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1791\市町村振興課共有\財政班\財政担当元年度\決算統計\01普通会計\H29財政状況資料集\06 各市町村資料集\10月公表分(2回目)\★公表用\"/>
    </mc:Choice>
  </mc:AlternateContent>
  <bookViews>
    <workbookView xWindow="0" yWindow="45" windowWidth="14445" windowHeight="7560" tabRatio="898"/>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BE39" i="10"/>
  <c r="AM39" i="10"/>
  <c r="U39" i="10"/>
  <c r="C39" i="10"/>
  <c r="BE38" i="10"/>
  <c r="AM38" i="10"/>
  <c r="U38" i="10"/>
  <c r="C38" i="10"/>
  <c r="BE37" i="10"/>
  <c r="AM37" i="10"/>
  <c r="C37" i="10"/>
  <c r="AM36" i="10"/>
  <c r="C36" i="10"/>
  <c r="AM35" i="10"/>
  <c r="C35" i="10"/>
  <c r="U34" i="10"/>
  <c r="C34" i="10"/>
  <c r="U35" i="10" l="1"/>
  <c r="U36" i="10" s="1"/>
  <c r="U37" i="10" s="1"/>
  <c r="BE34" i="10"/>
  <c r="BE35" i="10" s="1"/>
  <c r="BE36" i="10" s="1"/>
  <c r="AM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l="1"/>
  <c r="BW36" i="10" s="1"/>
  <c r="BW37" i="10" s="1"/>
  <c r="BW38" i="10" s="1"/>
  <c r="BW39" i="10" s="1"/>
  <c r="CO34" i="10"/>
  <c r="CO35" i="10" s="1"/>
  <c r="CO36" i="10" s="1"/>
  <c r="CO37" i="10" s="1"/>
  <c r="CO38" i="10" s="1"/>
  <c r="CO39" i="10" s="1"/>
</calcChain>
</file>

<file path=xl/sharedStrings.xml><?xml version="1.0" encoding="utf-8"?>
<sst xmlns="http://schemas.openxmlformats.org/spreadsheetml/2006/main" count="1154" uniqueCount="639">
  <si>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</si>
  <si>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</si>
  <si>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</si>
  <si>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</si>
  <si>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</si>
  <si>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</si>
  <si>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</si>
  <si>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</si>
  <si>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</si>
  <si>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</si>
  <si>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</si>
  <si>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</si>
  <si>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</si>
  <si>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</si>
  <si>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</si>
  <si>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</si>
  <si>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</si>
  <si>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</si>
  <si>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</si>
  <si>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</si>
  <si>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</si>
  <si>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</si>
  <si>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</si>
  <si>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</si>
  <si>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</si>
  <si>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</si>
  <si>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</si>
  <si>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</si>
  <si>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</si>
  <si>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</si>
  <si>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</si>
  <si>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</si>
  <si>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</si>
  <si>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</si>
  <si>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</si>
  <si>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</si>
  <si>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</si>
  <si>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</si>
  <si>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</si>
  <si>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</si>
  <si>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</si>
  <si>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</si>
  <si>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</si>
  <si>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</si>
  <si>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</si>
  <si>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</si>
  <si>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</si>
  <si>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</si>
  <si>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</si>
  <si>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</si>
  <si>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</si>
  <si>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</si>
  <si>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</si>
  <si>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</si>
  <si>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</si>
  <si>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</si>
  <si>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</si>
  <si>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</si>
  <si>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</si>
  <si>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</si>
  <si>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</si>
  <si>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</si>
  <si>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</si>
  <si>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</si>
  <si>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</si>
  <si>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</si>
  <si>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</si>
  <si>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</si>
  <si>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</si>
  <si>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</si>
  <si>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</si>
  <si>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</si>
  <si>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</si>
  <si>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</si>
  <si>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</si>
  <si>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</si>
  <si>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</si>
  <si>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大分県</t>
    <phoneticPr fontId="5"/>
  </si>
  <si>
    <t>市町村類型</t>
    <phoneticPr fontId="5"/>
  </si>
  <si>
    <t>Ⅱ－１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</si>
  <si>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</si>
  <si>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</si>
  <si>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</si>
  <si>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</si>
  <si>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</si>
  <si>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</si>
  <si>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</si>
  <si>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</si>
  <si>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</si>
  <si>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</si>
  <si>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</si>
  <si>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</si>
  <si>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宇佐市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</si>
  <si>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</si>
  <si>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</si>
  <si>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</si>
  <si>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</si>
  <si>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</si>
  <si>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</si>
  <si>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</si>
  <si>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</si>
  <si>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</si>
  <si>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</si>
  <si>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</si>
  <si>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</si>
  <si>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</si>
  <si>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</si>
  <si>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</si>
  <si>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</si>
  <si>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</si>
  <si>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</si>
  <si>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</si>
  <si>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</si>
  <si>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</si>
  <si>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</si>
  <si>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</si>
  <si>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</si>
  <si>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</si>
  <si>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-4.7</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</si>
  <si>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</si>
  <si>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</si>
  <si>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</si>
  <si>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</si>
  <si>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</si>
  <si>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</si>
  <si>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</si>
  <si>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</si>
  <si>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</si>
  <si>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</si>
  <si>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</si>
  <si>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</si>
  <si>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</si>
  <si>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</si>
  <si>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</si>
  <si>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</si>
  <si>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</si>
  <si>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</si>
  <si>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</si>
  <si>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</si>
  <si>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</si>
  <si>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</si>
  <si>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t>
    <phoneticPr fontId="5"/>
  </si>
  <si>
    <t>-</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</si>
  <si>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</si>
  <si>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</si>
  <si>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</si>
  <si>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</si>
  <si>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</si>
  <si>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0"/>
  </si>
  <si>
    <t>うち日本人(％)</t>
    <phoneticPr fontId="5"/>
  </si>
  <si>
    <t>-1.1</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</si>
  <si>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</si>
  <si>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</si>
  <si>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</si>
  <si>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</si>
  <si>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</si>
  <si>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</si>
  <si>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</si>
  <si>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</si>
  <si>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</si>
  <si>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</si>
  <si>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</si>
  <si>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</si>
  <si>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</si>
  <si>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</si>
  <si>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</si>
  <si>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</si>
  <si>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</si>
  <si>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</si>
  <si>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</si>
  <si>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</si>
  <si>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</si>
  <si>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</si>
  <si>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</si>
  <si>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</si>
  <si>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</si>
  <si>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</si>
  <si>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</si>
  <si>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</si>
  <si>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</si>
  <si>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</si>
  <si>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</si>
  <si>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</si>
  <si>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</si>
  <si>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</si>
  <si>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</si>
  <si>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</si>
  <si>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</si>
  <si>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</si>
  <si>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</si>
  <si>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</si>
  <si>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</si>
  <si>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</si>
  <si>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</si>
  <si>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</si>
  <si>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</si>
  <si>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</si>
  <si>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</si>
  <si>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</si>
  <si>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</si>
  <si>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</si>
  <si>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</si>
  <si>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</si>
  <si>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</si>
  <si>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</si>
  <si>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</si>
  <si>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</si>
  <si>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</si>
  <si>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</si>
  <si>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</si>
  <si>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</si>
  <si>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</si>
  <si>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大分県宇佐市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</si>
  <si>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</si>
  <si>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</si>
  <si>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</si>
  <si>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</si>
  <si>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</si>
  <si>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</si>
  <si>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</si>
  <si>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</si>
  <si>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</si>
  <si>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</si>
  <si>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</si>
  <si>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</si>
  <si>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</si>
  <si>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</si>
  <si>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</si>
  <si>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</si>
  <si>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</si>
  <si>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</si>
  <si>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</si>
  <si>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</si>
  <si>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</si>
  <si>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</si>
  <si>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</si>
  <si>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</si>
  <si>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</si>
  <si>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</si>
  <si>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</si>
  <si>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</si>
  <si>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</si>
  <si>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</si>
  <si>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</si>
  <si>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</si>
  <si>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</si>
  <si>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</si>
  <si>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</si>
  <si>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</si>
  <si>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</si>
  <si>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</si>
  <si>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</si>
  <si>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</si>
  <si>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</si>
  <si>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</si>
  <si>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</si>
  <si>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</si>
  <si>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</si>
  <si>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</si>
  <si>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</si>
  <si>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</si>
  <si>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</si>
  <si>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</si>
  <si>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</si>
  <si>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</si>
  <si>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</si>
  <si>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</si>
  <si>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</si>
  <si>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</si>
  <si>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</si>
  <si>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</si>
  <si>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</si>
  <si>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</si>
  <si>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</si>
  <si>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</si>
  <si>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</si>
  <si>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</si>
  <si>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</si>
  <si>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</si>
  <si>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</si>
  <si>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</si>
  <si>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</si>
  <si>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</si>
  <si>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</si>
  <si>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</si>
  <si>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</si>
  <si>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</si>
  <si>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</si>
  <si>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</si>
  <si>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</si>
  <si>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</si>
  <si>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</si>
  <si>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</si>
  <si>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</si>
  <si>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</si>
  <si>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</si>
  <si>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</si>
  <si>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</si>
  <si>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</si>
  <si>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</si>
  <si>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</si>
  <si>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</si>
  <si>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</si>
  <si>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</si>
  <si>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</si>
  <si>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</si>
  <si>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</si>
  <si>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</si>
  <si>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</si>
  <si>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</si>
  <si>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</si>
  <si>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</si>
  <si>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</si>
  <si>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</si>
  <si>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</si>
  <si>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</si>
  <si>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</si>
  <si>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</si>
  <si>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</si>
  <si>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</si>
  <si>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</si>
  <si>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</si>
  <si>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</si>
  <si>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</si>
  <si>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</si>
  <si>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</si>
  <si>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</si>
  <si>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</si>
  <si>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</si>
  <si>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</si>
  <si>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</si>
  <si>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</si>
  <si>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</si>
  <si>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</si>
  <si>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</si>
  <si>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</si>
  <si>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介護サービス</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</si>
  <si>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</si>
  <si>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</si>
  <si>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</si>
  <si>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</si>
  <si>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</si>
  <si>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</si>
  <si>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</si>
  <si>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</si>
  <si>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</si>
  <si>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</si>
  <si>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</si>
  <si>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</si>
  <si>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</si>
  <si>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</si>
  <si>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</si>
  <si>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</si>
  <si>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</si>
  <si>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</si>
  <si>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</si>
  <si>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</si>
  <si>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</si>
  <si>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</si>
  <si>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</si>
  <si>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</si>
  <si>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</si>
  <si>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大分県宇佐市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</si>
  <si>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</si>
  <si>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</si>
  <si>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</si>
  <si>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</si>
  <si>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</si>
  <si>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</si>
  <si>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</si>
  <si>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</si>
  <si>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</si>
  <si>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</si>
  <si>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</si>
  <si>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</si>
  <si>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</si>
  <si>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</si>
  <si>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</si>
  <si>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</si>
  <si>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</si>
  <si>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</si>
  <si>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</si>
  <si>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</si>
  <si>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</si>
  <si>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</si>
  <si>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</si>
  <si>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</si>
  <si>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</si>
  <si>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</si>
  <si>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</si>
  <si>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</si>
  <si>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</si>
  <si>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</si>
  <si>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</si>
  <si>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</si>
  <si>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</si>
  <si>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</si>
  <si>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</si>
  <si>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</si>
  <si>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</si>
  <si>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介護サービス事業特別会計</t>
    <phoneticPr fontId="5"/>
  </si>
  <si>
    <t>水道事業会計</t>
    <phoneticPr fontId="5"/>
  </si>
  <si>
    <t>法適用企業</t>
    <phoneticPr fontId="5"/>
  </si>
  <si>
    <t>公共下水道事業特別会計</t>
    <phoneticPr fontId="5"/>
  </si>
  <si>
    <t>法非適用企業</t>
    <phoneticPr fontId="5"/>
  </si>
  <si>
    <t>特定環境保全公共下水道事業特別会計</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</si>
  <si>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</si>
  <si>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</si>
  <si>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</si>
  <si>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</si>
  <si>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</si>
  <si>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</si>
  <si>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</si>
  <si>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</si>
  <si>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</si>
  <si>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</si>
  <si>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</si>
  <si>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</si>
  <si>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</si>
  <si>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</si>
  <si>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</si>
  <si>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</si>
  <si>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</si>
  <si>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</si>
  <si>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</si>
  <si>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</si>
  <si>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</si>
  <si>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</si>
  <si>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</si>
  <si>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</si>
  <si>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</si>
  <si>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</si>
  <si>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</si>
  <si>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</si>
  <si>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</si>
  <si>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</si>
  <si>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</si>
  <si>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</si>
  <si>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</si>
  <si>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</si>
  <si>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</si>
  <si>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</si>
  <si>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</si>
  <si>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</si>
  <si>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</si>
  <si>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</si>
  <si>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</si>
  <si>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</si>
  <si>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</si>
  <si>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</si>
  <si>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</si>
  <si>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</si>
  <si>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</si>
  <si>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</si>
  <si>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</si>
  <si>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</si>
  <si>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</si>
  <si>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</si>
  <si>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</si>
  <si>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</si>
  <si>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</si>
  <si>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</si>
  <si>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</si>
  <si>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</si>
  <si>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</si>
  <si>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</si>
  <si>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</si>
  <si>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</si>
  <si>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</si>
  <si>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</si>
  <si>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</si>
  <si>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</si>
  <si>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</si>
  <si>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</si>
  <si>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</si>
  <si>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</si>
  <si>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水道事業会計</t>
    <phoneticPr fontId="5"/>
  </si>
  <si>
    <t>(Ｆ)</t>
    <phoneticPr fontId="5"/>
  </si>
  <si>
    <t>特定環境保全公共下水道事業特別会計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</si>
  <si>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</si>
  <si>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</si>
  <si>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</si>
  <si>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</si>
  <si>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</si>
  <si>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</si>
  <si>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</si>
  <si>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</si>
  <si>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</si>
  <si>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</si>
  <si>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t>
    <phoneticPr fontId="5"/>
  </si>
  <si>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</si>
  <si>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</si>
  <si>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</si>
  <si>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</si>
  <si>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</si>
  <si>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</si>
  <si>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</si>
  <si>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</si>
  <si>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</si>
  <si>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</si>
  <si>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</si>
  <si>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</si>
  <si>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</si>
  <si>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</si>
  <si>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</si>
  <si>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</si>
  <si>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</si>
  <si>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</si>
  <si>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</si>
  <si>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</si>
  <si>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</si>
  <si>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</si>
  <si>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</si>
  <si>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</si>
  <si>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</si>
  <si>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</si>
  <si>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</si>
  <si>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</si>
  <si>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</si>
  <si>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</si>
  <si>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</si>
  <si>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</si>
  <si>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</si>
  <si>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</si>
  <si>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</si>
  <si>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</si>
  <si>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</si>
  <si>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</si>
  <si>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</si>
  <si>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</si>
  <si>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</si>
  <si>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</si>
  <si>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</si>
  <si>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</si>
  <si>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</si>
  <si>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</si>
  <si>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</si>
  <si>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</si>
  <si>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</si>
  <si>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</si>
  <si>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</si>
  <si>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</si>
  <si>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</si>
  <si>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</si>
  <si>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</si>
  <si>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</si>
  <si>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</si>
  <si>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</si>
  <si>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</si>
  <si>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</si>
  <si>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</si>
  <si>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</si>
  <si>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</si>
  <si>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</si>
  <si>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</si>
  <si>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</si>
  <si>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</si>
  <si>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</si>
  <si>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</si>
  <si>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</si>
  <si>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</si>
  <si>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</si>
  <si>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</si>
  <si>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</si>
  <si>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</si>
  <si>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</si>
  <si>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</si>
  <si>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</si>
  <si>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</si>
  <si>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</si>
  <si>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2.01</t>
  </si>
  <si>
    <t>▲ 1.37</t>
  </si>
  <si>
    <t>▲ 5.20</t>
  </si>
  <si>
    <t>▲ 4.81</t>
  </si>
  <si>
    <t>水道事業会計</t>
  </si>
  <si>
    <t>一般会計</t>
  </si>
  <si>
    <t>国民健康保険特別会計</t>
  </si>
  <si>
    <t>介護保険特別会計</t>
  </si>
  <si>
    <t>公共下水道事業特別会計</t>
  </si>
  <si>
    <t>農業集落排水事業特別会計</t>
  </si>
  <si>
    <t>特定環境保全公共下水道事業特別会計</t>
  </si>
  <si>
    <t>後期高齢者医療特別会計</t>
  </si>
  <si>
    <t>その他会計（赤字）</t>
  </si>
  <si>
    <t>その他会計（黒字）</t>
  </si>
  <si>
    <t>宇佐市土地開発公社</t>
    <rPh sb="0" eb="3">
      <t>ウサシ</t>
    </rPh>
    <rPh sb="3" eb="5">
      <t>トチ</t>
    </rPh>
    <rPh sb="5" eb="7">
      <t>カイハツ</t>
    </rPh>
    <rPh sb="7" eb="9">
      <t>コウシャ</t>
    </rPh>
    <phoneticPr fontId="2"/>
  </si>
  <si>
    <t>あじむ農業公社</t>
    <rPh sb="3" eb="5">
      <t>ノウギョウ</t>
    </rPh>
    <rPh sb="5" eb="7">
      <t>コウシャ</t>
    </rPh>
    <phoneticPr fontId="2"/>
  </si>
  <si>
    <t>朝霧の庄</t>
    <rPh sb="0" eb="2">
      <t>アサギリ</t>
    </rPh>
    <rPh sb="3" eb="4">
      <t>ショウ</t>
    </rPh>
    <phoneticPr fontId="2"/>
  </si>
  <si>
    <t>宇佐八幡駐車場</t>
    <rPh sb="0" eb="2">
      <t>ウサ</t>
    </rPh>
    <rPh sb="2" eb="4">
      <t>ハチマン</t>
    </rPh>
    <rPh sb="4" eb="7">
      <t>チュウシャジョウ</t>
    </rPh>
    <phoneticPr fontId="2"/>
  </si>
  <si>
    <t>サン・グリーン宇佐</t>
    <rPh sb="7" eb="9">
      <t>ウサ</t>
    </rPh>
    <phoneticPr fontId="2"/>
  </si>
  <si>
    <t>大分県農業農村振興公社</t>
    <rPh sb="0" eb="3">
      <t>オオイタケン</t>
    </rPh>
    <rPh sb="3" eb="5">
      <t>ノウギョウ</t>
    </rPh>
    <rPh sb="5" eb="7">
      <t>ノウソン</t>
    </rPh>
    <rPh sb="7" eb="9">
      <t>シンコウ</t>
    </rPh>
    <rPh sb="9" eb="11">
      <t>コウシャ</t>
    </rPh>
    <phoneticPr fontId="2"/>
  </si>
  <si>
    <t>大分県消防補償等組合</t>
    <rPh sb="0" eb="3">
      <t>オオイタケン</t>
    </rPh>
    <rPh sb="3" eb="5">
      <t>ショウボウ</t>
    </rPh>
    <rPh sb="5" eb="7">
      <t>ホショウ</t>
    </rPh>
    <rPh sb="7" eb="8">
      <t>トウ</t>
    </rPh>
    <rPh sb="8" eb="10">
      <t>クミアイ</t>
    </rPh>
    <phoneticPr fontId="2"/>
  </si>
  <si>
    <t>大分県交通災害共済組合（交通災害共済事業会計）</t>
    <rPh sb="0" eb="3">
      <t>オオイタケン</t>
    </rPh>
    <rPh sb="3" eb="5">
      <t>コウツウ</t>
    </rPh>
    <rPh sb="5" eb="7">
      <t>サイガイ</t>
    </rPh>
    <rPh sb="7" eb="9">
      <t>キョウサイ</t>
    </rPh>
    <rPh sb="9" eb="11">
      <t>クミアイ</t>
    </rPh>
    <rPh sb="12" eb="14">
      <t>コウツウ</t>
    </rPh>
    <rPh sb="14" eb="16">
      <t>サイガイ</t>
    </rPh>
    <rPh sb="16" eb="18">
      <t>キョウサイ</t>
    </rPh>
    <rPh sb="18" eb="20">
      <t>ジギョウ</t>
    </rPh>
    <rPh sb="20" eb="22">
      <t>カイケイ</t>
    </rPh>
    <phoneticPr fontId="2"/>
  </si>
  <si>
    <t>大分県市町村会館管理組合</t>
    <rPh sb="0" eb="3">
      <t>オオイタケン</t>
    </rPh>
    <rPh sb="3" eb="6">
      <t>シチョウソン</t>
    </rPh>
    <rPh sb="6" eb="8">
      <t>カイカン</t>
    </rPh>
    <rPh sb="8" eb="10">
      <t>カンリ</t>
    </rPh>
    <rPh sb="10" eb="12">
      <t>クミアイ</t>
    </rPh>
    <phoneticPr fontId="2"/>
  </si>
  <si>
    <t>大分県後期高齢者医療広域連合（普通会計）</t>
    <rPh sb="0" eb="3">
      <t>オオイタケン</t>
    </rPh>
    <rPh sb="3" eb="5">
      <t>コウキ</t>
    </rPh>
    <rPh sb="5" eb="8">
      <t>コウレイシャ</t>
    </rPh>
    <rPh sb="8" eb="10">
      <t>イリョウ</t>
    </rPh>
    <rPh sb="10" eb="12">
      <t>コウイキ</t>
    </rPh>
    <rPh sb="12" eb="14">
      <t>レンゴウ</t>
    </rPh>
    <rPh sb="15" eb="17">
      <t>フツウ</t>
    </rPh>
    <rPh sb="17" eb="19">
      <t>カイケイ</t>
    </rPh>
    <phoneticPr fontId="2"/>
  </si>
  <si>
    <t>大分県後期高齢者医療広域連合（後期高齢者医療事業会計）</t>
    <rPh sb="0" eb="3">
      <t>オオイタケン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2"/>
  </si>
  <si>
    <t>宇佐・高田・国東広域事務組合</t>
    <rPh sb="0" eb="2">
      <t>ウサ</t>
    </rPh>
    <rPh sb="3" eb="5">
      <t>タカダ</t>
    </rPh>
    <rPh sb="6" eb="8">
      <t>クニサキ</t>
    </rPh>
    <rPh sb="8" eb="10">
      <t>コウイキ</t>
    </rPh>
    <rPh sb="10" eb="12">
      <t>ジム</t>
    </rPh>
    <rPh sb="12" eb="14">
      <t>クミアイ</t>
    </rPh>
    <phoneticPr fontId="2"/>
  </si>
  <si>
    <t>－</t>
    <phoneticPr fontId="2"/>
  </si>
  <si>
    <t>基金から6百万円繰入</t>
    <rPh sb="0" eb="2">
      <t>キキン</t>
    </rPh>
    <rPh sb="5" eb="8">
      <t>ヒャクマンエン</t>
    </rPh>
    <rPh sb="8" eb="10">
      <t>クリイレ</t>
    </rPh>
    <phoneticPr fontId="2"/>
  </si>
  <si>
    <t>基金から2百万円繰入</t>
    <rPh sb="0" eb="2">
      <t>キキン</t>
    </rPh>
    <rPh sb="5" eb="8">
      <t>ヒャクマンエン</t>
    </rPh>
    <rPh sb="8" eb="10">
      <t>クリイレ</t>
    </rPh>
    <phoneticPr fontId="2"/>
  </si>
  <si>
    <t>－</t>
    <phoneticPr fontId="2"/>
  </si>
  <si>
    <t>基金から27百万円繰入</t>
    <rPh sb="0" eb="2">
      <t>キキン</t>
    </rPh>
    <rPh sb="6" eb="9">
      <t>ヒャクマンエン</t>
    </rPh>
    <rPh sb="9" eb="11">
      <t>クリイレ</t>
    </rPh>
    <phoneticPr fontId="2"/>
  </si>
  <si>
    <t>基金からの繰入なし</t>
    <rPh sb="0" eb="2">
      <t>キキン</t>
    </rPh>
    <rPh sb="5" eb="6">
      <t>ク</t>
    </rPh>
    <rPh sb="6" eb="7">
      <t>イ</t>
    </rPh>
    <phoneticPr fontId="2"/>
  </si>
  <si>
    <t>基金から18百万円繰入</t>
    <rPh sb="0" eb="2">
      <t>キキン</t>
    </rPh>
    <rPh sb="6" eb="9">
      <t>ヒャクマンエン</t>
    </rPh>
    <rPh sb="9" eb="11">
      <t>クリイレ</t>
    </rPh>
    <phoneticPr fontId="2"/>
  </si>
  <si>
    <t>基金から2,548百万円繰入</t>
    <rPh sb="0" eb="2">
      <t>キキン</t>
    </rPh>
    <rPh sb="9" eb="12">
      <t>ヒャクマンエン</t>
    </rPh>
    <rPh sb="12" eb="14">
      <t>クリイレ</t>
    </rPh>
    <phoneticPr fontId="2"/>
  </si>
  <si>
    <t>基金から65百万円繰入</t>
    <rPh sb="0" eb="2">
      <t>キキン</t>
    </rPh>
    <rPh sb="6" eb="9">
      <t>ヒャクマンエン</t>
    </rPh>
    <rPh sb="9" eb="11">
      <t>クリイレ</t>
    </rPh>
    <phoneticPr fontId="2"/>
  </si>
  <si>
    <t>－</t>
  </si>
  <si>
    <t>－</t>
    <phoneticPr fontId="2"/>
  </si>
  <si>
    <t>△17</t>
    <phoneticPr fontId="2"/>
  </si>
  <si>
    <t>△11</t>
    <phoneticPr fontId="2"/>
  </si>
  <si>
    <t>△113</t>
    <phoneticPr fontId="2"/>
  </si>
  <si>
    <t>△357</t>
    <phoneticPr fontId="2"/>
  </si>
  <si>
    <t>△8</t>
    <phoneticPr fontId="2"/>
  </si>
  <si>
    <t>△105</t>
    <phoneticPr fontId="2"/>
  </si>
  <si>
    <t>－</t>
    <phoneticPr fontId="2"/>
  </si>
  <si>
    <t>－</t>
    <phoneticPr fontId="2"/>
  </si>
  <si>
    <t>－</t>
    <phoneticPr fontId="2"/>
  </si>
  <si>
    <t>(公共施設整備基金)</t>
    <rPh sb="1" eb="3">
      <t>コウキョウ</t>
    </rPh>
    <rPh sb="3" eb="5">
      <t>シセツ</t>
    </rPh>
    <rPh sb="5" eb="7">
      <t>セイビ</t>
    </rPh>
    <rPh sb="7" eb="9">
      <t>キキン</t>
    </rPh>
    <phoneticPr fontId="11"/>
  </si>
  <si>
    <t>(地域振興基金)</t>
    <rPh sb="1" eb="3">
      <t>チイキ</t>
    </rPh>
    <rPh sb="3" eb="5">
      <t>シンコウ</t>
    </rPh>
    <rPh sb="5" eb="7">
      <t>キキン</t>
    </rPh>
    <phoneticPr fontId="11"/>
  </si>
  <si>
    <t>(廃棄物処理施設整備負担金基金)</t>
    <rPh sb="1" eb="4">
      <t>ハイキブツ</t>
    </rPh>
    <rPh sb="4" eb="6">
      <t>ショリ</t>
    </rPh>
    <rPh sb="6" eb="8">
      <t>シセツ</t>
    </rPh>
    <rPh sb="8" eb="10">
      <t>セイビ</t>
    </rPh>
    <rPh sb="10" eb="13">
      <t>フタンキン</t>
    </rPh>
    <rPh sb="13" eb="15">
      <t>キキン</t>
    </rPh>
    <phoneticPr fontId="11"/>
  </si>
  <si>
    <t>(職員退職手当基金)</t>
    <rPh sb="1" eb="3">
      <t>ショクイン</t>
    </rPh>
    <rPh sb="3" eb="5">
      <t>タイショク</t>
    </rPh>
    <rPh sb="5" eb="7">
      <t>テアテ</t>
    </rPh>
    <rPh sb="7" eb="9">
      <t>キキン</t>
    </rPh>
    <phoneticPr fontId="11"/>
  </si>
  <si>
    <t>(宇佐航空隊史跡等保存事業基金)</t>
    <rPh sb="1" eb="3">
      <t>ウサ</t>
    </rPh>
    <rPh sb="3" eb="6">
      <t>コウクウタイ</t>
    </rPh>
    <rPh sb="6" eb="8">
      <t>シセキ</t>
    </rPh>
    <rPh sb="8" eb="9">
      <t>トウ</t>
    </rPh>
    <rPh sb="9" eb="11">
      <t>ホゾン</t>
    </rPh>
    <rPh sb="11" eb="13">
      <t>ジギョウ</t>
    </rPh>
    <rPh sb="13" eb="15">
      <t>キキン</t>
    </rPh>
    <phoneticPr fontId="11"/>
  </si>
  <si>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</si>
  <si>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</si>
  <si>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</si>
  <si>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</si>
  <si>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</si>
  <si>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有形固定資産減価償却率は、高度経済成長期にあたる昭和40年代から50年代にかけて集中整備した公共施設が耐用年数を迎えつつあることから高水準となっている一方で、将来負担比率についてはマイナスとなっており類似団体を大きく下回っている。
　将来負担比率のみを見ると引き続き将来の財政圧迫の可能性は低いことが示されているが、両比率を組み合わせて見た場合、必要な公共施設の老朽化対策が先送りされているという潜在する将来の財政負担が見えてくることから、今後も健全な財政運営に努めるとともに、公共施設等総合管理計画に基づき更新や除却、複合化といった対策を計画的に進めていく必要がある。</t>
    <rPh sb="101" eb="103">
      <t>ルイジ</t>
    </rPh>
    <rPh sb="103" eb="105">
      <t>ダンタイ</t>
    </rPh>
    <rPh sb="118" eb="120">
      <t>ショウライ</t>
    </rPh>
    <rPh sb="120" eb="122">
      <t>フタン</t>
    </rPh>
    <rPh sb="122" eb="124">
      <t>ヒリツ</t>
    </rPh>
    <rPh sb="127" eb="128">
      <t>ミ</t>
    </rPh>
    <rPh sb="151" eb="152">
      <t>シメ</t>
    </rPh>
    <rPh sb="211" eb="212">
      <t>ミ</t>
    </rPh>
    <rPh sb="221" eb="223">
      <t>コンゴ</t>
    </rPh>
    <rPh sb="252" eb="253">
      <t>モト</t>
    </rPh>
    <rPh sb="280" eb="282">
      <t>ヒツヨウ</t>
    </rPh>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</si>
  <si>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</si>
  <si>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</si>
  <si>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</si>
  <si>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</si>
  <si>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</si>
  <si>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</si>
  <si>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</si>
  <si>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将来負担比率については引き続きマイナスで推移している。
　また、実質公債費比率については、地方債残高の増加と充当可能基金の減少などにより3カ年平均で前年度比0.3ポイントの増加となっており、今後数年は庁舎建設等の大型建設事業によりこの傾向続く予定であるため、適正水準を維持しながら、公共施設の更新などの課題に対応するために事業の必要性・緊急性を勘案しながら計画的な事業展開を図っていく。</t>
    <rPh sb="12" eb="13">
      <t>ヒ</t>
    </rPh>
    <rPh sb="14" eb="15">
      <t>ツヅ</t>
    </rPh>
    <rPh sb="21" eb="23">
      <t>スイイ</t>
    </rPh>
    <rPh sb="46" eb="49">
      <t>チホウサイ</t>
    </rPh>
    <rPh sb="49" eb="50">
      <t>ザン</t>
    </rPh>
    <rPh sb="50" eb="51">
      <t>ダカ</t>
    </rPh>
    <rPh sb="52" eb="54">
      <t>ゾウカ</t>
    </rPh>
    <rPh sb="55" eb="57">
      <t>ジュウトウ</t>
    </rPh>
    <rPh sb="57" eb="59">
      <t>カノウ</t>
    </rPh>
    <rPh sb="59" eb="61">
      <t>キキン</t>
    </rPh>
    <rPh sb="62" eb="64">
      <t>ゲンショウ</t>
    </rPh>
    <rPh sb="78" eb="79">
      <t>ヒ</t>
    </rPh>
    <rPh sb="87" eb="89">
      <t>ゾウカ</t>
    </rPh>
    <rPh sb="96" eb="98">
      <t>コンゴ</t>
    </rPh>
    <rPh sb="98" eb="100">
      <t>スウネン</t>
    </rPh>
    <rPh sb="109" eb="111">
      <t>ケンセツ</t>
    </rPh>
    <rPh sb="118" eb="120">
      <t>ケイコウ</t>
    </rPh>
    <rPh sb="120" eb="121">
      <t>ツヅ</t>
    </rPh>
    <rPh sb="122" eb="124">
      <t>ヨテイ</t>
    </rPh>
    <rPh sb="179" eb="182">
      <t>ケイカクテキ</t>
    </rPh>
    <phoneticPr fontId="2"/>
  </si>
  <si>
    <t>将来負担比率</t>
    <phoneticPr fontId="5"/>
  </si>
  <si>
    <t>実質公債費比率</t>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</si>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</sst>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63956</c:v>
                </c:pt>
                <c:pt idx="1">
                  <c:v>66255</c:v>
                </c:pt>
                <c:pt idx="2">
                  <c:v>92247</c:v>
                </c:pt>
                <c:pt idx="3">
                  <c:v>67319</c:v>
                </c:pt>
                <c:pt idx="4">
                  <c:v>70615</c:v>
                </c:pt>
              </c:numCache>
            </c:numRef>
          </c:val>
          <c:smooth val="0"/>
          <c:extLst>
            <c:ext xmlns:c16="http://schemas.microsoft.com/office/drawing/2014/chart" uri="{C3380CC4-5D6E-409C-BE32-E72D297353CC}">
              <c16:uniqueId val="{00000000-6D5B-49A6-9A43-464A6FD6250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64202</c:v>
                </c:pt>
                <c:pt idx="1">
                  <c:v>64591</c:v>
                </c:pt>
                <c:pt idx="2">
                  <c:v>81186</c:v>
                </c:pt>
                <c:pt idx="3">
                  <c:v>48421</c:v>
                </c:pt>
                <c:pt idx="4">
                  <c:v>91992</c:v>
                </c:pt>
              </c:numCache>
            </c:numRef>
          </c:val>
          <c:smooth val="0"/>
          <c:extLst>
            <c:ext xmlns:c16="http://schemas.microsoft.com/office/drawing/2014/chart" uri="{C3380CC4-5D6E-409C-BE32-E72D297353CC}">
              <c16:uniqueId val="{00000001-6D5B-49A6-9A43-464A6FD6250C}"/>
            </c:ext>
          </c:extLst>
        </c:ser>
        <c:dLbls>
          <c:showLegendKey val="0"/>
          <c:showVal val="0"/>
          <c:showCatName val="0"/>
          <c:showSerName val="0"/>
          <c:showPercent val="0"/>
          <c:showBubbleSize val="0"/>
        </c:dLbls>
        <c:marker val="1"/>
        <c:smooth val="0"/>
        <c:axId val="87780352"/>
        <c:axId val="87794816"/>
      </c:lineChart>
      <c:catAx>
        <c:axId val="877803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7794816"/>
        <c:crosses val="autoZero"/>
        <c:auto val="1"/>
        <c:lblAlgn val="ctr"/>
        <c:lblOffset val="100"/>
        <c:tickLblSkip val="1"/>
        <c:tickMarkSkip val="1"/>
        <c:noMultiLvlLbl val="0"/>
      </c:catAx>
      <c:valAx>
        <c:axId val="87794816"/>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77803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10.58</c:v>
                </c:pt>
                <c:pt idx="1">
                  <c:v>8.7200000000000006</c:v>
                </c:pt>
                <c:pt idx="2">
                  <c:v>8.67</c:v>
                </c:pt>
                <c:pt idx="3">
                  <c:v>8.56</c:v>
                </c:pt>
                <c:pt idx="4">
                  <c:v>10.02</c:v>
                </c:pt>
              </c:numCache>
            </c:numRef>
          </c:val>
          <c:extLst>
            <c:ext xmlns:c16="http://schemas.microsoft.com/office/drawing/2014/chart" uri="{C3380CC4-5D6E-409C-BE32-E72D297353CC}">
              <c16:uniqueId val="{00000000-F3E7-4B3F-9BB5-C2447D46C16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29.28</c:v>
                </c:pt>
                <c:pt idx="1">
                  <c:v>33.71</c:v>
                </c:pt>
                <c:pt idx="2">
                  <c:v>35</c:v>
                </c:pt>
                <c:pt idx="3">
                  <c:v>34.15</c:v>
                </c:pt>
                <c:pt idx="4">
                  <c:v>31.03</c:v>
                </c:pt>
              </c:numCache>
            </c:numRef>
          </c:val>
          <c:extLst>
            <c:ext xmlns:c16="http://schemas.microsoft.com/office/drawing/2014/chart" uri="{C3380CC4-5D6E-409C-BE32-E72D297353CC}">
              <c16:uniqueId val="{00000001-F3E7-4B3F-9BB5-C2447D46C16A}"/>
            </c:ext>
          </c:extLst>
        </c:ser>
        <c:dLbls>
          <c:showLegendKey val="0"/>
          <c:showVal val="0"/>
          <c:showCatName val="0"/>
          <c:showSerName val="0"/>
          <c:showPercent val="0"/>
          <c:showBubbleSize val="0"/>
        </c:dLbls>
        <c:gapWidth val="250"/>
        <c:overlap val="100"/>
        <c:axId val="169450112"/>
        <c:axId val="1694522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2.0099999999999998</c:v>
                </c:pt>
                <c:pt idx="1">
                  <c:v>-2.0099999999999998</c:v>
                </c:pt>
                <c:pt idx="2">
                  <c:v>-1.37</c:v>
                </c:pt>
                <c:pt idx="3">
                  <c:v>-5.2</c:v>
                </c:pt>
                <c:pt idx="4">
                  <c:v>-4.8099999999999996</c:v>
                </c:pt>
              </c:numCache>
            </c:numRef>
          </c:val>
          <c:smooth val="0"/>
          <c:extLst>
            <c:ext xmlns:c16="http://schemas.microsoft.com/office/drawing/2014/chart" uri="{C3380CC4-5D6E-409C-BE32-E72D297353CC}">
              <c16:uniqueId val="{00000002-F3E7-4B3F-9BB5-C2447D46C16A}"/>
            </c:ext>
          </c:extLst>
        </c:ser>
        <c:dLbls>
          <c:showLegendKey val="0"/>
          <c:showVal val="0"/>
          <c:showCatName val="0"/>
          <c:showSerName val="0"/>
          <c:showPercent val="0"/>
          <c:showBubbleSize val="0"/>
        </c:dLbls>
        <c:marker val="1"/>
        <c:smooth val="0"/>
        <c:axId val="169450112"/>
        <c:axId val="169452288"/>
      </c:lineChart>
      <c:catAx>
        <c:axId val="169450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69452288"/>
        <c:crosses val="autoZero"/>
        <c:auto val="1"/>
        <c:lblAlgn val="ctr"/>
        <c:lblOffset val="100"/>
        <c:tickLblSkip val="1"/>
        <c:tickMarkSkip val="1"/>
        <c:noMultiLvlLbl val="0"/>
      </c:catAx>
      <c:valAx>
        <c:axId val="1694522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94501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0.15</c:v>
                </c:pt>
                <c:pt idx="2">
                  <c:v>#N/A</c:v>
                </c:pt>
                <c:pt idx="3">
                  <c:v>0.2</c:v>
                </c:pt>
                <c:pt idx="4">
                  <c:v>#N/A</c:v>
                </c:pt>
                <c:pt idx="5">
                  <c:v>0.22</c:v>
                </c:pt>
                <c:pt idx="6">
                  <c:v>#N/A</c:v>
                </c:pt>
                <c:pt idx="7">
                  <c:v>0.54</c:v>
                </c:pt>
                <c:pt idx="8">
                  <c:v>#N/A</c:v>
                </c:pt>
                <c:pt idx="9">
                  <c:v>0</c:v>
                </c:pt>
              </c:numCache>
            </c:numRef>
          </c:val>
          <c:extLst>
            <c:ext xmlns:c16="http://schemas.microsoft.com/office/drawing/2014/chart" uri="{C3380CC4-5D6E-409C-BE32-E72D297353CC}">
              <c16:uniqueId val="{00000000-9476-4460-B488-BE384141F22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476-4460-B488-BE384141F222}"/>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0.01</c:v>
                </c:pt>
                <c:pt idx="6">
                  <c:v>#N/A</c:v>
                </c:pt>
                <c:pt idx="7">
                  <c:v>0.01</c:v>
                </c:pt>
                <c:pt idx="8">
                  <c:v>#N/A</c:v>
                </c:pt>
                <c:pt idx="9">
                  <c:v>0.01</c:v>
                </c:pt>
              </c:numCache>
            </c:numRef>
          </c:val>
          <c:extLst>
            <c:ext xmlns:c16="http://schemas.microsoft.com/office/drawing/2014/chart" uri="{C3380CC4-5D6E-409C-BE32-E72D297353CC}">
              <c16:uniqueId val="{00000002-9476-4460-B488-BE384141F222}"/>
            </c:ext>
          </c:extLst>
        </c:ser>
        <c:ser>
          <c:idx val="3"/>
          <c:order val="3"/>
          <c:tx>
            <c:strRef>
              <c:f>データシート!$A$30</c:f>
              <c:strCache>
                <c:ptCount val="1"/>
                <c:pt idx="0">
                  <c:v>特定環境保全公共下水道事業特別会計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0.01</c:v>
                </c:pt>
                <c:pt idx="2">
                  <c:v>#N/A</c:v>
                </c:pt>
                <c:pt idx="3">
                  <c:v>0</c:v>
                </c:pt>
                <c:pt idx="4">
                  <c:v>#N/A</c:v>
                </c:pt>
                <c:pt idx="5">
                  <c:v>0</c:v>
                </c:pt>
                <c:pt idx="6">
                  <c:v>#N/A</c:v>
                </c:pt>
                <c:pt idx="7">
                  <c:v>0.03</c:v>
                </c:pt>
                <c:pt idx="8">
                  <c:v>#N/A</c:v>
                </c:pt>
                <c:pt idx="9">
                  <c:v>0.01</c:v>
                </c:pt>
              </c:numCache>
            </c:numRef>
          </c:val>
          <c:extLst>
            <c:ext xmlns:c16="http://schemas.microsoft.com/office/drawing/2014/chart" uri="{C3380CC4-5D6E-409C-BE32-E72D297353CC}">
              <c16:uniqueId val="{00000003-9476-4460-B488-BE384141F222}"/>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0.03</c:v>
                </c:pt>
                <c:pt idx="2">
                  <c:v>#N/A</c:v>
                </c:pt>
                <c:pt idx="3">
                  <c:v>0.03</c:v>
                </c:pt>
                <c:pt idx="4">
                  <c:v>#N/A</c:v>
                </c:pt>
                <c:pt idx="5">
                  <c:v>0.03</c:v>
                </c:pt>
                <c:pt idx="6">
                  <c:v>#N/A</c:v>
                </c:pt>
                <c:pt idx="7">
                  <c:v>0.04</c:v>
                </c:pt>
                <c:pt idx="8">
                  <c:v>#N/A</c:v>
                </c:pt>
                <c:pt idx="9">
                  <c:v>0.05</c:v>
                </c:pt>
              </c:numCache>
            </c:numRef>
          </c:val>
          <c:extLst>
            <c:ext xmlns:c16="http://schemas.microsoft.com/office/drawing/2014/chart" uri="{C3380CC4-5D6E-409C-BE32-E72D297353CC}">
              <c16:uniqueId val="{00000004-9476-4460-B488-BE384141F222}"/>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0.08</c:v>
                </c:pt>
                <c:pt idx="2">
                  <c:v>#N/A</c:v>
                </c:pt>
                <c:pt idx="3">
                  <c:v>0.11</c:v>
                </c:pt>
                <c:pt idx="4">
                  <c:v>#N/A</c:v>
                </c:pt>
                <c:pt idx="5">
                  <c:v>0.3</c:v>
                </c:pt>
                <c:pt idx="6">
                  <c:v>#N/A</c:v>
                </c:pt>
                <c:pt idx="7">
                  <c:v>0.35</c:v>
                </c:pt>
                <c:pt idx="8">
                  <c:v>#N/A</c:v>
                </c:pt>
                <c:pt idx="9">
                  <c:v>0.33</c:v>
                </c:pt>
              </c:numCache>
            </c:numRef>
          </c:val>
          <c:extLst>
            <c:ext xmlns:c16="http://schemas.microsoft.com/office/drawing/2014/chart" uri="{C3380CC4-5D6E-409C-BE32-E72D297353CC}">
              <c16:uniqueId val="{00000005-9476-4460-B488-BE384141F222}"/>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0.49</c:v>
                </c:pt>
                <c:pt idx="2">
                  <c:v>#N/A</c:v>
                </c:pt>
                <c:pt idx="3">
                  <c:v>0.73</c:v>
                </c:pt>
                <c:pt idx="4">
                  <c:v>#N/A</c:v>
                </c:pt>
                <c:pt idx="5">
                  <c:v>0.75</c:v>
                </c:pt>
                <c:pt idx="6">
                  <c:v>#N/A</c:v>
                </c:pt>
                <c:pt idx="7">
                  <c:v>1.18</c:v>
                </c:pt>
                <c:pt idx="8">
                  <c:v>#N/A</c:v>
                </c:pt>
                <c:pt idx="9">
                  <c:v>0.86</c:v>
                </c:pt>
              </c:numCache>
            </c:numRef>
          </c:val>
          <c:extLst>
            <c:ext xmlns:c16="http://schemas.microsoft.com/office/drawing/2014/chart" uri="{C3380CC4-5D6E-409C-BE32-E72D297353CC}">
              <c16:uniqueId val="{00000006-9476-4460-B488-BE384141F222}"/>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0.88</c:v>
                </c:pt>
                <c:pt idx="2">
                  <c:v>#N/A</c:v>
                </c:pt>
                <c:pt idx="3">
                  <c:v>0.08</c:v>
                </c:pt>
                <c:pt idx="4">
                  <c:v>#N/A</c:v>
                </c:pt>
                <c:pt idx="5">
                  <c:v>0.48</c:v>
                </c:pt>
                <c:pt idx="6">
                  <c:v>#N/A</c:v>
                </c:pt>
                <c:pt idx="7">
                  <c:v>0.96</c:v>
                </c:pt>
                <c:pt idx="8">
                  <c:v>#N/A</c:v>
                </c:pt>
                <c:pt idx="9">
                  <c:v>0.97</c:v>
                </c:pt>
              </c:numCache>
            </c:numRef>
          </c:val>
          <c:extLst>
            <c:ext xmlns:c16="http://schemas.microsoft.com/office/drawing/2014/chart" uri="{C3380CC4-5D6E-409C-BE32-E72D297353CC}">
              <c16:uniqueId val="{00000007-9476-4460-B488-BE384141F222}"/>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10.58</c:v>
                </c:pt>
                <c:pt idx="2">
                  <c:v>#N/A</c:v>
                </c:pt>
                <c:pt idx="3">
                  <c:v>8.7100000000000009</c:v>
                </c:pt>
                <c:pt idx="4">
                  <c:v>#N/A</c:v>
                </c:pt>
                <c:pt idx="5">
                  <c:v>8.67</c:v>
                </c:pt>
                <c:pt idx="6">
                  <c:v>#N/A</c:v>
                </c:pt>
                <c:pt idx="7">
                  <c:v>8.5500000000000007</c:v>
                </c:pt>
                <c:pt idx="8">
                  <c:v>#N/A</c:v>
                </c:pt>
                <c:pt idx="9">
                  <c:v>10.02</c:v>
                </c:pt>
              </c:numCache>
            </c:numRef>
          </c:val>
          <c:extLst>
            <c:ext xmlns:c16="http://schemas.microsoft.com/office/drawing/2014/chart" uri="{C3380CC4-5D6E-409C-BE32-E72D297353CC}">
              <c16:uniqueId val="{00000008-9476-4460-B488-BE384141F222}"/>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8.85</c:v>
                </c:pt>
                <c:pt idx="2">
                  <c:v>#N/A</c:v>
                </c:pt>
                <c:pt idx="3">
                  <c:v>2.2000000000000002</c:v>
                </c:pt>
                <c:pt idx="4">
                  <c:v>#N/A</c:v>
                </c:pt>
                <c:pt idx="5">
                  <c:v>10.94</c:v>
                </c:pt>
                <c:pt idx="6">
                  <c:v>#N/A</c:v>
                </c:pt>
                <c:pt idx="7">
                  <c:v>11.19</c:v>
                </c:pt>
                <c:pt idx="8">
                  <c:v>#N/A</c:v>
                </c:pt>
                <c:pt idx="9">
                  <c:v>10.46</c:v>
                </c:pt>
              </c:numCache>
            </c:numRef>
          </c:val>
          <c:extLst>
            <c:ext xmlns:c16="http://schemas.microsoft.com/office/drawing/2014/chart" uri="{C3380CC4-5D6E-409C-BE32-E72D297353CC}">
              <c16:uniqueId val="{00000009-9476-4460-B488-BE384141F222}"/>
            </c:ext>
          </c:extLst>
        </c:ser>
        <c:dLbls>
          <c:showLegendKey val="0"/>
          <c:showVal val="0"/>
          <c:showCatName val="0"/>
          <c:showSerName val="0"/>
          <c:showPercent val="0"/>
          <c:showBubbleSize val="0"/>
        </c:dLbls>
        <c:gapWidth val="150"/>
        <c:overlap val="100"/>
        <c:axId val="159782016"/>
        <c:axId val="159783552"/>
      </c:barChart>
      <c:catAx>
        <c:axId val="159782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9783552"/>
        <c:crosses val="autoZero"/>
        <c:auto val="1"/>
        <c:lblAlgn val="ctr"/>
        <c:lblOffset val="100"/>
        <c:tickLblSkip val="1"/>
        <c:tickMarkSkip val="1"/>
        <c:noMultiLvlLbl val="0"/>
      </c:catAx>
      <c:valAx>
        <c:axId val="1597835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97820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2672</c:v>
                </c:pt>
                <c:pt idx="5">
                  <c:v>2742</c:v>
                </c:pt>
                <c:pt idx="8">
                  <c:v>2774</c:v>
                </c:pt>
                <c:pt idx="11">
                  <c:v>2778</c:v>
                </c:pt>
                <c:pt idx="14">
                  <c:v>2763</c:v>
                </c:pt>
              </c:numCache>
            </c:numRef>
          </c:val>
          <c:extLst>
            <c:ext xmlns:c16="http://schemas.microsoft.com/office/drawing/2014/chart" uri="{C3380CC4-5D6E-409C-BE32-E72D297353CC}">
              <c16:uniqueId val="{00000000-493D-43A1-A01F-1E54072A04D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93D-43A1-A01F-1E54072A04D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493D-43A1-A01F-1E54072A04D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93D-43A1-A01F-1E54072A04D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532</c:v>
                </c:pt>
                <c:pt idx="3">
                  <c:v>567</c:v>
                </c:pt>
                <c:pt idx="6">
                  <c:v>606</c:v>
                </c:pt>
                <c:pt idx="9">
                  <c:v>613</c:v>
                </c:pt>
                <c:pt idx="12">
                  <c:v>624</c:v>
                </c:pt>
              </c:numCache>
            </c:numRef>
          </c:val>
          <c:extLst>
            <c:ext xmlns:c16="http://schemas.microsoft.com/office/drawing/2014/chart" uri="{C3380CC4-5D6E-409C-BE32-E72D297353CC}">
              <c16:uniqueId val="{00000004-493D-43A1-A01F-1E54072A04D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93D-43A1-A01F-1E54072A04D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93D-43A1-A01F-1E54072A04D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2961</c:v>
                </c:pt>
                <c:pt idx="3">
                  <c:v>2872</c:v>
                </c:pt>
                <c:pt idx="6">
                  <c:v>2858</c:v>
                </c:pt>
                <c:pt idx="9">
                  <c:v>2933</c:v>
                </c:pt>
                <c:pt idx="12">
                  <c:v>2936</c:v>
                </c:pt>
              </c:numCache>
            </c:numRef>
          </c:val>
          <c:extLst>
            <c:ext xmlns:c16="http://schemas.microsoft.com/office/drawing/2014/chart" uri="{C3380CC4-5D6E-409C-BE32-E72D297353CC}">
              <c16:uniqueId val="{00000007-493D-43A1-A01F-1E54072A04DB}"/>
            </c:ext>
          </c:extLst>
        </c:ser>
        <c:dLbls>
          <c:showLegendKey val="0"/>
          <c:showVal val="0"/>
          <c:showCatName val="0"/>
          <c:showSerName val="0"/>
          <c:showPercent val="0"/>
          <c:showBubbleSize val="0"/>
        </c:dLbls>
        <c:gapWidth val="100"/>
        <c:overlap val="100"/>
        <c:axId val="113824128"/>
        <c:axId val="1138260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821</c:v>
                </c:pt>
                <c:pt idx="2">
                  <c:v>#N/A</c:v>
                </c:pt>
                <c:pt idx="3">
                  <c:v>#N/A</c:v>
                </c:pt>
                <c:pt idx="4">
                  <c:v>697</c:v>
                </c:pt>
                <c:pt idx="5">
                  <c:v>#N/A</c:v>
                </c:pt>
                <c:pt idx="6">
                  <c:v>#N/A</c:v>
                </c:pt>
                <c:pt idx="7">
                  <c:v>690</c:v>
                </c:pt>
                <c:pt idx="8">
                  <c:v>#N/A</c:v>
                </c:pt>
                <c:pt idx="9">
                  <c:v>#N/A</c:v>
                </c:pt>
                <c:pt idx="10">
                  <c:v>768</c:v>
                </c:pt>
                <c:pt idx="11">
                  <c:v>#N/A</c:v>
                </c:pt>
                <c:pt idx="12">
                  <c:v>#N/A</c:v>
                </c:pt>
                <c:pt idx="13">
                  <c:v>797</c:v>
                </c:pt>
                <c:pt idx="14">
                  <c:v>#N/A</c:v>
                </c:pt>
              </c:numCache>
            </c:numRef>
          </c:val>
          <c:smooth val="0"/>
          <c:extLst>
            <c:ext xmlns:c16="http://schemas.microsoft.com/office/drawing/2014/chart" uri="{C3380CC4-5D6E-409C-BE32-E72D297353CC}">
              <c16:uniqueId val="{00000008-493D-43A1-A01F-1E54072A04DB}"/>
            </c:ext>
          </c:extLst>
        </c:ser>
        <c:dLbls>
          <c:showLegendKey val="0"/>
          <c:showVal val="0"/>
          <c:showCatName val="0"/>
          <c:showSerName val="0"/>
          <c:showPercent val="0"/>
          <c:showBubbleSize val="0"/>
        </c:dLbls>
        <c:marker val="1"/>
        <c:smooth val="0"/>
        <c:axId val="113824128"/>
        <c:axId val="113826048"/>
      </c:lineChart>
      <c:catAx>
        <c:axId val="113824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3826048"/>
        <c:crosses val="autoZero"/>
        <c:auto val="1"/>
        <c:lblAlgn val="ctr"/>
        <c:lblOffset val="100"/>
        <c:tickLblSkip val="1"/>
        <c:tickMarkSkip val="1"/>
        <c:noMultiLvlLbl val="0"/>
      </c:catAx>
      <c:valAx>
        <c:axId val="1138260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38241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26198</c:v>
                </c:pt>
                <c:pt idx="5">
                  <c:v>26903</c:v>
                </c:pt>
                <c:pt idx="8">
                  <c:v>27021</c:v>
                </c:pt>
                <c:pt idx="11">
                  <c:v>26239</c:v>
                </c:pt>
                <c:pt idx="14">
                  <c:v>26273</c:v>
                </c:pt>
              </c:numCache>
            </c:numRef>
          </c:val>
          <c:extLst>
            <c:ext xmlns:c16="http://schemas.microsoft.com/office/drawing/2014/chart" uri="{C3380CC4-5D6E-409C-BE32-E72D297353CC}">
              <c16:uniqueId val="{00000000-2DFD-4204-8E96-F96C8F86D35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3129</c:v>
                </c:pt>
                <c:pt idx="5">
                  <c:v>2884</c:v>
                </c:pt>
                <c:pt idx="8">
                  <c:v>2628</c:v>
                </c:pt>
                <c:pt idx="11">
                  <c:v>2368</c:v>
                </c:pt>
                <c:pt idx="14">
                  <c:v>2196</c:v>
                </c:pt>
              </c:numCache>
            </c:numRef>
          </c:val>
          <c:extLst>
            <c:ext xmlns:c16="http://schemas.microsoft.com/office/drawing/2014/chart" uri="{C3380CC4-5D6E-409C-BE32-E72D297353CC}">
              <c16:uniqueId val="{00000001-2DFD-4204-8E96-F96C8F86D35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15764</c:v>
                </c:pt>
                <c:pt idx="5">
                  <c:v>16440</c:v>
                </c:pt>
                <c:pt idx="8">
                  <c:v>17057</c:v>
                </c:pt>
                <c:pt idx="11">
                  <c:v>16401</c:v>
                </c:pt>
                <c:pt idx="14">
                  <c:v>15809</c:v>
                </c:pt>
              </c:numCache>
            </c:numRef>
          </c:val>
          <c:extLst>
            <c:ext xmlns:c16="http://schemas.microsoft.com/office/drawing/2014/chart" uri="{C3380CC4-5D6E-409C-BE32-E72D297353CC}">
              <c16:uniqueId val="{00000002-2DFD-4204-8E96-F96C8F86D35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DFD-4204-8E96-F96C8F86D35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DFD-4204-8E96-F96C8F86D35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291</c:v>
                </c:pt>
                <c:pt idx="3">
                  <c:v>307</c:v>
                </c:pt>
                <c:pt idx="6">
                  <c:v>324</c:v>
                </c:pt>
                <c:pt idx="9">
                  <c:v>454</c:v>
                </c:pt>
                <c:pt idx="12">
                  <c:v>387</c:v>
                </c:pt>
              </c:numCache>
            </c:numRef>
          </c:val>
          <c:extLst>
            <c:ext xmlns:c16="http://schemas.microsoft.com/office/drawing/2014/chart" uri="{C3380CC4-5D6E-409C-BE32-E72D297353CC}">
              <c16:uniqueId val="{00000005-2DFD-4204-8E96-F96C8F86D35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6248</c:v>
                </c:pt>
                <c:pt idx="3">
                  <c:v>5970</c:v>
                </c:pt>
                <c:pt idx="6">
                  <c:v>5687</c:v>
                </c:pt>
                <c:pt idx="9">
                  <c:v>5824</c:v>
                </c:pt>
                <c:pt idx="12">
                  <c:v>5727</c:v>
                </c:pt>
              </c:numCache>
            </c:numRef>
          </c:val>
          <c:extLst>
            <c:ext xmlns:c16="http://schemas.microsoft.com/office/drawing/2014/chart" uri="{C3380CC4-5D6E-409C-BE32-E72D297353CC}">
              <c16:uniqueId val="{00000006-2DFD-4204-8E96-F96C8F86D35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2DFD-4204-8E96-F96C8F86D35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9140</c:v>
                </c:pt>
                <c:pt idx="3">
                  <c:v>9129</c:v>
                </c:pt>
                <c:pt idx="6">
                  <c:v>8877</c:v>
                </c:pt>
                <c:pt idx="9">
                  <c:v>8551</c:v>
                </c:pt>
                <c:pt idx="12">
                  <c:v>8093</c:v>
                </c:pt>
              </c:numCache>
            </c:numRef>
          </c:val>
          <c:extLst>
            <c:ext xmlns:c16="http://schemas.microsoft.com/office/drawing/2014/chart" uri="{C3380CC4-5D6E-409C-BE32-E72D297353CC}">
              <c16:uniqueId val="{00000008-2DFD-4204-8E96-F96C8F86D35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2DFD-4204-8E96-F96C8F86D35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26050</c:v>
                </c:pt>
                <c:pt idx="3">
                  <c:v>25830</c:v>
                </c:pt>
                <c:pt idx="6">
                  <c:v>26010</c:v>
                </c:pt>
                <c:pt idx="9">
                  <c:v>25063</c:v>
                </c:pt>
                <c:pt idx="12">
                  <c:v>25790</c:v>
                </c:pt>
              </c:numCache>
            </c:numRef>
          </c:val>
          <c:extLst>
            <c:ext xmlns:c16="http://schemas.microsoft.com/office/drawing/2014/chart" uri="{C3380CC4-5D6E-409C-BE32-E72D297353CC}">
              <c16:uniqueId val="{0000000A-2DFD-4204-8E96-F96C8F86D357}"/>
            </c:ext>
          </c:extLst>
        </c:ser>
        <c:dLbls>
          <c:showLegendKey val="0"/>
          <c:showVal val="0"/>
          <c:showCatName val="0"/>
          <c:showSerName val="0"/>
          <c:showPercent val="0"/>
          <c:showBubbleSize val="0"/>
        </c:dLbls>
        <c:gapWidth val="100"/>
        <c:overlap val="100"/>
        <c:axId val="169913728"/>
        <c:axId val="1699200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2DFD-4204-8E96-F96C8F86D357}"/>
            </c:ext>
          </c:extLst>
        </c:ser>
        <c:dLbls>
          <c:showLegendKey val="0"/>
          <c:showVal val="0"/>
          <c:showCatName val="0"/>
          <c:showSerName val="0"/>
          <c:showPercent val="0"/>
          <c:showBubbleSize val="0"/>
        </c:dLbls>
        <c:marker val="1"/>
        <c:smooth val="0"/>
        <c:axId val="169913728"/>
        <c:axId val="169920000"/>
      </c:lineChart>
      <c:catAx>
        <c:axId val="169913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9920000"/>
        <c:crosses val="autoZero"/>
        <c:auto val="1"/>
        <c:lblAlgn val="ctr"/>
        <c:lblOffset val="100"/>
        <c:tickLblSkip val="1"/>
        <c:tickMarkSkip val="1"/>
        <c:noMultiLvlLbl val="0"/>
      </c:catAx>
      <c:valAx>
        <c:axId val="1699200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99137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5817</c:v>
                </c:pt>
                <c:pt idx="1">
                  <c:v>5530</c:v>
                </c:pt>
                <c:pt idx="2">
                  <c:v>4997</c:v>
                </c:pt>
              </c:numCache>
            </c:numRef>
          </c:val>
          <c:extLst>
            <c:ext xmlns:c16="http://schemas.microsoft.com/office/drawing/2014/chart" uri="{C3380CC4-5D6E-409C-BE32-E72D297353CC}">
              <c16:uniqueId val="{00000000-A882-461A-825A-E39DFA16CDC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4468</c:v>
                </c:pt>
                <c:pt idx="1">
                  <c:v>4438</c:v>
                </c:pt>
                <c:pt idx="2">
                  <c:v>3905</c:v>
                </c:pt>
              </c:numCache>
            </c:numRef>
          </c:val>
          <c:extLst>
            <c:ext xmlns:c16="http://schemas.microsoft.com/office/drawing/2014/chart" uri="{C3380CC4-5D6E-409C-BE32-E72D297353CC}">
              <c16:uniqueId val="{00000001-A882-461A-825A-E39DFA16CDC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8554</c:v>
                </c:pt>
                <c:pt idx="1">
                  <c:v>8321</c:v>
                </c:pt>
                <c:pt idx="2">
                  <c:v>8850</c:v>
                </c:pt>
              </c:numCache>
            </c:numRef>
          </c:val>
          <c:extLst>
            <c:ext xmlns:c16="http://schemas.microsoft.com/office/drawing/2014/chart" uri="{C3380CC4-5D6E-409C-BE32-E72D297353CC}">
              <c16:uniqueId val="{00000002-A882-461A-825A-E39DFA16CDCA}"/>
            </c:ext>
          </c:extLst>
        </c:ser>
        <c:dLbls>
          <c:showLegendKey val="0"/>
          <c:showVal val="0"/>
          <c:showCatName val="0"/>
          <c:showSerName val="0"/>
          <c:showPercent val="0"/>
          <c:showBubbleSize val="0"/>
        </c:dLbls>
        <c:gapWidth val="120"/>
        <c:overlap val="100"/>
        <c:axId val="169583360"/>
        <c:axId val="169584896"/>
      </c:barChart>
      <c:catAx>
        <c:axId val="169583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69584896"/>
        <c:crosses val="autoZero"/>
        <c:auto val="1"/>
        <c:lblAlgn val="ctr"/>
        <c:lblOffset val="100"/>
        <c:tickLblSkip val="1"/>
        <c:tickMarkSkip val="1"/>
        <c:noMultiLvlLbl val="0"/>
      </c:catAx>
      <c:valAx>
        <c:axId val="16958489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695833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{8DA58615-15F0-44BC-910A-C1FCF5C50BCE}</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0D63-426B-B601-BEB436BA215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{0F2BB307-E167-4448-9622-498B31E5C8EA}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D63-426B-B601-BEB436BA215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{4816F458-9E33-4C6B-A249-326F4C6A104D}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D63-426B-B601-BEB436BA215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{8EFE1BE0-91CF-43BD-951F-7158FD7FC28E}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D63-426B-B601-BEB436BA215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{383F4C6C-88D3-4E2F-95AB-FBED3C674E26}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D63-426B-B601-BEB436BA2153}"/>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{8399369F-8D6D-40FF-8E9C-0C14398B55A7}</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0D63-426B-B601-BEB436BA2153}"/>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{4BB23CEA-B7D0-40CF-A4AF-04C327D010B7}</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0D63-426B-B601-BEB436BA2153}"/>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{4716B244-49C9-4D15-9684-D130AB543670}</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0D63-426B-B601-BEB436BA2153}"/>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{96B8BE37-8E82-4DB4-824C-F0E96784D5AB}</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0D63-426B-B601-BEB436BA215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66.099999999999994</c:v>
                </c:pt>
                <c:pt idx="24">
                  <c:v>67.599999999999994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0D63-426B-B601-BEB436BA215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{7FEFFCFD-9EE6-4129-B27E-F1D2819A5141}</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0D63-426B-B601-BEB436BA215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{EA26BEAF-C599-4BFF-A716-AC92A769167B}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D63-426B-B601-BEB436BA215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{893C732D-78CE-4A9C-B4DF-A61BEF526FB0}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D63-426B-B601-BEB436BA215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{49758795-E1F5-409B-94B8-8CF877F19219}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D63-426B-B601-BEB436BA215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{4A769C7D-C003-4FF2-AC8E-EA0E69E77220}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D63-426B-B601-BEB436BA2153}"/>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{ADCB8C0D-7B0F-4C14-BFE3-476E011E6905}</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0D63-426B-B601-BEB436BA2153}"/>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{542ADDB4-A5D1-483E-BFF0-6E9A458F515F}</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0D63-426B-B601-BEB436BA2153}"/>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{00CCF99D-87D0-40D1-9066-3B36AF1871CC}</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0D63-426B-B601-BEB436BA2153}"/>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{9B0E3AB6-E907-4BEB-9ED7-49B4F5801EDB}</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0D63-426B-B601-BEB436BA215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55.4</c:v>
                </c:pt>
                <c:pt idx="24">
                  <c:v>57</c:v>
                </c:pt>
              </c:numCache>
            </c:numRef>
          </c:xVal>
          <c:yVal>
            <c:numRef>
              <c:f>公会計指標分析・財政指標組合せ分析表!$BP$55:$DC$55</c:f>
              <c:numCache>
                <c:formatCode>#,##0.0;"▲ "#,##0.0</c:formatCode>
                <c:ptCount val="40"/>
                <c:pt idx="16">
                  <c:v>39</c:v>
                </c:pt>
                <c:pt idx="24">
                  <c:v>32.5</c:v>
                </c:pt>
              </c:numCache>
            </c:numRef>
          </c:yVal>
          <c:smooth val="0"/>
          <c:extLst>
            <c:ext xmlns:c16="http://schemas.microsoft.com/office/drawing/2014/chart" uri="{C3380CC4-5D6E-409C-BE32-E72D297353CC}">
              <c16:uniqueId val="{00000013-0D63-426B-B601-BEB436BA2153}"/>
            </c:ext>
          </c:extLst>
        </c:ser>
        <c:dLbls>
          <c:showLegendKey val="0"/>
          <c:showVal val="1"/>
          <c:showCatName val="0"/>
          <c:showSerName val="0"/>
          <c:showPercent val="0"/>
          <c:showBubbleSize val="0"/>
        </c:dLbls>
        <c:axId val="37204736"/>
        <c:axId val="37206656"/>
      </c:scatterChart>
      <c:valAx>
        <c:axId val="37204736"/>
        <c:scaling>
          <c:orientation val="minMax"/>
          <c:max val="57.2"/>
          <c:min val="55.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7206656"/>
        <c:crosses val="autoZero"/>
        <c:crossBetween val="midCat"/>
      </c:valAx>
      <c:valAx>
        <c:axId val="37206656"/>
        <c:scaling>
          <c:orientation val="minMax"/>
          <c:max val="40.1"/>
          <c:min val="31.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720473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{60C059C6-86BB-47DE-A190-316C847C4072}</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FB06-4602-97CF-7CEC904AEF6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{8BA134AC-9796-495A-948C-383F4D6EF627}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B06-4602-97CF-7CEC904AEF6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{30746EE7-F54A-42FA-BCC5-C222034D48F1}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B06-4602-97CF-7CEC904AEF6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{D86527D3-ABFA-4993-897B-71583292F35F}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B06-4602-97CF-7CEC904AEF6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{69B3BAC2-F32E-4641-8803-63C5A0DE20C4}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B06-4602-97CF-7CEC904AEF6C}"/>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{82DF3BBA-23AB-4E65-B956-28DCDC8CB79F}</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FB06-4602-97CF-7CEC904AEF6C}"/>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{4F76152D-7C67-4C87-9A0B-8646493F5CB3}</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FB06-4602-97CF-7CEC904AEF6C}"/>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{D2BEA03E-A49C-42E9-A7AE-A58AB73AC505}</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FB06-4602-97CF-7CEC904AEF6C}"/>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{66ECDD69-D1FD-44C5-80C6-0CCCBACE426A}</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FB06-4602-97CF-7CEC904AEF6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5.8</c:v>
                </c:pt>
                <c:pt idx="8">
                  <c:v>5.0999999999999996</c:v>
                </c:pt>
                <c:pt idx="16">
                  <c:v>5.0999999999999996</c:v>
                </c:pt>
                <c:pt idx="24">
                  <c:v>5.0999999999999996</c:v>
                </c:pt>
                <c:pt idx="32">
                  <c:v>5.4</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FB06-4602-97CF-7CEC904AEF6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{D3759D0B-03CA-4FC4-B166-E4DCD36CED78}</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FB06-4602-97CF-7CEC904AEF6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{2E53ED76-B786-42FC-9119-EF4E2DCC36A5}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B06-4602-97CF-7CEC904AEF6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{56BC3EF1-8266-4452-80A8-F750371B9B7E}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B06-4602-97CF-7CEC904AEF6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{EAD687B5-CAC6-48E0-859D-072A993B9762}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B06-4602-97CF-7CEC904AEF6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{CE4CCC6B-E4BB-4F0C-8B76-6B35BA2F2F20}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B06-4602-97CF-7CEC904AEF6C}"/>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{F73E50D0-F2F9-4193-AC74-621FFCEE7BF3}</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FB06-4602-97CF-7CEC904AEF6C}"/>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{FDA3643B-87FC-421A-B66C-22134392701D}</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FB06-4602-97CF-7CEC904AEF6C}"/>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{ABEAA083-3E14-4061-9427-0E05A6931413}</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FB06-4602-97CF-7CEC904AEF6C}"/>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{60745033-4A5E-4C81-9B6E-62696ABC5157}</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FB06-4602-97CF-7CEC904AEF6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c:v>
                </c:pt>
                <c:pt idx="8">
                  <c:v>8.8000000000000007</c:v>
                </c:pt>
                <c:pt idx="16">
                  <c:v>9</c:v>
                </c:pt>
                <c:pt idx="24">
                  <c:v>8.1999999999999993</c:v>
                </c:pt>
                <c:pt idx="32">
                  <c:v>8</c:v>
                </c:pt>
              </c:numCache>
            </c:numRef>
          </c:xVal>
          <c:yVal>
            <c:numRef>
              <c:f>公会計指標分析・財政指標組合せ分析表!$BP$77:$DC$77</c:f>
              <c:numCache>
                <c:formatCode>#,##0.0;"▲ "#,##0.0</c:formatCode>
                <c:ptCount val="40"/>
                <c:pt idx="0">
                  <c:v>50.3</c:v>
                </c:pt>
                <c:pt idx="8">
                  <c:v>45.9</c:v>
                </c:pt>
                <c:pt idx="16">
                  <c:v>39</c:v>
                </c:pt>
                <c:pt idx="24">
                  <c:v>32.5</c:v>
                </c:pt>
                <c:pt idx="32">
                  <c:v>30.2</c:v>
                </c:pt>
              </c:numCache>
            </c:numRef>
          </c:yVal>
          <c:smooth val="0"/>
          <c:extLst>
            <c:ext xmlns:c16="http://schemas.microsoft.com/office/drawing/2014/chart" uri="{C3380CC4-5D6E-409C-BE32-E72D297353CC}">
              <c16:uniqueId val="{00000013-FB06-4602-97CF-7CEC904AEF6C}"/>
            </c:ext>
          </c:extLst>
        </c:ser>
        <c:dLbls>
          <c:showLegendKey val="0"/>
          <c:showVal val="1"/>
          <c:showCatName val="0"/>
          <c:showSerName val="0"/>
          <c:showPercent val="0"/>
          <c:showBubbleSize val="0"/>
        </c:dLbls>
        <c:axId val="37249408"/>
        <c:axId val="37251328"/>
      </c:scatterChart>
      <c:valAx>
        <c:axId val="37249408"/>
        <c:scaling>
          <c:orientation val="minMax"/>
          <c:max val="9.7999999999999989"/>
          <c:min val="7.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7251328"/>
        <c:crosses val="autoZero"/>
        <c:crossBetween val="midCat"/>
      </c:valAx>
      <c:valAx>
        <c:axId val="37251328"/>
        <c:scaling>
          <c:orientation val="minMax"/>
          <c:max val="54"/>
          <c:min val="2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724940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大分県宇佐市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実質公債費比率は、過去</a:t>
          </a:r>
          <a:r>
            <a:rPr kumimoji="1" lang="en-US" altLang="ja-JP" sz="1300">
              <a:latin typeface="ＭＳ ゴシック" pitchFamily="49" charset="-128"/>
              <a:ea typeface="ＭＳ ゴシック" pitchFamily="49" charset="-128"/>
            </a:rPr>
            <a:t>3</a:t>
          </a:r>
          <a:r>
            <a:rPr kumimoji="1" lang="ja-JP" altLang="en-US" sz="1300">
              <a:latin typeface="ＭＳ ゴシック" pitchFamily="49" charset="-128"/>
              <a:ea typeface="ＭＳ ゴシック" pitchFamily="49" charset="-128"/>
            </a:rPr>
            <a:t>年平均で</a:t>
          </a:r>
          <a:r>
            <a:rPr kumimoji="1" lang="en-US" altLang="ja-JP" sz="1300">
              <a:latin typeface="ＭＳ ゴシック" pitchFamily="49" charset="-128"/>
              <a:ea typeface="ＭＳ ゴシック" pitchFamily="49" charset="-128"/>
            </a:rPr>
            <a:t>5.4</a:t>
          </a:r>
          <a:r>
            <a:rPr kumimoji="1" lang="ja-JP" altLang="en-US" sz="1300">
              <a:latin typeface="ＭＳ ゴシック" pitchFamily="49" charset="-128"/>
              <a:ea typeface="ＭＳ ゴシック" pitchFamily="49" charset="-128"/>
            </a:rPr>
            <a:t>％となり前年度比較で</a:t>
          </a:r>
          <a:r>
            <a:rPr kumimoji="1" lang="en-US" altLang="ja-JP" sz="1300">
              <a:latin typeface="ＭＳ ゴシック" pitchFamily="49" charset="-128"/>
              <a:ea typeface="ＭＳ ゴシック" pitchFamily="49" charset="-128"/>
            </a:rPr>
            <a:t>0.3</a:t>
          </a:r>
          <a:r>
            <a:rPr kumimoji="1" lang="ja-JP" altLang="en-US" sz="1300">
              <a:latin typeface="ＭＳ ゴシック" pitchFamily="49" charset="-128"/>
              <a:ea typeface="ＭＳ ゴシック" pitchFamily="49" charset="-128"/>
            </a:rPr>
            <a:t>ポイント上昇となったものの、引続き早期健全化基準の</a:t>
          </a:r>
          <a:r>
            <a:rPr kumimoji="1" lang="en-US" altLang="ja-JP" sz="1300">
              <a:latin typeface="ＭＳ ゴシック" pitchFamily="49" charset="-128"/>
              <a:ea typeface="ＭＳ ゴシック" pitchFamily="49" charset="-128"/>
            </a:rPr>
            <a:t>25.0</a:t>
          </a:r>
          <a:r>
            <a:rPr kumimoji="1" lang="ja-JP" altLang="en-US" sz="1300">
              <a:latin typeface="ＭＳ ゴシック" pitchFamily="49" charset="-128"/>
              <a:ea typeface="ＭＳ ゴシック" pitchFamily="49" charset="-128"/>
            </a:rPr>
            <a:t>％を下回っている。</a:t>
          </a:r>
        </a:p>
        <a:p>
          <a:r>
            <a:rPr kumimoji="1" lang="ja-JP" altLang="en-US" sz="1300">
              <a:latin typeface="ＭＳ ゴシック" pitchFamily="49" charset="-128"/>
              <a:ea typeface="ＭＳ ゴシック" pitchFamily="49" charset="-128"/>
            </a:rPr>
            <a:t>　主な要因として、分母においては普通交付税が合併特例措置の終了による逓減等により</a:t>
          </a:r>
          <a:r>
            <a:rPr kumimoji="1" lang="en-US" altLang="ja-JP" sz="1300">
              <a:latin typeface="ＭＳ ゴシック" pitchFamily="49" charset="-128"/>
              <a:ea typeface="ＭＳ ゴシック" pitchFamily="49" charset="-128"/>
            </a:rPr>
            <a:t>797</a:t>
          </a:r>
          <a:r>
            <a:rPr kumimoji="1" lang="ja-JP" altLang="en-US" sz="1300">
              <a:latin typeface="ＭＳ ゴシック" pitchFamily="49" charset="-128"/>
              <a:ea typeface="ＭＳ ゴシック" pitchFamily="49" charset="-128"/>
            </a:rPr>
            <a:t>百万円（対前年度比</a:t>
          </a:r>
          <a:r>
            <a:rPr kumimoji="1" lang="en-US" altLang="ja-JP" sz="1300">
              <a:latin typeface="ＭＳ ゴシック" pitchFamily="49" charset="-128"/>
              <a:ea typeface="ＭＳ ゴシック" pitchFamily="49" charset="-128"/>
            </a:rPr>
            <a:t>116</a:t>
          </a:r>
          <a:r>
            <a:rPr kumimoji="1" lang="ja-JP" altLang="en-US" sz="1300">
              <a:latin typeface="ＭＳ ゴシック" pitchFamily="49" charset="-128"/>
              <a:ea typeface="ＭＳ ゴシック" pitchFamily="49" charset="-128"/>
            </a:rPr>
            <a:t>百万円の減）、分子においては公債費充当一般財源や公営企業における地方債償還財源への繰入金等の増により</a:t>
          </a:r>
          <a:r>
            <a:rPr kumimoji="1" lang="en-US" altLang="ja-JP" sz="1300">
              <a:latin typeface="ＭＳ ゴシック" pitchFamily="49" charset="-128"/>
              <a:ea typeface="ＭＳ ゴシック" pitchFamily="49" charset="-128"/>
            </a:rPr>
            <a:t>13,530</a:t>
          </a:r>
          <a:r>
            <a:rPr kumimoji="1" lang="ja-JP" altLang="en-US" sz="1300">
              <a:latin typeface="ＭＳ ゴシック" pitchFamily="49" charset="-128"/>
              <a:ea typeface="ＭＳ ゴシック" pitchFamily="49" charset="-128"/>
            </a:rPr>
            <a:t>百万円（対前年度比</a:t>
          </a:r>
          <a:r>
            <a:rPr kumimoji="1" lang="en-US" altLang="ja-JP" sz="1300">
              <a:latin typeface="ＭＳ ゴシック" pitchFamily="49" charset="-128"/>
              <a:ea typeface="ＭＳ ゴシック" pitchFamily="49" charset="-128"/>
            </a:rPr>
            <a:t>29</a:t>
          </a:r>
          <a:r>
            <a:rPr kumimoji="1" lang="ja-JP" altLang="en-US" sz="1300">
              <a:latin typeface="ＭＳ ゴシック" pitchFamily="49" charset="-128"/>
              <a:ea typeface="ＭＳ ゴシック" pitchFamily="49" charset="-128"/>
            </a:rPr>
            <a:t>百万円の増）となっている。この結果、平成</a:t>
          </a:r>
          <a:r>
            <a:rPr kumimoji="1" lang="en-US" altLang="ja-JP" sz="1300">
              <a:latin typeface="ＭＳ ゴシック" pitchFamily="49" charset="-128"/>
              <a:ea typeface="ＭＳ ゴシック" pitchFamily="49" charset="-128"/>
            </a:rPr>
            <a:t>29</a:t>
          </a:r>
          <a:r>
            <a:rPr kumimoji="1" lang="ja-JP" altLang="en-US" sz="1300">
              <a:latin typeface="ＭＳ ゴシック" pitchFamily="49" charset="-128"/>
              <a:ea typeface="ＭＳ ゴシック" pitchFamily="49" charset="-128"/>
            </a:rPr>
            <a:t>年度における単年度実質公債費比率は</a:t>
          </a:r>
          <a:r>
            <a:rPr kumimoji="1" lang="en-US" altLang="ja-JP" sz="1300">
              <a:latin typeface="ＭＳ ゴシック" pitchFamily="49" charset="-128"/>
              <a:ea typeface="ＭＳ ゴシック" pitchFamily="49" charset="-128"/>
            </a:rPr>
            <a:t>5.9</a:t>
          </a:r>
          <a:r>
            <a:rPr kumimoji="1" lang="ja-JP" altLang="en-US" sz="1300">
              <a:latin typeface="ＭＳ ゴシック" pitchFamily="49" charset="-128"/>
              <a:ea typeface="ＭＳ ゴシック" pitchFamily="49" charset="-128"/>
            </a:rPr>
            <a:t>％と対前年度比較</a:t>
          </a:r>
          <a:r>
            <a:rPr kumimoji="1" lang="en-US" altLang="ja-JP" sz="1300">
              <a:latin typeface="ＭＳ ゴシック" pitchFamily="49" charset="-128"/>
              <a:ea typeface="ＭＳ ゴシック" pitchFamily="49" charset="-128"/>
            </a:rPr>
            <a:t>0.3</a:t>
          </a:r>
          <a:r>
            <a:rPr kumimoji="1" lang="ja-JP" altLang="en-US" sz="1300">
              <a:latin typeface="ＭＳ ゴシック" pitchFamily="49" charset="-128"/>
              <a:ea typeface="ＭＳ ゴシック" pitchFamily="49" charset="-128"/>
            </a:rPr>
            <a:t>ポイント増となった。</a:t>
          </a:r>
        </a:p>
        <a:p>
          <a:r>
            <a:rPr kumimoji="1" lang="ja-JP" altLang="en-US" sz="1300">
              <a:latin typeface="ＭＳ ゴシック" pitchFamily="49" charset="-128"/>
              <a:ea typeface="ＭＳ ゴシック" pitchFamily="49" charset="-128"/>
            </a:rPr>
            <a:t>　今後も適正な水準を維持しながら計画的な事業展開を図る必要がある。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大分県宇佐市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将来負担比率は△</a:t>
          </a:r>
          <a:r>
            <a:rPr kumimoji="1" lang="en-US" altLang="ja-JP" sz="1300">
              <a:latin typeface="ＭＳ ゴシック" pitchFamily="49" charset="-128"/>
              <a:ea typeface="ＭＳ ゴシック" pitchFamily="49" charset="-128"/>
            </a:rPr>
            <a:t>31.6</a:t>
          </a:r>
          <a:r>
            <a:rPr kumimoji="1" lang="ja-JP" altLang="en-US" sz="1300">
              <a:latin typeface="ＭＳ ゴシック" pitchFamily="49" charset="-128"/>
              <a:ea typeface="ＭＳ ゴシック" pitchFamily="49" charset="-128"/>
            </a:rPr>
            <a:t>％と前年度の△</a:t>
          </a:r>
          <a:r>
            <a:rPr kumimoji="1" lang="en-US" altLang="ja-JP" sz="1300">
              <a:latin typeface="ＭＳ ゴシック" pitchFamily="49" charset="-128"/>
              <a:ea typeface="ＭＳ ゴシック" pitchFamily="49" charset="-128"/>
            </a:rPr>
            <a:t>37.5</a:t>
          </a:r>
          <a:r>
            <a:rPr kumimoji="1" lang="ja-JP" altLang="en-US" sz="1300">
              <a:latin typeface="ＭＳ ゴシック" pitchFamily="49" charset="-128"/>
              <a:ea typeface="ＭＳ ゴシック" pitchFamily="49" charset="-128"/>
            </a:rPr>
            <a:t>％と比較し</a:t>
          </a:r>
          <a:r>
            <a:rPr kumimoji="1" lang="en-US" altLang="ja-JP" sz="1300">
              <a:latin typeface="ＭＳ ゴシック" pitchFamily="49" charset="-128"/>
              <a:ea typeface="ＭＳ ゴシック" pitchFamily="49" charset="-128"/>
            </a:rPr>
            <a:t>5.9</a:t>
          </a:r>
          <a:r>
            <a:rPr kumimoji="1" lang="ja-JP" altLang="en-US" sz="1300">
              <a:latin typeface="ＭＳ ゴシック" pitchFamily="49" charset="-128"/>
              <a:ea typeface="ＭＳ ゴシック" pitchFamily="49" charset="-128"/>
            </a:rPr>
            <a:t>ポイント増加となったものの、早期健全化基準の</a:t>
          </a:r>
          <a:r>
            <a:rPr kumimoji="1" lang="en-US" altLang="ja-JP" sz="1300">
              <a:latin typeface="ＭＳ ゴシック" pitchFamily="49" charset="-128"/>
              <a:ea typeface="ＭＳ ゴシック" pitchFamily="49" charset="-128"/>
            </a:rPr>
            <a:t>350</a:t>
          </a:r>
          <a:r>
            <a:rPr kumimoji="1" lang="ja-JP" altLang="en-US" sz="1300">
              <a:latin typeface="ＭＳ ゴシック" pitchFamily="49" charset="-128"/>
              <a:ea typeface="ＭＳ ゴシック" pitchFamily="49" charset="-128"/>
            </a:rPr>
            <a:t>％を大きく下回っている。</a:t>
          </a:r>
        </a:p>
        <a:p>
          <a:r>
            <a:rPr kumimoji="1" lang="ja-JP" altLang="en-US" sz="1300">
              <a:latin typeface="ＭＳ ゴシック" pitchFamily="49" charset="-128"/>
              <a:ea typeface="ＭＳ ゴシック" pitchFamily="49" charset="-128"/>
            </a:rPr>
            <a:t>　前年度より増となった要因として、公営企業等繰入見込額は大幅に減少したものの地方債残高が約</a:t>
          </a:r>
          <a:r>
            <a:rPr kumimoji="1" lang="en-US" altLang="ja-JP" sz="1300">
              <a:latin typeface="ＭＳ ゴシック" pitchFamily="49" charset="-128"/>
              <a:ea typeface="ＭＳ ゴシック" pitchFamily="49" charset="-128"/>
            </a:rPr>
            <a:t>727</a:t>
          </a:r>
          <a:r>
            <a:rPr kumimoji="1" lang="ja-JP" altLang="en-US" sz="1300">
              <a:latin typeface="ＭＳ ゴシック" pitchFamily="49" charset="-128"/>
              <a:ea typeface="ＭＳ ゴシック" pitchFamily="49" charset="-128"/>
            </a:rPr>
            <a:t>百万円の増加となったことに加え、充当可能財源等において、財政調整基金の取り崩し等により充当可能基金が約</a:t>
          </a:r>
          <a:r>
            <a:rPr kumimoji="1" lang="en-US" altLang="ja-JP" sz="1300">
              <a:latin typeface="ＭＳ ゴシック" pitchFamily="49" charset="-128"/>
              <a:ea typeface="ＭＳ ゴシック" pitchFamily="49" charset="-128"/>
            </a:rPr>
            <a:t>592</a:t>
          </a:r>
          <a:r>
            <a:rPr kumimoji="1" lang="ja-JP" altLang="en-US" sz="1300">
              <a:latin typeface="ＭＳ ゴシック" pitchFamily="49" charset="-128"/>
              <a:ea typeface="ＭＳ ゴシック" pitchFamily="49" charset="-128"/>
            </a:rPr>
            <a:t>百万円減少したことなどから、将来負担比率が増加した。</a:t>
          </a:r>
        </a:p>
        <a:p>
          <a:r>
            <a:rPr kumimoji="1" lang="ja-JP" altLang="en-US" sz="1300">
              <a:latin typeface="ＭＳ ゴシック" pitchFamily="49" charset="-128"/>
              <a:ea typeface="ＭＳ ゴシック" pitchFamily="49" charset="-128"/>
            </a:rPr>
            <a:t>　今後、新庁舎や安心院地域複合支所の建設に加え、広域ごみ処理施設、平和ミュージアムの建設といった大型建設事業のピークを迎えることから、更なる財政需要が見込まれ将来負担比率の上昇は確実な状況であるが、地方債発行の抑制や適正な基金運営を図り、健全な財政運営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大分県宇佐市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年度決算における基金全体の残高は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17,752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百万円と、前年度末残高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18,289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財政調整基金及び減債基金においては、基金条例に基づき前年度決算剰余金のうち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百万円）を積立てを行った。加えて、公共施設整備基金、子ども・子育て応援基金、地域振興基金などへも積み増しを行い、基金全体では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一方、取り崩しにおいては所要の財源調整のために財政調整基金を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百万円の増）、減債基金を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百万円の増）、職員退職手当基金を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百万円の減）、福祉のまちづくり基金を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百万円（前年度とほぼ同額）などの取り崩しを行った結果、基金全体では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百万円取り崩した状況である。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この結果、基金全体で取り崩し額が積立額を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百万円上回り、同額の減少となった。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庁舎建設事業や安心院地域複合支所建設事業をはじめ、広域ごみ処理施設や平和ミュージアムの建設などの大型建設事業の着手に加え、それに伴う公債費の増のほか、社会保障関係経費の増嵩などの財政需要に対応するため、財政調整基金及び減債基金においては決算剰余金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以上）を行うとともに、不用額等の減額補正など機会を捉えて積み増しを行うなど、財源確保を図る。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の更新需要に備えるための公共施設整備基金をはじめ、地域振興のための財源として合併特例債を活用して積立てを行う地域振興基金、広域ごみ処理施設の整備のための廃棄物処理施設整備負担金基金のほか、職員退職手当基金、宇佐航空隊史跡等保存事業基金、子ども子育て応援基金、福祉のまちづくり基金など、今後の財政需要において確実に見込まれるものに関して基金条例を設置しており、使途目的に応じた積立てや取崩しを行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年度決算におけるその他特定目的基金の残高は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8,850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百万円と、前年度末残高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8,321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主な増額の要因として、退職者数の増加に伴う職員退職手当基金の取り崩し額の増など特定目的基金全体で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百万円の取り崩した一方、後年度の大型建設事業や地方創生関連施策などの財源確保を考慮し、公共施設整備基金に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547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百万円、子ども・子育て応援基金に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百万円、地域振興基金に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百万円積み増し、特定目的基金全体で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967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百万円の積立てを行った。この結果、特定目的基金全体で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百万円の増額となる。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庁舎建設事業や安心院地域複合支所建設事業をはじめ、広域ごみ処理施設や平和ミュージアムの建設などの大型建設事業の着手に加え、それに伴う公債費の増のほか、社会保障関係経費の増嵩などの財政需要に対応するため、不用額等の減額補正など機会を捉えて積み増しを行うなど、財源確保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年度決算における財政調整基金の残高は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4,997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百万円と、前年度末残高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基金条例に基づき、前年度決算剰余金のうち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百万円）を積立てるとともに基金利子分を含め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百万円を積立てた。一方、取り崩しでは財源調整のために前年度比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百万円増額し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百万円の取り崩しを行った。基金については平成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年度より一括運用を開始しているため利子積立額は増となっているものの、普通建設事業費や社会保障関係経費の増により取り崩し額が大幅に増額したため、基金残高としては前年度比較で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庁舎建設事業や安心院地域複合支所建設事業をはじめ、広域ごみ処理施設や平和ミュージアムの建設などの大型建設事業の着手に加え、それに伴う公債費の増のほか、社会保障関係経費の増嵩などの財政需要に対応するため、決算剰余金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以上）に加え、不用額等の減額補正など機会を捉えて積み増しを行うなど、財源確保を図る。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年度決算における減債基金の残高は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百万円と、前年度末残高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基金条例に基づき、前年度決算剰余金のうち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百万円）を積立てるとともに基金利子分を含め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百万円を積立てた。一方、取り崩しでは財源調整のために前年度比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百万円増とほぼ倍増し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百万円の取り崩しを行った。基金については平成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年度より一括運用を開始しているため利子積立額は増となっているものの、合併特例債や臨時財政対策債償還額等の公債費の増額により取り崩し額が大幅に増額したため、基金残高としては前年度比較で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今後、大型建設事業の着手に伴い公債費も増額する見込みであることから、減債基金についても引き続き財政調整基金と合わせて、条例の規定により決算剰余金積立（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以上）を継続していく方針である。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大分県宇佐市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57,090
56,488
439.05
32,688,428
30,957,497
1,614,162
16,105,936
25,789,974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8" name="テキスト ボックス 37"/>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9" name="テキスト ボックス 38"/>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0" name="テキスト ボックス 39"/>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1" name="テキスト ボックス 40"/>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4" name="正方形/長方形 4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及び平成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決算における減価償却率は、類似団体平均値を大幅に上回っているが、これは高度経済成長期にあたる昭和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年代から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年代にかけて集中整備した公共施設が耐用年数を迎えつつある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ためである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。こうした状況を踏まえ、平成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月に「宇佐市公共施設等総合管理計画（</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年間）」を策定し、中長期的な将来推計に基づき、各施設の特性に応じた計画的な更新等を行う方針</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としてお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り、現在は市役所本庁舎、安心院地域複合支所の建て替えを実施している。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5" name="テキスト ボックス 54"/>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7" name="テキスト ボックス 56"/>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8" name="直線コネクタ 57"/>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9" name="テキスト ボックス 58"/>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0" name="直線コネクタ 59"/>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1" name="テキスト ボックス 60"/>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2" name="直線コネクタ 61"/>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3" name="テキスト ボックス 62"/>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4" name="直線コネクタ 63"/>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5" name="テキスト ボックス 64"/>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7" name="テキスト ボックス 66"/>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108077</xdr:rowOff>
    </xdr:from>
    <xdr:to>
      <xdr:col>23</xdr:col>
      <xdr:colOff>85090</xdr:colOff>
      <xdr:row>33</xdr:row>
      <xdr:rowOff>110490</xdr:rowOff>
    </xdr:to>
    <xdr:cxnSp macro="">
      <xdr:nvCxnSpPr>
        <xdr:cNvPr id="69" name="直線コネクタ 68"/>
        <xdr:cNvCxnSpPr/>
      </xdr:nvCxnSpPr>
      <xdr:spPr>
        <a:xfrm flipV="1">
          <a:off x="4760595" y="5337302"/>
          <a:ext cx="1270" cy="120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114317</xdr:rowOff>
    </xdr:from>
    <xdr:ext cx="405111" cy="259045"/>
    <xdr:sp macro="" textlink="">
      <xdr:nvSpPr>
        <xdr:cNvPr id="70" name="有形固定資産減価償却率最小値テキスト"/>
        <xdr:cNvSpPr txBox="1"/>
      </xdr:nvSpPr>
      <xdr:spPr>
        <a:xfrm>
          <a:off x="4813300"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110490</xdr:rowOff>
    </xdr:from>
    <xdr:to>
      <xdr:col>23</xdr:col>
      <xdr:colOff>174625</xdr:colOff>
      <xdr:row>33</xdr:row>
      <xdr:rowOff>110490</xdr:rowOff>
    </xdr:to>
    <xdr:cxnSp macro="">
      <xdr:nvCxnSpPr>
        <xdr:cNvPr id="71" name="直線コネクタ 70"/>
        <xdr:cNvCxnSpPr/>
      </xdr:nvCxnSpPr>
      <xdr:spPr>
        <a:xfrm>
          <a:off x="4673600" y="653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54754</xdr:rowOff>
    </xdr:from>
    <xdr:ext cx="405111" cy="259045"/>
    <xdr:sp macro="" textlink="">
      <xdr:nvSpPr>
        <xdr:cNvPr id="72" name="有形固定資産減価償却率最大値テキスト"/>
        <xdr:cNvSpPr txBox="1"/>
      </xdr:nvSpPr>
      <xdr:spPr>
        <a:xfrm>
          <a:off x="4813300" y="5112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108077</xdr:rowOff>
    </xdr:from>
    <xdr:to>
      <xdr:col>23</xdr:col>
      <xdr:colOff>174625</xdr:colOff>
      <xdr:row>26</xdr:row>
      <xdr:rowOff>108077</xdr:rowOff>
    </xdr:to>
    <xdr:cxnSp macro="">
      <xdr:nvCxnSpPr>
        <xdr:cNvPr id="73" name="直線コネクタ 72"/>
        <xdr:cNvCxnSpPr/>
      </xdr:nvCxnSpPr>
      <xdr:spPr>
        <a:xfrm>
          <a:off x="4673600" y="533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52468</xdr:rowOff>
    </xdr:from>
    <xdr:ext cx="405111" cy="259045"/>
    <xdr:sp macro="" textlink="">
      <xdr:nvSpPr>
        <xdr:cNvPr id="74" name="有形固定資産減価償却率平均値テキスト"/>
        <xdr:cNvSpPr txBox="1"/>
      </xdr:nvSpPr>
      <xdr:spPr>
        <a:xfrm>
          <a:off x="4813300" y="5796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74041</xdr:rowOff>
    </xdr:from>
    <xdr:to>
      <xdr:col>23</xdr:col>
      <xdr:colOff>136525</xdr:colOff>
      <xdr:row>30</xdr:row>
      <xdr:rowOff>4191</xdr:rowOff>
    </xdr:to>
    <xdr:sp macro="" textlink="">
      <xdr:nvSpPr>
        <xdr:cNvPr id="75" name="フローチャート: 判断 74"/>
        <xdr:cNvSpPr/>
      </xdr:nvSpPr>
      <xdr:spPr>
        <a:xfrm>
          <a:off x="4711700" y="581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86995</xdr:rowOff>
    </xdr:from>
    <xdr:to>
      <xdr:col>19</xdr:col>
      <xdr:colOff>187325</xdr:colOff>
      <xdr:row>30</xdr:row>
      <xdr:rowOff>17145</xdr:rowOff>
    </xdr:to>
    <xdr:sp macro="" textlink="">
      <xdr:nvSpPr>
        <xdr:cNvPr id="76" name="フローチャート: 判断 75"/>
        <xdr:cNvSpPr/>
      </xdr:nvSpPr>
      <xdr:spPr>
        <a:xfrm>
          <a:off x="4000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121539</xdr:rowOff>
    </xdr:from>
    <xdr:to>
      <xdr:col>15</xdr:col>
      <xdr:colOff>187325</xdr:colOff>
      <xdr:row>30</xdr:row>
      <xdr:rowOff>51689</xdr:rowOff>
    </xdr:to>
    <xdr:sp macro="" textlink="">
      <xdr:nvSpPr>
        <xdr:cNvPr id="77" name="フローチャート: 判断 76"/>
        <xdr:cNvSpPr/>
      </xdr:nvSpPr>
      <xdr:spPr>
        <a:xfrm>
          <a:off x="3238500" y="586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29591</xdr:rowOff>
    </xdr:from>
    <xdr:to>
      <xdr:col>19</xdr:col>
      <xdr:colOff>187325</xdr:colOff>
      <xdr:row>28</xdr:row>
      <xdr:rowOff>131191</xdr:rowOff>
    </xdr:to>
    <xdr:sp macro="" textlink="">
      <xdr:nvSpPr>
        <xdr:cNvPr id="83" name="楕円 82"/>
        <xdr:cNvSpPr/>
      </xdr:nvSpPr>
      <xdr:spPr>
        <a:xfrm>
          <a:off x="4000500" y="560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61976</xdr:rowOff>
    </xdr:from>
    <xdr:to>
      <xdr:col>15</xdr:col>
      <xdr:colOff>187325</xdr:colOff>
      <xdr:row>28</xdr:row>
      <xdr:rowOff>163576</xdr:rowOff>
    </xdr:to>
    <xdr:sp macro="" textlink="">
      <xdr:nvSpPr>
        <xdr:cNvPr id="84" name="楕円 83"/>
        <xdr:cNvSpPr/>
      </xdr:nvSpPr>
      <xdr:spPr>
        <a:xfrm>
          <a:off x="3238500" y="563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80391</xdr:rowOff>
    </xdr:from>
    <xdr:to>
      <xdr:col>19</xdr:col>
      <xdr:colOff>136525</xdr:colOff>
      <xdr:row>28</xdr:row>
      <xdr:rowOff>112776</xdr:rowOff>
    </xdr:to>
    <xdr:cxnSp macro="">
      <xdr:nvCxnSpPr>
        <xdr:cNvPr id="85" name="直線コネクタ 84"/>
        <xdr:cNvCxnSpPr/>
      </xdr:nvCxnSpPr>
      <xdr:spPr>
        <a:xfrm flipV="1">
          <a:off x="3289300" y="5652516"/>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8272</xdr:rowOff>
    </xdr:from>
    <xdr:ext cx="405111" cy="259045"/>
    <xdr:sp macro="" textlink="">
      <xdr:nvSpPr>
        <xdr:cNvPr id="86" name="n_1aveValue有形固定資産減価償却率"/>
        <xdr:cNvSpPr txBox="1"/>
      </xdr:nvSpPr>
      <xdr:spPr>
        <a:xfrm>
          <a:off x="3836044" y="592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42816</xdr:rowOff>
    </xdr:from>
    <xdr:ext cx="405111" cy="259045"/>
    <xdr:sp macro="" textlink="">
      <xdr:nvSpPr>
        <xdr:cNvPr id="87" name="n_2aveValue有形固定資産減価償却率"/>
        <xdr:cNvSpPr txBox="1"/>
      </xdr:nvSpPr>
      <xdr:spPr>
        <a:xfrm>
          <a:off x="3086744" y="5957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147718</xdr:rowOff>
    </xdr:from>
    <xdr:ext cx="405111" cy="259045"/>
    <xdr:sp macro="" textlink="">
      <xdr:nvSpPr>
        <xdr:cNvPr id="88" name="n_1mainValue有形固定資産減価償却率"/>
        <xdr:cNvSpPr txBox="1"/>
      </xdr:nvSpPr>
      <xdr:spPr>
        <a:xfrm>
          <a:off x="3836044" y="5376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8653</xdr:rowOff>
    </xdr:from>
    <xdr:ext cx="405111" cy="259045"/>
    <xdr:sp macro="" textlink="">
      <xdr:nvSpPr>
        <xdr:cNvPr id="89" name="n_2mainValue有形固定資産減価償却率"/>
        <xdr:cNvSpPr txBox="1"/>
      </xdr:nvSpPr>
      <xdr:spPr>
        <a:xfrm>
          <a:off x="3086744" y="5409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1" name="正方形/長方形 9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2" name="正方形/長方形 91"/>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債務償還可能年数は類似団体平均を下回っており、これは庁舎建設等の大型建設事業に備えて積立ててきた充当可能基金残高が類似団体より多いことなどによるものである。</a:t>
          </a:r>
          <a:endParaRPr lang="en-US" altLang="ja-JP"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endParaRPr>
        </a:p>
        <a:p>
          <a:r>
            <a:rPr kumimoji="1"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今後は大型建設事業の実施による将来負担額の増及び充当可能基金残高の減が見込まれることから、業務支出の抑制に努めていく必要がある。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3" name="テキスト ボックス 10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5" name="直線コネクタ 10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6" name="テキスト ボックス 105"/>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7" name="直線コネクタ 10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8" name="テキスト ボックス 107"/>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9" name="直線コネクタ 10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0" name="テキスト ボックス 109"/>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1" name="直線コネクタ 11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2" name="テキスト ボックス 111"/>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3" name="直線コネクタ 11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4" name="テキスト ボックス 113"/>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6" name="テキスト ボックス 115"/>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71614</xdr:rowOff>
    </xdr:from>
    <xdr:to>
      <xdr:col>76</xdr:col>
      <xdr:colOff>21589</xdr:colOff>
      <xdr:row>34</xdr:row>
      <xdr:rowOff>151342</xdr:rowOff>
    </xdr:to>
    <xdr:cxnSp macro="">
      <xdr:nvCxnSpPr>
        <xdr:cNvPr id="118" name="直線コネクタ 117"/>
        <xdr:cNvCxnSpPr/>
      </xdr:nvCxnSpPr>
      <xdr:spPr>
        <a:xfrm flipV="1">
          <a:off x="14793595" y="5300839"/>
          <a:ext cx="1269" cy="145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9"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0" name="直線コネクタ 119"/>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18291</xdr:rowOff>
    </xdr:from>
    <xdr:ext cx="405111" cy="259045"/>
    <xdr:sp macro="" textlink="">
      <xdr:nvSpPr>
        <xdr:cNvPr id="121" name="債務償還可能年数最大値テキスト"/>
        <xdr:cNvSpPr txBox="1"/>
      </xdr:nvSpPr>
      <xdr:spPr>
        <a:xfrm>
          <a:off x="14846300" y="507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71614</xdr:rowOff>
    </xdr:from>
    <xdr:to>
      <xdr:col>76</xdr:col>
      <xdr:colOff>111125</xdr:colOff>
      <xdr:row>26</xdr:row>
      <xdr:rowOff>71614</xdr:rowOff>
    </xdr:to>
    <xdr:cxnSp macro="">
      <xdr:nvCxnSpPr>
        <xdr:cNvPr id="122" name="直線コネクタ 121"/>
        <xdr:cNvCxnSpPr/>
      </xdr:nvCxnSpPr>
      <xdr:spPr>
        <a:xfrm>
          <a:off x="14706600" y="5300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41574</xdr:rowOff>
    </xdr:from>
    <xdr:ext cx="340478" cy="259045"/>
    <xdr:sp macro="" textlink="">
      <xdr:nvSpPr>
        <xdr:cNvPr id="123" name="債務償還可能年数平均値テキスト"/>
        <xdr:cNvSpPr txBox="1"/>
      </xdr:nvSpPr>
      <xdr:spPr>
        <a:xfrm>
          <a:off x="14846300" y="5785149"/>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18697</xdr:rowOff>
    </xdr:from>
    <xdr:to>
      <xdr:col>76</xdr:col>
      <xdr:colOff>73025</xdr:colOff>
      <xdr:row>30</xdr:row>
      <xdr:rowOff>120297</xdr:rowOff>
    </xdr:to>
    <xdr:sp macro="" textlink="">
      <xdr:nvSpPr>
        <xdr:cNvPr id="124" name="フローチャート: 判断 123"/>
        <xdr:cNvSpPr/>
      </xdr:nvSpPr>
      <xdr:spPr>
        <a:xfrm>
          <a:off x="14744700" y="5933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5" name="テキスト ボックス 12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6" name="テキスト ボックス 12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7" name="テキスト ボックス 12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8" name="テキスト ボックス 12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9" name="テキスト ボックス 12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3175</xdr:rowOff>
    </xdr:from>
    <xdr:to>
      <xdr:col>76</xdr:col>
      <xdr:colOff>73025</xdr:colOff>
      <xdr:row>31</xdr:row>
      <xdr:rowOff>104775</xdr:rowOff>
    </xdr:to>
    <xdr:sp macro="" textlink="">
      <xdr:nvSpPr>
        <xdr:cNvPr id="130" name="楕円 129"/>
        <xdr:cNvSpPr/>
      </xdr:nvSpPr>
      <xdr:spPr>
        <a:xfrm>
          <a:off x="14744700" y="608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153052</xdr:rowOff>
    </xdr:from>
    <xdr:ext cx="340478" cy="259045"/>
    <xdr:sp macro="" textlink="">
      <xdr:nvSpPr>
        <xdr:cNvPr id="131" name="債務償還可能年数該当値テキスト"/>
        <xdr:cNvSpPr txBox="1"/>
      </xdr:nvSpPr>
      <xdr:spPr>
        <a:xfrm>
          <a:off x="14846300" y="60680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2" name="正方形/長方形 13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3" name="正方形/長方形 13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4" name="テキスト ボックス 13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5" name="テキスト ボックス 13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6" name="テキスト ボックス 13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7" name="テキスト ボックス 13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大分県宇佐市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57,090
56,488
439.05
32,688,428
30,957,497
1,614,162
16,105,936
25,789,974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85725</xdr:rowOff>
    </xdr:from>
    <xdr:to>
      <xdr:col>24</xdr:col>
      <xdr:colOff>62865</xdr:colOff>
      <xdr:row>42</xdr:row>
      <xdr:rowOff>89535</xdr:rowOff>
    </xdr:to>
    <xdr:cxnSp macro="">
      <xdr:nvCxnSpPr>
        <xdr:cNvPr id="56" name="直線コネクタ 55"/>
        <xdr:cNvCxnSpPr/>
      </xdr:nvCxnSpPr>
      <xdr:spPr>
        <a:xfrm flipV="1">
          <a:off x="4634865" y="5743575"/>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93362</xdr:rowOff>
    </xdr:from>
    <xdr:ext cx="405111" cy="259045"/>
    <xdr:sp macro="" textlink="">
      <xdr:nvSpPr>
        <xdr:cNvPr id="57" name="【道路】&#10;有形固定資産減価償却率最小値テキスト"/>
        <xdr:cNvSpPr txBox="1"/>
      </xdr:nvSpPr>
      <xdr:spPr>
        <a:xfrm>
          <a:off x="4673600" y="729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89535</xdr:rowOff>
    </xdr:from>
    <xdr:to>
      <xdr:col>24</xdr:col>
      <xdr:colOff>152400</xdr:colOff>
      <xdr:row>42</xdr:row>
      <xdr:rowOff>89535</xdr:rowOff>
    </xdr:to>
    <xdr:cxnSp macro="">
      <xdr:nvCxnSpPr>
        <xdr:cNvPr id="58" name="直線コネクタ 57"/>
        <xdr:cNvCxnSpPr/>
      </xdr:nvCxnSpPr>
      <xdr:spPr>
        <a:xfrm>
          <a:off x="4546600" y="729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32402</xdr:rowOff>
    </xdr:from>
    <xdr:ext cx="405111" cy="259045"/>
    <xdr:sp macro="" textlink="">
      <xdr:nvSpPr>
        <xdr:cNvPr id="59" name="【道路】&#10;有形固定資産減価償却率最大値テキスト"/>
        <xdr:cNvSpPr txBox="1"/>
      </xdr:nvSpPr>
      <xdr:spPr>
        <a:xfrm>
          <a:off x="4673600" y="551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85725</xdr:rowOff>
    </xdr:from>
    <xdr:to>
      <xdr:col>24</xdr:col>
      <xdr:colOff>152400</xdr:colOff>
      <xdr:row>33</xdr:row>
      <xdr:rowOff>85725</xdr:rowOff>
    </xdr:to>
    <xdr:cxnSp macro="">
      <xdr:nvCxnSpPr>
        <xdr:cNvPr id="60" name="直線コネクタ 59"/>
        <xdr:cNvCxnSpPr/>
      </xdr:nvCxnSpPr>
      <xdr:spPr>
        <a:xfrm>
          <a:off x="4546600" y="574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74312</xdr:rowOff>
    </xdr:from>
    <xdr:ext cx="405111" cy="259045"/>
    <xdr:sp macro="" textlink="">
      <xdr:nvSpPr>
        <xdr:cNvPr id="61" name="【道路】&#10;有形固定資産減価償却率平均値テキスト"/>
        <xdr:cNvSpPr txBox="1"/>
      </xdr:nvSpPr>
      <xdr:spPr>
        <a:xfrm>
          <a:off x="4673600" y="6417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95885</xdr:rowOff>
    </xdr:from>
    <xdr:to>
      <xdr:col>24</xdr:col>
      <xdr:colOff>114300</xdr:colOff>
      <xdr:row>38</xdr:row>
      <xdr:rowOff>26035</xdr:rowOff>
    </xdr:to>
    <xdr:sp macro="" textlink="">
      <xdr:nvSpPr>
        <xdr:cNvPr id="62" name="フローチャート: 判断 61"/>
        <xdr:cNvSpPr/>
      </xdr:nvSpPr>
      <xdr:spPr>
        <a:xfrm>
          <a:off x="4584700" y="643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111125</xdr:rowOff>
    </xdr:from>
    <xdr:to>
      <xdr:col>20</xdr:col>
      <xdr:colOff>38100</xdr:colOff>
      <xdr:row>38</xdr:row>
      <xdr:rowOff>41275</xdr:rowOff>
    </xdr:to>
    <xdr:sp macro="" textlink="">
      <xdr:nvSpPr>
        <xdr:cNvPr id="63" name="フローチャート: 判断 62"/>
        <xdr:cNvSpPr/>
      </xdr:nvSpPr>
      <xdr:spPr>
        <a:xfrm>
          <a:off x="3746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27305</xdr:rowOff>
    </xdr:from>
    <xdr:to>
      <xdr:col>15</xdr:col>
      <xdr:colOff>101600</xdr:colOff>
      <xdr:row>38</xdr:row>
      <xdr:rowOff>128905</xdr:rowOff>
    </xdr:to>
    <xdr:sp macro="" textlink="">
      <xdr:nvSpPr>
        <xdr:cNvPr id="64" name="フローチャート: 判断 63"/>
        <xdr:cNvSpPr/>
      </xdr:nvSpPr>
      <xdr:spPr>
        <a:xfrm>
          <a:off x="2857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67310</xdr:rowOff>
    </xdr:from>
    <xdr:to>
      <xdr:col>20</xdr:col>
      <xdr:colOff>38100</xdr:colOff>
      <xdr:row>36</xdr:row>
      <xdr:rowOff>168910</xdr:rowOff>
    </xdr:to>
    <xdr:sp macro="" textlink="">
      <xdr:nvSpPr>
        <xdr:cNvPr id="70" name="楕円 69"/>
        <xdr:cNvSpPr/>
      </xdr:nvSpPr>
      <xdr:spPr>
        <a:xfrm>
          <a:off x="3746500" y="623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92075</xdr:rowOff>
    </xdr:from>
    <xdr:to>
      <xdr:col>15</xdr:col>
      <xdr:colOff>101600</xdr:colOff>
      <xdr:row>37</xdr:row>
      <xdr:rowOff>22225</xdr:rowOff>
    </xdr:to>
    <xdr:sp macro="" textlink="">
      <xdr:nvSpPr>
        <xdr:cNvPr id="71" name="楕円 70"/>
        <xdr:cNvSpPr/>
      </xdr:nvSpPr>
      <xdr:spPr>
        <a:xfrm>
          <a:off x="2857500" y="626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118110</xdr:rowOff>
    </xdr:from>
    <xdr:to>
      <xdr:col>19</xdr:col>
      <xdr:colOff>177800</xdr:colOff>
      <xdr:row>36</xdr:row>
      <xdr:rowOff>142875</xdr:rowOff>
    </xdr:to>
    <xdr:cxnSp macro="">
      <xdr:nvCxnSpPr>
        <xdr:cNvPr id="72" name="直線コネクタ 71"/>
        <xdr:cNvCxnSpPr/>
      </xdr:nvCxnSpPr>
      <xdr:spPr>
        <a:xfrm flipV="1">
          <a:off x="2908300" y="629031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32402</xdr:rowOff>
    </xdr:from>
    <xdr:ext cx="405111" cy="259045"/>
    <xdr:sp macro="" textlink="">
      <xdr:nvSpPr>
        <xdr:cNvPr id="73" name="n_1aveValue【道路】&#10;有形固定資産減価償却率"/>
        <xdr:cNvSpPr txBox="1"/>
      </xdr:nvSpPr>
      <xdr:spPr>
        <a:xfrm>
          <a:off x="3582044"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120032</xdr:rowOff>
    </xdr:from>
    <xdr:ext cx="405111" cy="259045"/>
    <xdr:sp macro="" textlink="">
      <xdr:nvSpPr>
        <xdr:cNvPr id="74" name="n_2aveValue【道路】&#10;有形固定資産減価償却率"/>
        <xdr:cNvSpPr txBox="1"/>
      </xdr:nvSpPr>
      <xdr:spPr>
        <a:xfrm>
          <a:off x="2705744" y="663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13987</xdr:rowOff>
    </xdr:from>
    <xdr:ext cx="405111" cy="259045"/>
    <xdr:sp macro="" textlink="">
      <xdr:nvSpPr>
        <xdr:cNvPr id="75" name="n_1mainValue【道路】&#10;有形固定資産減価償却率"/>
        <xdr:cNvSpPr txBox="1"/>
      </xdr:nvSpPr>
      <xdr:spPr>
        <a:xfrm>
          <a:off x="3582044" y="601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38752</xdr:rowOff>
    </xdr:from>
    <xdr:ext cx="405111" cy="259045"/>
    <xdr:sp macro="" textlink="">
      <xdr:nvSpPr>
        <xdr:cNvPr id="76" name="n_2mainValue【道路】&#10;有形固定資産減価償却率"/>
        <xdr:cNvSpPr txBox="1"/>
      </xdr:nvSpPr>
      <xdr:spPr>
        <a:xfrm>
          <a:off x="2705744" y="603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0" name="テキスト ボックス 89"/>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2" name="テキスト ボックス 91"/>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4" name="テキスト ボックス 93"/>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6" name="テキスト ボックス 95"/>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8" name="テキスト ボックス 97"/>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121539</xdr:rowOff>
    </xdr:from>
    <xdr:to>
      <xdr:col>54</xdr:col>
      <xdr:colOff>189865</xdr:colOff>
      <xdr:row>41</xdr:row>
      <xdr:rowOff>155105</xdr:rowOff>
    </xdr:to>
    <xdr:cxnSp macro="">
      <xdr:nvCxnSpPr>
        <xdr:cNvPr id="100" name="直線コネクタ 99"/>
        <xdr:cNvCxnSpPr/>
      </xdr:nvCxnSpPr>
      <xdr:spPr>
        <a:xfrm flipV="1">
          <a:off x="10476865" y="5607939"/>
          <a:ext cx="0" cy="1576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158932</xdr:rowOff>
    </xdr:from>
    <xdr:ext cx="469744" cy="259045"/>
    <xdr:sp macro="" textlink="">
      <xdr:nvSpPr>
        <xdr:cNvPr id="101" name="【道路】&#10;一人当たり延長最小値テキスト"/>
        <xdr:cNvSpPr txBox="1"/>
      </xdr:nvSpPr>
      <xdr:spPr>
        <a:xfrm>
          <a:off x="10515600" y="7188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155105</xdr:rowOff>
    </xdr:from>
    <xdr:to>
      <xdr:col>55</xdr:col>
      <xdr:colOff>88900</xdr:colOff>
      <xdr:row>41</xdr:row>
      <xdr:rowOff>155105</xdr:rowOff>
    </xdr:to>
    <xdr:cxnSp macro="">
      <xdr:nvCxnSpPr>
        <xdr:cNvPr id="102" name="直線コネクタ 101"/>
        <xdr:cNvCxnSpPr/>
      </xdr:nvCxnSpPr>
      <xdr:spPr>
        <a:xfrm>
          <a:off x="10388600" y="718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68216</xdr:rowOff>
    </xdr:from>
    <xdr:ext cx="534377" cy="259045"/>
    <xdr:sp macro="" textlink="">
      <xdr:nvSpPr>
        <xdr:cNvPr id="103" name="【道路】&#10;一人当たり延長最大値テキスト"/>
        <xdr:cNvSpPr txBox="1"/>
      </xdr:nvSpPr>
      <xdr:spPr>
        <a:xfrm>
          <a:off x="10515600" y="538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121539</xdr:rowOff>
    </xdr:from>
    <xdr:to>
      <xdr:col>55</xdr:col>
      <xdr:colOff>88900</xdr:colOff>
      <xdr:row>32</xdr:row>
      <xdr:rowOff>121539</xdr:rowOff>
    </xdr:to>
    <xdr:cxnSp macro="">
      <xdr:nvCxnSpPr>
        <xdr:cNvPr id="104" name="直線コネクタ 103"/>
        <xdr:cNvCxnSpPr/>
      </xdr:nvCxnSpPr>
      <xdr:spPr>
        <a:xfrm>
          <a:off x="10388600" y="5607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163009</xdr:rowOff>
    </xdr:from>
    <xdr:ext cx="534377" cy="259045"/>
    <xdr:sp macro="" textlink="">
      <xdr:nvSpPr>
        <xdr:cNvPr id="105" name="【道路】&#10;一人当たり延長平均値テキスト"/>
        <xdr:cNvSpPr txBox="1"/>
      </xdr:nvSpPr>
      <xdr:spPr>
        <a:xfrm>
          <a:off x="10515600" y="65066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13132</xdr:rowOff>
    </xdr:from>
    <xdr:to>
      <xdr:col>55</xdr:col>
      <xdr:colOff>50800</xdr:colOff>
      <xdr:row>38</xdr:row>
      <xdr:rowOff>114732</xdr:rowOff>
    </xdr:to>
    <xdr:sp macro="" textlink="">
      <xdr:nvSpPr>
        <xdr:cNvPr id="106" name="フローチャート: 判断 105"/>
        <xdr:cNvSpPr/>
      </xdr:nvSpPr>
      <xdr:spPr>
        <a:xfrm>
          <a:off x="10426700" y="6528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36</xdr:row>
      <xdr:rowOff>141491</xdr:rowOff>
    </xdr:from>
    <xdr:to>
      <xdr:col>50</xdr:col>
      <xdr:colOff>165100</xdr:colOff>
      <xdr:row>37</xdr:row>
      <xdr:rowOff>71641</xdr:rowOff>
    </xdr:to>
    <xdr:sp macro="" textlink="">
      <xdr:nvSpPr>
        <xdr:cNvPr id="107" name="フローチャート: 判断 106"/>
        <xdr:cNvSpPr/>
      </xdr:nvSpPr>
      <xdr:spPr>
        <a:xfrm>
          <a:off x="9588500" y="631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31762</xdr:rowOff>
    </xdr:from>
    <xdr:to>
      <xdr:col>46</xdr:col>
      <xdr:colOff>38100</xdr:colOff>
      <xdr:row>38</xdr:row>
      <xdr:rowOff>133362</xdr:rowOff>
    </xdr:to>
    <xdr:sp macro="" textlink="">
      <xdr:nvSpPr>
        <xdr:cNvPr id="108" name="フローチャート: 判断 107"/>
        <xdr:cNvSpPr/>
      </xdr:nvSpPr>
      <xdr:spPr>
        <a:xfrm>
          <a:off x="8699500" y="6546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161379</xdr:rowOff>
    </xdr:from>
    <xdr:to>
      <xdr:col>50</xdr:col>
      <xdr:colOff>165100</xdr:colOff>
      <xdr:row>35</xdr:row>
      <xdr:rowOff>91529</xdr:rowOff>
    </xdr:to>
    <xdr:sp macro="" textlink="">
      <xdr:nvSpPr>
        <xdr:cNvPr id="114" name="楕円 113"/>
        <xdr:cNvSpPr/>
      </xdr:nvSpPr>
      <xdr:spPr>
        <a:xfrm>
          <a:off x="9588500" y="599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35</xdr:row>
      <xdr:rowOff>978</xdr:rowOff>
    </xdr:from>
    <xdr:to>
      <xdr:col>46</xdr:col>
      <xdr:colOff>38100</xdr:colOff>
      <xdr:row>35</xdr:row>
      <xdr:rowOff>102578</xdr:rowOff>
    </xdr:to>
    <xdr:sp macro="" textlink="">
      <xdr:nvSpPr>
        <xdr:cNvPr id="115" name="楕円 114"/>
        <xdr:cNvSpPr/>
      </xdr:nvSpPr>
      <xdr:spPr>
        <a:xfrm>
          <a:off x="8699500" y="600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40729</xdr:rowOff>
    </xdr:from>
    <xdr:to>
      <xdr:col>50</xdr:col>
      <xdr:colOff>114300</xdr:colOff>
      <xdr:row>35</xdr:row>
      <xdr:rowOff>51778</xdr:rowOff>
    </xdr:to>
    <xdr:cxnSp macro="">
      <xdr:nvCxnSpPr>
        <xdr:cNvPr id="116" name="直線コネクタ 115"/>
        <xdr:cNvCxnSpPr/>
      </xdr:nvCxnSpPr>
      <xdr:spPr>
        <a:xfrm flipV="1">
          <a:off x="8750300" y="6041479"/>
          <a:ext cx="8890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62768</xdr:rowOff>
    </xdr:from>
    <xdr:ext cx="534377" cy="259045"/>
    <xdr:sp macro="" textlink="">
      <xdr:nvSpPr>
        <xdr:cNvPr id="117" name="n_1aveValue【道路】&#10;一人当たり延長"/>
        <xdr:cNvSpPr txBox="1"/>
      </xdr:nvSpPr>
      <xdr:spPr>
        <a:xfrm>
          <a:off x="9359411" y="640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124489</xdr:rowOff>
    </xdr:from>
    <xdr:ext cx="534377" cy="259045"/>
    <xdr:sp macro="" textlink="">
      <xdr:nvSpPr>
        <xdr:cNvPr id="118" name="n_2aveValue【道路】&#10;一人当たり延長"/>
        <xdr:cNvSpPr txBox="1"/>
      </xdr:nvSpPr>
      <xdr:spPr>
        <a:xfrm>
          <a:off x="8483111" y="6639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33</xdr:row>
      <xdr:rowOff>108056</xdr:rowOff>
    </xdr:from>
    <xdr:ext cx="534377" cy="259045"/>
    <xdr:sp macro="" textlink="">
      <xdr:nvSpPr>
        <xdr:cNvPr id="119" name="n_1mainValue【道路】&#10;一人当たり延長"/>
        <xdr:cNvSpPr txBox="1"/>
      </xdr:nvSpPr>
      <xdr:spPr>
        <a:xfrm>
          <a:off x="9359411" y="5765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33</xdr:row>
      <xdr:rowOff>119105</xdr:rowOff>
    </xdr:from>
    <xdr:ext cx="534377" cy="259045"/>
    <xdr:sp macro="" textlink="">
      <xdr:nvSpPr>
        <xdr:cNvPr id="120" name="n_2mainValue【道路】&#10;一人当たり延長"/>
        <xdr:cNvSpPr txBox="1"/>
      </xdr:nvSpPr>
      <xdr:spPr>
        <a:xfrm>
          <a:off x="8483111" y="577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1" name="直線コネクタ 13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2" name="テキスト ボックス 131"/>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3" name="直線コネクタ 13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4" name="テキスト ボックス 13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5" name="直線コネクタ 13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6" name="テキスト ボックス 13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7" name="直線コネクタ 13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8" name="テキスト ボックス 13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9" name="直線コネクタ 13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0" name="テキスト ボックス 13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1" name="直線コネクタ 14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2" name="テキスト ボックス 141"/>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4" name="テキスト ボックス 14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168184</xdr:rowOff>
    </xdr:from>
    <xdr:to>
      <xdr:col>24</xdr:col>
      <xdr:colOff>62865</xdr:colOff>
      <xdr:row>64</xdr:row>
      <xdr:rowOff>102870</xdr:rowOff>
    </xdr:to>
    <xdr:cxnSp macro="">
      <xdr:nvCxnSpPr>
        <xdr:cNvPr id="146" name="直線コネクタ 145"/>
        <xdr:cNvCxnSpPr/>
      </xdr:nvCxnSpPr>
      <xdr:spPr>
        <a:xfrm flipV="1">
          <a:off x="4634865" y="9597934"/>
          <a:ext cx="0" cy="1477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47" name="【橋りょう・トンネル】&#10;有形固定資産減価償却率最小値テキスト"/>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48" name="直線コネクタ 147"/>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114861</xdr:rowOff>
    </xdr:from>
    <xdr:ext cx="405111" cy="259045"/>
    <xdr:sp macro="" textlink="">
      <xdr:nvSpPr>
        <xdr:cNvPr id="149" name="【橋りょう・トンネル】&#10;有形固定資産減価償却率最大値テキスト"/>
        <xdr:cNvSpPr txBox="1"/>
      </xdr:nvSpPr>
      <xdr:spPr>
        <a:xfrm>
          <a:off x="4673600" y="937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168184</xdr:rowOff>
    </xdr:from>
    <xdr:to>
      <xdr:col>24</xdr:col>
      <xdr:colOff>152400</xdr:colOff>
      <xdr:row>55</xdr:row>
      <xdr:rowOff>168184</xdr:rowOff>
    </xdr:to>
    <xdr:cxnSp macro="">
      <xdr:nvCxnSpPr>
        <xdr:cNvPr id="150" name="直線コネクタ 149"/>
        <xdr:cNvCxnSpPr/>
      </xdr:nvCxnSpPr>
      <xdr:spPr>
        <a:xfrm>
          <a:off x="4546600" y="959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141531</xdr:rowOff>
    </xdr:from>
    <xdr:ext cx="405111" cy="259045"/>
    <xdr:sp macro="" textlink="">
      <xdr:nvSpPr>
        <xdr:cNvPr id="151" name="【橋りょう・トンネル】&#10;有形固定資産減価償却率平均値テキスト"/>
        <xdr:cNvSpPr txBox="1"/>
      </xdr:nvSpPr>
      <xdr:spPr>
        <a:xfrm>
          <a:off x="4673600" y="100856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163104</xdr:rowOff>
    </xdr:from>
    <xdr:to>
      <xdr:col>24</xdr:col>
      <xdr:colOff>114300</xdr:colOff>
      <xdr:row>59</xdr:row>
      <xdr:rowOff>93254</xdr:rowOff>
    </xdr:to>
    <xdr:sp macro="" textlink="">
      <xdr:nvSpPr>
        <xdr:cNvPr id="152" name="フローチャート: 判断 151"/>
        <xdr:cNvSpPr/>
      </xdr:nvSpPr>
      <xdr:spPr>
        <a:xfrm>
          <a:off x="4584700" y="1010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161472</xdr:rowOff>
    </xdr:from>
    <xdr:to>
      <xdr:col>20</xdr:col>
      <xdr:colOff>38100</xdr:colOff>
      <xdr:row>59</xdr:row>
      <xdr:rowOff>91622</xdr:rowOff>
    </xdr:to>
    <xdr:sp macro="" textlink="">
      <xdr:nvSpPr>
        <xdr:cNvPr id="153" name="フローチャート: 判断 152"/>
        <xdr:cNvSpPr/>
      </xdr:nvSpPr>
      <xdr:spPr>
        <a:xfrm>
          <a:off x="3746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153307</xdr:rowOff>
    </xdr:from>
    <xdr:to>
      <xdr:col>15</xdr:col>
      <xdr:colOff>101600</xdr:colOff>
      <xdr:row>59</xdr:row>
      <xdr:rowOff>83457</xdr:rowOff>
    </xdr:to>
    <xdr:sp macro="" textlink="">
      <xdr:nvSpPr>
        <xdr:cNvPr id="154" name="フローチャート: 判断 153"/>
        <xdr:cNvSpPr/>
      </xdr:nvSpPr>
      <xdr:spPr>
        <a:xfrm>
          <a:off x="2857500" y="1009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5" name="テキスト ボックス 15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6" name="テキスト ボックス 15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7" name="テキスト ボックス 15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8" name="テキスト ボックス 15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9" name="テキスト ボックス 15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32476</xdr:rowOff>
    </xdr:from>
    <xdr:to>
      <xdr:col>20</xdr:col>
      <xdr:colOff>38100</xdr:colOff>
      <xdr:row>59</xdr:row>
      <xdr:rowOff>134076</xdr:rowOff>
    </xdr:to>
    <xdr:sp macro="" textlink="">
      <xdr:nvSpPr>
        <xdr:cNvPr id="160" name="楕円 159"/>
        <xdr:cNvSpPr/>
      </xdr:nvSpPr>
      <xdr:spPr>
        <a:xfrm>
          <a:off x="3746500" y="1014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55335</xdr:rowOff>
    </xdr:from>
    <xdr:to>
      <xdr:col>15</xdr:col>
      <xdr:colOff>101600</xdr:colOff>
      <xdr:row>59</xdr:row>
      <xdr:rowOff>156935</xdr:rowOff>
    </xdr:to>
    <xdr:sp macro="" textlink="">
      <xdr:nvSpPr>
        <xdr:cNvPr id="161" name="楕円 160"/>
        <xdr:cNvSpPr/>
      </xdr:nvSpPr>
      <xdr:spPr>
        <a:xfrm>
          <a:off x="2857500" y="1017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83276</xdr:rowOff>
    </xdr:from>
    <xdr:to>
      <xdr:col>19</xdr:col>
      <xdr:colOff>177800</xdr:colOff>
      <xdr:row>59</xdr:row>
      <xdr:rowOff>106135</xdr:rowOff>
    </xdr:to>
    <xdr:cxnSp macro="">
      <xdr:nvCxnSpPr>
        <xdr:cNvPr id="162" name="直線コネクタ 161"/>
        <xdr:cNvCxnSpPr/>
      </xdr:nvCxnSpPr>
      <xdr:spPr>
        <a:xfrm flipV="1">
          <a:off x="2908300" y="10198826"/>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108149</xdr:rowOff>
    </xdr:from>
    <xdr:ext cx="405111" cy="259045"/>
    <xdr:sp macro="" textlink="">
      <xdr:nvSpPr>
        <xdr:cNvPr id="163" name="n_1aveValue【橋りょう・トンネル】&#10;有形固定資産減価償却率"/>
        <xdr:cNvSpPr txBox="1"/>
      </xdr:nvSpPr>
      <xdr:spPr>
        <a:xfrm>
          <a:off x="35820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99984</xdr:rowOff>
    </xdr:from>
    <xdr:ext cx="405111" cy="259045"/>
    <xdr:sp macro="" textlink="">
      <xdr:nvSpPr>
        <xdr:cNvPr id="164" name="n_2aveValue【橋りょう・トンネル】&#10;有形固定資産減価償却率"/>
        <xdr:cNvSpPr txBox="1"/>
      </xdr:nvSpPr>
      <xdr:spPr>
        <a:xfrm>
          <a:off x="2705744" y="987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125203</xdr:rowOff>
    </xdr:from>
    <xdr:ext cx="405111" cy="259045"/>
    <xdr:sp macro="" textlink="">
      <xdr:nvSpPr>
        <xdr:cNvPr id="165" name="n_1mainValue【橋りょう・トンネル】&#10;有形固定資産減価償却率"/>
        <xdr:cNvSpPr txBox="1"/>
      </xdr:nvSpPr>
      <xdr:spPr>
        <a:xfrm>
          <a:off x="3582044" y="1024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148062</xdr:rowOff>
    </xdr:from>
    <xdr:ext cx="405111" cy="259045"/>
    <xdr:sp macro="" textlink="">
      <xdr:nvSpPr>
        <xdr:cNvPr id="166" name="n_2mainValue【橋りょう・トンネル】&#10;有形固定資産減価償却率"/>
        <xdr:cNvSpPr txBox="1"/>
      </xdr:nvSpPr>
      <xdr:spPr>
        <a:xfrm>
          <a:off x="2705744" y="10263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7" name="正方形/長方形 16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8" name="正方形/長方形 16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9" name="正方形/長方形 16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0" name="正方形/長方形 16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1" name="正方形/長方形 17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2" name="正方形/長方形 17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3" name="正方形/長方形 17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4" name="正方形/長方形 17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5" name="テキスト ボックス 17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6" name="直線コネクタ 17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7" name="直線コネクタ 17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8" name="テキスト ボックス 17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9" name="直線コネクタ 17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0" name="テキスト ボックス 17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1" name="直線コネクタ 18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82" name="テキスト ボックス 181"/>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3" name="直線コネクタ 18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84" name="テキスト ボックス 183"/>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5" name="直線コネクタ 18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86" name="テキスト ボックス 18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7" name="直線コネクタ 18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8" name="テキスト ボックス 18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141717</xdr:rowOff>
    </xdr:from>
    <xdr:to>
      <xdr:col>54</xdr:col>
      <xdr:colOff>189865</xdr:colOff>
      <xdr:row>64</xdr:row>
      <xdr:rowOff>76034</xdr:rowOff>
    </xdr:to>
    <xdr:cxnSp macro="">
      <xdr:nvCxnSpPr>
        <xdr:cNvPr id="190" name="直線コネクタ 189"/>
        <xdr:cNvCxnSpPr/>
      </xdr:nvCxnSpPr>
      <xdr:spPr>
        <a:xfrm flipV="1">
          <a:off x="10476865" y="9742917"/>
          <a:ext cx="0" cy="1305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79861</xdr:rowOff>
    </xdr:from>
    <xdr:ext cx="378565" cy="259045"/>
    <xdr:sp macro="" textlink="">
      <xdr:nvSpPr>
        <xdr:cNvPr id="191" name="【橋りょう・トンネル】&#10;一人当たり有形固定資産（償却資産）額最小値テキスト"/>
        <xdr:cNvSpPr txBox="1"/>
      </xdr:nvSpPr>
      <xdr:spPr>
        <a:xfrm>
          <a:off x="10515600" y="110526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76034</xdr:rowOff>
    </xdr:from>
    <xdr:to>
      <xdr:col>55</xdr:col>
      <xdr:colOff>88900</xdr:colOff>
      <xdr:row>64</xdr:row>
      <xdr:rowOff>76034</xdr:rowOff>
    </xdr:to>
    <xdr:cxnSp macro="">
      <xdr:nvCxnSpPr>
        <xdr:cNvPr id="192" name="直線コネクタ 191"/>
        <xdr:cNvCxnSpPr/>
      </xdr:nvCxnSpPr>
      <xdr:spPr>
        <a:xfrm>
          <a:off x="10388600" y="11048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88394</xdr:rowOff>
    </xdr:from>
    <xdr:ext cx="690189" cy="259045"/>
    <xdr:sp macro="" textlink="">
      <xdr:nvSpPr>
        <xdr:cNvPr id="193" name="【橋りょう・トンネル】&#10;一人当たり有形固定資産（償却資産）額最大値テキスト"/>
        <xdr:cNvSpPr txBox="1"/>
      </xdr:nvSpPr>
      <xdr:spPr>
        <a:xfrm>
          <a:off x="10515600" y="95181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1,714,020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141717</xdr:rowOff>
    </xdr:from>
    <xdr:to>
      <xdr:col>55</xdr:col>
      <xdr:colOff>88900</xdr:colOff>
      <xdr:row>56</xdr:row>
      <xdr:rowOff>141717</xdr:rowOff>
    </xdr:to>
    <xdr:cxnSp macro="">
      <xdr:nvCxnSpPr>
        <xdr:cNvPr id="194" name="直線コネクタ 193"/>
        <xdr:cNvCxnSpPr/>
      </xdr:nvCxnSpPr>
      <xdr:spPr>
        <a:xfrm>
          <a:off x="10388600" y="974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122169</xdr:rowOff>
    </xdr:from>
    <xdr:ext cx="599010" cy="259045"/>
    <xdr:sp macro="" textlink="">
      <xdr:nvSpPr>
        <xdr:cNvPr id="195" name="【橋りょう・トンネル】&#10;一人当たり有形固定資産（償却資産）額平均値テキスト"/>
        <xdr:cNvSpPr txBox="1"/>
      </xdr:nvSpPr>
      <xdr:spPr>
        <a:xfrm>
          <a:off x="10515600" y="107520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143742</xdr:rowOff>
    </xdr:from>
    <xdr:to>
      <xdr:col>55</xdr:col>
      <xdr:colOff>50800</xdr:colOff>
      <xdr:row>63</xdr:row>
      <xdr:rowOff>73892</xdr:rowOff>
    </xdr:to>
    <xdr:sp macro="" textlink="">
      <xdr:nvSpPr>
        <xdr:cNvPr id="196" name="フローチャート: 判断 195"/>
        <xdr:cNvSpPr/>
      </xdr:nvSpPr>
      <xdr:spPr>
        <a:xfrm>
          <a:off x="10426700" y="1077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122693</xdr:rowOff>
    </xdr:from>
    <xdr:to>
      <xdr:col>50</xdr:col>
      <xdr:colOff>165100</xdr:colOff>
      <xdr:row>63</xdr:row>
      <xdr:rowOff>52843</xdr:rowOff>
    </xdr:to>
    <xdr:sp macro="" textlink="">
      <xdr:nvSpPr>
        <xdr:cNvPr id="197" name="フローチャート: 判断 196"/>
        <xdr:cNvSpPr/>
      </xdr:nvSpPr>
      <xdr:spPr>
        <a:xfrm>
          <a:off x="9588500" y="10752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145546</xdr:rowOff>
    </xdr:from>
    <xdr:to>
      <xdr:col>46</xdr:col>
      <xdr:colOff>38100</xdr:colOff>
      <xdr:row>63</xdr:row>
      <xdr:rowOff>75696</xdr:rowOff>
    </xdr:to>
    <xdr:sp macro="" textlink="">
      <xdr:nvSpPr>
        <xdr:cNvPr id="198" name="フローチャート: 判断 197"/>
        <xdr:cNvSpPr/>
      </xdr:nvSpPr>
      <xdr:spPr>
        <a:xfrm>
          <a:off x="8699500" y="1077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9" name="テキスト ボックス 19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0" name="テキスト ボックス 19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1" name="テキスト ボックス 20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2" name="テキスト ボックス 20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3" name="テキスト ボックス 20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119090</xdr:rowOff>
    </xdr:from>
    <xdr:to>
      <xdr:col>50</xdr:col>
      <xdr:colOff>165100</xdr:colOff>
      <xdr:row>63</xdr:row>
      <xdr:rowOff>49240</xdr:rowOff>
    </xdr:to>
    <xdr:sp macro="" textlink="">
      <xdr:nvSpPr>
        <xdr:cNvPr id="204" name="楕円 203"/>
        <xdr:cNvSpPr/>
      </xdr:nvSpPr>
      <xdr:spPr>
        <a:xfrm>
          <a:off x="9588500" y="1074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121524</xdr:rowOff>
    </xdr:from>
    <xdr:to>
      <xdr:col>46</xdr:col>
      <xdr:colOff>38100</xdr:colOff>
      <xdr:row>63</xdr:row>
      <xdr:rowOff>51674</xdr:rowOff>
    </xdr:to>
    <xdr:sp macro="" textlink="">
      <xdr:nvSpPr>
        <xdr:cNvPr id="205" name="楕円 204"/>
        <xdr:cNvSpPr/>
      </xdr:nvSpPr>
      <xdr:spPr>
        <a:xfrm>
          <a:off x="8699500" y="1075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169890</xdr:rowOff>
    </xdr:from>
    <xdr:to>
      <xdr:col>50</xdr:col>
      <xdr:colOff>114300</xdr:colOff>
      <xdr:row>63</xdr:row>
      <xdr:rowOff>874</xdr:rowOff>
    </xdr:to>
    <xdr:cxnSp macro="">
      <xdr:nvCxnSpPr>
        <xdr:cNvPr id="206" name="直線コネクタ 205"/>
        <xdr:cNvCxnSpPr/>
      </xdr:nvCxnSpPr>
      <xdr:spPr>
        <a:xfrm flipV="1">
          <a:off x="8750300" y="10799790"/>
          <a:ext cx="889000" cy="2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43970</xdr:rowOff>
    </xdr:from>
    <xdr:ext cx="599010" cy="259045"/>
    <xdr:sp macro="" textlink="">
      <xdr:nvSpPr>
        <xdr:cNvPr id="207" name="n_1aveValue【橋りょう・トンネル】&#10;一人当たり有形固定資産（償却資産）額"/>
        <xdr:cNvSpPr txBox="1"/>
      </xdr:nvSpPr>
      <xdr:spPr>
        <a:xfrm>
          <a:off x="9327095" y="10845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66823</xdr:rowOff>
    </xdr:from>
    <xdr:ext cx="599010" cy="259045"/>
    <xdr:sp macro="" textlink="">
      <xdr:nvSpPr>
        <xdr:cNvPr id="208" name="n_2aveValue【橋りょう・トンネル】&#10;一人当たり有形固定資産（償却資産）額"/>
        <xdr:cNvSpPr txBox="1"/>
      </xdr:nvSpPr>
      <xdr:spPr>
        <a:xfrm>
          <a:off x="8450795" y="10868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65767</xdr:rowOff>
    </xdr:from>
    <xdr:ext cx="599010" cy="259045"/>
    <xdr:sp macro="" textlink="">
      <xdr:nvSpPr>
        <xdr:cNvPr id="209" name="n_1mainValue【橋りょう・トンネル】&#10;一人当たり有形固定資産（償却資産）額"/>
        <xdr:cNvSpPr txBox="1"/>
      </xdr:nvSpPr>
      <xdr:spPr>
        <a:xfrm>
          <a:off x="9327095" y="10524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68201</xdr:rowOff>
    </xdr:from>
    <xdr:ext cx="599010" cy="259045"/>
    <xdr:sp macro="" textlink="">
      <xdr:nvSpPr>
        <xdr:cNvPr id="210" name="n_2mainValue【橋りょう・トンネル】&#10;一人当たり有形固定資産（償却資産）額"/>
        <xdr:cNvSpPr txBox="1"/>
      </xdr:nvSpPr>
      <xdr:spPr>
        <a:xfrm>
          <a:off x="8450795" y="10526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1" name="正方形/長方形 21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2" name="正方形/長方形 21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3" name="正方形/長方形 21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4" name="正方形/長方形 21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5" name="正方形/長方形 21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6" name="正方形/長方形 21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7" name="正方形/長方形 21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8" name="正方形/長方形 21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9" name="テキスト ボックス 21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0" name="直線コネクタ 21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1" name="テキスト ボックス 22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2" name="直線コネクタ 22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3" name="テキスト ボックス 22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4" name="直線コネクタ 22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5" name="テキスト ボックス 22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6" name="直線コネクタ 22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7" name="テキスト ボックス 22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8" name="直線コネクタ 22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9" name="テキスト ボックス 22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0" name="直線コネクタ 22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1" name="テキスト ボックス 23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2" name="直線コネクタ 23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3" name="テキスト ボックス 23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53339</xdr:rowOff>
    </xdr:from>
    <xdr:to>
      <xdr:col>24</xdr:col>
      <xdr:colOff>62865</xdr:colOff>
      <xdr:row>85</xdr:row>
      <xdr:rowOff>53339</xdr:rowOff>
    </xdr:to>
    <xdr:cxnSp macro="">
      <xdr:nvCxnSpPr>
        <xdr:cNvPr id="235" name="直線コネクタ 234"/>
        <xdr:cNvCxnSpPr/>
      </xdr:nvCxnSpPr>
      <xdr:spPr>
        <a:xfrm flipV="1">
          <a:off x="4634865" y="13426439"/>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57166</xdr:rowOff>
    </xdr:from>
    <xdr:ext cx="405111" cy="259045"/>
    <xdr:sp macro="" textlink="">
      <xdr:nvSpPr>
        <xdr:cNvPr id="236" name="【公営住宅】&#10;有形固定資産減価償却率最小値テキスト"/>
        <xdr:cNvSpPr txBox="1"/>
      </xdr:nvSpPr>
      <xdr:spPr>
        <a:xfrm>
          <a:off x="4673600" y="1463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53339</xdr:rowOff>
    </xdr:from>
    <xdr:to>
      <xdr:col>24</xdr:col>
      <xdr:colOff>152400</xdr:colOff>
      <xdr:row>85</xdr:row>
      <xdr:rowOff>53339</xdr:rowOff>
    </xdr:to>
    <xdr:cxnSp macro="">
      <xdr:nvCxnSpPr>
        <xdr:cNvPr id="237" name="直線コネクタ 236"/>
        <xdr:cNvCxnSpPr/>
      </xdr:nvCxnSpPr>
      <xdr:spPr>
        <a:xfrm>
          <a:off x="4546600" y="14626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xdr:rowOff>
    </xdr:from>
    <xdr:ext cx="405111" cy="259045"/>
    <xdr:sp macro="" textlink="">
      <xdr:nvSpPr>
        <xdr:cNvPr id="238" name="【公営住宅】&#10;有形固定資産減価償却率最大値テキスト"/>
        <xdr:cNvSpPr txBox="1"/>
      </xdr:nvSpPr>
      <xdr:spPr>
        <a:xfrm>
          <a:off x="4673600" y="1320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53339</xdr:rowOff>
    </xdr:from>
    <xdr:to>
      <xdr:col>24</xdr:col>
      <xdr:colOff>152400</xdr:colOff>
      <xdr:row>78</xdr:row>
      <xdr:rowOff>53339</xdr:rowOff>
    </xdr:to>
    <xdr:cxnSp macro="">
      <xdr:nvCxnSpPr>
        <xdr:cNvPr id="239" name="直線コネクタ 238"/>
        <xdr:cNvCxnSpPr/>
      </xdr:nvCxnSpPr>
      <xdr:spPr>
        <a:xfrm>
          <a:off x="4546600" y="1342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144797</xdr:rowOff>
    </xdr:from>
    <xdr:ext cx="405111" cy="259045"/>
    <xdr:sp macro="" textlink="">
      <xdr:nvSpPr>
        <xdr:cNvPr id="240" name="【公営住宅】&#10;有形固定資産減価償却率平均値テキスト"/>
        <xdr:cNvSpPr txBox="1"/>
      </xdr:nvSpPr>
      <xdr:spPr>
        <a:xfrm>
          <a:off x="4673600" y="13860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166370</xdr:rowOff>
    </xdr:from>
    <xdr:to>
      <xdr:col>24</xdr:col>
      <xdr:colOff>114300</xdr:colOff>
      <xdr:row>81</xdr:row>
      <xdr:rowOff>96520</xdr:rowOff>
    </xdr:to>
    <xdr:sp macro="" textlink="">
      <xdr:nvSpPr>
        <xdr:cNvPr id="241" name="フローチャート: 判断 240"/>
        <xdr:cNvSpPr/>
      </xdr:nvSpPr>
      <xdr:spPr>
        <a:xfrm>
          <a:off x="4584700" y="1388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57786</xdr:rowOff>
    </xdr:from>
    <xdr:to>
      <xdr:col>20</xdr:col>
      <xdr:colOff>38100</xdr:colOff>
      <xdr:row>81</xdr:row>
      <xdr:rowOff>159386</xdr:rowOff>
    </xdr:to>
    <xdr:sp macro="" textlink="">
      <xdr:nvSpPr>
        <xdr:cNvPr id="242" name="フローチャート: 判断 241"/>
        <xdr:cNvSpPr/>
      </xdr:nvSpPr>
      <xdr:spPr>
        <a:xfrm>
          <a:off x="3746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52070</xdr:rowOff>
    </xdr:from>
    <xdr:to>
      <xdr:col>15</xdr:col>
      <xdr:colOff>101600</xdr:colOff>
      <xdr:row>81</xdr:row>
      <xdr:rowOff>153670</xdr:rowOff>
    </xdr:to>
    <xdr:sp macro="" textlink="">
      <xdr:nvSpPr>
        <xdr:cNvPr id="243" name="フローチャート: 判断 242"/>
        <xdr:cNvSpPr/>
      </xdr:nvSpPr>
      <xdr:spPr>
        <a:xfrm>
          <a:off x="2857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4" name="テキスト ボックス 24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5" name="テキスト ボックス 24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6" name="テキスト ボックス 24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7" name="テキスト ボックス 24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8" name="テキスト ボックス 24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124461</xdr:rowOff>
    </xdr:from>
    <xdr:to>
      <xdr:col>20</xdr:col>
      <xdr:colOff>38100</xdr:colOff>
      <xdr:row>80</xdr:row>
      <xdr:rowOff>54611</xdr:rowOff>
    </xdr:to>
    <xdr:sp macro="" textlink="">
      <xdr:nvSpPr>
        <xdr:cNvPr id="249" name="楕円 248"/>
        <xdr:cNvSpPr/>
      </xdr:nvSpPr>
      <xdr:spPr>
        <a:xfrm>
          <a:off x="3746500" y="1366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166370</xdr:rowOff>
    </xdr:from>
    <xdr:to>
      <xdr:col>15</xdr:col>
      <xdr:colOff>101600</xdr:colOff>
      <xdr:row>80</xdr:row>
      <xdr:rowOff>96520</xdr:rowOff>
    </xdr:to>
    <xdr:sp macro="" textlink="">
      <xdr:nvSpPr>
        <xdr:cNvPr id="250" name="楕円 249"/>
        <xdr:cNvSpPr/>
      </xdr:nvSpPr>
      <xdr:spPr>
        <a:xfrm>
          <a:off x="2857500" y="1371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3811</xdr:rowOff>
    </xdr:from>
    <xdr:to>
      <xdr:col>19</xdr:col>
      <xdr:colOff>177800</xdr:colOff>
      <xdr:row>80</xdr:row>
      <xdr:rowOff>45720</xdr:rowOff>
    </xdr:to>
    <xdr:cxnSp macro="">
      <xdr:nvCxnSpPr>
        <xdr:cNvPr id="251" name="直線コネクタ 250"/>
        <xdr:cNvCxnSpPr/>
      </xdr:nvCxnSpPr>
      <xdr:spPr>
        <a:xfrm flipV="1">
          <a:off x="2908300" y="1371981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150513</xdr:rowOff>
    </xdr:from>
    <xdr:ext cx="405111" cy="259045"/>
    <xdr:sp macro="" textlink="">
      <xdr:nvSpPr>
        <xdr:cNvPr id="252" name="n_1aveValue【公営住宅】&#10;有形固定資産減価償却率"/>
        <xdr:cNvSpPr txBox="1"/>
      </xdr:nvSpPr>
      <xdr:spPr>
        <a:xfrm>
          <a:off x="3582044" y="1403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144797</xdr:rowOff>
    </xdr:from>
    <xdr:ext cx="405111" cy="259045"/>
    <xdr:sp macro="" textlink="">
      <xdr:nvSpPr>
        <xdr:cNvPr id="253" name="n_2aveValue【公営住宅】&#10;有形固定資産減価償却率"/>
        <xdr:cNvSpPr txBox="1"/>
      </xdr:nvSpPr>
      <xdr:spPr>
        <a:xfrm>
          <a:off x="2705744" y="1403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71138</xdr:rowOff>
    </xdr:from>
    <xdr:ext cx="405111" cy="259045"/>
    <xdr:sp macro="" textlink="">
      <xdr:nvSpPr>
        <xdr:cNvPr id="254" name="n_1mainValue【公営住宅】&#10;有形固定資産減価償却率"/>
        <xdr:cNvSpPr txBox="1"/>
      </xdr:nvSpPr>
      <xdr:spPr>
        <a:xfrm>
          <a:off x="3582044" y="1344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113047</xdr:rowOff>
    </xdr:from>
    <xdr:ext cx="405111" cy="259045"/>
    <xdr:sp macro="" textlink="">
      <xdr:nvSpPr>
        <xdr:cNvPr id="255" name="n_2mainValue【公営住宅】&#10;有形固定資産減価償却率"/>
        <xdr:cNvSpPr txBox="1"/>
      </xdr:nvSpPr>
      <xdr:spPr>
        <a:xfrm>
          <a:off x="2705744" y="1348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6" name="正方形/長方形 25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7" name="正方形/長方形 25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8" name="正方形/長方形 25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9" name="正方形/長方形 25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0" name="正方形/長方形 25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1" name="正方形/長方形 26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2" name="正方形/長方形 26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3" name="正方形/長方形 26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4" name="テキスト ボックス 26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5" name="直線コネクタ 26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6" name="直線コネクタ 265"/>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7" name="テキスト ボックス 266"/>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8" name="直線コネクタ 267"/>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9" name="テキスト ボックス 268"/>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0" name="直線コネクタ 26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1" name="テキスト ボックス 27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2" name="直線コネクタ 271"/>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3" name="テキスト ボックス 272"/>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4" name="直線コネクタ 273"/>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5" name="テキスト ボックス 274"/>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6" name="直線コネクタ 27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7" name="テキスト ボックス 27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157735</xdr:rowOff>
    </xdr:from>
    <xdr:to>
      <xdr:col>54</xdr:col>
      <xdr:colOff>189865</xdr:colOff>
      <xdr:row>86</xdr:row>
      <xdr:rowOff>99061</xdr:rowOff>
    </xdr:to>
    <xdr:cxnSp macro="">
      <xdr:nvCxnSpPr>
        <xdr:cNvPr id="279" name="直線コネクタ 278"/>
        <xdr:cNvCxnSpPr/>
      </xdr:nvCxnSpPr>
      <xdr:spPr>
        <a:xfrm flipV="1">
          <a:off x="10476865" y="13359385"/>
          <a:ext cx="0" cy="148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280" name="【公営住宅】&#10;一人当たり面積最小値テキスト"/>
        <xdr:cNvSpPr txBox="1"/>
      </xdr:nvSpPr>
      <xdr:spPr>
        <a:xfrm>
          <a:off x="10515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281" name="直線コネクタ 280"/>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104412</xdr:rowOff>
    </xdr:from>
    <xdr:ext cx="469744" cy="259045"/>
    <xdr:sp macro="" textlink="">
      <xdr:nvSpPr>
        <xdr:cNvPr id="282" name="【公営住宅】&#10;一人当たり面積最大値テキスト"/>
        <xdr:cNvSpPr txBox="1"/>
      </xdr:nvSpPr>
      <xdr:spPr>
        <a:xfrm>
          <a:off x="10515600" y="13134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157735</xdr:rowOff>
    </xdr:from>
    <xdr:to>
      <xdr:col>55</xdr:col>
      <xdr:colOff>88900</xdr:colOff>
      <xdr:row>77</xdr:row>
      <xdr:rowOff>157735</xdr:rowOff>
    </xdr:to>
    <xdr:cxnSp macro="">
      <xdr:nvCxnSpPr>
        <xdr:cNvPr id="283" name="直線コネクタ 282"/>
        <xdr:cNvCxnSpPr/>
      </xdr:nvCxnSpPr>
      <xdr:spPr>
        <a:xfrm>
          <a:off x="10388600" y="13359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54881</xdr:rowOff>
    </xdr:from>
    <xdr:ext cx="469744" cy="259045"/>
    <xdr:sp macro="" textlink="">
      <xdr:nvSpPr>
        <xdr:cNvPr id="284" name="【公営住宅】&#10;一人当たり面積平均値テキスト"/>
        <xdr:cNvSpPr txBox="1"/>
      </xdr:nvSpPr>
      <xdr:spPr>
        <a:xfrm>
          <a:off x="10515600" y="142852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76454</xdr:rowOff>
    </xdr:from>
    <xdr:to>
      <xdr:col>55</xdr:col>
      <xdr:colOff>50800</xdr:colOff>
      <xdr:row>84</xdr:row>
      <xdr:rowOff>6604</xdr:rowOff>
    </xdr:to>
    <xdr:sp macro="" textlink="">
      <xdr:nvSpPr>
        <xdr:cNvPr id="285" name="フローチャート: 判断 284"/>
        <xdr:cNvSpPr/>
      </xdr:nvSpPr>
      <xdr:spPr>
        <a:xfrm>
          <a:off x="10426700" y="1430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43687</xdr:rowOff>
    </xdr:from>
    <xdr:to>
      <xdr:col>50</xdr:col>
      <xdr:colOff>165100</xdr:colOff>
      <xdr:row>83</xdr:row>
      <xdr:rowOff>145287</xdr:rowOff>
    </xdr:to>
    <xdr:sp macro="" textlink="">
      <xdr:nvSpPr>
        <xdr:cNvPr id="286" name="フローチャート: 判断 285"/>
        <xdr:cNvSpPr/>
      </xdr:nvSpPr>
      <xdr:spPr>
        <a:xfrm>
          <a:off x="9588500" y="1427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72644</xdr:rowOff>
    </xdr:from>
    <xdr:to>
      <xdr:col>46</xdr:col>
      <xdr:colOff>38100</xdr:colOff>
      <xdr:row>84</xdr:row>
      <xdr:rowOff>2794</xdr:rowOff>
    </xdr:to>
    <xdr:sp macro="" textlink="">
      <xdr:nvSpPr>
        <xdr:cNvPr id="287" name="フローチャート: 判断 286"/>
        <xdr:cNvSpPr/>
      </xdr:nvSpPr>
      <xdr:spPr>
        <a:xfrm>
          <a:off x="8699500" y="1430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8" name="テキスト ボックス 28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9" name="テキスト ボックス 28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0" name="テキスト ボックス 28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1" name="テキスト ボックス 29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2" name="テキスト ボックス 29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106935</xdr:rowOff>
    </xdr:from>
    <xdr:to>
      <xdr:col>50</xdr:col>
      <xdr:colOff>165100</xdr:colOff>
      <xdr:row>79</xdr:row>
      <xdr:rowOff>37085</xdr:rowOff>
    </xdr:to>
    <xdr:sp macro="" textlink="">
      <xdr:nvSpPr>
        <xdr:cNvPr id="293" name="楕円 292"/>
        <xdr:cNvSpPr/>
      </xdr:nvSpPr>
      <xdr:spPr>
        <a:xfrm>
          <a:off x="9588500" y="1348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78</xdr:row>
      <xdr:rowOff>110744</xdr:rowOff>
    </xdr:from>
    <xdr:to>
      <xdr:col>46</xdr:col>
      <xdr:colOff>38100</xdr:colOff>
      <xdr:row>79</xdr:row>
      <xdr:rowOff>40894</xdr:rowOff>
    </xdr:to>
    <xdr:sp macro="" textlink="">
      <xdr:nvSpPr>
        <xdr:cNvPr id="294" name="楕円 293"/>
        <xdr:cNvSpPr/>
      </xdr:nvSpPr>
      <xdr:spPr>
        <a:xfrm>
          <a:off x="8699500" y="1348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157735</xdr:rowOff>
    </xdr:from>
    <xdr:to>
      <xdr:col>50</xdr:col>
      <xdr:colOff>114300</xdr:colOff>
      <xdr:row>78</xdr:row>
      <xdr:rowOff>161544</xdr:rowOff>
    </xdr:to>
    <xdr:cxnSp macro="">
      <xdr:nvCxnSpPr>
        <xdr:cNvPr id="295" name="直線コネクタ 294"/>
        <xdr:cNvCxnSpPr/>
      </xdr:nvCxnSpPr>
      <xdr:spPr>
        <a:xfrm flipV="1">
          <a:off x="8750300" y="13530835"/>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136414</xdr:rowOff>
    </xdr:from>
    <xdr:ext cx="469744" cy="259045"/>
    <xdr:sp macro="" textlink="">
      <xdr:nvSpPr>
        <xdr:cNvPr id="296" name="n_1aveValue【公営住宅】&#10;一人当たり面積"/>
        <xdr:cNvSpPr txBox="1"/>
      </xdr:nvSpPr>
      <xdr:spPr>
        <a:xfrm>
          <a:off x="9391727" y="14366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165371</xdr:rowOff>
    </xdr:from>
    <xdr:ext cx="469744" cy="259045"/>
    <xdr:sp macro="" textlink="">
      <xdr:nvSpPr>
        <xdr:cNvPr id="297" name="n_2aveValue【公営住宅】&#10;一人当たり面積"/>
        <xdr:cNvSpPr txBox="1"/>
      </xdr:nvSpPr>
      <xdr:spPr>
        <a:xfrm>
          <a:off x="8515427" y="1439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77</xdr:row>
      <xdr:rowOff>53612</xdr:rowOff>
    </xdr:from>
    <xdr:ext cx="469744" cy="259045"/>
    <xdr:sp macro="" textlink="">
      <xdr:nvSpPr>
        <xdr:cNvPr id="298" name="n_1mainValue【公営住宅】&#10;一人当たり面積"/>
        <xdr:cNvSpPr txBox="1"/>
      </xdr:nvSpPr>
      <xdr:spPr>
        <a:xfrm>
          <a:off x="9391727" y="13255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57421</xdr:rowOff>
    </xdr:from>
    <xdr:ext cx="469744" cy="259045"/>
    <xdr:sp macro="" textlink="">
      <xdr:nvSpPr>
        <xdr:cNvPr id="299" name="n_2mainValue【公営住宅】&#10;一人当たり面積"/>
        <xdr:cNvSpPr txBox="1"/>
      </xdr:nvSpPr>
      <xdr:spPr>
        <a:xfrm>
          <a:off x="8515427" y="13259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0" name="正方形/長方形 29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1" name="正方形/長方形 30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2" name="正方形/長方形 30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3" name="正方形/長方形 30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4" name="正方形/長方形 30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5" name="正方形/長方形 30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6" name="正方形/長方形 30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7" name="正方形/長方形 30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8" name="テキスト ボックス 30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9" name="直線コネクタ 30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10" name="テキスト ボックス 309"/>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11" name="直線コネクタ 310"/>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12" name="テキスト ボックス 311"/>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13" name="直線コネクタ 312"/>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14" name="テキスト ボックス 313"/>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15" name="直線コネクタ 314"/>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16" name="テキスト ボックス 315"/>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17" name="直線コネクタ 316"/>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105427</xdr:rowOff>
    </xdr:from>
    <xdr:ext cx="467179" cy="259045"/>
    <xdr:sp macro="" textlink="">
      <xdr:nvSpPr>
        <xdr:cNvPr id="318" name="テキスト ボックス 317"/>
        <xdr:cNvSpPr txBox="1"/>
      </xdr:nvSpPr>
      <xdr:spPr>
        <a:xfrm>
          <a:off x="294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9" name="直線コネクタ 31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20" name="テキスト ボックス 319"/>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1"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85344</xdr:rowOff>
    </xdr:from>
    <xdr:to>
      <xdr:col>24</xdr:col>
      <xdr:colOff>62865</xdr:colOff>
      <xdr:row>108</xdr:row>
      <xdr:rowOff>135637</xdr:rowOff>
    </xdr:to>
    <xdr:cxnSp macro="">
      <xdr:nvCxnSpPr>
        <xdr:cNvPr id="322" name="直線コネクタ 321"/>
        <xdr:cNvCxnSpPr/>
      </xdr:nvCxnSpPr>
      <xdr:spPr>
        <a:xfrm flipV="1">
          <a:off x="4634865" y="17230344"/>
          <a:ext cx="0" cy="1421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139464</xdr:rowOff>
    </xdr:from>
    <xdr:ext cx="405111" cy="259045"/>
    <xdr:sp macro="" textlink="">
      <xdr:nvSpPr>
        <xdr:cNvPr id="323" name="【港湾・漁港】&#10;有形固定資産減価償却率最小値テキスト"/>
        <xdr:cNvSpPr txBox="1"/>
      </xdr:nvSpPr>
      <xdr:spPr>
        <a:xfrm>
          <a:off x="4673600" y="18656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135637</xdr:rowOff>
    </xdr:from>
    <xdr:to>
      <xdr:col>24</xdr:col>
      <xdr:colOff>152400</xdr:colOff>
      <xdr:row>108</xdr:row>
      <xdr:rowOff>135637</xdr:rowOff>
    </xdr:to>
    <xdr:cxnSp macro="">
      <xdr:nvCxnSpPr>
        <xdr:cNvPr id="324" name="直線コネクタ 323"/>
        <xdr:cNvCxnSpPr/>
      </xdr:nvCxnSpPr>
      <xdr:spPr>
        <a:xfrm>
          <a:off x="4546600" y="1865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32021</xdr:rowOff>
    </xdr:from>
    <xdr:ext cx="405111" cy="259045"/>
    <xdr:sp macro="" textlink="">
      <xdr:nvSpPr>
        <xdr:cNvPr id="325" name="【港湾・漁港】&#10;有形固定資産減価償却率最大値テキスト"/>
        <xdr:cNvSpPr txBox="1"/>
      </xdr:nvSpPr>
      <xdr:spPr>
        <a:xfrm>
          <a:off x="4673600" y="17005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85344</xdr:rowOff>
    </xdr:from>
    <xdr:to>
      <xdr:col>24</xdr:col>
      <xdr:colOff>152400</xdr:colOff>
      <xdr:row>100</xdr:row>
      <xdr:rowOff>85344</xdr:rowOff>
    </xdr:to>
    <xdr:cxnSp macro="">
      <xdr:nvCxnSpPr>
        <xdr:cNvPr id="326" name="直線コネクタ 325"/>
        <xdr:cNvCxnSpPr/>
      </xdr:nvCxnSpPr>
      <xdr:spPr>
        <a:xfrm>
          <a:off x="4546600" y="1723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166133</xdr:rowOff>
    </xdr:from>
    <xdr:ext cx="405111" cy="259045"/>
    <xdr:sp macro="" textlink="">
      <xdr:nvSpPr>
        <xdr:cNvPr id="327" name="【港湾・漁港】&#10;有形固定資産減価償却率平均値テキスト"/>
        <xdr:cNvSpPr txBox="1"/>
      </xdr:nvSpPr>
      <xdr:spPr>
        <a:xfrm>
          <a:off x="4673600" y="178254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16256</xdr:rowOff>
    </xdr:from>
    <xdr:to>
      <xdr:col>24</xdr:col>
      <xdr:colOff>114300</xdr:colOff>
      <xdr:row>104</xdr:row>
      <xdr:rowOff>117856</xdr:rowOff>
    </xdr:to>
    <xdr:sp macro="" textlink="">
      <xdr:nvSpPr>
        <xdr:cNvPr id="328" name="フローチャート: 判断 327"/>
        <xdr:cNvSpPr/>
      </xdr:nvSpPr>
      <xdr:spPr>
        <a:xfrm>
          <a:off x="4584700" y="1784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52832</xdr:rowOff>
    </xdr:from>
    <xdr:to>
      <xdr:col>20</xdr:col>
      <xdr:colOff>38100</xdr:colOff>
      <xdr:row>104</xdr:row>
      <xdr:rowOff>154432</xdr:rowOff>
    </xdr:to>
    <xdr:sp macro="" textlink="">
      <xdr:nvSpPr>
        <xdr:cNvPr id="329" name="フローチャート: 判断 328"/>
        <xdr:cNvSpPr/>
      </xdr:nvSpPr>
      <xdr:spPr>
        <a:xfrm>
          <a:off x="3746500" y="1788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45974</xdr:rowOff>
    </xdr:from>
    <xdr:to>
      <xdr:col>15</xdr:col>
      <xdr:colOff>101600</xdr:colOff>
      <xdr:row>106</xdr:row>
      <xdr:rowOff>147574</xdr:rowOff>
    </xdr:to>
    <xdr:sp macro="" textlink="">
      <xdr:nvSpPr>
        <xdr:cNvPr id="330" name="フローチャート: 判断 329"/>
        <xdr:cNvSpPr/>
      </xdr:nvSpPr>
      <xdr:spPr>
        <a:xfrm>
          <a:off x="2857500" y="1821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31" name="テキスト ボックス 33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2" name="テキスト ボックス 33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3" name="テキスト ボックス 33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4" name="テキスト ボックス 33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5" name="テキスト ボックス 33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25400</xdr:rowOff>
    </xdr:from>
    <xdr:to>
      <xdr:col>20</xdr:col>
      <xdr:colOff>38100</xdr:colOff>
      <xdr:row>100</xdr:row>
      <xdr:rowOff>127000</xdr:rowOff>
    </xdr:to>
    <xdr:sp macro="" textlink="">
      <xdr:nvSpPr>
        <xdr:cNvPr id="336" name="楕円 335"/>
        <xdr:cNvSpPr/>
      </xdr:nvSpPr>
      <xdr:spPr>
        <a:xfrm>
          <a:off x="3746500" y="1717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100</xdr:row>
      <xdr:rowOff>25400</xdr:rowOff>
    </xdr:from>
    <xdr:to>
      <xdr:col>15</xdr:col>
      <xdr:colOff>101600</xdr:colOff>
      <xdr:row>100</xdr:row>
      <xdr:rowOff>127000</xdr:rowOff>
    </xdr:to>
    <xdr:sp macro="" textlink="">
      <xdr:nvSpPr>
        <xdr:cNvPr id="337" name="楕円 336"/>
        <xdr:cNvSpPr/>
      </xdr:nvSpPr>
      <xdr:spPr>
        <a:xfrm>
          <a:off x="2857500" y="1717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76200</xdr:rowOff>
    </xdr:from>
    <xdr:to>
      <xdr:col>19</xdr:col>
      <xdr:colOff>177800</xdr:colOff>
      <xdr:row>100</xdr:row>
      <xdr:rowOff>76200</xdr:rowOff>
    </xdr:to>
    <xdr:cxnSp macro="">
      <xdr:nvCxnSpPr>
        <xdr:cNvPr id="338" name="直線コネクタ 337"/>
        <xdr:cNvCxnSpPr/>
      </xdr:nvCxnSpPr>
      <xdr:spPr>
        <a:xfrm>
          <a:off x="2908300" y="17221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145559</xdr:rowOff>
    </xdr:from>
    <xdr:ext cx="405111" cy="259045"/>
    <xdr:sp macro="" textlink="">
      <xdr:nvSpPr>
        <xdr:cNvPr id="339" name="n_1aveValue【港湾・漁港】&#10;有形固定資産減価償却率"/>
        <xdr:cNvSpPr txBox="1"/>
      </xdr:nvSpPr>
      <xdr:spPr>
        <a:xfrm>
          <a:off x="3582044" y="17976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138701</xdr:rowOff>
    </xdr:from>
    <xdr:ext cx="405111" cy="259045"/>
    <xdr:sp macro="" textlink="">
      <xdr:nvSpPr>
        <xdr:cNvPr id="340" name="n_2aveValue【港湾・漁港】&#10;有形固定資産減価償却率"/>
        <xdr:cNvSpPr txBox="1"/>
      </xdr:nvSpPr>
      <xdr:spPr>
        <a:xfrm>
          <a:off x="2705744" y="18312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98</xdr:row>
      <xdr:rowOff>143527</xdr:rowOff>
    </xdr:from>
    <xdr:ext cx="469744" cy="259045"/>
    <xdr:sp macro="" textlink="">
      <xdr:nvSpPr>
        <xdr:cNvPr id="341" name="n_1mainValue【港湾・漁港】&#10;有形固定資産減価償却率"/>
        <xdr:cNvSpPr txBox="1"/>
      </xdr:nvSpPr>
      <xdr:spPr>
        <a:xfrm>
          <a:off x="3549727" y="1694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98</xdr:row>
      <xdr:rowOff>143527</xdr:rowOff>
    </xdr:from>
    <xdr:ext cx="469744" cy="259045"/>
    <xdr:sp macro="" textlink="">
      <xdr:nvSpPr>
        <xdr:cNvPr id="342" name="n_2mainValue【港湾・漁港】&#10;有形固定資産減価償却率"/>
        <xdr:cNvSpPr txBox="1"/>
      </xdr:nvSpPr>
      <xdr:spPr>
        <a:xfrm>
          <a:off x="2673427" y="1694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3" name="正方形/長方形 34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4" name="正方形/長方形 34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5" name="正方形/長方形 34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6" name="正方形/長方形 34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7" name="正方形/長方形 34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8" name="正方形/長方形 34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9" name="正方形/長方形 34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0" name="正方形/長方形 34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1" name="テキスト ボックス 35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2" name="直線コネクタ 35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53" name="直線コネクタ 352"/>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354" name="テキスト ボックス 353"/>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5" name="直線コネクタ 354"/>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356" name="テキスト ボックス 355"/>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7" name="直線コネクタ 356"/>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358" name="テキスト ボックス 357"/>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9" name="直線コネクタ 358"/>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101</xdr:row>
      <xdr:rowOff>67327</xdr:rowOff>
    </xdr:from>
    <xdr:ext cx="685572" cy="259045"/>
    <xdr:sp macro="" textlink="">
      <xdr:nvSpPr>
        <xdr:cNvPr id="360" name="テキスト ボックス 359"/>
        <xdr:cNvSpPr txBox="1"/>
      </xdr:nvSpPr>
      <xdr:spPr>
        <a:xfrm>
          <a:off x="5918428" y="173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61" name="直線コネクタ 360"/>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29227</xdr:rowOff>
    </xdr:from>
    <xdr:ext cx="685572" cy="259045"/>
    <xdr:sp macro="" textlink="">
      <xdr:nvSpPr>
        <xdr:cNvPr id="362" name="テキスト ボックス 361"/>
        <xdr:cNvSpPr txBox="1"/>
      </xdr:nvSpPr>
      <xdr:spPr>
        <a:xfrm>
          <a:off x="5918428" y="1700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3" name="直線コネクタ 36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64" name="テキスト ボックス 363"/>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5"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27341</xdr:rowOff>
    </xdr:from>
    <xdr:to>
      <xdr:col>54</xdr:col>
      <xdr:colOff>189865</xdr:colOff>
      <xdr:row>108</xdr:row>
      <xdr:rowOff>131473</xdr:rowOff>
    </xdr:to>
    <xdr:cxnSp macro="">
      <xdr:nvCxnSpPr>
        <xdr:cNvPr id="366" name="直線コネクタ 365"/>
        <xdr:cNvCxnSpPr/>
      </xdr:nvCxnSpPr>
      <xdr:spPr>
        <a:xfrm flipV="1">
          <a:off x="10476865" y="17172341"/>
          <a:ext cx="0" cy="1475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135300</xdr:rowOff>
    </xdr:from>
    <xdr:ext cx="534377" cy="259045"/>
    <xdr:sp macro="" textlink="">
      <xdr:nvSpPr>
        <xdr:cNvPr id="367" name="【港湾・漁港】&#10;一人当たり有形固定資産（償却資産）額最小値テキスト"/>
        <xdr:cNvSpPr txBox="1"/>
      </xdr:nvSpPr>
      <xdr:spPr>
        <a:xfrm>
          <a:off x="10515600" y="1865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131473</xdr:rowOff>
    </xdr:from>
    <xdr:to>
      <xdr:col>55</xdr:col>
      <xdr:colOff>88900</xdr:colOff>
      <xdr:row>108</xdr:row>
      <xdr:rowOff>131473</xdr:rowOff>
    </xdr:to>
    <xdr:cxnSp macro="">
      <xdr:nvCxnSpPr>
        <xdr:cNvPr id="368" name="直線コネクタ 367"/>
        <xdr:cNvCxnSpPr/>
      </xdr:nvCxnSpPr>
      <xdr:spPr>
        <a:xfrm>
          <a:off x="10388600" y="18648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145468</xdr:rowOff>
    </xdr:from>
    <xdr:ext cx="690189" cy="259045"/>
    <xdr:sp macro="" textlink="">
      <xdr:nvSpPr>
        <xdr:cNvPr id="369" name="【港湾・漁港】&#10;一人当たり有形固定資産（償却資産）額最大値テキスト"/>
        <xdr:cNvSpPr txBox="1"/>
      </xdr:nvSpPr>
      <xdr:spPr>
        <a:xfrm>
          <a:off x="10515600" y="169475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1,964,120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27341</xdr:rowOff>
    </xdr:from>
    <xdr:to>
      <xdr:col>55</xdr:col>
      <xdr:colOff>88900</xdr:colOff>
      <xdr:row>100</xdr:row>
      <xdr:rowOff>27341</xdr:rowOff>
    </xdr:to>
    <xdr:cxnSp macro="">
      <xdr:nvCxnSpPr>
        <xdr:cNvPr id="370" name="直線コネクタ 369"/>
        <xdr:cNvCxnSpPr/>
      </xdr:nvCxnSpPr>
      <xdr:spPr>
        <a:xfrm>
          <a:off x="10388600" y="17172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122496</xdr:rowOff>
    </xdr:from>
    <xdr:ext cx="599010" cy="259045"/>
    <xdr:sp macro="" textlink="">
      <xdr:nvSpPr>
        <xdr:cNvPr id="371" name="【港湾・漁港】&#10;一人当たり有形固定資産（償却資産）額平均値テキスト"/>
        <xdr:cNvSpPr txBox="1"/>
      </xdr:nvSpPr>
      <xdr:spPr>
        <a:xfrm>
          <a:off x="10515600" y="182961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144069</xdr:rowOff>
    </xdr:from>
    <xdr:to>
      <xdr:col>55</xdr:col>
      <xdr:colOff>50800</xdr:colOff>
      <xdr:row>107</xdr:row>
      <xdr:rowOff>74219</xdr:rowOff>
    </xdr:to>
    <xdr:sp macro="" textlink="">
      <xdr:nvSpPr>
        <xdr:cNvPr id="372" name="フローチャート: 判断 371"/>
        <xdr:cNvSpPr/>
      </xdr:nvSpPr>
      <xdr:spPr>
        <a:xfrm>
          <a:off x="10426700" y="18317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79015</xdr:rowOff>
    </xdr:from>
    <xdr:to>
      <xdr:col>50</xdr:col>
      <xdr:colOff>165100</xdr:colOff>
      <xdr:row>108</xdr:row>
      <xdr:rowOff>9165</xdr:rowOff>
    </xdr:to>
    <xdr:sp macro="" textlink="">
      <xdr:nvSpPr>
        <xdr:cNvPr id="373" name="フローチャート: 判断 372"/>
        <xdr:cNvSpPr/>
      </xdr:nvSpPr>
      <xdr:spPr>
        <a:xfrm>
          <a:off x="9588500" y="1842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135796</xdr:rowOff>
    </xdr:from>
    <xdr:to>
      <xdr:col>46</xdr:col>
      <xdr:colOff>38100</xdr:colOff>
      <xdr:row>108</xdr:row>
      <xdr:rowOff>65946</xdr:rowOff>
    </xdr:to>
    <xdr:sp macro="" textlink="">
      <xdr:nvSpPr>
        <xdr:cNvPr id="374" name="フローチャート: 判断 373"/>
        <xdr:cNvSpPr/>
      </xdr:nvSpPr>
      <xdr:spPr>
        <a:xfrm>
          <a:off x="8699500" y="18480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5" name="テキスト ボックス 37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6" name="テキスト ボックス 37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7" name="テキスト ボックス 37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8" name="テキスト ボックス 37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9" name="テキスト ボックス 37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100904</xdr:rowOff>
    </xdr:from>
    <xdr:to>
      <xdr:col>50</xdr:col>
      <xdr:colOff>165100</xdr:colOff>
      <xdr:row>109</xdr:row>
      <xdr:rowOff>31054</xdr:rowOff>
    </xdr:to>
    <xdr:sp macro="" textlink="">
      <xdr:nvSpPr>
        <xdr:cNvPr id="380" name="楕円 379"/>
        <xdr:cNvSpPr/>
      </xdr:nvSpPr>
      <xdr:spPr>
        <a:xfrm>
          <a:off x="9588500" y="1861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100910</xdr:rowOff>
    </xdr:from>
    <xdr:to>
      <xdr:col>46</xdr:col>
      <xdr:colOff>38100</xdr:colOff>
      <xdr:row>109</xdr:row>
      <xdr:rowOff>31060</xdr:rowOff>
    </xdr:to>
    <xdr:sp macro="" textlink="">
      <xdr:nvSpPr>
        <xdr:cNvPr id="381" name="楕円 380"/>
        <xdr:cNvSpPr/>
      </xdr:nvSpPr>
      <xdr:spPr>
        <a:xfrm>
          <a:off x="8699500" y="1861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151704</xdr:rowOff>
    </xdr:from>
    <xdr:to>
      <xdr:col>50</xdr:col>
      <xdr:colOff>114300</xdr:colOff>
      <xdr:row>108</xdr:row>
      <xdr:rowOff>151710</xdr:rowOff>
    </xdr:to>
    <xdr:cxnSp macro="">
      <xdr:nvCxnSpPr>
        <xdr:cNvPr id="382" name="直線コネクタ 381"/>
        <xdr:cNvCxnSpPr/>
      </xdr:nvCxnSpPr>
      <xdr:spPr>
        <a:xfrm flipV="1">
          <a:off x="8750300" y="18668304"/>
          <a:ext cx="889000" cy="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106</xdr:row>
      <xdr:rowOff>25692</xdr:rowOff>
    </xdr:from>
    <xdr:ext cx="599010" cy="259045"/>
    <xdr:sp macro="" textlink="">
      <xdr:nvSpPr>
        <xdr:cNvPr id="383" name="n_1aveValue【港湾・漁港】&#10;一人当たり有形固定資産（償却資産）額"/>
        <xdr:cNvSpPr txBox="1"/>
      </xdr:nvSpPr>
      <xdr:spPr>
        <a:xfrm>
          <a:off x="9327095" y="18199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106</xdr:row>
      <xdr:rowOff>82473</xdr:rowOff>
    </xdr:from>
    <xdr:ext cx="599010" cy="259045"/>
    <xdr:sp macro="" textlink="">
      <xdr:nvSpPr>
        <xdr:cNvPr id="384" name="n_2aveValue【港湾・漁港】&#10;一人当たり有形固定資産（償却資産）額"/>
        <xdr:cNvSpPr txBox="1"/>
      </xdr:nvSpPr>
      <xdr:spPr>
        <a:xfrm>
          <a:off x="8450795" y="18256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102817</xdr:colOff>
      <xdr:row>109</xdr:row>
      <xdr:rowOff>22181</xdr:rowOff>
    </xdr:from>
    <xdr:ext cx="378565" cy="259045"/>
    <xdr:sp macro="" textlink="">
      <xdr:nvSpPr>
        <xdr:cNvPr id="385" name="n_1mainValue【港湾・漁港】&#10;一人当たり有形固定資産（償却資産）額"/>
        <xdr:cNvSpPr txBox="1"/>
      </xdr:nvSpPr>
      <xdr:spPr>
        <a:xfrm>
          <a:off x="9437317" y="187102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179017</xdr:colOff>
      <xdr:row>109</xdr:row>
      <xdr:rowOff>22187</xdr:rowOff>
    </xdr:from>
    <xdr:ext cx="378565" cy="259045"/>
    <xdr:sp macro="" textlink="">
      <xdr:nvSpPr>
        <xdr:cNvPr id="386" name="n_2mainValue【港湾・漁港】&#10;一人当たり有形固定資産（償却資産）額"/>
        <xdr:cNvSpPr txBox="1"/>
      </xdr:nvSpPr>
      <xdr:spPr>
        <a:xfrm>
          <a:off x="8561017" y="187102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7" name="正方形/長方形 38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8" name="正方形/長方形 38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9" name="正方形/長方形 38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0" name="正方形/長方形 38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1" name="正方形/長方形 39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2" name="正方形/長方形 39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3" name="正方形/長方形 39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4" name="正方形/長方形 39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5" name="テキスト ボックス 39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6" name="直線コネクタ 39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97" name="テキスト ボックス 396"/>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8" name="直線コネクタ 39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99" name="テキスト ボックス 398"/>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0" name="直線コネクタ 39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1" name="テキスト ボックス 40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2" name="直線コネクタ 40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3" name="テキスト ボックス 40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4" name="直線コネクタ 40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5" name="テキスト ボックス 40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6" name="直線コネクタ 40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07" name="テキスト ボックス 406"/>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8" name="直線コネクタ 40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09" name="テキスト ボックス 40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74295</xdr:rowOff>
    </xdr:from>
    <xdr:to>
      <xdr:col>85</xdr:col>
      <xdr:colOff>126364</xdr:colOff>
      <xdr:row>41</xdr:row>
      <xdr:rowOff>66675</xdr:rowOff>
    </xdr:to>
    <xdr:cxnSp macro="">
      <xdr:nvCxnSpPr>
        <xdr:cNvPr id="411" name="直線コネクタ 410"/>
        <xdr:cNvCxnSpPr/>
      </xdr:nvCxnSpPr>
      <xdr:spPr>
        <a:xfrm flipV="1">
          <a:off x="16318864" y="5903595"/>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70502</xdr:rowOff>
    </xdr:from>
    <xdr:ext cx="405111" cy="259045"/>
    <xdr:sp macro="" textlink="">
      <xdr:nvSpPr>
        <xdr:cNvPr id="412" name="【認定こども園・幼稚園・保育所】&#10;有形固定資産減価償却率最小値テキスト"/>
        <xdr:cNvSpPr txBox="1"/>
      </xdr:nvSpPr>
      <xdr:spPr>
        <a:xfrm>
          <a:off x="16357600" y="709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66675</xdr:rowOff>
    </xdr:from>
    <xdr:to>
      <xdr:col>86</xdr:col>
      <xdr:colOff>25400</xdr:colOff>
      <xdr:row>41</xdr:row>
      <xdr:rowOff>66675</xdr:rowOff>
    </xdr:to>
    <xdr:cxnSp macro="">
      <xdr:nvCxnSpPr>
        <xdr:cNvPr id="413" name="直線コネクタ 412"/>
        <xdr:cNvCxnSpPr/>
      </xdr:nvCxnSpPr>
      <xdr:spPr>
        <a:xfrm>
          <a:off x="16230600" y="709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20972</xdr:rowOff>
    </xdr:from>
    <xdr:ext cx="405111" cy="259045"/>
    <xdr:sp macro="" textlink="">
      <xdr:nvSpPr>
        <xdr:cNvPr id="414" name="【認定こども園・幼稚園・保育所】&#10;有形固定資産減価償却率最大値テキスト"/>
        <xdr:cNvSpPr txBox="1"/>
      </xdr:nvSpPr>
      <xdr:spPr>
        <a:xfrm>
          <a:off x="16357600" y="5678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74295</xdr:rowOff>
    </xdr:from>
    <xdr:to>
      <xdr:col>86</xdr:col>
      <xdr:colOff>25400</xdr:colOff>
      <xdr:row>34</xdr:row>
      <xdr:rowOff>74295</xdr:rowOff>
    </xdr:to>
    <xdr:cxnSp macro="">
      <xdr:nvCxnSpPr>
        <xdr:cNvPr id="415" name="直線コネクタ 414"/>
        <xdr:cNvCxnSpPr/>
      </xdr:nvCxnSpPr>
      <xdr:spPr>
        <a:xfrm>
          <a:off x="16230600" y="5903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59072</xdr:rowOff>
    </xdr:from>
    <xdr:ext cx="405111" cy="259045"/>
    <xdr:sp macro="" textlink="">
      <xdr:nvSpPr>
        <xdr:cNvPr id="416" name="【認定こども園・幼稚園・保育所】&#10;有形固定資産減価償却率平均値テキスト"/>
        <xdr:cNvSpPr txBox="1"/>
      </xdr:nvSpPr>
      <xdr:spPr>
        <a:xfrm>
          <a:off x="16357600" y="6574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80645</xdr:rowOff>
    </xdr:from>
    <xdr:to>
      <xdr:col>85</xdr:col>
      <xdr:colOff>177800</xdr:colOff>
      <xdr:row>39</xdr:row>
      <xdr:rowOff>10795</xdr:rowOff>
    </xdr:to>
    <xdr:sp macro="" textlink="">
      <xdr:nvSpPr>
        <xdr:cNvPr id="417" name="フローチャート: 判断 416"/>
        <xdr:cNvSpPr/>
      </xdr:nvSpPr>
      <xdr:spPr>
        <a:xfrm>
          <a:off x="16268700" y="659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61595</xdr:rowOff>
    </xdr:from>
    <xdr:to>
      <xdr:col>81</xdr:col>
      <xdr:colOff>101600</xdr:colOff>
      <xdr:row>38</xdr:row>
      <xdr:rowOff>163195</xdr:rowOff>
    </xdr:to>
    <xdr:sp macro="" textlink="">
      <xdr:nvSpPr>
        <xdr:cNvPr id="418" name="フローチャート: 判断 417"/>
        <xdr:cNvSpPr/>
      </xdr:nvSpPr>
      <xdr:spPr>
        <a:xfrm>
          <a:off x="154305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145415</xdr:rowOff>
    </xdr:from>
    <xdr:to>
      <xdr:col>76</xdr:col>
      <xdr:colOff>165100</xdr:colOff>
      <xdr:row>38</xdr:row>
      <xdr:rowOff>75565</xdr:rowOff>
    </xdr:to>
    <xdr:sp macro="" textlink="">
      <xdr:nvSpPr>
        <xdr:cNvPr id="419" name="フローチャート: 判断 418"/>
        <xdr:cNvSpPr/>
      </xdr:nvSpPr>
      <xdr:spPr>
        <a:xfrm>
          <a:off x="14541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0" name="テキスト ボックス 41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1" name="テキスト ボックス 42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2" name="テキスト ボックス 42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3" name="テキスト ボックス 42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4" name="テキスト ボックス 42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130175</xdr:rowOff>
    </xdr:from>
    <xdr:to>
      <xdr:col>81</xdr:col>
      <xdr:colOff>101600</xdr:colOff>
      <xdr:row>35</xdr:row>
      <xdr:rowOff>60325</xdr:rowOff>
    </xdr:to>
    <xdr:sp macro="" textlink="">
      <xdr:nvSpPr>
        <xdr:cNvPr id="425" name="楕円 424"/>
        <xdr:cNvSpPr/>
      </xdr:nvSpPr>
      <xdr:spPr>
        <a:xfrm>
          <a:off x="15430500" y="595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34</xdr:row>
      <xdr:rowOff>166370</xdr:rowOff>
    </xdr:from>
    <xdr:to>
      <xdr:col>76</xdr:col>
      <xdr:colOff>165100</xdr:colOff>
      <xdr:row>35</xdr:row>
      <xdr:rowOff>96520</xdr:rowOff>
    </xdr:to>
    <xdr:sp macro="" textlink="">
      <xdr:nvSpPr>
        <xdr:cNvPr id="426" name="楕円 425"/>
        <xdr:cNvSpPr/>
      </xdr:nvSpPr>
      <xdr:spPr>
        <a:xfrm>
          <a:off x="14541500" y="599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9525</xdr:rowOff>
    </xdr:from>
    <xdr:to>
      <xdr:col>81</xdr:col>
      <xdr:colOff>50800</xdr:colOff>
      <xdr:row>35</xdr:row>
      <xdr:rowOff>45720</xdr:rowOff>
    </xdr:to>
    <xdr:cxnSp macro="">
      <xdr:nvCxnSpPr>
        <xdr:cNvPr id="427" name="直線コネクタ 426"/>
        <xdr:cNvCxnSpPr/>
      </xdr:nvCxnSpPr>
      <xdr:spPr>
        <a:xfrm flipV="1">
          <a:off x="14592300" y="601027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154322</xdr:rowOff>
    </xdr:from>
    <xdr:ext cx="405111" cy="259045"/>
    <xdr:sp macro="" textlink="">
      <xdr:nvSpPr>
        <xdr:cNvPr id="428" name="n_1aveValue【認定こども園・幼稚園・保育所】&#10;有形固定資産減価償却率"/>
        <xdr:cNvSpPr txBox="1"/>
      </xdr:nvSpPr>
      <xdr:spPr>
        <a:xfrm>
          <a:off x="15266044" y="666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66692</xdr:rowOff>
    </xdr:from>
    <xdr:ext cx="405111" cy="259045"/>
    <xdr:sp macro="" textlink="">
      <xdr:nvSpPr>
        <xdr:cNvPr id="429" name="n_2aveValue【認定こども園・幼稚園・保育所】&#10;有形固定資産減価償却率"/>
        <xdr:cNvSpPr txBox="1"/>
      </xdr:nvSpPr>
      <xdr:spPr>
        <a:xfrm>
          <a:off x="14389744" y="658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76852</xdr:rowOff>
    </xdr:from>
    <xdr:ext cx="405111" cy="259045"/>
    <xdr:sp macro="" textlink="">
      <xdr:nvSpPr>
        <xdr:cNvPr id="430" name="n_1mainValue【認定こども園・幼稚園・保育所】&#10;有形固定資産減価償却率"/>
        <xdr:cNvSpPr txBox="1"/>
      </xdr:nvSpPr>
      <xdr:spPr>
        <a:xfrm>
          <a:off x="15266044" y="573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113047</xdr:rowOff>
    </xdr:from>
    <xdr:ext cx="405111" cy="259045"/>
    <xdr:sp macro="" textlink="">
      <xdr:nvSpPr>
        <xdr:cNvPr id="431" name="n_2mainValue【認定こども園・幼稚園・保育所】&#10;有形固定資産減価償却率"/>
        <xdr:cNvSpPr txBox="1"/>
      </xdr:nvSpPr>
      <xdr:spPr>
        <a:xfrm>
          <a:off x="14389744" y="577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2" name="正方形/長方形 43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3" name="正方形/長方形 43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4" name="正方形/長方形 43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5" name="正方形/長方形 43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6" name="正方形/長方形 43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7" name="正方形/長方形 43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8" name="正方形/長方形 43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9" name="正方形/長方形 43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0" name="テキスト ボックス 43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1" name="直線コネクタ 44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42" name="直線コネクタ 44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43" name="テキスト ボックス 442"/>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44" name="直線コネクタ 44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45" name="テキスト ボックス 444"/>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6" name="直線コネクタ 44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47" name="テキスト ボックス 446"/>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48" name="直線コネクタ 44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49" name="テキスト ボックス 448"/>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50" name="直線コネクタ 44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51" name="テキスト ボックス 450"/>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2" name="直線コネクタ 45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3" name="テキスト ボックス 45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30480</xdr:rowOff>
    </xdr:from>
    <xdr:to>
      <xdr:col>116</xdr:col>
      <xdr:colOff>62864</xdr:colOff>
      <xdr:row>41</xdr:row>
      <xdr:rowOff>160020</xdr:rowOff>
    </xdr:to>
    <xdr:cxnSp macro="">
      <xdr:nvCxnSpPr>
        <xdr:cNvPr id="455" name="直線コネクタ 454"/>
        <xdr:cNvCxnSpPr/>
      </xdr:nvCxnSpPr>
      <xdr:spPr>
        <a:xfrm flipV="1">
          <a:off x="22160864" y="585978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163847</xdr:rowOff>
    </xdr:from>
    <xdr:ext cx="469744" cy="259045"/>
    <xdr:sp macro="" textlink="">
      <xdr:nvSpPr>
        <xdr:cNvPr id="456" name="【認定こども園・幼稚園・保育所】&#10;一人当たり面積最小値テキスト"/>
        <xdr:cNvSpPr txBox="1"/>
      </xdr:nvSpPr>
      <xdr:spPr>
        <a:xfrm>
          <a:off x="22199600"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160020</xdr:rowOff>
    </xdr:from>
    <xdr:to>
      <xdr:col>116</xdr:col>
      <xdr:colOff>152400</xdr:colOff>
      <xdr:row>41</xdr:row>
      <xdr:rowOff>160020</xdr:rowOff>
    </xdr:to>
    <xdr:cxnSp macro="">
      <xdr:nvCxnSpPr>
        <xdr:cNvPr id="457" name="直線コネクタ 456"/>
        <xdr:cNvCxnSpPr/>
      </xdr:nvCxnSpPr>
      <xdr:spPr>
        <a:xfrm>
          <a:off x="22072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148607</xdr:rowOff>
    </xdr:from>
    <xdr:ext cx="469744" cy="259045"/>
    <xdr:sp macro="" textlink="">
      <xdr:nvSpPr>
        <xdr:cNvPr id="458" name="【認定こども園・幼稚園・保育所】&#10;一人当たり面積最大値テキスト"/>
        <xdr:cNvSpPr txBox="1"/>
      </xdr:nvSpPr>
      <xdr:spPr>
        <a:xfrm>
          <a:off x="22199600" y="563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30480</xdr:rowOff>
    </xdr:from>
    <xdr:to>
      <xdr:col>116</xdr:col>
      <xdr:colOff>152400</xdr:colOff>
      <xdr:row>34</xdr:row>
      <xdr:rowOff>30480</xdr:rowOff>
    </xdr:to>
    <xdr:cxnSp macro="">
      <xdr:nvCxnSpPr>
        <xdr:cNvPr id="459" name="直線コネクタ 458"/>
        <xdr:cNvCxnSpPr/>
      </xdr:nvCxnSpPr>
      <xdr:spPr>
        <a:xfrm>
          <a:off x="22072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110507</xdr:rowOff>
    </xdr:from>
    <xdr:ext cx="469744" cy="259045"/>
    <xdr:sp macro="" textlink="">
      <xdr:nvSpPr>
        <xdr:cNvPr id="460" name="【認定こども園・幼稚園・保育所】&#10;一人当たり面積平均値テキスト"/>
        <xdr:cNvSpPr txBox="1"/>
      </xdr:nvSpPr>
      <xdr:spPr>
        <a:xfrm>
          <a:off x="22199600" y="6625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132080</xdr:rowOff>
    </xdr:from>
    <xdr:to>
      <xdr:col>116</xdr:col>
      <xdr:colOff>114300</xdr:colOff>
      <xdr:row>39</xdr:row>
      <xdr:rowOff>62230</xdr:rowOff>
    </xdr:to>
    <xdr:sp macro="" textlink="">
      <xdr:nvSpPr>
        <xdr:cNvPr id="461" name="フローチャート: 判断 460"/>
        <xdr:cNvSpPr/>
      </xdr:nvSpPr>
      <xdr:spPr>
        <a:xfrm>
          <a:off x="22110700" y="664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109220</xdr:rowOff>
    </xdr:from>
    <xdr:to>
      <xdr:col>112</xdr:col>
      <xdr:colOff>38100</xdr:colOff>
      <xdr:row>39</xdr:row>
      <xdr:rowOff>39370</xdr:rowOff>
    </xdr:to>
    <xdr:sp macro="" textlink="">
      <xdr:nvSpPr>
        <xdr:cNvPr id="462" name="フローチャート: 判断 461"/>
        <xdr:cNvSpPr/>
      </xdr:nvSpPr>
      <xdr:spPr>
        <a:xfrm>
          <a:off x="21272500" y="662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10160</xdr:rowOff>
    </xdr:from>
    <xdr:to>
      <xdr:col>107</xdr:col>
      <xdr:colOff>101600</xdr:colOff>
      <xdr:row>39</xdr:row>
      <xdr:rowOff>111760</xdr:rowOff>
    </xdr:to>
    <xdr:sp macro="" textlink="">
      <xdr:nvSpPr>
        <xdr:cNvPr id="463" name="フローチャート: 判断 462"/>
        <xdr:cNvSpPr/>
      </xdr:nvSpPr>
      <xdr:spPr>
        <a:xfrm>
          <a:off x="20383500" y="66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4" name="テキスト ボックス 46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5" name="テキスト ボックス 46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6" name="テキスト ボックス 46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7" name="テキスト ボックス 46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8" name="テキスト ボックス 46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6350</xdr:rowOff>
    </xdr:from>
    <xdr:to>
      <xdr:col>112</xdr:col>
      <xdr:colOff>38100</xdr:colOff>
      <xdr:row>41</xdr:row>
      <xdr:rowOff>107950</xdr:rowOff>
    </xdr:to>
    <xdr:sp macro="" textlink="">
      <xdr:nvSpPr>
        <xdr:cNvPr id="469" name="楕円 468"/>
        <xdr:cNvSpPr/>
      </xdr:nvSpPr>
      <xdr:spPr>
        <a:xfrm>
          <a:off x="21272500" y="703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10160</xdr:rowOff>
    </xdr:from>
    <xdr:to>
      <xdr:col>107</xdr:col>
      <xdr:colOff>101600</xdr:colOff>
      <xdr:row>41</xdr:row>
      <xdr:rowOff>111760</xdr:rowOff>
    </xdr:to>
    <xdr:sp macro="" textlink="">
      <xdr:nvSpPr>
        <xdr:cNvPr id="470" name="楕円 469"/>
        <xdr:cNvSpPr/>
      </xdr:nvSpPr>
      <xdr:spPr>
        <a:xfrm>
          <a:off x="20383500" y="703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57150</xdr:rowOff>
    </xdr:from>
    <xdr:to>
      <xdr:col>111</xdr:col>
      <xdr:colOff>177800</xdr:colOff>
      <xdr:row>41</xdr:row>
      <xdr:rowOff>60960</xdr:rowOff>
    </xdr:to>
    <xdr:cxnSp macro="">
      <xdr:nvCxnSpPr>
        <xdr:cNvPr id="471" name="直線コネクタ 470"/>
        <xdr:cNvCxnSpPr/>
      </xdr:nvCxnSpPr>
      <xdr:spPr>
        <a:xfrm flipV="1">
          <a:off x="20434300" y="70866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55897</xdr:rowOff>
    </xdr:from>
    <xdr:ext cx="469744" cy="259045"/>
    <xdr:sp macro="" textlink="">
      <xdr:nvSpPr>
        <xdr:cNvPr id="472" name="n_1aveValue【認定こども園・幼稚園・保育所】&#10;一人当たり面積"/>
        <xdr:cNvSpPr txBox="1"/>
      </xdr:nvSpPr>
      <xdr:spPr>
        <a:xfrm>
          <a:off x="21075727" y="639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128287</xdr:rowOff>
    </xdr:from>
    <xdr:ext cx="469744" cy="259045"/>
    <xdr:sp macro="" textlink="">
      <xdr:nvSpPr>
        <xdr:cNvPr id="473" name="n_2aveValue【認定こども園・幼稚園・保育所】&#10;一人当たり面積"/>
        <xdr:cNvSpPr txBox="1"/>
      </xdr:nvSpPr>
      <xdr:spPr>
        <a:xfrm>
          <a:off x="20199427" y="647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99077</xdr:rowOff>
    </xdr:from>
    <xdr:ext cx="469744" cy="259045"/>
    <xdr:sp macro="" textlink="">
      <xdr:nvSpPr>
        <xdr:cNvPr id="474" name="n_1mainValue【認定こども園・幼稚園・保育所】&#10;一人当たり面積"/>
        <xdr:cNvSpPr txBox="1"/>
      </xdr:nvSpPr>
      <xdr:spPr>
        <a:xfrm>
          <a:off x="21075727"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102887</xdr:rowOff>
    </xdr:from>
    <xdr:ext cx="469744" cy="259045"/>
    <xdr:sp macro="" textlink="">
      <xdr:nvSpPr>
        <xdr:cNvPr id="475" name="n_2mainValue【認定こども園・幼稚園・保育所】&#10;一人当たり面積"/>
        <xdr:cNvSpPr txBox="1"/>
      </xdr:nvSpPr>
      <xdr:spPr>
        <a:xfrm>
          <a:off x="20199427" y="713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6" name="正方形/長方形 47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7" name="正方形/長方形 47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8" name="正方形/長方形 47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9" name="正方形/長方形 47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0" name="正方形/長方形 47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1" name="正方形/長方形 48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2" name="正方形/長方形 48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3" name="正方形/長方形 48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4" name="テキスト ボックス 48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5" name="直線コネクタ 48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86" name="テキスト ボックス 485"/>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87" name="直線コネクタ 48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88" name="テキスト ボックス 487"/>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9" name="直線コネクタ 48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0" name="テキスト ボックス 48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1" name="直線コネクタ 49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2" name="テキスト ボックス 49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3" name="直線コネクタ 49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4" name="テキスト ボックス 49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95" name="直線コネクタ 49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6" name="テキスト ボックス 49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7" name="直線コネクタ 49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98" name="テキスト ボックス 497"/>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9" name="直線コネクタ 49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00" name="テキスト ボックス 49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1633</xdr:rowOff>
    </xdr:from>
    <xdr:to>
      <xdr:col>85</xdr:col>
      <xdr:colOff>126364</xdr:colOff>
      <xdr:row>63</xdr:row>
      <xdr:rowOff>142059</xdr:rowOff>
    </xdr:to>
    <xdr:cxnSp macro="">
      <xdr:nvCxnSpPr>
        <xdr:cNvPr id="502" name="直線コネクタ 501"/>
        <xdr:cNvCxnSpPr/>
      </xdr:nvCxnSpPr>
      <xdr:spPr>
        <a:xfrm flipV="1">
          <a:off x="16318864" y="9431383"/>
          <a:ext cx="0" cy="1512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145886</xdr:rowOff>
    </xdr:from>
    <xdr:ext cx="405111" cy="259045"/>
    <xdr:sp macro="" textlink="">
      <xdr:nvSpPr>
        <xdr:cNvPr id="503" name="【学校施設】&#10;有形固定資産減価償却率最小値テキスト"/>
        <xdr:cNvSpPr txBox="1"/>
      </xdr:nvSpPr>
      <xdr:spPr>
        <a:xfrm>
          <a:off x="16357600" y="10947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142059</xdr:rowOff>
    </xdr:from>
    <xdr:to>
      <xdr:col>86</xdr:col>
      <xdr:colOff>25400</xdr:colOff>
      <xdr:row>63</xdr:row>
      <xdr:rowOff>142059</xdr:rowOff>
    </xdr:to>
    <xdr:cxnSp macro="">
      <xdr:nvCxnSpPr>
        <xdr:cNvPr id="504" name="直線コネクタ 503"/>
        <xdr:cNvCxnSpPr/>
      </xdr:nvCxnSpPr>
      <xdr:spPr>
        <a:xfrm>
          <a:off x="16230600" y="1094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119760</xdr:rowOff>
    </xdr:from>
    <xdr:ext cx="405111" cy="259045"/>
    <xdr:sp macro="" textlink="">
      <xdr:nvSpPr>
        <xdr:cNvPr id="505" name="【学校施設】&#10;有形固定資産減価償却率最大値テキスト"/>
        <xdr:cNvSpPr txBox="1"/>
      </xdr:nvSpPr>
      <xdr:spPr>
        <a:xfrm>
          <a:off x="16357600" y="9206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1633</xdr:rowOff>
    </xdr:from>
    <xdr:to>
      <xdr:col>86</xdr:col>
      <xdr:colOff>25400</xdr:colOff>
      <xdr:row>55</xdr:row>
      <xdr:rowOff>1633</xdr:rowOff>
    </xdr:to>
    <xdr:cxnSp macro="">
      <xdr:nvCxnSpPr>
        <xdr:cNvPr id="506" name="直線コネクタ 505"/>
        <xdr:cNvCxnSpPr/>
      </xdr:nvCxnSpPr>
      <xdr:spPr>
        <a:xfrm>
          <a:off x="16230600" y="943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23965</xdr:rowOff>
    </xdr:from>
    <xdr:ext cx="405111" cy="259045"/>
    <xdr:sp macro="" textlink="">
      <xdr:nvSpPr>
        <xdr:cNvPr id="507" name="【学校施設】&#10;有形固定資産減価償却率平均値テキスト"/>
        <xdr:cNvSpPr txBox="1"/>
      </xdr:nvSpPr>
      <xdr:spPr>
        <a:xfrm>
          <a:off x="16357600" y="10139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45538</xdr:rowOff>
    </xdr:from>
    <xdr:to>
      <xdr:col>85</xdr:col>
      <xdr:colOff>177800</xdr:colOff>
      <xdr:row>59</xdr:row>
      <xdr:rowOff>147138</xdr:rowOff>
    </xdr:to>
    <xdr:sp macro="" textlink="">
      <xdr:nvSpPr>
        <xdr:cNvPr id="508" name="フローチャート: 判断 507"/>
        <xdr:cNvSpPr/>
      </xdr:nvSpPr>
      <xdr:spPr>
        <a:xfrm>
          <a:off x="16268700" y="1016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52070</xdr:rowOff>
    </xdr:from>
    <xdr:to>
      <xdr:col>81</xdr:col>
      <xdr:colOff>101600</xdr:colOff>
      <xdr:row>59</xdr:row>
      <xdr:rowOff>153670</xdr:rowOff>
    </xdr:to>
    <xdr:sp macro="" textlink="">
      <xdr:nvSpPr>
        <xdr:cNvPr id="509" name="フローチャート: 判断 508"/>
        <xdr:cNvSpPr/>
      </xdr:nvSpPr>
      <xdr:spPr>
        <a:xfrm>
          <a:off x="15430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55335</xdr:rowOff>
    </xdr:from>
    <xdr:to>
      <xdr:col>76</xdr:col>
      <xdr:colOff>165100</xdr:colOff>
      <xdr:row>59</xdr:row>
      <xdr:rowOff>156935</xdr:rowOff>
    </xdr:to>
    <xdr:sp macro="" textlink="">
      <xdr:nvSpPr>
        <xdr:cNvPr id="510" name="フローチャート: 判断 509"/>
        <xdr:cNvSpPr/>
      </xdr:nvSpPr>
      <xdr:spPr>
        <a:xfrm>
          <a:off x="14541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1" name="テキスト ボックス 51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2" name="テキスト ボックス 51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3" name="テキスト ボックス 51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4" name="テキスト ボックス 51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5" name="テキスト ボックス 51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68399</xdr:rowOff>
    </xdr:from>
    <xdr:to>
      <xdr:col>81</xdr:col>
      <xdr:colOff>101600</xdr:colOff>
      <xdr:row>61</xdr:row>
      <xdr:rowOff>169999</xdr:rowOff>
    </xdr:to>
    <xdr:sp macro="" textlink="">
      <xdr:nvSpPr>
        <xdr:cNvPr id="516" name="楕円 515"/>
        <xdr:cNvSpPr/>
      </xdr:nvSpPr>
      <xdr:spPr>
        <a:xfrm>
          <a:off x="15430500" y="1052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136978</xdr:rowOff>
    </xdr:from>
    <xdr:to>
      <xdr:col>76</xdr:col>
      <xdr:colOff>165100</xdr:colOff>
      <xdr:row>62</xdr:row>
      <xdr:rowOff>67128</xdr:rowOff>
    </xdr:to>
    <xdr:sp macro="" textlink="">
      <xdr:nvSpPr>
        <xdr:cNvPr id="517" name="楕円 516"/>
        <xdr:cNvSpPr/>
      </xdr:nvSpPr>
      <xdr:spPr>
        <a:xfrm>
          <a:off x="14541500" y="1059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119199</xdr:rowOff>
    </xdr:from>
    <xdr:to>
      <xdr:col>81</xdr:col>
      <xdr:colOff>50800</xdr:colOff>
      <xdr:row>62</xdr:row>
      <xdr:rowOff>16328</xdr:rowOff>
    </xdr:to>
    <xdr:cxnSp macro="">
      <xdr:nvCxnSpPr>
        <xdr:cNvPr id="518" name="直線コネクタ 517"/>
        <xdr:cNvCxnSpPr/>
      </xdr:nvCxnSpPr>
      <xdr:spPr>
        <a:xfrm flipV="1">
          <a:off x="14592300" y="10577649"/>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170197</xdr:rowOff>
    </xdr:from>
    <xdr:ext cx="405111" cy="259045"/>
    <xdr:sp macro="" textlink="">
      <xdr:nvSpPr>
        <xdr:cNvPr id="519" name="n_1aveValue【学校施設】&#10;有形固定資産減価償却率"/>
        <xdr:cNvSpPr txBox="1"/>
      </xdr:nvSpPr>
      <xdr:spPr>
        <a:xfrm>
          <a:off x="152660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2012</xdr:rowOff>
    </xdr:from>
    <xdr:ext cx="405111" cy="259045"/>
    <xdr:sp macro="" textlink="">
      <xdr:nvSpPr>
        <xdr:cNvPr id="520" name="n_2aveValue【学校施設】&#10;有形固定資産減価償却率"/>
        <xdr:cNvSpPr txBox="1"/>
      </xdr:nvSpPr>
      <xdr:spPr>
        <a:xfrm>
          <a:off x="14389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161126</xdr:rowOff>
    </xdr:from>
    <xdr:ext cx="405111" cy="259045"/>
    <xdr:sp macro="" textlink="">
      <xdr:nvSpPr>
        <xdr:cNvPr id="521" name="n_1mainValue【学校施設】&#10;有形固定資産減価償却率"/>
        <xdr:cNvSpPr txBox="1"/>
      </xdr:nvSpPr>
      <xdr:spPr>
        <a:xfrm>
          <a:off x="15266044" y="1061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58255</xdr:rowOff>
    </xdr:from>
    <xdr:ext cx="405111" cy="259045"/>
    <xdr:sp macro="" textlink="">
      <xdr:nvSpPr>
        <xdr:cNvPr id="522" name="n_2mainValue【学校施設】&#10;有形固定資産減価償却率"/>
        <xdr:cNvSpPr txBox="1"/>
      </xdr:nvSpPr>
      <xdr:spPr>
        <a:xfrm>
          <a:off x="14389744" y="10688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3" name="正方形/長方形 52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4" name="正方形/長方形 52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5" name="正方形/長方形 52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6" name="正方形/長方形 52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7" name="正方形/長方形 52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8" name="正方形/長方形 52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9" name="正方形/長方形 52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0" name="正方形/長方形 52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1" name="テキスト ボックス 53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2" name="直線コネクタ 53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3" name="テキスト ボックス 53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34" name="直線コネクタ 533"/>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35" name="テキスト ボックス 534"/>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36" name="直線コネクタ 535"/>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37" name="テキスト ボックス 536"/>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38" name="直線コネクタ 537"/>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39" name="テキスト ボックス 538"/>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40" name="直線コネクタ 539"/>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41" name="テキスト ボックス 540"/>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42" name="直線コネクタ 541"/>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43" name="テキスト ボックス 542"/>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44" name="直線コネクタ 543"/>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45" name="テキスト ボックス 544"/>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6" name="直線コネクタ 54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7" name="テキスト ボックス 54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37230</xdr:rowOff>
    </xdr:from>
    <xdr:to>
      <xdr:col>116</xdr:col>
      <xdr:colOff>62864</xdr:colOff>
      <xdr:row>63</xdr:row>
      <xdr:rowOff>116586</xdr:rowOff>
    </xdr:to>
    <xdr:cxnSp macro="">
      <xdr:nvCxnSpPr>
        <xdr:cNvPr id="549" name="直線コネクタ 548"/>
        <xdr:cNvCxnSpPr/>
      </xdr:nvCxnSpPr>
      <xdr:spPr>
        <a:xfrm flipV="1">
          <a:off x="22160864" y="9638430"/>
          <a:ext cx="0" cy="1279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120413</xdr:rowOff>
    </xdr:from>
    <xdr:ext cx="469744" cy="259045"/>
    <xdr:sp macro="" textlink="">
      <xdr:nvSpPr>
        <xdr:cNvPr id="550" name="【学校施設】&#10;一人当たり面積最小値テキスト"/>
        <xdr:cNvSpPr txBox="1"/>
      </xdr:nvSpPr>
      <xdr:spPr>
        <a:xfrm>
          <a:off x="22199600" y="1092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116586</xdr:rowOff>
    </xdr:from>
    <xdr:to>
      <xdr:col>116</xdr:col>
      <xdr:colOff>152400</xdr:colOff>
      <xdr:row>63</xdr:row>
      <xdr:rowOff>116586</xdr:rowOff>
    </xdr:to>
    <xdr:cxnSp macro="">
      <xdr:nvCxnSpPr>
        <xdr:cNvPr id="551" name="直線コネクタ 550"/>
        <xdr:cNvCxnSpPr/>
      </xdr:nvCxnSpPr>
      <xdr:spPr>
        <a:xfrm>
          <a:off x="22072600" y="1091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155357</xdr:rowOff>
    </xdr:from>
    <xdr:ext cx="469744" cy="259045"/>
    <xdr:sp macro="" textlink="">
      <xdr:nvSpPr>
        <xdr:cNvPr id="552" name="【学校施設】&#10;一人当たり面積最大値テキスト"/>
        <xdr:cNvSpPr txBox="1"/>
      </xdr:nvSpPr>
      <xdr:spPr>
        <a:xfrm>
          <a:off x="22199600" y="9413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37230</xdr:rowOff>
    </xdr:from>
    <xdr:to>
      <xdr:col>116</xdr:col>
      <xdr:colOff>152400</xdr:colOff>
      <xdr:row>56</xdr:row>
      <xdr:rowOff>37230</xdr:rowOff>
    </xdr:to>
    <xdr:cxnSp macro="">
      <xdr:nvCxnSpPr>
        <xdr:cNvPr id="553" name="直線コネクタ 552"/>
        <xdr:cNvCxnSpPr/>
      </xdr:nvCxnSpPr>
      <xdr:spPr>
        <a:xfrm>
          <a:off x="22072600" y="9638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122590</xdr:rowOff>
    </xdr:from>
    <xdr:ext cx="469744" cy="259045"/>
    <xdr:sp macro="" textlink="">
      <xdr:nvSpPr>
        <xdr:cNvPr id="554" name="【学校施設】&#10;一人当たり面積平均値テキスト"/>
        <xdr:cNvSpPr txBox="1"/>
      </xdr:nvSpPr>
      <xdr:spPr>
        <a:xfrm>
          <a:off x="22199600" y="102381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144163</xdr:rowOff>
    </xdr:from>
    <xdr:to>
      <xdr:col>116</xdr:col>
      <xdr:colOff>114300</xdr:colOff>
      <xdr:row>60</xdr:row>
      <xdr:rowOff>74313</xdr:rowOff>
    </xdr:to>
    <xdr:sp macro="" textlink="">
      <xdr:nvSpPr>
        <xdr:cNvPr id="555" name="フローチャート: 判断 554"/>
        <xdr:cNvSpPr/>
      </xdr:nvSpPr>
      <xdr:spPr>
        <a:xfrm>
          <a:off x="22110700" y="1025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80808</xdr:rowOff>
    </xdr:from>
    <xdr:to>
      <xdr:col>112</xdr:col>
      <xdr:colOff>38100</xdr:colOff>
      <xdr:row>60</xdr:row>
      <xdr:rowOff>10958</xdr:rowOff>
    </xdr:to>
    <xdr:sp macro="" textlink="">
      <xdr:nvSpPr>
        <xdr:cNvPr id="556" name="フローチャート: 判断 555"/>
        <xdr:cNvSpPr/>
      </xdr:nvSpPr>
      <xdr:spPr>
        <a:xfrm>
          <a:off x="21272500" y="10196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118038</xdr:rowOff>
    </xdr:from>
    <xdr:to>
      <xdr:col>107</xdr:col>
      <xdr:colOff>101600</xdr:colOff>
      <xdr:row>60</xdr:row>
      <xdr:rowOff>48188</xdr:rowOff>
    </xdr:to>
    <xdr:sp macro="" textlink="">
      <xdr:nvSpPr>
        <xdr:cNvPr id="557" name="フローチャート: 判断 556"/>
        <xdr:cNvSpPr/>
      </xdr:nvSpPr>
      <xdr:spPr>
        <a:xfrm>
          <a:off x="20383500" y="1023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8" name="テキスト ボックス 55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9" name="テキスト ボックス 55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0" name="テキスト ボックス 55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1" name="テキスト ボックス 56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2" name="テキスト ボックス 56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135672</xdr:rowOff>
    </xdr:from>
    <xdr:to>
      <xdr:col>112</xdr:col>
      <xdr:colOff>38100</xdr:colOff>
      <xdr:row>58</xdr:row>
      <xdr:rowOff>65822</xdr:rowOff>
    </xdr:to>
    <xdr:sp macro="" textlink="">
      <xdr:nvSpPr>
        <xdr:cNvPr id="563" name="楕円 562"/>
        <xdr:cNvSpPr/>
      </xdr:nvSpPr>
      <xdr:spPr>
        <a:xfrm>
          <a:off x="21272500" y="9908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57</xdr:row>
      <xdr:rowOff>150041</xdr:rowOff>
    </xdr:from>
    <xdr:to>
      <xdr:col>107</xdr:col>
      <xdr:colOff>101600</xdr:colOff>
      <xdr:row>58</xdr:row>
      <xdr:rowOff>80191</xdr:rowOff>
    </xdr:to>
    <xdr:sp macro="" textlink="">
      <xdr:nvSpPr>
        <xdr:cNvPr id="564" name="楕円 563"/>
        <xdr:cNvSpPr/>
      </xdr:nvSpPr>
      <xdr:spPr>
        <a:xfrm>
          <a:off x="20383500" y="992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15022</xdr:rowOff>
    </xdr:from>
    <xdr:to>
      <xdr:col>111</xdr:col>
      <xdr:colOff>177800</xdr:colOff>
      <xdr:row>58</xdr:row>
      <xdr:rowOff>29391</xdr:rowOff>
    </xdr:to>
    <xdr:cxnSp macro="">
      <xdr:nvCxnSpPr>
        <xdr:cNvPr id="565" name="直線コネクタ 564"/>
        <xdr:cNvCxnSpPr/>
      </xdr:nvCxnSpPr>
      <xdr:spPr>
        <a:xfrm flipV="1">
          <a:off x="20434300" y="9959122"/>
          <a:ext cx="889000" cy="14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2085</xdr:rowOff>
    </xdr:from>
    <xdr:ext cx="469744" cy="259045"/>
    <xdr:sp macro="" textlink="">
      <xdr:nvSpPr>
        <xdr:cNvPr id="566" name="n_1aveValue【学校施設】&#10;一人当たり面積"/>
        <xdr:cNvSpPr txBox="1"/>
      </xdr:nvSpPr>
      <xdr:spPr>
        <a:xfrm>
          <a:off x="21075727" y="10289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39315</xdr:rowOff>
    </xdr:from>
    <xdr:ext cx="469744" cy="259045"/>
    <xdr:sp macro="" textlink="">
      <xdr:nvSpPr>
        <xdr:cNvPr id="567" name="n_2aveValue【学校施設】&#10;一人当たり面積"/>
        <xdr:cNvSpPr txBox="1"/>
      </xdr:nvSpPr>
      <xdr:spPr>
        <a:xfrm>
          <a:off x="20199427" y="10326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82349</xdr:rowOff>
    </xdr:from>
    <xdr:ext cx="469744" cy="259045"/>
    <xdr:sp macro="" textlink="">
      <xdr:nvSpPr>
        <xdr:cNvPr id="568" name="n_1mainValue【学校施設】&#10;一人当たり面積"/>
        <xdr:cNvSpPr txBox="1"/>
      </xdr:nvSpPr>
      <xdr:spPr>
        <a:xfrm>
          <a:off x="21075727" y="9683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96718</xdr:rowOff>
    </xdr:from>
    <xdr:ext cx="469744" cy="259045"/>
    <xdr:sp macro="" textlink="">
      <xdr:nvSpPr>
        <xdr:cNvPr id="569" name="n_2mainValue【学校施設】&#10;一人当たり面積"/>
        <xdr:cNvSpPr txBox="1"/>
      </xdr:nvSpPr>
      <xdr:spPr>
        <a:xfrm>
          <a:off x="20199427" y="9697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0" name="正方形/長方形 56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1" name="正方形/長方形 57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2" name="正方形/長方形 57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3" name="正方形/長方形 57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4" name="正方形/長方形 57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5" name="正方形/長方形 57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6" name="正方形/長方形 57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7" name="正方形/長方形 57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8" name="テキスト ボックス 57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9" name="直線コネクタ 57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80" name="テキスト ボックス 579"/>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81" name="直線コネクタ 580"/>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82" name="テキスト ボックス 581"/>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83" name="直線コネクタ 582"/>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84" name="テキスト ボックス 583"/>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85" name="直線コネクタ 584"/>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86" name="テキスト ボックス 585"/>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87" name="直線コネクタ 586"/>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88" name="テキスト ボックス 587"/>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89" name="直線コネクタ 588"/>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90" name="テキスト ボックス 589"/>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1" name="直線コネクタ 59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2" name="テキスト ボックス 59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3"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150495</xdr:rowOff>
    </xdr:to>
    <xdr:cxnSp macro="">
      <xdr:nvCxnSpPr>
        <xdr:cNvPr id="594" name="直線コネクタ 593"/>
        <xdr:cNvCxnSpPr/>
      </xdr:nvCxnSpPr>
      <xdr:spPr>
        <a:xfrm flipV="1">
          <a:off x="16318864" y="13335000"/>
          <a:ext cx="0" cy="138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154322</xdr:rowOff>
    </xdr:from>
    <xdr:ext cx="405111" cy="259045"/>
    <xdr:sp macro="" textlink="">
      <xdr:nvSpPr>
        <xdr:cNvPr id="595" name="【児童館】&#10;有形固定資産減価償却率最小値テキスト"/>
        <xdr:cNvSpPr txBox="1"/>
      </xdr:nvSpPr>
      <xdr:spPr>
        <a:xfrm>
          <a:off x="16357600" y="1472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150495</xdr:rowOff>
    </xdr:from>
    <xdr:to>
      <xdr:col>86</xdr:col>
      <xdr:colOff>25400</xdr:colOff>
      <xdr:row>85</xdr:row>
      <xdr:rowOff>150495</xdr:rowOff>
    </xdr:to>
    <xdr:cxnSp macro="">
      <xdr:nvCxnSpPr>
        <xdr:cNvPr id="596" name="直線コネクタ 595"/>
        <xdr:cNvCxnSpPr/>
      </xdr:nvCxnSpPr>
      <xdr:spPr>
        <a:xfrm>
          <a:off x="16230600" y="14723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97"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98" name="直線コネクタ 597"/>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41927</xdr:rowOff>
    </xdr:from>
    <xdr:ext cx="405111" cy="259045"/>
    <xdr:sp macro="" textlink="">
      <xdr:nvSpPr>
        <xdr:cNvPr id="599" name="【児童館】&#10;有形固定資産減価償却率平均値テキスト"/>
        <xdr:cNvSpPr txBox="1"/>
      </xdr:nvSpPr>
      <xdr:spPr>
        <a:xfrm>
          <a:off x="16357600" y="1410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63500</xdr:rowOff>
    </xdr:from>
    <xdr:to>
      <xdr:col>85</xdr:col>
      <xdr:colOff>177800</xdr:colOff>
      <xdr:row>82</xdr:row>
      <xdr:rowOff>165100</xdr:rowOff>
    </xdr:to>
    <xdr:sp macro="" textlink="">
      <xdr:nvSpPr>
        <xdr:cNvPr id="600" name="フローチャート: 判断 599"/>
        <xdr:cNvSpPr/>
      </xdr:nvSpPr>
      <xdr:spPr>
        <a:xfrm>
          <a:off x="162687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46355</xdr:rowOff>
    </xdr:from>
    <xdr:to>
      <xdr:col>81</xdr:col>
      <xdr:colOff>101600</xdr:colOff>
      <xdr:row>82</xdr:row>
      <xdr:rowOff>147955</xdr:rowOff>
    </xdr:to>
    <xdr:sp macro="" textlink="">
      <xdr:nvSpPr>
        <xdr:cNvPr id="601" name="フローチャート: 判断 600"/>
        <xdr:cNvSpPr/>
      </xdr:nvSpPr>
      <xdr:spPr>
        <a:xfrm>
          <a:off x="15430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145414</xdr:rowOff>
    </xdr:from>
    <xdr:to>
      <xdr:col>76</xdr:col>
      <xdr:colOff>165100</xdr:colOff>
      <xdr:row>82</xdr:row>
      <xdr:rowOff>75564</xdr:rowOff>
    </xdr:to>
    <xdr:sp macro="" textlink="">
      <xdr:nvSpPr>
        <xdr:cNvPr id="602" name="フローチャート: 判断 601"/>
        <xdr:cNvSpPr/>
      </xdr:nvSpPr>
      <xdr:spPr>
        <a:xfrm>
          <a:off x="145415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3" name="テキスト ボックス 60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4" name="テキスト ボックス 60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5" name="テキスト ボックス 60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6" name="テキスト ボックス 60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7" name="テキスト ボックス 60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71120</xdr:rowOff>
    </xdr:from>
    <xdr:to>
      <xdr:col>81</xdr:col>
      <xdr:colOff>101600</xdr:colOff>
      <xdr:row>84</xdr:row>
      <xdr:rowOff>1270</xdr:rowOff>
    </xdr:to>
    <xdr:sp macro="" textlink="">
      <xdr:nvSpPr>
        <xdr:cNvPr id="608" name="楕円 607"/>
        <xdr:cNvSpPr/>
      </xdr:nvSpPr>
      <xdr:spPr>
        <a:xfrm>
          <a:off x="15430500" y="1430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97789</xdr:rowOff>
    </xdr:from>
    <xdr:to>
      <xdr:col>76</xdr:col>
      <xdr:colOff>165100</xdr:colOff>
      <xdr:row>84</xdr:row>
      <xdr:rowOff>27939</xdr:rowOff>
    </xdr:to>
    <xdr:sp macro="" textlink="">
      <xdr:nvSpPr>
        <xdr:cNvPr id="609" name="楕円 608"/>
        <xdr:cNvSpPr/>
      </xdr:nvSpPr>
      <xdr:spPr>
        <a:xfrm>
          <a:off x="14541500" y="1432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121920</xdr:rowOff>
    </xdr:from>
    <xdr:to>
      <xdr:col>81</xdr:col>
      <xdr:colOff>50800</xdr:colOff>
      <xdr:row>83</xdr:row>
      <xdr:rowOff>148589</xdr:rowOff>
    </xdr:to>
    <xdr:cxnSp macro="">
      <xdr:nvCxnSpPr>
        <xdr:cNvPr id="610" name="直線コネクタ 609"/>
        <xdr:cNvCxnSpPr/>
      </xdr:nvCxnSpPr>
      <xdr:spPr>
        <a:xfrm flipV="1">
          <a:off x="14592300" y="14352270"/>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164482</xdr:rowOff>
    </xdr:from>
    <xdr:ext cx="405111" cy="259045"/>
    <xdr:sp macro="" textlink="">
      <xdr:nvSpPr>
        <xdr:cNvPr id="611" name="n_1aveValue【児童館】&#10;有形固定資産減価償却率"/>
        <xdr:cNvSpPr txBox="1"/>
      </xdr:nvSpPr>
      <xdr:spPr>
        <a:xfrm>
          <a:off x="15266044" y="1388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92091</xdr:rowOff>
    </xdr:from>
    <xdr:ext cx="405111" cy="259045"/>
    <xdr:sp macro="" textlink="">
      <xdr:nvSpPr>
        <xdr:cNvPr id="612" name="n_2aveValue【児童館】&#10;有形固定資産減価償却率"/>
        <xdr:cNvSpPr txBox="1"/>
      </xdr:nvSpPr>
      <xdr:spPr>
        <a:xfrm>
          <a:off x="14389744" y="1380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163847</xdr:rowOff>
    </xdr:from>
    <xdr:ext cx="405111" cy="259045"/>
    <xdr:sp macro="" textlink="">
      <xdr:nvSpPr>
        <xdr:cNvPr id="613" name="n_1mainValue【児童館】&#10;有形固定資産減価償却率"/>
        <xdr:cNvSpPr txBox="1"/>
      </xdr:nvSpPr>
      <xdr:spPr>
        <a:xfrm>
          <a:off x="15266044" y="1439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19066</xdr:rowOff>
    </xdr:from>
    <xdr:ext cx="405111" cy="259045"/>
    <xdr:sp macro="" textlink="">
      <xdr:nvSpPr>
        <xdr:cNvPr id="614" name="n_2mainValue【児童館】&#10;有形固定資産減価償却率"/>
        <xdr:cNvSpPr txBox="1"/>
      </xdr:nvSpPr>
      <xdr:spPr>
        <a:xfrm>
          <a:off x="14389744" y="14420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5" name="正方形/長方形 61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6" name="正方形/長方形 61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7" name="正方形/長方形 61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8" name="正方形/長方形 61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9" name="正方形/長方形 61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0" name="正方形/長方形 61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1" name="正方形/長方形 62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2" name="正方形/長方形 62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3" name="テキスト ボックス 62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4" name="直線コネクタ 62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25" name="直線コネクタ 62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26" name="テキスト ボックス 62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27" name="直線コネクタ 62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28" name="テキスト ボックス 62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29" name="直線コネクタ 62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30" name="テキスト ボックス 62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31" name="直線コネクタ 63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32" name="テキスト ボックス 63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33" name="直線コネクタ 63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34" name="テキスト ボックス 63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5" name="直線コネクタ 63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6" name="テキスト ボックス 63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57150</xdr:rowOff>
    </xdr:from>
    <xdr:to>
      <xdr:col>116</xdr:col>
      <xdr:colOff>62864</xdr:colOff>
      <xdr:row>86</xdr:row>
      <xdr:rowOff>57150</xdr:rowOff>
    </xdr:to>
    <xdr:cxnSp macro="">
      <xdr:nvCxnSpPr>
        <xdr:cNvPr id="638" name="直線コネクタ 637"/>
        <xdr:cNvCxnSpPr/>
      </xdr:nvCxnSpPr>
      <xdr:spPr>
        <a:xfrm flipV="1">
          <a:off x="22160864" y="1325880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639" name="【児童館】&#10;一人当たり面積最小値テキスト"/>
        <xdr:cNvSpPr txBox="1"/>
      </xdr:nvSpPr>
      <xdr:spPr>
        <a:xfrm>
          <a:off x="221996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640" name="直線コネクタ 639"/>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3827</xdr:rowOff>
    </xdr:from>
    <xdr:ext cx="469744" cy="259045"/>
    <xdr:sp macro="" textlink="">
      <xdr:nvSpPr>
        <xdr:cNvPr id="641" name="【児童館】&#10;一人当たり面積最大値テキスト"/>
        <xdr:cNvSpPr txBox="1"/>
      </xdr:nvSpPr>
      <xdr:spPr>
        <a:xfrm>
          <a:off x="22199600" y="1303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57150</xdr:rowOff>
    </xdr:from>
    <xdr:to>
      <xdr:col>116</xdr:col>
      <xdr:colOff>152400</xdr:colOff>
      <xdr:row>77</xdr:row>
      <xdr:rowOff>57150</xdr:rowOff>
    </xdr:to>
    <xdr:cxnSp macro="">
      <xdr:nvCxnSpPr>
        <xdr:cNvPr id="642" name="直線コネクタ 641"/>
        <xdr:cNvCxnSpPr/>
      </xdr:nvCxnSpPr>
      <xdr:spPr>
        <a:xfrm>
          <a:off x="22072600" y="1325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3827</xdr:rowOff>
    </xdr:from>
    <xdr:ext cx="469744" cy="259045"/>
    <xdr:sp macro="" textlink="">
      <xdr:nvSpPr>
        <xdr:cNvPr id="643" name="【児童館】&#10;一人当たり面積平均値テキスト"/>
        <xdr:cNvSpPr txBox="1"/>
      </xdr:nvSpPr>
      <xdr:spPr>
        <a:xfrm>
          <a:off x="22199600" y="142341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25400</xdr:rowOff>
    </xdr:from>
    <xdr:to>
      <xdr:col>116</xdr:col>
      <xdr:colOff>114300</xdr:colOff>
      <xdr:row>83</xdr:row>
      <xdr:rowOff>127000</xdr:rowOff>
    </xdr:to>
    <xdr:sp macro="" textlink="">
      <xdr:nvSpPr>
        <xdr:cNvPr id="644" name="フローチャート: 判断 643"/>
        <xdr:cNvSpPr/>
      </xdr:nvSpPr>
      <xdr:spPr>
        <a:xfrm>
          <a:off x="221107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82550</xdr:rowOff>
    </xdr:from>
    <xdr:to>
      <xdr:col>112</xdr:col>
      <xdr:colOff>38100</xdr:colOff>
      <xdr:row>84</xdr:row>
      <xdr:rowOff>12700</xdr:rowOff>
    </xdr:to>
    <xdr:sp macro="" textlink="">
      <xdr:nvSpPr>
        <xdr:cNvPr id="645" name="フローチャート: 判断 644"/>
        <xdr:cNvSpPr/>
      </xdr:nvSpPr>
      <xdr:spPr>
        <a:xfrm>
          <a:off x="21272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139700</xdr:rowOff>
    </xdr:from>
    <xdr:to>
      <xdr:col>107</xdr:col>
      <xdr:colOff>101600</xdr:colOff>
      <xdr:row>84</xdr:row>
      <xdr:rowOff>69850</xdr:rowOff>
    </xdr:to>
    <xdr:sp macro="" textlink="">
      <xdr:nvSpPr>
        <xdr:cNvPr id="646" name="フローチャート: 判断 645"/>
        <xdr:cNvSpPr/>
      </xdr:nvSpPr>
      <xdr:spPr>
        <a:xfrm>
          <a:off x="203835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47" name="テキスト ボックス 64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8" name="テキスト ボックス 64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9" name="テキスト ボックス 64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0" name="テキスト ボックス 64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1" name="テキスト ボックス 65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120650</xdr:rowOff>
    </xdr:from>
    <xdr:to>
      <xdr:col>112</xdr:col>
      <xdr:colOff>38100</xdr:colOff>
      <xdr:row>83</xdr:row>
      <xdr:rowOff>50800</xdr:rowOff>
    </xdr:to>
    <xdr:sp macro="" textlink="">
      <xdr:nvSpPr>
        <xdr:cNvPr id="652" name="楕円 651"/>
        <xdr:cNvSpPr/>
      </xdr:nvSpPr>
      <xdr:spPr>
        <a:xfrm>
          <a:off x="21272500" y="1417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158750</xdr:rowOff>
    </xdr:from>
    <xdr:to>
      <xdr:col>107</xdr:col>
      <xdr:colOff>101600</xdr:colOff>
      <xdr:row>83</xdr:row>
      <xdr:rowOff>88900</xdr:rowOff>
    </xdr:to>
    <xdr:sp macro="" textlink="">
      <xdr:nvSpPr>
        <xdr:cNvPr id="653" name="楕円 652"/>
        <xdr:cNvSpPr/>
      </xdr:nvSpPr>
      <xdr:spPr>
        <a:xfrm>
          <a:off x="20383500" y="1421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0</xdr:rowOff>
    </xdr:from>
    <xdr:to>
      <xdr:col>111</xdr:col>
      <xdr:colOff>177800</xdr:colOff>
      <xdr:row>83</xdr:row>
      <xdr:rowOff>38100</xdr:rowOff>
    </xdr:to>
    <xdr:cxnSp macro="">
      <xdr:nvCxnSpPr>
        <xdr:cNvPr id="654" name="直線コネクタ 653"/>
        <xdr:cNvCxnSpPr/>
      </xdr:nvCxnSpPr>
      <xdr:spPr>
        <a:xfrm flipV="1">
          <a:off x="20434300" y="142303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3827</xdr:rowOff>
    </xdr:from>
    <xdr:ext cx="469744" cy="259045"/>
    <xdr:sp macro="" textlink="">
      <xdr:nvSpPr>
        <xdr:cNvPr id="655" name="n_1aveValue【児童館】&#10;一人当たり面積"/>
        <xdr:cNvSpPr txBox="1"/>
      </xdr:nvSpPr>
      <xdr:spPr>
        <a:xfrm>
          <a:off x="21075727"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60977</xdr:rowOff>
    </xdr:from>
    <xdr:ext cx="469744" cy="259045"/>
    <xdr:sp macro="" textlink="">
      <xdr:nvSpPr>
        <xdr:cNvPr id="656" name="n_2aveValue【児童館】&#10;一人当たり面積"/>
        <xdr:cNvSpPr txBox="1"/>
      </xdr:nvSpPr>
      <xdr:spPr>
        <a:xfrm>
          <a:off x="20199427" y="1446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67327</xdr:rowOff>
    </xdr:from>
    <xdr:ext cx="469744" cy="259045"/>
    <xdr:sp macro="" textlink="">
      <xdr:nvSpPr>
        <xdr:cNvPr id="657" name="n_1mainValue【児童館】&#10;一人当たり面積"/>
        <xdr:cNvSpPr txBox="1"/>
      </xdr:nvSpPr>
      <xdr:spPr>
        <a:xfrm>
          <a:off x="21075727" y="1395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105427</xdr:rowOff>
    </xdr:from>
    <xdr:ext cx="469744" cy="259045"/>
    <xdr:sp macro="" textlink="">
      <xdr:nvSpPr>
        <xdr:cNvPr id="658" name="n_2mainValue【児童館】&#10;一人当たり面積"/>
        <xdr:cNvSpPr txBox="1"/>
      </xdr:nvSpPr>
      <xdr:spPr>
        <a:xfrm>
          <a:off x="20199427" y="1399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9" name="正方形/長方形 65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60" name="正方形/長方形 65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61" name="正方形/長方形 66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62" name="正方形/長方形 66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63" name="正方形/長方形 66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64" name="正方形/長方形 66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65" name="正方形/長方形 66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6" name="正方形/長方形 66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7" name="テキスト ボックス 66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8" name="直線コネクタ 66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69" name="テキスト ボックス 668"/>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70" name="直線コネクタ 66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71" name="テキスト ボックス 670"/>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72" name="直線コネクタ 67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73" name="テキスト ボックス 67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74" name="直線コネクタ 67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75" name="テキスト ボックス 67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76" name="直線コネクタ 67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77" name="テキスト ボックス 67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78" name="直線コネクタ 67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79" name="テキスト ボックス 678"/>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80" name="直線コネクタ 67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81" name="テキスト ボックス 68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8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32386</xdr:rowOff>
    </xdr:from>
    <xdr:to>
      <xdr:col>85</xdr:col>
      <xdr:colOff>126364</xdr:colOff>
      <xdr:row>108</xdr:row>
      <xdr:rowOff>3811</xdr:rowOff>
    </xdr:to>
    <xdr:cxnSp macro="">
      <xdr:nvCxnSpPr>
        <xdr:cNvPr id="683" name="直線コネクタ 682"/>
        <xdr:cNvCxnSpPr/>
      </xdr:nvCxnSpPr>
      <xdr:spPr>
        <a:xfrm flipV="1">
          <a:off x="16318864" y="17177386"/>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7638</xdr:rowOff>
    </xdr:from>
    <xdr:ext cx="405111" cy="259045"/>
    <xdr:sp macro="" textlink="">
      <xdr:nvSpPr>
        <xdr:cNvPr id="684" name="【公民館】&#10;有形固定資産減価償却率最小値テキスト"/>
        <xdr:cNvSpPr txBox="1"/>
      </xdr:nvSpPr>
      <xdr:spPr>
        <a:xfrm>
          <a:off x="16357600" y="1852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3811</xdr:rowOff>
    </xdr:from>
    <xdr:to>
      <xdr:col>86</xdr:col>
      <xdr:colOff>25400</xdr:colOff>
      <xdr:row>108</xdr:row>
      <xdr:rowOff>3811</xdr:rowOff>
    </xdr:to>
    <xdr:cxnSp macro="">
      <xdr:nvCxnSpPr>
        <xdr:cNvPr id="685" name="直線コネクタ 684"/>
        <xdr:cNvCxnSpPr/>
      </xdr:nvCxnSpPr>
      <xdr:spPr>
        <a:xfrm>
          <a:off x="16230600" y="18520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150513</xdr:rowOff>
    </xdr:from>
    <xdr:ext cx="405111" cy="259045"/>
    <xdr:sp macro="" textlink="">
      <xdr:nvSpPr>
        <xdr:cNvPr id="686" name="【公民館】&#10;有形固定資産減価償却率最大値テキスト"/>
        <xdr:cNvSpPr txBox="1"/>
      </xdr:nvSpPr>
      <xdr:spPr>
        <a:xfrm>
          <a:off x="16357600" y="16952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32386</xdr:rowOff>
    </xdr:from>
    <xdr:to>
      <xdr:col>86</xdr:col>
      <xdr:colOff>25400</xdr:colOff>
      <xdr:row>100</xdr:row>
      <xdr:rowOff>32386</xdr:rowOff>
    </xdr:to>
    <xdr:cxnSp macro="">
      <xdr:nvCxnSpPr>
        <xdr:cNvPr id="687" name="直線コネクタ 686"/>
        <xdr:cNvCxnSpPr/>
      </xdr:nvCxnSpPr>
      <xdr:spPr>
        <a:xfrm>
          <a:off x="16230600" y="1717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104791</xdr:rowOff>
    </xdr:from>
    <xdr:ext cx="405111" cy="259045"/>
    <xdr:sp macro="" textlink="">
      <xdr:nvSpPr>
        <xdr:cNvPr id="688" name="【公民館】&#10;有形固定資産減価償却率平均値テキスト"/>
        <xdr:cNvSpPr txBox="1"/>
      </xdr:nvSpPr>
      <xdr:spPr>
        <a:xfrm>
          <a:off x="16357600" y="179355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126364</xdr:rowOff>
    </xdr:from>
    <xdr:to>
      <xdr:col>85</xdr:col>
      <xdr:colOff>177800</xdr:colOff>
      <xdr:row>105</xdr:row>
      <xdr:rowOff>56514</xdr:rowOff>
    </xdr:to>
    <xdr:sp macro="" textlink="">
      <xdr:nvSpPr>
        <xdr:cNvPr id="689" name="フローチャート: 判断 688"/>
        <xdr:cNvSpPr/>
      </xdr:nvSpPr>
      <xdr:spPr>
        <a:xfrm>
          <a:off x="16268700" y="179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59689</xdr:rowOff>
    </xdr:from>
    <xdr:to>
      <xdr:col>81</xdr:col>
      <xdr:colOff>101600</xdr:colOff>
      <xdr:row>104</xdr:row>
      <xdr:rowOff>161289</xdr:rowOff>
    </xdr:to>
    <xdr:sp macro="" textlink="">
      <xdr:nvSpPr>
        <xdr:cNvPr id="690" name="フローチャート: 判断 689"/>
        <xdr:cNvSpPr/>
      </xdr:nvSpPr>
      <xdr:spPr>
        <a:xfrm>
          <a:off x="154305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42545</xdr:rowOff>
    </xdr:from>
    <xdr:to>
      <xdr:col>76</xdr:col>
      <xdr:colOff>165100</xdr:colOff>
      <xdr:row>104</xdr:row>
      <xdr:rowOff>144145</xdr:rowOff>
    </xdr:to>
    <xdr:sp macro="" textlink="">
      <xdr:nvSpPr>
        <xdr:cNvPr id="691" name="フローチャート: 判断 690"/>
        <xdr:cNvSpPr/>
      </xdr:nvSpPr>
      <xdr:spPr>
        <a:xfrm>
          <a:off x="145415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92" name="テキスト ボックス 69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93" name="テキスト ボックス 69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94" name="テキスト ボックス 69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95" name="テキスト ボックス 69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96" name="テキスト ボックス 69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93980</xdr:rowOff>
    </xdr:from>
    <xdr:to>
      <xdr:col>81</xdr:col>
      <xdr:colOff>101600</xdr:colOff>
      <xdr:row>104</xdr:row>
      <xdr:rowOff>24130</xdr:rowOff>
    </xdr:to>
    <xdr:sp macro="" textlink="">
      <xdr:nvSpPr>
        <xdr:cNvPr id="697" name="楕円 696"/>
        <xdr:cNvSpPr/>
      </xdr:nvSpPr>
      <xdr:spPr>
        <a:xfrm>
          <a:off x="15430500" y="1775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107314</xdr:rowOff>
    </xdr:from>
    <xdr:to>
      <xdr:col>76</xdr:col>
      <xdr:colOff>165100</xdr:colOff>
      <xdr:row>104</xdr:row>
      <xdr:rowOff>37464</xdr:rowOff>
    </xdr:to>
    <xdr:sp macro="" textlink="">
      <xdr:nvSpPr>
        <xdr:cNvPr id="698" name="楕円 697"/>
        <xdr:cNvSpPr/>
      </xdr:nvSpPr>
      <xdr:spPr>
        <a:xfrm>
          <a:off x="14541500" y="1776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144780</xdr:rowOff>
    </xdr:from>
    <xdr:to>
      <xdr:col>81</xdr:col>
      <xdr:colOff>50800</xdr:colOff>
      <xdr:row>103</xdr:row>
      <xdr:rowOff>158114</xdr:rowOff>
    </xdr:to>
    <xdr:cxnSp macro="">
      <xdr:nvCxnSpPr>
        <xdr:cNvPr id="699" name="直線コネクタ 698"/>
        <xdr:cNvCxnSpPr/>
      </xdr:nvCxnSpPr>
      <xdr:spPr>
        <a:xfrm flipV="1">
          <a:off x="14592300" y="17804130"/>
          <a:ext cx="8890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152416</xdr:rowOff>
    </xdr:from>
    <xdr:ext cx="405111" cy="259045"/>
    <xdr:sp macro="" textlink="">
      <xdr:nvSpPr>
        <xdr:cNvPr id="700" name="n_1aveValue【公民館】&#10;有形固定資産減価償却率"/>
        <xdr:cNvSpPr txBox="1"/>
      </xdr:nvSpPr>
      <xdr:spPr>
        <a:xfrm>
          <a:off x="15266044" y="1798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135272</xdr:rowOff>
    </xdr:from>
    <xdr:ext cx="405111" cy="259045"/>
    <xdr:sp macro="" textlink="">
      <xdr:nvSpPr>
        <xdr:cNvPr id="701" name="n_2aveValue【公民館】&#10;有形固定資産減価償却率"/>
        <xdr:cNvSpPr txBox="1"/>
      </xdr:nvSpPr>
      <xdr:spPr>
        <a:xfrm>
          <a:off x="14389744" y="1796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40657</xdr:rowOff>
    </xdr:from>
    <xdr:ext cx="405111" cy="259045"/>
    <xdr:sp macro="" textlink="">
      <xdr:nvSpPr>
        <xdr:cNvPr id="702" name="n_1mainValue【公民館】&#10;有形固定資産減価償却率"/>
        <xdr:cNvSpPr txBox="1"/>
      </xdr:nvSpPr>
      <xdr:spPr>
        <a:xfrm>
          <a:off x="15266044" y="1752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53991</xdr:rowOff>
    </xdr:from>
    <xdr:ext cx="405111" cy="259045"/>
    <xdr:sp macro="" textlink="">
      <xdr:nvSpPr>
        <xdr:cNvPr id="703" name="n_2mainValue【公民館】&#10;有形固定資産減価償却率"/>
        <xdr:cNvSpPr txBox="1"/>
      </xdr:nvSpPr>
      <xdr:spPr>
        <a:xfrm>
          <a:off x="14389744" y="17541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4" name="正方形/長方形 70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5" name="正方形/長方形 70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6" name="正方形/長方形 70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7" name="正方形/長方形 70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8" name="正方形/長方形 70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9" name="正方形/長方形 70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0" name="正方形/長方形 70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1" name="正方形/長方形 71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2" name="テキスト ボックス 71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3" name="直線コネクタ 71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14" name="直線コネクタ 71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5" name="テキスト ボックス 71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6" name="直線コネクタ 71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7" name="テキスト ボックス 71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8" name="直線コネクタ 71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9" name="テキスト ボックス 71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20" name="直線コネクタ 71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21" name="テキスト ボックス 72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22" name="直線コネクタ 72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3" name="テキスト ボックス 72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4" name="直線コネクタ 72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5" name="テキスト ボックス 72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6" name="直線コネクタ 72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7" name="テキスト ボックス 72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133350</xdr:rowOff>
    </xdr:from>
    <xdr:to>
      <xdr:col>116</xdr:col>
      <xdr:colOff>62864</xdr:colOff>
      <xdr:row>109</xdr:row>
      <xdr:rowOff>22316</xdr:rowOff>
    </xdr:to>
    <xdr:cxnSp macro="">
      <xdr:nvCxnSpPr>
        <xdr:cNvPr id="729" name="直線コネクタ 728"/>
        <xdr:cNvCxnSpPr/>
      </xdr:nvCxnSpPr>
      <xdr:spPr>
        <a:xfrm flipV="1">
          <a:off x="22160864" y="17106900"/>
          <a:ext cx="0" cy="1603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26143</xdr:rowOff>
    </xdr:from>
    <xdr:ext cx="469744" cy="259045"/>
    <xdr:sp macro="" textlink="">
      <xdr:nvSpPr>
        <xdr:cNvPr id="730" name="【公民館】&#10;一人当たり面積最小値テキスト"/>
        <xdr:cNvSpPr txBox="1"/>
      </xdr:nvSpPr>
      <xdr:spPr>
        <a:xfrm>
          <a:off x="22199600" y="1871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22316</xdr:rowOff>
    </xdr:from>
    <xdr:to>
      <xdr:col>116</xdr:col>
      <xdr:colOff>152400</xdr:colOff>
      <xdr:row>109</xdr:row>
      <xdr:rowOff>22316</xdr:rowOff>
    </xdr:to>
    <xdr:cxnSp macro="">
      <xdr:nvCxnSpPr>
        <xdr:cNvPr id="731" name="直線コネクタ 730"/>
        <xdr:cNvCxnSpPr/>
      </xdr:nvCxnSpPr>
      <xdr:spPr>
        <a:xfrm>
          <a:off x="22072600" y="1871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80027</xdr:rowOff>
    </xdr:from>
    <xdr:ext cx="469744" cy="259045"/>
    <xdr:sp macro="" textlink="">
      <xdr:nvSpPr>
        <xdr:cNvPr id="732" name="【公民館】&#10;一人当たり面積最大値テキスト"/>
        <xdr:cNvSpPr txBox="1"/>
      </xdr:nvSpPr>
      <xdr:spPr>
        <a:xfrm>
          <a:off x="22199600"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133350</xdr:rowOff>
    </xdr:from>
    <xdr:to>
      <xdr:col>116</xdr:col>
      <xdr:colOff>152400</xdr:colOff>
      <xdr:row>99</xdr:row>
      <xdr:rowOff>133350</xdr:rowOff>
    </xdr:to>
    <xdr:cxnSp macro="">
      <xdr:nvCxnSpPr>
        <xdr:cNvPr id="733" name="直線コネクタ 732"/>
        <xdr:cNvCxnSpPr/>
      </xdr:nvCxnSpPr>
      <xdr:spPr>
        <a:xfrm>
          <a:off x="22072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7093</xdr:rowOff>
    </xdr:from>
    <xdr:ext cx="469744" cy="259045"/>
    <xdr:sp macro="" textlink="">
      <xdr:nvSpPr>
        <xdr:cNvPr id="734" name="【公民館】&#10;一人当たり面積平均値テキスト"/>
        <xdr:cNvSpPr txBox="1"/>
      </xdr:nvSpPr>
      <xdr:spPr>
        <a:xfrm>
          <a:off x="22199600" y="181807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28666</xdr:rowOff>
    </xdr:from>
    <xdr:to>
      <xdr:col>116</xdr:col>
      <xdr:colOff>114300</xdr:colOff>
      <xdr:row>106</xdr:row>
      <xdr:rowOff>130266</xdr:rowOff>
    </xdr:to>
    <xdr:sp macro="" textlink="">
      <xdr:nvSpPr>
        <xdr:cNvPr id="735" name="フローチャート: 判断 734"/>
        <xdr:cNvSpPr/>
      </xdr:nvSpPr>
      <xdr:spPr>
        <a:xfrm>
          <a:off x="22110700" y="1820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12337</xdr:rowOff>
    </xdr:from>
    <xdr:to>
      <xdr:col>112</xdr:col>
      <xdr:colOff>38100</xdr:colOff>
      <xdr:row>106</xdr:row>
      <xdr:rowOff>113937</xdr:rowOff>
    </xdr:to>
    <xdr:sp macro="" textlink="">
      <xdr:nvSpPr>
        <xdr:cNvPr id="736" name="フローチャート: 判断 735"/>
        <xdr:cNvSpPr/>
      </xdr:nvSpPr>
      <xdr:spPr>
        <a:xfrm>
          <a:off x="21272500" y="1818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80918</xdr:rowOff>
    </xdr:from>
    <xdr:to>
      <xdr:col>107</xdr:col>
      <xdr:colOff>101600</xdr:colOff>
      <xdr:row>107</xdr:row>
      <xdr:rowOff>11068</xdr:rowOff>
    </xdr:to>
    <xdr:sp macro="" textlink="">
      <xdr:nvSpPr>
        <xdr:cNvPr id="737" name="フローチャート: 判断 736"/>
        <xdr:cNvSpPr/>
      </xdr:nvSpPr>
      <xdr:spPr>
        <a:xfrm>
          <a:off x="20383500" y="1825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8" name="テキスト ボックス 73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9" name="テキスト ボックス 73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0" name="テキスト ボックス 73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1" name="テキスト ボックス 74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2" name="テキスト ボックス 74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85816</xdr:rowOff>
    </xdr:from>
    <xdr:to>
      <xdr:col>112</xdr:col>
      <xdr:colOff>38100</xdr:colOff>
      <xdr:row>104</xdr:row>
      <xdr:rowOff>15966</xdr:rowOff>
    </xdr:to>
    <xdr:sp macro="" textlink="">
      <xdr:nvSpPr>
        <xdr:cNvPr id="743" name="楕円 742"/>
        <xdr:cNvSpPr/>
      </xdr:nvSpPr>
      <xdr:spPr>
        <a:xfrm>
          <a:off x="21272500" y="1774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53158</xdr:rowOff>
    </xdr:from>
    <xdr:to>
      <xdr:col>107</xdr:col>
      <xdr:colOff>101600</xdr:colOff>
      <xdr:row>103</xdr:row>
      <xdr:rowOff>154758</xdr:rowOff>
    </xdr:to>
    <xdr:sp macro="" textlink="">
      <xdr:nvSpPr>
        <xdr:cNvPr id="744" name="楕円 743"/>
        <xdr:cNvSpPr/>
      </xdr:nvSpPr>
      <xdr:spPr>
        <a:xfrm>
          <a:off x="20383500" y="1771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103958</xdr:rowOff>
    </xdr:from>
    <xdr:to>
      <xdr:col>111</xdr:col>
      <xdr:colOff>177800</xdr:colOff>
      <xdr:row>103</xdr:row>
      <xdr:rowOff>136616</xdr:rowOff>
    </xdr:to>
    <xdr:cxnSp macro="">
      <xdr:nvCxnSpPr>
        <xdr:cNvPr id="745" name="直線コネクタ 744"/>
        <xdr:cNvCxnSpPr/>
      </xdr:nvCxnSpPr>
      <xdr:spPr>
        <a:xfrm>
          <a:off x="20434300" y="1776330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105064</xdr:rowOff>
    </xdr:from>
    <xdr:ext cx="469744" cy="259045"/>
    <xdr:sp macro="" textlink="">
      <xdr:nvSpPr>
        <xdr:cNvPr id="746" name="n_1aveValue【公民館】&#10;一人当たり面積"/>
        <xdr:cNvSpPr txBox="1"/>
      </xdr:nvSpPr>
      <xdr:spPr>
        <a:xfrm>
          <a:off x="21075727" y="1827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2195</xdr:rowOff>
    </xdr:from>
    <xdr:ext cx="469744" cy="259045"/>
    <xdr:sp macro="" textlink="">
      <xdr:nvSpPr>
        <xdr:cNvPr id="747" name="n_2aveValue【公民館】&#10;一人当たり面積"/>
        <xdr:cNvSpPr txBox="1"/>
      </xdr:nvSpPr>
      <xdr:spPr>
        <a:xfrm>
          <a:off x="20199427" y="1834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32493</xdr:rowOff>
    </xdr:from>
    <xdr:ext cx="469744" cy="259045"/>
    <xdr:sp macro="" textlink="">
      <xdr:nvSpPr>
        <xdr:cNvPr id="748" name="n_1mainValue【公民館】&#10;一人当たり面積"/>
        <xdr:cNvSpPr txBox="1"/>
      </xdr:nvSpPr>
      <xdr:spPr>
        <a:xfrm>
          <a:off x="21075727" y="17520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171285</xdr:rowOff>
    </xdr:from>
    <xdr:ext cx="469744" cy="259045"/>
    <xdr:sp macro="" textlink="">
      <xdr:nvSpPr>
        <xdr:cNvPr id="749" name="n_2mainValue【公民館】&#10;一人当たり面積"/>
        <xdr:cNvSpPr txBox="1"/>
      </xdr:nvSpPr>
      <xdr:spPr>
        <a:xfrm>
          <a:off x="20199427" y="17487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0" name="正方形/長方形 7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1" name="正方形/長方形 75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2" name="テキスト ボックス 75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「道路」や「公営住宅」、「港湾・漁港」、「幼稚園・保育所」の有形固定資産減価償却率において類似団体平均値を上回っている。特に「</a:t>
          </a:r>
          <a:r>
            <a:rPr kumimoji="1" lang="ja-JP" altLang="en-US" sz="1100">
              <a:solidFill>
                <a:schemeClr val="dk1"/>
              </a:solidFill>
              <a:effectLst/>
              <a:latin typeface="+mn-lt"/>
              <a:ea typeface="+mn-ea"/>
              <a:cs typeface="+mn-cs"/>
            </a:rPr>
            <a:t>公営住宅</a:t>
          </a:r>
          <a:r>
            <a:rPr kumimoji="1" lang="ja-JP" altLang="ja-JP" sz="1100">
              <a:solidFill>
                <a:schemeClr val="dk1"/>
              </a:solidFill>
              <a:effectLst/>
              <a:latin typeface="+mn-lt"/>
              <a:ea typeface="+mn-ea"/>
              <a:cs typeface="+mn-cs"/>
            </a:rPr>
            <a:t>」においては</a:t>
          </a:r>
          <a:r>
            <a:rPr kumimoji="1" lang="ja-JP" altLang="en-US" sz="1100">
              <a:solidFill>
                <a:schemeClr val="dk1"/>
              </a:solidFill>
              <a:effectLst/>
              <a:latin typeface="+mn-lt"/>
              <a:ea typeface="+mn-ea"/>
              <a:cs typeface="+mn-cs"/>
            </a:rPr>
            <a:t>人口一人当たり面積が類似団体平均値を大幅に上回っており、耐用年数を経過した施設も多いことから、住宅長寿命化</a:t>
          </a:r>
          <a:r>
            <a:rPr lang="ja-JP" altLang="en-US" sz="1100" b="0" i="0" u="none" strike="noStrike" baseline="0" smtClean="0">
              <a:solidFill>
                <a:schemeClr val="dk1"/>
              </a:solidFill>
              <a:latin typeface="+mn-lt"/>
              <a:ea typeface="+mn-ea"/>
              <a:cs typeface="+mn-cs"/>
            </a:rPr>
            <a:t>計画に基づいた適切な</a:t>
          </a:r>
          <a:r>
            <a:rPr kumimoji="1" lang="ja-JP" altLang="ja-JP" sz="1100">
              <a:solidFill>
                <a:schemeClr val="dk1"/>
              </a:solidFill>
              <a:effectLst/>
              <a:latin typeface="+mn-lt"/>
              <a:ea typeface="+mn-ea"/>
              <a:cs typeface="+mn-cs"/>
            </a:rPr>
            <a:t>対応が求められる。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学校施設</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年度末までに校舎・体育館の改築、耐震化等の改修を計画的に行ってきたため、減価償却率は低い水準にある</a:t>
          </a:r>
          <a:r>
            <a:rPr kumimoji="1" lang="ja-JP" altLang="en-US" sz="1100">
              <a:solidFill>
                <a:schemeClr val="dk1"/>
              </a:solidFill>
              <a:effectLst/>
              <a:latin typeface="+mn-lt"/>
              <a:ea typeface="+mn-ea"/>
              <a:cs typeface="+mn-cs"/>
            </a:rPr>
            <a:t>ものの、一人当たりの面積が</a:t>
          </a:r>
          <a:r>
            <a:rPr kumimoji="1" lang="ja-JP" altLang="ja-JP" sz="1100">
              <a:solidFill>
                <a:schemeClr val="dk1"/>
              </a:solidFill>
              <a:effectLst/>
              <a:latin typeface="+mn-lt"/>
              <a:ea typeface="+mn-ea"/>
              <a:cs typeface="+mn-cs"/>
            </a:rPr>
            <a:t>類似団体平均値を上回って</a:t>
          </a:r>
          <a:r>
            <a:rPr kumimoji="1" lang="ja-JP" altLang="en-US" sz="1100">
              <a:solidFill>
                <a:schemeClr val="dk1"/>
              </a:solidFill>
              <a:effectLst/>
              <a:latin typeface="+mn-lt"/>
              <a:ea typeface="+mn-ea"/>
              <a:cs typeface="+mn-cs"/>
            </a:rPr>
            <a:t>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宇佐市公共施設白書においても、市保有施設の一人当たりの延床面積を全国平均と比較した場合、約２倍の保有量という結果が出ており、</a:t>
          </a:r>
          <a:r>
            <a:rPr kumimoji="1" lang="ja-JP" altLang="en-US" sz="1100">
              <a:solidFill>
                <a:schemeClr val="dk1"/>
              </a:solidFill>
              <a:effectLst/>
              <a:latin typeface="+mn-lt"/>
              <a:ea typeface="+mn-ea"/>
              <a:cs typeface="+mn-cs"/>
            </a:rPr>
            <a:t>今後の人口減少を見据えた</a:t>
          </a:r>
          <a:r>
            <a:rPr kumimoji="1" lang="ja-JP" altLang="ja-JP" sz="1100">
              <a:solidFill>
                <a:schemeClr val="dk1"/>
              </a:solidFill>
              <a:effectLst/>
              <a:latin typeface="+mn-lt"/>
              <a:ea typeface="+mn-ea"/>
              <a:cs typeface="+mn-cs"/>
            </a:rPr>
            <a:t>施設の廃止や統合、複合化、縮小等による総量の縮減が課題である。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大分県宇佐市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57,090
56,488
439.05
32,688,428
30,957,497
1,614,162
16,105,936
25,789,974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4354</xdr:rowOff>
    </xdr:to>
    <xdr:cxnSp macro="">
      <xdr:nvCxnSpPr>
        <xdr:cNvPr id="57" name="直線コネクタ 56"/>
        <xdr:cNvCxnSpPr/>
      </xdr:nvCxnSpPr>
      <xdr:spPr>
        <a:xfrm flipV="1">
          <a:off x="4634865" y="5660572"/>
          <a:ext cx="0" cy="1544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8181</xdr:rowOff>
    </xdr:from>
    <xdr:ext cx="340478" cy="259045"/>
    <xdr:sp macro="" textlink="">
      <xdr:nvSpPr>
        <xdr:cNvPr id="58" name="【図書館】&#10;有形固定資産減価償却率最小値テキスト"/>
        <xdr:cNvSpPr txBox="1"/>
      </xdr:nvSpPr>
      <xdr:spPr>
        <a:xfrm>
          <a:off x="4673600" y="72090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4354</xdr:rowOff>
    </xdr:from>
    <xdr:to>
      <xdr:col>24</xdr:col>
      <xdr:colOff>152400</xdr:colOff>
      <xdr:row>42</xdr:row>
      <xdr:rowOff>4354</xdr:rowOff>
    </xdr:to>
    <xdr:cxnSp macro="">
      <xdr:nvCxnSpPr>
        <xdr:cNvPr id="59" name="直線コネクタ 58"/>
        <xdr:cNvCxnSpPr/>
      </xdr:nvCxnSpPr>
      <xdr:spPr>
        <a:xfrm>
          <a:off x="4546600" y="720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16890</xdr:rowOff>
    </xdr:from>
    <xdr:ext cx="405111" cy="259045"/>
    <xdr:sp macro="" textlink="">
      <xdr:nvSpPr>
        <xdr:cNvPr id="62" name="【図書館】&#10;有形固定資産減価償却率平均値テキスト"/>
        <xdr:cNvSpPr txBox="1"/>
      </xdr:nvSpPr>
      <xdr:spPr>
        <a:xfrm>
          <a:off x="4673600" y="6531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38463</xdr:rowOff>
    </xdr:from>
    <xdr:to>
      <xdr:col>24</xdr:col>
      <xdr:colOff>114300</xdr:colOff>
      <xdr:row>38</xdr:row>
      <xdr:rowOff>140063</xdr:rowOff>
    </xdr:to>
    <xdr:sp macro="" textlink="">
      <xdr:nvSpPr>
        <xdr:cNvPr id="63" name="フローチャート: 判断 62"/>
        <xdr:cNvSpPr/>
      </xdr:nvSpPr>
      <xdr:spPr>
        <a:xfrm>
          <a:off x="45847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2540</xdr:rowOff>
    </xdr:from>
    <xdr:to>
      <xdr:col>20</xdr:col>
      <xdr:colOff>38100</xdr:colOff>
      <xdr:row>38</xdr:row>
      <xdr:rowOff>104140</xdr:rowOff>
    </xdr:to>
    <xdr:sp macro="" textlink="">
      <xdr:nvSpPr>
        <xdr:cNvPr id="64" name="フローチャート: 判断 63"/>
        <xdr:cNvSpPr/>
      </xdr:nvSpPr>
      <xdr:spPr>
        <a:xfrm>
          <a:off x="3746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120667</xdr:rowOff>
    </xdr:from>
    <xdr:ext cx="405111" cy="259045"/>
    <xdr:sp macro="" textlink="">
      <xdr:nvSpPr>
        <xdr:cNvPr id="65" name="n_1aveValue【図書館】&#10;有形固定資産減価償却率"/>
        <xdr:cNvSpPr txBox="1"/>
      </xdr:nvSpPr>
      <xdr:spPr>
        <a:xfrm>
          <a:off x="35820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23767</xdr:rowOff>
    </xdr:from>
    <xdr:to>
      <xdr:col>15</xdr:col>
      <xdr:colOff>101600</xdr:colOff>
      <xdr:row>38</xdr:row>
      <xdr:rowOff>125367</xdr:rowOff>
    </xdr:to>
    <xdr:sp macro="" textlink="">
      <xdr:nvSpPr>
        <xdr:cNvPr id="66" name="フローチャート: 判断 65"/>
        <xdr:cNvSpPr/>
      </xdr:nvSpPr>
      <xdr:spPr>
        <a:xfrm>
          <a:off x="2857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36</xdr:row>
      <xdr:rowOff>141894</xdr:rowOff>
    </xdr:from>
    <xdr:ext cx="405111" cy="259045"/>
    <xdr:sp macro="" textlink="">
      <xdr:nvSpPr>
        <xdr:cNvPr id="67" name="n_2aveValue【図書館】&#10;有形固定資産減価償却率"/>
        <xdr:cNvSpPr txBox="1"/>
      </xdr:nvSpPr>
      <xdr:spPr>
        <a:xfrm>
          <a:off x="2705744" y="631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139700</xdr:rowOff>
    </xdr:from>
    <xdr:to>
      <xdr:col>20</xdr:col>
      <xdr:colOff>38100</xdr:colOff>
      <xdr:row>39</xdr:row>
      <xdr:rowOff>69850</xdr:rowOff>
    </xdr:to>
    <xdr:sp macro="" textlink="">
      <xdr:nvSpPr>
        <xdr:cNvPr id="73" name="楕円 72"/>
        <xdr:cNvSpPr/>
      </xdr:nvSpPr>
      <xdr:spPr>
        <a:xfrm>
          <a:off x="3746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907</xdr:rowOff>
    </xdr:from>
    <xdr:to>
      <xdr:col>15</xdr:col>
      <xdr:colOff>101600</xdr:colOff>
      <xdr:row>39</xdr:row>
      <xdr:rowOff>102507</xdr:rowOff>
    </xdr:to>
    <xdr:sp macro="" textlink="">
      <xdr:nvSpPr>
        <xdr:cNvPr id="74" name="楕円 73"/>
        <xdr:cNvSpPr/>
      </xdr:nvSpPr>
      <xdr:spPr>
        <a:xfrm>
          <a:off x="2857500" y="66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19050</xdr:rowOff>
    </xdr:from>
    <xdr:to>
      <xdr:col>19</xdr:col>
      <xdr:colOff>177800</xdr:colOff>
      <xdr:row>39</xdr:row>
      <xdr:rowOff>51707</xdr:rowOff>
    </xdr:to>
    <xdr:cxnSp macro="">
      <xdr:nvCxnSpPr>
        <xdr:cNvPr id="75" name="直線コネクタ 74"/>
        <xdr:cNvCxnSpPr/>
      </xdr:nvCxnSpPr>
      <xdr:spPr>
        <a:xfrm flipV="1">
          <a:off x="2908300" y="67056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60977</xdr:rowOff>
    </xdr:from>
    <xdr:ext cx="405111" cy="259045"/>
    <xdr:sp macro="" textlink="">
      <xdr:nvSpPr>
        <xdr:cNvPr id="76" name="n_1mainValue【図書館】&#10;有形固定資産減価償却率"/>
        <xdr:cNvSpPr txBox="1"/>
      </xdr:nvSpPr>
      <xdr:spPr>
        <a:xfrm>
          <a:off x="3582044" y="674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93634</xdr:rowOff>
    </xdr:from>
    <xdr:ext cx="405111" cy="259045"/>
    <xdr:sp macro="" textlink="">
      <xdr:nvSpPr>
        <xdr:cNvPr id="77" name="n_2mainValue【図書館】&#10;有形固定資産減価償却率"/>
        <xdr:cNvSpPr txBox="1"/>
      </xdr:nvSpPr>
      <xdr:spPr>
        <a:xfrm>
          <a:off x="2705744" y="678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8" name="直線コネクタ 8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9" name="テキスト ボックス 8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0" name="直線コネクタ 8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1" name="テキスト ボックス 90"/>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2" name="直線コネクタ 9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3" name="テキスト ボックス 92"/>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4" name="直線コネクタ 9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5" name="テキスト ボックス 94"/>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6" name="直線コネクタ 9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7" name="テキスト ボックス 96"/>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9" name="テキスト ボックス 9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0</xdr:rowOff>
    </xdr:from>
    <xdr:to>
      <xdr:col>54</xdr:col>
      <xdr:colOff>189865</xdr:colOff>
      <xdr:row>41</xdr:row>
      <xdr:rowOff>38100</xdr:rowOff>
    </xdr:to>
    <xdr:cxnSp macro="">
      <xdr:nvCxnSpPr>
        <xdr:cNvPr id="101" name="直線コネクタ 100"/>
        <xdr:cNvCxnSpPr/>
      </xdr:nvCxnSpPr>
      <xdr:spPr>
        <a:xfrm flipV="1">
          <a:off x="10476865" y="56578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41927</xdr:rowOff>
    </xdr:from>
    <xdr:ext cx="469744" cy="259045"/>
    <xdr:sp macro="" textlink="">
      <xdr:nvSpPr>
        <xdr:cNvPr id="102" name="【図書館】&#10;一人当たり面積最小値テキスト"/>
        <xdr:cNvSpPr txBox="1"/>
      </xdr:nvSpPr>
      <xdr:spPr>
        <a:xfrm>
          <a:off x="10515600" y="70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38100</xdr:rowOff>
    </xdr:from>
    <xdr:to>
      <xdr:col>55</xdr:col>
      <xdr:colOff>88900</xdr:colOff>
      <xdr:row>41</xdr:row>
      <xdr:rowOff>38100</xdr:rowOff>
    </xdr:to>
    <xdr:cxnSp macro="">
      <xdr:nvCxnSpPr>
        <xdr:cNvPr id="103" name="直線コネクタ 102"/>
        <xdr:cNvCxnSpPr/>
      </xdr:nvCxnSpPr>
      <xdr:spPr>
        <a:xfrm>
          <a:off x="10388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118127</xdr:rowOff>
    </xdr:from>
    <xdr:ext cx="469744" cy="259045"/>
    <xdr:sp macro="" textlink="">
      <xdr:nvSpPr>
        <xdr:cNvPr id="104" name="【図書館】&#10;一人当たり面積最大値テキスト"/>
        <xdr:cNvSpPr txBox="1"/>
      </xdr:nvSpPr>
      <xdr:spPr>
        <a:xfrm>
          <a:off x="10515600" y="543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0</xdr:rowOff>
    </xdr:from>
    <xdr:to>
      <xdr:col>55</xdr:col>
      <xdr:colOff>88900</xdr:colOff>
      <xdr:row>33</xdr:row>
      <xdr:rowOff>0</xdr:rowOff>
    </xdr:to>
    <xdr:cxnSp macro="">
      <xdr:nvCxnSpPr>
        <xdr:cNvPr id="105" name="直線コネクタ 104"/>
        <xdr:cNvCxnSpPr/>
      </xdr:nvCxnSpPr>
      <xdr:spPr>
        <a:xfrm>
          <a:off x="10388600" y="565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22877</xdr:rowOff>
    </xdr:from>
    <xdr:ext cx="469744" cy="259045"/>
    <xdr:sp macro="" textlink="">
      <xdr:nvSpPr>
        <xdr:cNvPr id="106" name="【図書館】&#10;一人当たり面積平均値テキスト"/>
        <xdr:cNvSpPr txBox="1"/>
      </xdr:nvSpPr>
      <xdr:spPr>
        <a:xfrm>
          <a:off x="10515600" y="6366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44450</xdr:rowOff>
    </xdr:from>
    <xdr:to>
      <xdr:col>55</xdr:col>
      <xdr:colOff>50800</xdr:colOff>
      <xdr:row>37</xdr:row>
      <xdr:rowOff>146050</xdr:rowOff>
    </xdr:to>
    <xdr:sp macro="" textlink="">
      <xdr:nvSpPr>
        <xdr:cNvPr id="107" name="フローチャート: 判断 106"/>
        <xdr:cNvSpPr/>
      </xdr:nvSpPr>
      <xdr:spPr>
        <a:xfrm>
          <a:off x="104267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82550</xdr:rowOff>
    </xdr:from>
    <xdr:to>
      <xdr:col>50</xdr:col>
      <xdr:colOff>165100</xdr:colOff>
      <xdr:row>38</xdr:row>
      <xdr:rowOff>12700</xdr:rowOff>
    </xdr:to>
    <xdr:sp macro="" textlink="">
      <xdr:nvSpPr>
        <xdr:cNvPr id="108" name="フローチャート: 判断 107"/>
        <xdr:cNvSpPr/>
      </xdr:nvSpPr>
      <xdr:spPr>
        <a:xfrm>
          <a:off x="9588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3827</xdr:rowOff>
    </xdr:from>
    <xdr:ext cx="469744" cy="259045"/>
    <xdr:sp macro="" textlink="">
      <xdr:nvSpPr>
        <xdr:cNvPr id="109" name="n_1aveValue【図書館】&#10;一人当たり面積"/>
        <xdr:cNvSpPr txBox="1"/>
      </xdr:nvSpPr>
      <xdr:spPr>
        <a:xfrm>
          <a:off x="93917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82550</xdr:rowOff>
    </xdr:from>
    <xdr:to>
      <xdr:col>46</xdr:col>
      <xdr:colOff>38100</xdr:colOff>
      <xdr:row>38</xdr:row>
      <xdr:rowOff>12700</xdr:rowOff>
    </xdr:to>
    <xdr:sp macro="" textlink="">
      <xdr:nvSpPr>
        <xdr:cNvPr id="110" name="フローチャート: 判断 109"/>
        <xdr:cNvSpPr/>
      </xdr:nvSpPr>
      <xdr:spPr>
        <a:xfrm>
          <a:off x="8699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38</xdr:row>
      <xdr:rowOff>3827</xdr:rowOff>
    </xdr:from>
    <xdr:ext cx="469744" cy="259045"/>
    <xdr:sp macro="" textlink="">
      <xdr:nvSpPr>
        <xdr:cNvPr id="111" name="n_2aveValue【図書館】&#10;一人当たり面積"/>
        <xdr:cNvSpPr txBox="1"/>
      </xdr:nvSpPr>
      <xdr:spPr>
        <a:xfrm>
          <a:off x="85154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6350</xdr:rowOff>
    </xdr:from>
    <xdr:to>
      <xdr:col>50</xdr:col>
      <xdr:colOff>165100</xdr:colOff>
      <xdr:row>35</xdr:row>
      <xdr:rowOff>107950</xdr:rowOff>
    </xdr:to>
    <xdr:sp macro="" textlink="">
      <xdr:nvSpPr>
        <xdr:cNvPr id="117" name="楕円 116"/>
        <xdr:cNvSpPr/>
      </xdr:nvSpPr>
      <xdr:spPr>
        <a:xfrm>
          <a:off x="9588500" y="600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35</xdr:row>
      <xdr:rowOff>25400</xdr:rowOff>
    </xdr:from>
    <xdr:to>
      <xdr:col>46</xdr:col>
      <xdr:colOff>38100</xdr:colOff>
      <xdr:row>35</xdr:row>
      <xdr:rowOff>127000</xdr:rowOff>
    </xdr:to>
    <xdr:sp macro="" textlink="">
      <xdr:nvSpPr>
        <xdr:cNvPr id="118" name="楕円 117"/>
        <xdr:cNvSpPr/>
      </xdr:nvSpPr>
      <xdr:spPr>
        <a:xfrm>
          <a:off x="8699500" y="602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57150</xdr:rowOff>
    </xdr:from>
    <xdr:to>
      <xdr:col>50</xdr:col>
      <xdr:colOff>114300</xdr:colOff>
      <xdr:row>35</xdr:row>
      <xdr:rowOff>76200</xdr:rowOff>
    </xdr:to>
    <xdr:cxnSp macro="">
      <xdr:nvCxnSpPr>
        <xdr:cNvPr id="119" name="直線コネクタ 118"/>
        <xdr:cNvCxnSpPr/>
      </xdr:nvCxnSpPr>
      <xdr:spPr>
        <a:xfrm flipV="1">
          <a:off x="8750300" y="60579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33</xdr:row>
      <xdr:rowOff>124477</xdr:rowOff>
    </xdr:from>
    <xdr:ext cx="469744" cy="259045"/>
    <xdr:sp macro="" textlink="">
      <xdr:nvSpPr>
        <xdr:cNvPr id="120" name="n_1mainValue【図書館】&#10;一人当たり面積"/>
        <xdr:cNvSpPr txBox="1"/>
      </xdr:nvSpPr>
      <xdr:spPr>
        <a:xfrm>
          <a:off x="9391727" y="57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33</xdr:row>
      <xdr:rowOff>143527</xdr:rowOff>
    </xdr:from>
    <xdr:ext cx="469744" cy="259045"/>
    <xdr:sp macro="" textlink="">
      <xdr:nvSpPr>
        <xdr:cNvPr id="121" name="n_2mainValue【図書館】&#10;一人当たり面積"/>
        <xdr:cNvSpPr txBox="1"/>
      </xdr:nvSpPr>
      <xdr:spPr>
        <a:xfrm>
          <a:off x="8515427" y="580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2" name="正方形/長方形 12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3" name="正方形/長方形 12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4" name="正方形/長方形 12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5" name="正方形/長方形 12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6" name="正方形/長方形 12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7" name="正方形/長方形 12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8" name="正方形/長方形 12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9" name="正方形/長方形 12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0" name="テキスト ボックス 12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1" name="直線コネクタ 13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2" name="テキスト ボックス 13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3" name="直線コネクタ 13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4" name="テキスト ボックス 13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5" name="直線コネクタ 13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6" name="テキスト ボックス 13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7" name="直線コネクタ 13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8" name="テキスト ボックス 13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9" name="直線コネクタ 13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0" name="テキスト ボックス 13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1" name="直線コネクタ 14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2" name="テキスト ボックス 141"/>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4" name="テキスト ボックス 14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89535</xdr:rowOff>
    </xdr:from>
    <xdr:to>
      <xdr:col>24</xdr:col>
      <xdr:colOff>62865</xdr:colOff>
      <xdr:row>64</xdr:row>
      <xdr:rowOff>110490</xdr:rowOff>
    </xdr:to>
    <xdr:cxnSp macro="">
      <xdr:nvCxnSpPr>
        <xdr:cNvPr id="146" name="直線コネクタ 145"/>
        <xdr:cNvCxnSpPr/>
      </xdr:nvCxnSpPr>
      <xdr:spPr>
        <a:xfrm flipV="1">
          <a:off x="4634865" y="9690735"/>
          <a:ext cx="0" cy="1392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114317</xdr:rowOff>
    </xdr:from>
    <xdr:ext cx="405111" cy="259045"/>
    <xdr:sp macro="" textlink="">
      <xdr:nvSpPr>
        <xdr:cNvPr id="147" name="【体育館・プール】&#10;有形固定資産減価償却率最小値テキスト"/>
        <xdr:cNvSpPr txBox="1"/>
      </xdr:nvSpPr>
      <xdr:spPr>
        <a:xfrm>
          <a:off x="4673600" y="1108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110490</xdr:rowOff>
    </xdr:from>
    <xdr:to>
      <xdr:col>24</xdr:col>
      <xdr:colOff>152400</xdr:colOff>
      <xdr:row>64</xdr:row>
      <xdr:rowOff>110490</xdr:rowOff>
    </xdr:to>
    <xdr:cxnSp macro="">
      <xdr:nvCxnSpPr>
        <xdr:cNvPr id="148" name="直線コネクタ 147"/>
        <xdr:cNvCxnSpPr/>
      </xdr:nvCxnSpPr>
      <xdr:spPr>
        <a:xfrm>
          <a:off x="4546600" y="1108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36212</xdr:rowOff>
    </xdr:from>
    <xdr:ext cx="405111" cy="259045"/>
    <xdr:sp macro="" textlink="">
      <xdr:nvSpPr>
        <xdr:cNvPr id="149" name="【体育館・プール】&#10;有形固定資産減価償却率最大値テキスト"/>
        <xdr:cNvSpPr txBox="1"/>
      </xdr:nvSpPr>
      <xdr:spPr>
        <a:xfrm>
          <a:off x="4673600" y="9465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89535</xdr:rowOff>
    </xdr:from>
    <xdr:to>
      <xdr:col>24</xdr:col>
      <xdr:colOff>152400</xdr:colOff>
      <xdr:row>56</xdr:row>
      <xdr:rowOff>89535</xdr:rowOff>
    </xdr:to>
    <xdr:cxnSp macro="">
      <xdr:nvCxnSpPr>
        <xdr:cNvPr id="150" name="直線コネクタ 149"/>
        <xdr:cNvCxnSpPr/>
      </xdr:nvCxnSpPr>
      <xdr:spPr>
        <a:xfrm>
          <a:off x="4546600" y="9690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123842</xdr:rowOff>
    </xdr:from>
    <xdr:ext cx="405111" cy="259045"/>
    <xdr:sp macro="" textlink="">
      <xdr:nvSpPr>
        <xdr:cNvPr id="151" name="【体育館・プール】&#10;有形固定資産減価償却率平均値テキスト"/>
        <xdr:cNvSpPr txBox="1"/>
      </xdr:nvSpPr>
      <xdr:spPr>
        <a:xfrm>
          <a:off x="4673600" y="102393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145415</xdr:rowOff>
    </xdr:from>
    <xdr:to>
      <xdr:col>24</xdr:col>
      <xdr:colOff>114300</xdr:colOff>
      <xdr:row>60</xdr:row>
      <xdr:rowOff>75565</xdr:rowOff>
    </xdr:to>
    <xdr:sp macro="" textlink="">
      <xdr:nvSpPr>
        <xdr:cNvPr id="152" name="フローチャート: 判断 151"/>
        <xdr:cNvSpPr/>
      </xdr:nvSpPr>
      <xdr:spPr>
        <a:xfrm>
          <a:off x="45847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154940</xdr:rowOff>
    </xdr:from>
    <xdr:to>
      <xdr:col>20</xdr:col>
      <xdr:colOff>38100</xdr:colOff>
      <xdr:row>60</xdr:row>
      <xdr:rowOff>85090</xdr:rowOff>
    </xdr:to>
    <xdr:sp macro="" textlink="">
      <xdr:nvSpPr>
        <xdr:cNvPr id="153" name="フローチャート: 判断 152"/>
        <xdr:cNvSpPr/>
      </xdr:nvSpPr>
      <xdr:spPr>
        <a:xfrm>
          <a:off x="3746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76217</xdr:rowOff>
    </xdr:from>
    <xdr:ext cx="405111" cy="259045"/>
    <xdr:sp macro="" textlink="">
      <xdr:nvSpPr>
        <xdr:cNvPr id="154" name="n_1aveValue【体育館・プール】&#10;有形固定資産減価償却率"/>
        <xdr:cNvSpPr txBox="1"/>
      </xdr:nvSpPr>
      <xdr:spPr>
        <a:xfrm>
          <a:off x="35820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2540</xdr:rowOff>
    </xdr:from>
    <xdr:to>
      <xdr:col>15</xdr:col>
      <xdr:colOff>101600</xdr:colOff>
      <xdr:row>60</xdr:row>
      <xdr:rowOff>104140</xdr:rowOff>
    </xdr:to>
    <xdr:sp macro="" textlink="">
      <xdr:nvSpPr>
        <xdr:cNvPr id="155" name="フローチャート: 判断 154"/>
        <xdr:cNvSpPr/>
      </xdr:nvSpPr>
      <xdr:spPr>
        <a:xfrm>
          <a:off x="2857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60</xdr:row>
      <xdr:rowOff>95267</xdr:rowOff>
    </xdr:from>
    <xdr:ext cx="405111" cy="259045"/>
    <xdr:sp macro="" textlink="">
      <xdr:nvSpPr>
        <xdr:cNvPr id="156" name="n_2aveValue【体育館・プール】&#10;有形固定資産減価償却率"/>
        <xdr:cNvSpPr txBox="1"/>
      </xdr:nvSpPr>
      <xdr:spPr>
        <a:xfrm>
          <a:off x="27057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7" name="テキスト ボックス 15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8" name="テキスト ボックス 15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9" name="テキスト ボックス 15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0" name="テキスト ボックス 15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1" name="テキスト ボックス 16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73025</xdr:rowOff>
    </xdr:from>
    <xdr:to>
      <xdr:col>20</xdr:col>
      <xdr:colOff>38100</xdr:colOff>
      <xdr:row>58</xdr:row>
      <xdr:rowOff>3175</xdr:rowOff>
    </xdr:to>
    <xdr:sp macro="" textlink="">
      <xdr:nvSpPr>
        <xdr:cNvPr id="162" name="楕円 161"/>
        <xdr:cNvSpPr/>
      </xdr:nvSpPr>
      <xdr:spPr>
        <a:xfrm>
          <a:off x="3746500" y="984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82550</xdr:rowOff>
    </xdr:from>
    <xdr:to>
      <xdr:col>15</xdr:col>
      <xdr:colOff>101600</xdr:colOff>
      <xdr:row>58</xdr:row>
      <xdr:rowOff>12700</xdr:rowOff>
    </xdr:to>
    <xdr:sp macro="" textlink="">
      <xdr:nvSpPr>
        <xdr:cNvPr id="163" name="楕円 162"/>
        <xdr:cNvSpPr/>
      </xdr:nvSpPr>
      <xdr:spPr>
        <a:xfrm>
          <a:off x="28575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123825</xdr:rowOff>
    </xdr:from>
    <xdr:to>
      <xdr:col>19</xdr:col>
      <xdr:colOff>177800</xdr:colOff>
      <xdr:row>57</xdr:row>
      <xdr:rowOff>133350</xdr:rowOff>
    </xdr:to>
    <xdr:cxnSp macro="">
      <xdr:nvCxnSpPr>
        <xdr:cNvPr id="164" name="直線コネクタ 163"/>
        <xdr:cNvCxnSpPr/>
      </xdr:nvCxnSpPr>
      <xdr:spPr>
        <a:xfrm flipV="1">
          <a:off x="2908300" y="98964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19702</xdr:rowOff>
    </xdr:from>
    <xdr:ext cx="405111" cy="259045"/>
    <xdr:sp macro="" textlink="">
      <xdr:nvSpPr>
        <xdr:cNvPr id="165" name="n_1mainValue【体育館・プール】&#10;有形固定資産減価償却率"/>
        <xdr:cNvSpPr txBox="1"/>
      </xdr:nvSpPr>
      <xdr:spPr>
        <a:xfrm>
          <a:off x="3582044" y="962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29227</xdr:rowOff>
    </xdr:from>
    <xdr:ext cx="405111" cy="259045"/>
    <xdr:sp macro="" textlink="">
      <xdr:nvSpPr>
        <xdr:cNvPr id="166" name="n_2mainValue【体育館・プール】&#10;有形固定資産減価償却率"/>
        <xdr:cNvSpPr txBox="1"/>
      </xdr:nvSpPr>
      <xdr:spPr>
        <a:xfrm>
          <a:off x="2705744" y="963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7" name="正方形/長方形 16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8" name="正方形/長方形 16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9" name="正方形/長方形 16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0" name="正方形/長方形 16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1" name="正方形/長方形 17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2" name="正方形/長方形 17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3" name="正方形/長方形 17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4" name="正方形/長方形 17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5" name="テキスト ボックス 17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6" name="直線コネクタ 17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7" name="直線コネクタ 17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78" name="テキスト ボックス 177"/>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9" name="直線コネクタ 17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80" name="テキスト ボックス 179"/>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1" name="直線コネクタ 18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82" name="テキスト ボックス 181"/>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3" name="直線コネクタ 18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84" name="テキスト ボックス 183"/>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5" name="直線コネクタ 18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6" name="テキスト ボックス 18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139446</xdr:rowOff>
    </xdr:from>
    <xdr:to>
      <xdr:col>54</xdr:col>
      <xdr:colOff>189865</xdr:colOff>
      <xdr:row>63</xdr:row>
      <xdr:rowOff>112014</xdr:rowOff>
    </xdr:to>
    <xdr:cxnSp macro="">
      <xdr:nvCxnSpPr>
        <xdr:cNvPr id="188" name="直線コネクタ 187"/>
        <xdr:cNvCxnSpPr/>
      </xdr:nvCxnSpPr>
      <xdr:spPr>
        <a:xfrm flipV="1">
          <a:off x="10476865" y="9740646"/>
          <a:ext cx="0" cy="117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115841</xdr:rowOff>
    </xdr:from>
    <xdr:ext cx="469744" cy="259045"/>
    <xdr:sp macro="" textlink="">
      <xdr:nvSpPr>
        <xdr:cNvPr id="189" name="【体育館・プール】&#10;一人当たり面積最小値テキスト"/>
        <xdr:cNvSpPr txBox="1"/>
      </xdr:nvSpPr>
      <xdr:spPr>
        <a:xfrm>
          <a:off x="10515600" y="1091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112014</xdr:rowOff>
    </xdr:from>
    <xdr:to>
      <xdr:col>55</xdr:col>
      <xdr:colOff>88900</xdr:colOff>
      <xdr:row>63</xdr:row>
      <xdr:rowOff>112014</xdr:rowOff>
    </xdr:to>
    <xdr:cxnSp macro="">
      <xdr:nvCxnSpPr>
        <xdr:cNvPr id="190" name="直線コネクタ 189"/>
        <xdr:cNvCxnSpPr/>
      </xdr:nvCxnSpPr>
      <xdr:spPr>
        <a:xfrm>
          <a:off x="10388600" y="109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86123</xdr:rowOff>
    </xdr:from>
    <xdr:ext cx="469744" cy="259045"/>
    <xdr:sp macro="" textlink="">
      <xdr:nvSpPr>
        <xdr:cNvPr id="191" name="【体育館・プール】&#10;一人当たり面積最大値テキスト"/>
        <xdr:cNvSpPr txBox="1"/>
      </xdr:nvSpPr>
      <xdr:spPr>
        <a:xfrm>
          <a:off x="10515600" y="9515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139446</xdr:rowOff>
    </xdr:from>
    <xdr:to>
      <xdr:col>55</xdr:col>
      <xdr:colOff>88900</xdr:colOff>
      <xdr:row>56</xdr:row>
      <xdr:rowOff>139446</xdr:rowOff>
    </xdr:to>
    <xdr:cxnSp macro="">
      <xdr:nvCxnSpPr>
        <xdr:cNvPr id="192" name="直線コネクタ 191"/>
        <xdr:cNvCxnSpPr/>
      </xdr:nvCxnSpPr>
      <xdr:spPr>
        <a:xfrm>
          <a:off x="10388600" y="974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92219</xdr:rowOff>
    </xdr:from>
    <xdr:ext cx="469744" cy="259045"/>
    <xdr:sp macro="" textlink="">
      <xdr:nvSpPr>
        <xdr:cNvPr id="193" name="【体育館・プール】&#10;一人当たり面積平均値テキスト"/>
        <xdr:cNvSpPr txBox="1"/>
      </xdr:nvSpPr>
      <xdr:spPr>
        <a:xfrm>
          <a:off x="10515600" y="103792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113792</xdr:rowOff>
    </xdr:from>
    <xdr:to>
      <xdr:col>55</xdr:col>
      <xdr:colOff>50800</xdr:colOff>
      <xdr:row>61</xdr:row>
      <xdr:rowOff>43942</xdr:rowOff>
    </xdr:to>
    <xdr:sp macro="" textlink="">
      <xdr:nvSpPr>
        <xdr:cNvPr id="194" name="フローチャート: 判断 193"/>
        <xdr:cNvSpPr/>
      </xdr:nvSpPr>
      <xdr:spPr>
        <a:xfrm>
          <a:off x="10426700" y="1040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102362</xdr:rowOff>
    </xdr:from>
    <xdr:to>
      <xdr:col>50</xdr:col>
      <xdr:colOff>165100</xdr:colOff>
      <xdr:row>61</xdr:row>
      <xdr:rowOff>32512</xdr:rowOff>
    </xdr:to>
    <xdr:sp macro="" textlink="">
      <xdr:nvSpPr>
        <xdr:cNvPr id="195" name="フローチャート: 判断 194"/>
        <xdr:cNvSpPr/>
      </xdr:nvSpPr>
      <xdr:spPr>
        <a:xfrm>
          <a:off x="9588500" y="1038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23639</xdr:rowOff>
    </xdr:from>
    <xdr:ext cx="469744" cy="259045"/>
    <xdr:sp macro="" textlink="">
      <xdr:nvSpPr>
        <xdr:cNvPr id="196" name="n_1aveValue【体育館・プール】&#10;一人当たり面積"/>
        <xdr:cNvSpPr txBox="1"/>
      </xdr:nvSpPr>
      <xdr:spPr>
        <a:xfrm>
          <a:off x="9391727" y="10482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26924</xdr:rowOff>
    </xdr:from>
    <xdr:to>
      <xdr:col>46</xdr:col>
      <xdr:colOff>38100</xdr:colOff>
      <xdr:row>61</xdr:row>
      <xdr:rowOff>128524</xdr:rowOff>
    </xdr:to>
    <xdr:sp macro="" textlink="">
      <xdr:nvSpPr>
        <xdr:cNvPr id="197" name="フローチャート: 判断 196"/>
        <xdr:cNvSpPr/>
      </xdr:nvSpPr>
      <xdr:spPr>
        <a:xfrm>
          <a:off x="86995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59</xdr:row>
      <xdr:rowOff>145051</xdr:rowOff>
    </xdr:from>
    <xdr:ext cx="469744" cy="259045"/>
    <xdr:sp macro="" textlink="">
      <xdr:nvSpPr>
        <xdr:cNvPr id="198" name="n_2aveValue【体育館・プール】&#10;一人当たり面積"/>
        <xdr:cNvSpPr txBox="1"/>
      </xdr:nvSpPr>
      <xdr:spPr>
        <a:xfrm>
          <a:off x="8515427" y="1026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99" name="テキスト ボックス 19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0" name="テキスト ボックス 19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1" name="テキスト ボックス 20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2" name="テキスト ボックス 20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3" name="テキスト ボックス 20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95504</xdr:rowOff>
    </xdr:from>
    <xdr:to>
      <xdr:col>50</xdr:col>
      <xdr:colOff>165100</xdr:colOff>
      <xdr:row>61</xdr:row>
      <xdr:rowOff>25654</xdr:rowOff>
    </xdr:to>
    <xdr:sp macro="" textlink="">
      <xdr:nvSpPr>
        <xdr:cNvPr id="204" name="楕円 203"/>
        <xdr:cNvSpPr/>
      </xdr:nvSpPr>
      <xdr:spPr>
        <a:xfrm>
          <a:off x="9588500" y="1038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70358</xdr:rowOff>
    </xdr:from>
    <xdr:to>
      <xdr:col>46</xdr:col>
      <xdr:colOff>38100</xdr:colOff>
      <xdr:row>62</xdr:row>
      <xdr:rowOff>508</xdr:rowOff>
    </xdr:to>
    <xdr:sp macro="" textlink="">
      <xdr:nvSpPr>
        <xdr:cNvPr id="205" name="楕円 204"/>
        <xdr:cNvSpPr/>
      </xdr:nvSpPr>
      <xdr:spPr>
        <a:xfrm>
          <a:off x="8699500" y="1052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146304</xdr:rowOff>
    </xdr:from>
    <xdr:to>
      <xdr:col>50</xdr:col>
      <xdr:colOff>114300</xdr:colOff>
      <xdr:row>61</xdr:row>
      <xdr:rowOff>121158</xdr:rowOff>
    </xdr:to>
    <xdr:cxnSp macro="">
      <xdr:nvCxnSpPr>
        <xdr:cNvPr id="206" name="直線コネクタ 205"/>
        <xdr:cNvCxnSpPr/>
      </xdr:nvCxnSpPr>
      <xdr:spPr>
        <a:xfrm flipV="1">
          <a:off x="8750300" y="10433304"/>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42181</xdr:rowOff>
    </xdr:from>
    <xdr:ext cx="469744" cy="259045"/>
    <xdr:sp macro="" textlink="">
      <xdr:nvSpPr>
        <xdr:cNvPr id="207" name="n_1mainValue【体育館・プール】&#10;一人当たり面積"/>
        <xdr:cNvSpPr txBox="1"/>
      </xdr:nvSpPr>
      <xdr:spPr>
        <a:xfrm>
          <a:off x="9391727" y="10157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163085</xdr:rowOff>
    </xdr:from>
    <xdr:ext cx="469744" cy="259045"/>
    <xdr:sp macro="" textlink="">
      <xdr:nvSpPr>
        <xdr:cNvPr id="208" name="n_2mainValue【体育館・プール】&#10;一人当たり面積"/>
        <xdr:cNvSpPr txBox="1"/>
      </xdr:nvSpPr>
      <xdr:spPr>
        <a:xfrm>
          <a:off x="8515427" y="1062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9" name="正方形/長方形 20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0" name="正方形/長方形 20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1" name="正方形/長方形 21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2" name="正方形/長方形 21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3" name="正方形/長方形 21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4" name="正方形/長方形 21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5" name="正方形/長方形 21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6" name="正方形/長方形 21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7" name="テキスト ボックス 21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8" name="直線コネクタ 21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19" name="直線コネクタ 218"/>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20" name="テキスト ボックス 219"/>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21" name="直線コネクタ 220"/>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22" name="テキスト ボックス 221"/>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23" name="直線コネクタ 222"/>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24" name="テキスト ボックス 223"/>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25" name="直線コネクタ 224"/>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26" name="テキスト ボックス 225"/>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27" name="直線コネクタ 226"/>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28" name="テキスト ボックス 227"/>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29" name="直線コネクタ 228"/>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30" name="テキスト ボックス 229"/>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1" name="直線コネクタ 23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2" name="テキスト ボックス 23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126274</xdr:rowOff>
    </xdr:from>
    <xdr:to>
      <xdr:col>24</xdr:col>
      <xdr:colOff>62865</xdr:colOff>
      <xdr:row>85</xdr:row>
      <xdr:rowOff>144236</xdr:rowOff>
    </xdr:to>
    <xdr:cxnSp macro="">
      <xdr:nvCxnSpPr>
        <xdr:cNvPr id="234" name="直線コネクタ 233"/>
        <xdr:cNvCxnSpPr/>
      </xdr:nvCxnSpPr>
      <xdr:spPr>
        <a:xfrm flipV="1">
          <a:off x="4634865" y="13327924"/>
          <a:ext cx="0" cy="138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148063</xdr:rowOff>
    </xdr:from>
    <xdr:ext cx="405111" cy="259045"/>
    <xdr:sp macro="" textlink="">
      <xdr:nvSpPr>
        <xdr:cNvPr id="235" name="【福祉施設】&#10;有形固定資産減価償却率最小値テキスト"/>
        <xdr:cNvSpPr txBox="1"/>
      </xdr:nvSpPr>
      <xdr:spPr>
        <a:xfrm>
          <a:off x="4673600" y="1472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144236</xdr:rowOff>
    </xdr:from>
    <xdr:to>
      <xdr:col>24</xdr:col>
      <xdr:colOff>152400</xdr:colOff>
      <xdr:row>85</xdr:row>
      <xdr:rowOff>144236</xdr:rowOff>
    </xdr:to>
    <xdr:cxnSp macro="">
      <xdr:nvCxnSpPr>
        <xdr:cNvPr id="236" name="直線コネクタ 235"/>
        <xdr:cNvCxnSpPr/>
      </xdr:nvCxnSpPr>
      <xdr:spPr>
        <a:xfrm>
          <a:off x="4546600" y="147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72951</xdr:rowOff>
    </xdr:from>
    <xdr:ext cx="405111" cy="259045"/>
    <xdr:sp macro="" textlink="">
      <xdr:nvSpPr>
        <xdr:cNvPr id="237" name="【福祉施設】&#10;有形固定資産減価償却率最大値テキスト"/>
        <xdr:cNvSpPr txBox="1"/>
      </xdr:nvSpPr>
      <xdr:spPr>
        <a:xfrm>
          <a:off x="4673600" y="13103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126274</xdr:rowOff>
    </xdr:from>
    <xdr:to>
      <xdr:col>24</xdr:col>
      <xdr:colOff>152400</xdr:colOff>
      <xdr:row>77</xdr:row>
      <xdr:rowOff>126274</xdr:rowOff>
    </xdr:to>
    <xdr:cxnSp macro="">
      <xdr:nvCxnSpPr>
        <xdr:cNvPr id="238" name="直線コネクタ 237"/>
        <xdr:cNvCxnSpPr/>
      </xdr:nvCxnSpPr>
      <xdr:spPr>
        <a:xfrm>
          <a:off x="4546600" y="13327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122482</xdr:rowOff>
    </xdr:from>
    <xdr:ext cx="405111" cy="259045"/>
    <xdr:sp macro="" textlink="">
      <xdr:nvSpPr>
        <xdr:cNvPr id="239" name="【福祉施設】&#10;有形固定資産減価償却率平均値テキスト"/>
        <xdr:cNvSpPr txBox="1"/>
      </xdr:nvSpPr>
      <xdr:spPr>
        <a:xfrm>
          <a:off x="4673600" y="14009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144055</xdr:rowOff>
    </xdr:from>
    <xdr:to>
      <xdr:col>24</xdr:col>
      <xdr:colOff>114300</xdr:colOff>
      <xdr:row>82</xdr:row>
      <xdr:rowOff>74205</xdr:rowOff>
    </xdr:to>
    <xdr:sp macro="" textlink="">
      <xdr:nvSpPr>
        <xdr:cNvPr id="240" name="フローチャート: 判断 239"/>
        <xdr:cNvSpPr/>
      </xdr:nvSpPr>
      <xdr:spPr>
        <a:xfrm>
          <a:off x="4584700" y="1403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148952</xdr:rowOff>
    </xdr:from>
    <xdr:to>
      <xdr:col>20</xdr:col>
      <xdr:colOff>38100</xdr:colOff>
      <xdr:row>82</xdr:row>
      <xdr:rowOff>79102</xdr:rowOff>
    </xdr:to>
    <xdr:sp macro="" textlink="">
      <xdr:nvSpPr>
        <xdr:cNvPr id="241" name="フローチャート: 判断 240"/>
        <xdr:cNvSpPr/>
      </xdr:nvSpPr>
      <xdr:spPr>
        <a:xfrm>
          <a:off x="3746500" y="1403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70229</xdr:rowOff>
    </xdr:from>
    <xdr:ext cx="405111" cy="259045"/>
    <xdr:sp macro="" textlink="">
      <xdr:nvSpPr>
        <xdr:cNvPr id="242" name="n_1aveValue【福祉施設】&#10;有形固定資産減価償却率"/>
        <xdr:cNvSpPr txBox="1"/>
      </xdr:nvSpPr>
      <xdr:spPr>
        <a:xfrm>
          <a:off x="3582044" y="1412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77107</xdr:rowOff>
    </xdr:from>
    <xdr:to>
      <xdr:col>15</xdr:col>
      <xdr:colOff>101600</xdr:colOff>
      <xdr:row>83</xdr:row>
      <xdr:rowOff>7257</xdr:rowOff>
    </xdr:to>
    <xdr:sp macro="" textlink="">
      <xdr:nvSpPr>
        <xdr:cNvPr id="243" name="フローチャート: 判断 242"/>
        <xdr:cNvSpPr/>
      </xdr:nvSpPr>
      <xdr:spPr>
        <a:xfrm>
          <a:off x="2857500" y="1413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23784</xdr:rowOff>
    </xdr:from>
    <xdr:ext cx="405111" cy="259045"/>
    <xdr:sp macro="" textlink="">
      <xdr:nvSpPr>
        <xdr:cNvPr id="244" name="n_2aveValue【福祉施設】&#10;有形固定資産減価償却率"/>
        <xdr:cNvSpPr txBox="1"/>
      </xdr:nvSpPr>
      <xdr:spPr>
        <a:xfrm>
          <a:off x="2705744" y="1391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45" name="テキスト ボックス 24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6" name="テキスト ボックス 24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7" name="テキスト ボックス 24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8" name="テキスト ボックス 24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9" name="テキスト ボックス 24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83638</xdr:rowOff>
    </xdr:from>
    <xdr:to>
      <xdr:col>20</xdr:col>
      <xdr:colOff>38100</xdr:colOff>
      <xdr:row>82</xdr:row>
      <xdr:rowOff>13788</xdr:rowOff>
    </xdr:to>
    <xdr:sp macro="" textlink="">
      <xdr:nvSpPr>
        <xdr:cNvPr id="250" name="楕円 249"/>
        <xdr:cNvSpPr/>
      </xdr:nvSpPr>
      <xdr:spPr>
        <a:xfrm>
          <a:off x="3746500" y="1397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85</xdr:row>
      <xdr:rowOff>57513</xdr:rowOff>
    </xdr:from>
    <xdr:to>
      <xdr:col>15</xdr:col>
      <xdr:colOff>101600</xdr:colOff>
      <xdr:row>85</xdr:row>
      <xdr:rowOff>159113</xdr:rowOff>
    </xdr:to>
    <xdr:sp macro="" textlink="">
      <xdr:nvSpPr>
        <xdr:cNvPr id="251" name="楕円 250"/>
        <xdr:cNvSpPr/>
      </xdr:nvSpPr>
      <xdr:spPr>
        <a:xfrm>
          <a:off x="2857500" y="1463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134438</xdr:rowOff>
    </xdr:from>
    <xdr:to>
      <xdr:col>19</xdr:col>
      <xdr:colOff>177800</xdr:colOff>
      <xdr:row>85</xdr:row>
      <xdr:rowOff>108313</xdr:rowOff>
    </xdr:to>
    <xdr:cxnSp macro="">
      <xdr:nvCxnSpPr>
        <xdr:cNvPr id="252" name="直線コネクタ 251"/>
        <xdr:cNvCxnSpPr/>
      </xdr:nvCxnSpPr>
      <xdr:spPr>
        <a:xfrm flipV="1">
          <a:off x="2908300" y="14021888"/>
          <a:ext cx="889000" cy="659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30315</xdr:rowOff>
    </xdr:from>
    <xdr:ext cx="405111" cy="259045"/>
    <xdr:sp macro="" textlink="">
      <xdr:nvSpPr>
        <xdr:cNvPr id="253" name="n_1mainValue【福祉施設】&#10;有形固定資産減価償却率"/>
        <xdr:cNvSpPr txBox="1"/>
      </xdr:nvSpPr>
      <xdr:spPr>
        <a:xfrm>
          <a:off x="3582044" y="1374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150240</xdr:rowOff>
    </xdr:from>
    <xdr:ext cx="405111" cy="259045"/>
    <xdr:sp macro="" textlink="">
      <xdr:nvSpPr>
        <xdr:cNvPr id="254" name="n_2mainValue【福祉施設】&#10;有形固定資産減価償却率"/>
        <xdr:cNvSpPr txBox="1"/>
      </xdr:nvSpPr>
      <xdr:spPr>
        <a:xfrm>
          <a:off x="2705744" y="14723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5" name="正方形/長方形 25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6" name="正方形/長方形 25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7" name="正方形/長方形 25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8" name="正方形/長方形 25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9" name="正方形/長方形 25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0" name="正方形/長方形 25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1" name="正方形/長方形 26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2" name="正方形/長方形 26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3" name="テキスト ボックス 26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4" name="直線コネクタ 26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65" name="直線コネクタ 264"/>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66" name="テキスト ボックス 265"/>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67" name="直線コネクタ 266"/>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68" name="テキスト ボックス 267"/>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69" name="直線コネクタ 268"/>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70" name="テキスト ボックス 269"/>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71" name="直線コネクタ 270"/>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72" name="テキスト ボックス 271"/>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73" name="直線コネクタ 272"/>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74" name="テキスト ボックス 273"/>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75" name="直線コネクタ 274"/>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76" name="テキスト ボックス 275"/>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7" name="直線コネクタ 27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8" name="テキスト ボックス 27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41366</xdr:rowOff>
    </xdr:from>
    <xdr:to>
      <xdr:col>54</xdr:col>
      <xdr:colOff>189865</xdr:colOff>
      <xdr:row>86</xdr:row>
      <xdr:rowOff>139337</xdr:rowOff>
    </xdr:to>
    <xdr:cxnSp macro="">
      <xdr:nvCxnSpPr>
        <xdr:cNvPr id="280" name="直線コネクタ 279"/>
        <xdr:cNvCxnSpPr/>
      </xdr:nvCxnSpPr>
      <xdr:spPr>
        <a:xfrm flipV="1">
          <a:off x="10476865" y="13414466"/>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143164</xdr:rowOff>
    </xdr:from>
    <xdr:ext cx="469744" cy="259045"/>
    <xdr:sp macro="" textlink="">
      <xdr:nvSpPr>
        <xdr:cNvPr id="281" name="【福祉施設】&#10;一人当たり面積最小値テキスト"/>
        <xdr:cNvSpPr txBox="1"/>
      </xdr:nvSpPr>
      <xdr:spPr>
        <a:xfrm>
          <a:off x="10515600" y="1488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139337</xdr:rowOff>
    </xdr:from>
    <xdr:to>
      <xdr:col>55</xdr:col>
      <xdr:colOff>88900</xdr:colOff>
      <xdr:row>86</xdr:row>
      <xdr:rowOff>139337</xdr:rowOff>
    </xdr:to>
    <xdr:cxnSp macro="">
      <xdr:nvCxnSpPr>
        <xdr:cNvPr id="282" name="直線コネクタ 281"/>
        <xdr:cNvCxnSpPr/>
      </xdr:nvCxnSpPr>
      <xdr:spPr>
        <a:xfrm>
          <a:off x="10388600" y="1488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159493</xdr:rowOff>
    </xdr:from>
    <xdr:ext cx="469744" cy="259045"/>
    <xdr:sp macro="" textlink="">
      <xdr:nvSpPr>
        <xdr:cNvPr id="283" name="【福祉施設】&#10;一人当たり面積最大値テキスト"/>
        <xdr:cNvSpPr txBox="1"/>
      </xdr:nvSpPr>
      <xdr:spPr>
        <a:xfrm>
          <a:off x="10515600" y="13189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41366</xdr:rowOff>
    </xdr:from>
    <xdr:to>
      <xdr:col>55</xdr:col>
      <xdr:colOff>88900</xdr:colOff>
      <xdr:row>78</xdr:row>
      <xdr:rowOff>41366</xdr:rowOff>
    </xdr:to>
    <xdr:cxnSp macro="">
      <xdr:nvCxnSpPr>
        <xdr:cNvPr id="284" name="直線コネクタ 283"/>
        <xdr:cNvCxnSpPr/>
      </xdr:nvCxnSpPr>
      <xdr:spPr>
        <a:xfrm>
          <a:off x="10388600" y="13414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37572</xdr:rowOff>
    </xdr:from>
    <xdr:ext cx="469744" cy="259045"/>
    <xdr:sp macro="" textlink="">
      <xdr:nvSpPr>
        <xdr:cNvPr id="285" name="【福祉施設】&#10;一人当たり面積平均値テキスト"/>
        <xdr:cNvSpPr txBox="1"/>
      </xdr:nvSpPr>
      <xdr:spPr>
        <a:xfrm>
          <a:off x="10515600" y="14439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59145</xdr:rowOff>
    </xdr:from>
    <xdr:to>
      <xdr:col>55</xdr:col>
      <xdr:colOff>50800</xdr:colOff>
      <xdr:row>84</xdr:row>
      <xdr:rowOff>160745</xdr:rowOff>
    </xdr:to>
    <xdr:sp macro="" textlink="">
      <xdr:nvSpPr>
        <xdr:cNvPr id="286" name="フローチャート: 判断 285"/>
        <xdr:cNvSpPr/>
      </xdr:nvSpPr>
      <xdr:spPr>
        <a:xfrm>
          <a:off x="10426700" y="1446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75474</xdr:rowOff>
    </xdr:from>
    <xdr:to>
      <xdr:col>50</xdr:col>
      <xdr:colOff>165100</xdr:colOff>
      <xdr:row>85</xdr:row>
      <xdr:rowOff>5624</xdr:rowOff>
    </xdr:to>
    <xdr:sp macro="" textlink="">
      <xdr:nvSpPr>
        <xdr:cNvPr id="287" name="フローチャート: 判断 286"/>
        <xdr:cNvSpPr/>
      </xdr:nvSpPr>
      <xdr:spPr>
        <a:xfrm>
          <a:off x="9588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168201</xdr:rowOff>
    </xdr:from>
    <xdr:ext cx="469744" cy="259045"/>
    <xdr:sp macro="" textlink="">
      <xdr:nvSpPr>
        <xdr:cNvPr id="288" name="n_1aveValue【福祉施設】&#10;一人当たり面積"/>
        <xdr:cNvSpPr txBox="1"/>
      </xdr:nvSpPr>
      <xdr:spPr>
        <a:xfrm>
          <a:off x="9391727" y="1457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1995</xdr:rowOff>
    </xdr:from>
    <xdr:to>
      <xdr:col>46</xdr:col>
      <xdr:colOff>38100</xdr:colOff>
      <xdr:row>85</xdr:row>
      <xdr:rowOff>103595</xdr:rowOff>
    </xdr:to>
    <xdr:sp macro="" textlink="">
      <xdr:nvSpPr>
        <xdr:cNvPr id="289" name="フローチャート: 判断 288"/>
        <xdr:cNvSpPr/>
      </xdr:nvSpPr>
      <xdr:spPr>
        <a:xfrm>
          <a:off x="8699500" y="1457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85</xdr:row>
      <xdr:rowOff>94722</xdr:rowOff>
    </xdr:from>
    <xdr:ext cx="469744" cy="259045"/>
    <xdr:sp macro="" textlink="">
      <xdr:nvSpPr>
        <xdr:cNvPr id="290" name="n_2aveValue【福祉施設】&#10;一人当たり面積"/>
        <xdr:cNvSpPr txBox="1"/>
      </xdr:nvSpPr>
      <xdr:spPr>
        <a:xfrm>
          <a:off x="8515427" y="14667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91" name="テキスト ボックス 29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2" name="テキスト ボックス 29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3" name="テキスト ボックス 29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4" name="テキスト ボックス 29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5" name="テキスト ボックス 29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13426</xdr:rowOff>
    </xdr:from>
    <xdr:to>
      <xdr:col>50</xdr:col>
      <xdr:colOff>165100</xdr:colOff>
      <xdr:row>84</xdr:row>
      <xdr:rowOff>115026</xdr:rowOff>
    </xdr:to>
    <xdr:sp macro="" textlink="">
      <xdr:nvSpPr>
        <xdr:cNvPr id="296" name="楕円 295"/>
        <xdr:cNvSpPr/>
      </xdr:nvSpPr>
      <xdr:spPr>
        <a:xfrm>
          <a:off x="9588500" y="1441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80</xdr:row>
      <xdr:rowOff>160382</xdr:rowOff>
    </xdr:from>
    <xdr:to>
      <xdr:col>46</xdr:col>
      <xdr:colOff>38100</xdr:colOff>
      <xdr:row>81</xdr:row>
      <xdr:rowOff>90532</xdr:rowOff>
    </xdr:to>
    <xdr:sp macro="" textlink="">
      <xdr:nvSpPr>
        <xdr:cNvPr id="297" name="楕円 296"/>
        <xdr:cNvSpPr/>
      </xdr:nvSpPr>
      <xdr:spPr>
        <a:xfrm>
          <a:off x="8699500" y="1387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39732</xdr:rowOff>
    </xdr:from>
    <xdr:to>
      <xdr:col>50</xdr:col>
      <xdr:colOff>114300</xdr:colOff>
      <xdr:row>84</xdr:row>
      <xdr:rowOff>64226</xdr:rowOff>
    </xdr:to>
    <xdr:cxnSp macro="">
      <xdr:nvCxnSpPr>
        <xdr:cNvPr id="298" name="直線コネクタ 297"/>
        <xdr:cNvCxnSpPr/>
      </xdr:nvCxnSpPr>
      <xdr:spPr>
        <a:xfrm>
          <a:off x="8750300" y="13927182"/>
          <a:ext cx="889000" cy="538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131553</xdr:rowOff>
    </xdr:from>
    <xdr:ext cx="469744" cy="259045"/>
    <xdr:sp macro="" textlink="">
      <xdr:nvSpPr>
        <xdr:cNvPr id="299" name="n_1mainValue【福祉施設】&#10;一人当たり面積"/>
        <xdr:cNvSpPr txBox="1"/>
      </xdr:nvSpPr>
      <xdr:spPr>
        <a:xfrm>
          <a:off x="9391727" y="1419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107059</xdr:rowOff>
    </xdr:from>
    <xdr:ext cx="469744" cy="259045"/>
    <xdr:sp macro="" textlink="">
      <xdr:nvSpPr>
        <xdr:cNvPr id="300" name="n_2mainValue【福祉施設】&#10;一人当たり面積"/>
        <xdr:cNvSpPr txBox="1"/>
      </xdr:nvSpPr>
      <xdr:spPr>
        <a:xfrm>
          <a:off x="8515427" y="13651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1" name="正方形/長方形 30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2" name="正方形/長方形 30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3" name="正方形/長方形 30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4" name="正方形/長方形 30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5" name="正方形/長方形 30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6" name="正方形/長方形 30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7" name="正方形/長方形 30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8" name="正方形/長方形 30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9" name="テキスト ボックス 30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10" name="直線コネクタ 30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11" name="直線コネクタ 310"/>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12" name="テキスト ボックス 311"/>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13" name="直線コネクタ 312"/>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14" name="テキスト ボックス 313"/>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15" name="直線コネクタ 314"/>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16" name="テキスト ボックス 315"/>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17" name="直線コネクタ 316"/>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18" name="テキスト ボックス 317"/>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19" name="直線コネクタ 318"/>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20" name="テキスト ボックス 319"/>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21" name="直線コネクタ 320"/>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22" name="テキスト ボックス 321"/>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3" name="直線コネクタ 32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24" name="テキスト ボックス 323"/>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109</xdr:row>
      <xdr:rowOff>4355</xdr:rowOff>
    </xdr:to>
    <xdr:cxnSp macro="">
      <xdr:nvCxnSpPr>
        <xdr:cNvPr id="326" name="直線コネクタ 325"/>
        <xdr:cNvCxnSpPr/>
      </xdr:nvCxnSpPr>
      <xdr:spPr>
        <a:xfrm flipV="1">
          <a:off x="4634865" y="17221200"/>
          <a:ext cx="0" cy="1471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8182</xdr:rowOff>
    </xdr:from>
    <xdr:ext cx="340478" cy="259045"/>
    <xdr:sp macro="" textlink="">
      <xdr:nvSpPr>
        <xdr:cNvPr id="327" name="【市民会館】&#10;有形固定資産減価償却率最小値テキスト"/>
        <xdr:cNvSpPr txBox="1"/>
      </xdr:nvSpPr>
      <xdr:spPr>
        <a:xfrm>
          <a:off x="4673600" y="186962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4355</xdr:rowOff>
    </xdr:from>
    <xdr:to>
      <xdr:col>24</xdr:col>
      <xdr:colOff>152400</xdr:colOff>
      <xdr:row>109</xdr:row>
      <xdr:rowOff>4355</xdr:rowOff>
    </xdr:to>
    <xdr:cxnSp macro="">
      <xdr:nvCxnSpPr>
        <xdr:cNvPr id="328" name="直線コネクタ 327"/>
        <xdr:cNvCxnSpPr/>
      </xdr:nvCxnSpPr>
      <xdr:spPr>
        <a:xfrm>
          <a:off x="4546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405111" cy="259045"/>
    <xdr:sp macro="" textlink="">
      <xdr:nvSpPr>
        <xdr:cNvPr id="329" name="【市民会館】&#10;有形固定資産減価償却率最大値テキスト"/>
        <xdr:cNvSpPr txBox="1"/>
      </xdr:nvSpPr>
      <xdr:spPr>
        <a:xfrm>
          <a:off x="4673600" y="1699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330" name="直線コネクタ 329"/>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163847</xdr:rowOff>
    </xdr:from>
    <xdr:ext cx="405111" cy="259045"/>
    <xdr:sp macro="" textlink="">
      <xdr:nvSpPr>
        <xdr:cNvPr id="331" name="【市民会館】&#10;有形固定資産減価償却率平均値テキスト"/>
        <xdr:cNvSpPr txBox="1"/>
      </xdr:nvSpPr>
      <xdr:spPr>
        <a:xfrm>
          <a:off x="4673600" y="1782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13970</xdr:rowOff>
    </xdr:from>
    <xdr:to>
      <xdr:col>24</xdr:col>
      <xdr:colOff>114300</xdr:colOff>
      <xdr:row>104</xdr:row>
      <xdr:rowOff>115570</xdr:rowOff>
    </xdr:to>
    <xdr:sp macro="" textlink="">
      <xdr:nvSpPr>
        <xdr:cNvPr id="332" name="フローチャート: 判断 331"/>
        <xdr:cNvSpPr/>
      </xdr:nvSpPr>
      <xdr:spPr>
        <a:xfrm>
          <a:off x="45847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28666</xdr:rowOff>
    </xdr:from>
    <xdr:to>
      <xdr:col>20</xdr:col>
      <xdr:colOff>38100</xdr:colOff>
      <xdr:row>104</xdr:row>
      <xdr:rowOff>130266</xdr:rowOff>
    </xdr:to>
    <xdr:sp macro="" textlink="">
      <xdr:nvSpPr>
        <xdr:cNvPr id="333" name="フローチャート: 判断 332"/>
        <xdr:cNvSpPr/>
      </xdr:nvSpPr>
      <xdr:spPr>
        <a:xfrm>
          <a:off x="3746500" y="1785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121393</xdr:rowOff>
    </xdr:from>
    <xdr:ext cx="405111" cy="259045"/>
    <xdr:sp macro="" textlink="">
      <xdr:nvSpPr>
        <xdr:cNvPr id="334" name="n_1aveValue【市民会館】&#10;有形固定資産減価償却率"/>
        <xdr:cNvSpPr txBox="1"/>
      </xdr:nvSpPr>
      <xdr:spPr>
        <a:xfrm>
          <a:off x="3582044" y="1795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103</xdr:row>
      <xdr:rowOff>131536</xdr:rowOff>
    </xdr:from>
    <xdr:to>
      <xdr:col>15</xdr:col>
      <xdr:colOff>101600</xdr:colOff>
      <xdr:row>104</xdr:row>
      <xdr:rowOff>61686</xdr:rowOff>
    </xdr:to>
    <xdr:sp macro="" textlink="">
      <xdr:nvSpPr>
        <xdr:cNvPr id="335" name="フローチャート: 判断 334"/>
        <xdr:cNvSpPr/>
      </xdr:nvSpPr>
      <xdr:spPr>
        <a:xfrm>
          <a:off x="2857500" y="1779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104</xdr:row>
      <xdr:rowOff>52813</xdr:rowOff>
    </xdr:from>
    <xdr:ext cx="405111" cy="259045"/>
    <xdr:sp macro="" textlink="">
      <xdr:nvSpPr>
        <xdr:cNvPr id="336" name="n_2aveValue【市民会館】&#10;有形固定資産減価償却率"/>
        <xdr:cNvSpPr txBox="1"/>
      </xdr:nvSpPr>
      <xdr:spPr>
        <a:xfrm>
          <a:off x="2705744" y="1788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37" name="テキスト ボックス 33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8" name="テキスト ボックス 33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9" name="テキスト ボックス 33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40" name="テキスト ボックス 33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41" name="テキスト ボックス 34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44994</xdr:rowOff>
    </xdr:from>
    <xdr:to>
      <xdr:col>20</xdr:col>
      <xdr:colOff>38100</xdr:colOff>
      <xdr:row>103</xdr:row>
      <xdr:rowOff>146594</xdr:rowOff>
    </xdr:to>
    <xdr:sp macro="" textlink="">
      <xdr:nvSpPr>
        <xdr:cNvPr id="342" name="楕円 341"/>
        <xdr:cNvSpPr/>
      </xdr:nvSpPr>
      <xdr:spPr>
        <a:xfrm>
          <a:off x="3746500" y="1770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76019</xdr:rowOff>
    </xdr:from>
    <xdr:to>
      <xdr:col>15</xdr:col>
      <xdr:colOff>101600</xdr:colOff>
      <xdr:row>104</xdr:row>
      <xdr:rowOff>6169</xdr:rowOff>
    </xdr:to>
    <xdr:sp macro="" textlink="">
      <xdr:nvSpPr>
        <xdr:cNvPr id="343" name="楕円 342"/>
        <xdr:cNvSpPr/>
      </xdr:nvSpPr>
      <xdr:spPr>
        <a:xfrm>
          <a:off x="2857500" y="1773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95794</xdr:rowOff>
    </xdr:from>
    <xdr:to>
      <xdr:col>19</xdr:col>
      <xdr:colOff>177800</xdr:colOff>
      <xdr:row>103</xdr:row>
      <xdr:rowOff>126819</xdr:rowOff>
    </xdr:to>
    <xdr:cxnSp macro="">
      <xdr:nvCxnSpPr>
        <xdr:cNvPr id="344" name="直線コネクタ 343"/>
        <xdr:cNvCxnSpPr/>
      </xdr:nvCxnSpPr>
      <xdr:spPr>
        <a:xfrm flipV="1">
          <a:off x="2908300" y="17755144"/>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163121</xdr:rowOff>
    </xdr:from>
    <xdr:ext cx="405111" cy="259045"/>
    <xdr:sp macro="" textlink="">
      <xdr:nvSpPr>
        <xdr:cNvPr id="345" name="n_1mainValue【市民会館】&#10;有形固定資産減価償却率"/>
        <xdr:cNvSpPr txBox="1"/>
      </xdr:nvSpPr>
      <xdr:spPr>
        <a:xfrm>
          <a:off x="3582044" y="1747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22696</xdr:rowOff>
    </xdr:from>
    <xdr:ext cx="405111" cy="259045"/>
    <xdr:sp macro="" textlink="">
      <xdr:nvSpPr>
        <xdr:cNvPr id="346" name="n_2mainValue【市民会館】&#10;有形固定資産減価償却率"/>
        <xdr:cNvSpPr txBox="1"/>
      </xdr:nvSpPr>
      <xdr:spPr>
        <a:xfrm>
          <a:off x="2705744" y="1751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7" name="正方形/長方形 34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8" name="正方形/長方形 34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9" name="正方形/長方形 34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0" name="正方形/長方形 34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1" name="正方形/長方形 35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2" name="正方形/長方形 35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3" name="正方形/長方形 35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4" name="正方形/長方形 35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5" name="テキスト ボックス 35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6" name="直線コネクタ 35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57" name="直線コネクタ 356"/>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58" name="テキスト ボックス 357"/>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59" name="直線コネクタ 358"/>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60" name="テキスト ボックス 359"/>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61" name="直線コネクタ 360"/>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62" name="テキスト ボックス 361"/>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63" name="直線コネクタ 362"/>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64" name="テキスト ボックス 363"/>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5" name="直線コネクタ 36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6" name="テキスト ボックス 36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151637</xdr:rowOff>
    </xdr:from>
    <xdr:to>
      <xdr:col>54</xdr:col>
      <xdr:colOff>189865</xdr:colOff>
      <xdr:row>107</xdr:row>
      <xdr:rowOff>78487</xdr:rowOff>
    </xdr:to>
    <xdr:cxnSp macro="">
      <xdr:nvCxnSpPr>
        <xdr:cNvPr id="368" name="直線コネクタ 367"/>
        <xdr:cNvCxnSpPr/>
      </xdr:nvCxnSpPr>
      <xdr:spPr>
        <a:xfrm flipV="1">
          <a:off x="10476865" y="17125187"/>
          <a:ext cx="0" cy="1298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82314</xdr:rowOff>
    </xdr:from>
    <xdr:ext cx="469744" cy="259045"/>
    <xdr:sp macro="" textlink="">
      <xdr:nvSpPr>
        <xdr:cNvPr id="369" name="【市民会館】&#10;一人当たり面積最小値テキスト"/>
        <xdr:cNvSpPr txBox="1"/>
      </xdr:nvSpPr>
      <xdr:spPr>
        <a:xfrm>
          <a:off x="10515600" y="1842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78487</xdr:rowOff>
    </xdr:from>
    <xdr:to>
      <xdr:col>55</xdr:col>
      <xdr:colOff>88900</xdr:colOff>
      <xdr:row>107</xdr:row>
      <xdr:rowOff>78487</xdr:rowOff>
    </xdr:to>
    <xdr:cxnSp macro="">
      <xdr:nvCxnSpPr>
        <xdr:cNvPr id="370" name="直線コネクタ 369"/>
        <xdr:cNvCxnSpPr/>
      </xdr:nvCxnSpPr>
      <xdr:spPr>
        <a:xfrm>
          <a:off x="10388600" y="1842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98314</xdr:rowOff>
    </xdr:from>
    <xdr:ext cx="469744" cy="259045"/>
    <xdr:sp macro="" textlink="">
      <xdr:nvSpPr>
        <xdr:cNvPr id="371" name="【市民会館】&#10;一人当たり面積最大値テキスト"/>
        <xdr:cNvSpPr txBox="1"/>
      </xdr:nvSpPr>
      <xdr:spPr>
        <a:xfrm>
          <a:off x="10515600" y="16900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151637</xdr:rowOff>
    </xdr:from>
    <xdr:to>
      <xdr:col>55</xdr:col>
      <xdr:colOff>88900</xdr:colOff>
      <xdr:row>99</xdr:row>
      <xdr:rowOff>151637</xdr:rowOff>
    </xdr:to>
    <xdr:cxnSp macro="">
      <xdr:nvCxnSpPr>
        <xdr:cNvPr id="372" name="直線コネクタ 371"/>
        <xdr:cNvCxnSpPr/>
      </xdr:nvCxnSpPr>
      <xdr:spPr>
        <a:xfrm>
          <a:off x="10388600" y="1712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154703</xdr:rowOff>
    </xdr:from>
    <xdr:ext cx="469744" cy="259045"/>
    <xdr:sp macro="" textlink="">
      <xdr:nvSpPr>
        <xdr:cNvPr id="373" name="【市民会館】&#10;一人当たり面積平均値テキスト"/>
        <xdr:cNvSpPr txBox="1"/>
      </xdr:nvSpPr>
      <xdr:spPr>
        <a:xfrm>
          <a:off x="10515600" y="179855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4826</xdr:rowOff>
    </xdr:from>
    <xdr:to>
      <xdr:col>55</xdr:col>
      <xdr:colOff>50800</xdr:colOff>
      <xdr:row>105</xdr:row>
      <xdr:rowOff>106426</xdr:rowOff>
    </xdr:to>
    <xdr:sp macro="" textlink="">
      <xdr:nvSpPr>
        <xdr:cNvPr id="374" name="フローチャート: 判断 373"/>
        <xdr:cNvSpPr/>
      </xdr:nvSpPr>
      <xdr:spPr>
        <a:xfrm>
          <a:off x="104267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4826</xdr:rowOff>
    </xdr:from>
    <xdr:to>
      <xdr:col>50</xdr:col>
      <xdr:colOff>165100</xdr:colOff>
      <xdr:row>105</xdr:row>
      <xdr:rowOff>106426</xdr:rowOff>
    </xdr:to>
    <xdr:sp macro="" textlink="">
      <xdr:nvSpPr>
        <xdr:cNvPr id="375" name="フローチャート: 判断 374"/>
        <xdr:cNvSpPr/>
      </xdr:nvSpPr>
      <xdr:spPr>
        <a:xfrm>
          <a:off x="95885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97553</xdr:rowOff>
    </xdr:from>
    <xdr:ext cx="469744" cy="259045"/>
    <xdr:sp macro="" textlink="">
      <xdr:nvSpPr>
        <xdr:cNvPr id="376" name="n_1aveValue【市民会館】&#10;一人当たり面積"/>
        <xdr:cNvSpPr txBox="1"/>
      </xdr:nvSpPr>
      <xdr:spPr>
        <a:xfrm>
          <a:off x="9391727" y="18099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45974</xdr:rowOff>
    </xdr:from>
    <xdr:to>
      <xdr:col>46</xdr:col>
      <xdr:colOff>38100</xdr:colOff>
      <xdr:row>105</xdr:row>
      <xdr:rowOff>147574</xdr:rowOff>
    </xdr:to>
    <xdr:sp macro="" textlink="">
      <xdr:nvSpPr>
        <xdr:cNvPr id="377" name="フローチャート: 判断 376"/>
        <xdr:cNvSpPr/>
      </xdr:nvSpPr>
      <xdr:spPr>
        <a:xfrm>
          <a:off x="8699500" y="1804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138701</xdr:rowOff>
    </xdr:from>
    <xdr:ext cx="469744" cy="259045"/>
    <xdr:sp macro="" textlink="">
      <xdr:nvSpPr>
        <xdr:cNvPr id="378" name="n_2aveValue【市民会館】&#10;一人当たり面積"/>
        <xdr:cNvSpPr txBox="1"/>
      </xdr:nvSpPr>
      <xdr:spPr>
        <a:xfrm>
          <a:off x="8515427" y="1814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79" name="テキスト ボックス 37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80" name="テキスト ボックス 37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81" name="テキスト ボックス 38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2" name="テキスト ボックス 38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3" name="テキスト ボックス 38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68835</xdr:rowOff>
    </xdr:from>
    <xdr:to>
      <xdr:col>50</xdr:col>
      <xdr:colOff>165100</xdr:colOff>
      <xdr:row>103</xdr:row>
      <xdr:rowOff>170435</xdr:rowOff>
    </xdr:to>
    <xdr:sp macro="" textlink="">
      <xdr:nvSpPr>
        <xdr:cNvPr id="384" name="楕円 383"/>
        <xdr:cNvSpPr/>
      </xdr:nvSpPr>
      <xdr:spPr>
        <a:xfrm>
          <a:off x="9588500" y="1772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103</xdr:row>
      <xdr:rowOff>77978</xdr:rowOff>
    </xdr:from>
    <xdr:to>
      <xdr:col>46</xdr:col>
      <xdr:colOff>38100</xdr:colOff>
      <xdr:row>104</xdr:row>
      <xdr:rowOff>8128</xdr:rowOff>
    </xdr:to>
    <xdr:sp macro="" textlink="">
      <xdr:nvSpPr>
        <xdr:cNvPr id="385" name="楕円 384"/>
        <xdr:cNvSpPr/>
      </xdr:nvSpPr>
      <xdr:spPr>
        <a:xfrm>
          <a:off x="8699500" y="1773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119635</xdr:rowOff>
    </xdr:from>
    <xdr:to>
      <xdr:col>50</xdr:col>
      <xdr:colOff>114300</xdr:colOff>
      <xdr:row>103</xdr:row>
      <xdr:rowOff>128778</xdr:rowOff>
    </xdr:to>
    <xdr:cxnSp macro="">
      <xdr:nvCxnSpPr>
        <xdr:cNvPr id="386" name="直線コネクタ 385"/>
        <xdr:cNvCxnSpPr/>
      </xdr:nvCxnSpPr>
      <xdr:spPr>
        <a:xfrm flipV="1">
          <a:off x="8750300" y="17778985"/>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102</xdr:row>
      <xdr:rowOff>15512</xdr:rowOff>
    </xdr:from>
    <xdr:ext cx="469744" cy="259045"/>
    <xdr:sp macro="" textlink="">
      <xdr:nvSpPr>
        <xdr:cNvPr id="387" name="n_1mainValue【市民会館】&#10;一人当たり面積"/>
        <xdr:cNvSpPr txBox="1"/>
      </xdr:nvSpPr>
      <xdr:spPr>
        <a:xfrm>
          <a:off x="9391727" y="17503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24655</xdr:rowOff>
    </xdr:from>
    <xdr:ext cx="469744" cy="259045"/>
    <xdr:sp macro="" textlink="">
      <xdr:nvSpPr>
        <xdr:cNvPr id="388" name="n_2mainValue【市民会館】&#10;一人当たり面積"/>
        <xdr:cNvSpPr txBox="1"/>
      </xdr:nvSpPr>
      <xdr:spPr>
        <a:xfrm>
          <a:off x="8515427" y="17512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9" name="正方形/長方形 38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0" name="正方形/長方形 38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1" name="正方形/長方形 39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2" name="正方形/長方形 39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3" name="正方形/長方形 39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4" name="正方形/長方形 39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5" name="正方形/長方形 39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6" name="正方形/長方形 39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7" name="テキスト ボックス 39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8" name="直線コネクタ 39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99" name="直線コネクタ 39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00" name="テキスト ボックス 399"/>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1" name="直線コネクタ 40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2" name="テキスト ボックス 40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3" name="直線コネクタ 40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4" name="テキスト ボックス 40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5" name="直線コネクタ 40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6" name="テキスト ボックス 40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7" name="直線コネクタ 40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8" name="テキスト ボックス 40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09" name="直線コネクタ 40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10" name="テキスト ボックス 409"/>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1" name="直線コネクタ 41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12" name="テキスト ボックス 41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32113</xdr:rowOff>
    </xdr:from>
    <xdr:to>
      <xdr:col>85</xdr:col>
      <xdr:colOff>126364</xdr:colOff>
      <xdr:row>41</xdr:row>
      <xdr:rowOff>27215</xdr:rowOff>
    </xdr:to>
    <xdr:cxnSp macro="">
      <xdr:nvCxnSpPr>
        <xdr:cNvPr id="414" name="直線コネクタ 413"/>
        <xdr:cNvCxnSpPr/>
      </xdr:nvCxnSpPr>
      <xdr:spPr>
        <a:xfrm flipV="1">
          <a:off x="16318864" y="5689963"/>
          <a:ext cx="0" cy="1366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31042</xdr:rowOff>
    </xdr:from>
    <xdr:ext cx="405111" cy="259045"/>
    <xdr:sp macro="" textlink="">
      <xdr:nvSpPr>
        <xdr:cNvPr id="415" name="【一般廃棄物処理施設】&#10;有形固定資産減価償却率最小値テキスト"/>
        <xdr:cNvSpPr txBox="1"/>
      </xdr:nvSpPr>
      <xdr:spPr>
        <a:xfrm>
          <a:off x="16357600" y="7060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27215</xdr:rowOff>
    </xdr:from>
    <xdr:to>
      <xdr:col>86</xdr:col>
      <xdr:colOff>25400</xdr:colOff>
      <xdr:row>41</xdr:row>
      <xdr:rowOff>27215</xdr:rowOff>
    </xdr:to>
    <xdr:cxnSp macro="">
      <xdr:nvCxnSpPr>
        <xdr:cNvPr id="416" name="直線コネクタ 415"/>
        <xdr:cNvCxnSpPr/>
      </xdr:nvCxnSpPr>
      <xdr:spPr>
        <a:xfrm>
          <a:off x="16230600" y="7056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150240</xdr:rowOff>
    </xdr:from>
    <xdr:ext cx="405111" cy="259045"/>
    <xdr:sp macro="" textlink="">
      <xdr:nvSpPr>
        <xdr:cNvPr id="417" name="【一般廃棄物処理施設】&#10;有形固定資産減価償却率最大値テキスト"/>
        <xdr:cNvSpPr txBox="1"/>
      </xdr:nvSpPr>
      <xdr:spPr>
        <a:xfrm>
          <a:off x="16357600" y="5465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32113</xdr:rowOff>
    </xdr:from>
    <xdr:to>
      <xdr:col>86</xdr:col>
      <xdr:colOff>25400</xdr:colOff>
      <xdr:row>33</xdr:row>
      <xdr:rowOff>32113</xdr:rowOff>
    </xdr:to>
    <xdr:cxnSp macro="">
      <xdr:nvCxnSpPr>
        <xdr:cNvPr id="418" name="直線コネクタ 417"/>
        <xdr:cNvCxnSpPr/>
      </xdr:nvCxnSpPr>
      <xdr:spPr>
        <a:xfrm>
          <a:off x="16230600" y="568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150784</xdr:rowOff>
    </xdr:from>
    <xdr:ext cx="405111" cy="259045"/>
    <xdr:sp macro="" textlink="">
      <xdr:nvSpPr>
        <xdr:cNvPr id="419" name="【一般廃棄物処理施設】&#10;有形固定資産減価償却率平均値テキスト"/>
        <xdr:cNvSpPr txBox="1"/>
      </xdr:nvSpPr>
      <xdr:spPr>
        <a:xfrm>
          <a:off x="16357600" y="63229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907</xdr:rowOff>
    </xdr:from>
    <xdr:to>
      <xdr:col>85</xdr:col>
      <xdr:colOff>177800</xdr:colOff>
      <xdr:row>37</xdr:row>
      <xdr:rowOff>102507</xdr:rowOff>
    </xdr:to>
    <xdr:sp macro="" textlink="">
      <xdr:nvSpPr>
        <xdr:cNvPr id="420" name="フローチャート: 判断 419"/>
        <xdr:cNvSpPr/>
      </xdr:nvSpPr>
      <xdr:spPr>
        <a:xfrm>
          <a:off x="162687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30299</xdr:rowOff>
    </xdr:from>
    <xdr:to>
      <xdr:col>81</xdr:col>
      <xdr:colOff>101600</xdr:colOff>
      <xdr:row>37</xdr:row>
      <xdr:rowOff>131899</xdr:rowOff>
    </xdr:to>
    <xdr:sp macro="" textlink="">
      <xdr:nvSpPr>
        <xdr:cNvPr id="421" name="フローチャート: 判断 420"/>
        <xdr:cNvSpPr/>
      </xdr:nvSpPr>
      <xdr:spPr>
        <a:xfrm>
          <a:off x="154305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123026</xdr:rowOff>
    </xdr:from>
    <xdr:ext cx="405111" cy="259045"/>
    <xdr:sp macro="" textlink="">
      <xdr:nvSpPr>
        <xdr:cNvPr id="422" name="n_1aveValue【一般廃棄物処理施設】&#10;有形固定資産減価償却率"/>
        <xdr:cNvSpPr txBox="1"/>
      </xdr:nvSpPr>
      <xdr:spPr>
        <a:xfrm>
          <a:off x="15266044" y="646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160927</xdr:rowOff>
    </xdr:from>
    <xdr:to>
      <xdr:col>76</xdr:col>
      <xdr:colOff>165100</xdr:colOff>
      <xdr:row>37</xdr:row>
      <xdr:rowOff>91077</xdr:rowOff>
    </xdr:to>
    <xdr:sp macro="" textlink="">
      <xdr:nvSpPr>
        <xdr:cNvPr id="423" name="フローチャート: 判断 422"/>
        <xdr:cNvSpPr/>
      </xdr:nvSpPr>
      <xdr:spPr>
        <a:xfrm>
          <a:off x="14541500" y="63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37</xdr:row>
      <xdr:rowOff>82204</xdr:rowOff>
    </xdr:from>
    <xdr:ext cx="405111" cy="259045"/>
    <xdr:sp macro="" textlink="">
      <xdr:nvSpPr>
        <xdr:cNvPr id="424" name="n_2aveValue【一般廃棄物処理施設】&#10;有形固定資産減価償却率"/>
        <xdr:cNvSpPr txBox="1"/>
      </xdr:nvSpPr>
      <xdr:spPr>
        <a:xfrm>
          <a:off x="14389744" y="6425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25" name="テキスト ボックス 42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6" name="テキスト ボックス 42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7" name="テキスト ボックス 42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8" name="テキスト ボックス 42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9" name="テキスト ボックス 42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79284</xdr:rowOff>
    </xdr:from>
    <xdr:to>
      <xdr:col>81</xdr:col>
      <xdr:colOff>101600</xdr:colOff>
      <xdr:row>34</xdr:row>
      <xdr:rowOff>9434</xdr:rowOff>
    </xdr:to>
    <xdr:sp macro="" textlink="">
      <xdr:nvSpPr>
        <xdr:cNvPr id="430" name="楕円 429"/>
        <xdr:cNvSpPr/>
      </xdr:nvSpPr>
      <xdr:spPr>
        <a:xfrm>
          <a:off x="15430500" y="5737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33</xdr:row>
      <xdr:rowOff>121739</xdr:rowOff>
    </xdr:from>
    <xdr:to>
      <xdr:col>76</xdr:col>
      <xdr:colOff>165100</xdr:colOff>
      <xdr:row>34</xdr:row>
      <xdr:rowOff>51889</xdr:rowOff>
    </xdr:to>
    <xdr:sp macro="" textlink="">
      <xdr:nvSpPr>
        <xdr:cNvPr id="431" name="楕円 430"/>
        <xdr:cNvSpPr/>
      </xdr:nvSpPr>
      <xdr:spPr>
        <a:xfrm>
          <a:off x="14541500" y="577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130084</xdr:rowOff>
    </xdr:from>
    <xdr:to>
      <xdr:col>81</xdr:col>
      <xdr:colOff>50800</xdr:colOff>
      <xdr:row>34</xdr:row>
      <xdr:rowOff>1089</xdr:rowOff>
    </xdr:to>
    <xdr:cxnSp macro="">
      <xdr:nvCxnSpPr>
        <xdr:cNvPr id="432" name="直線コネクタ 431"/>
        <xdr:cNvCxnSpPr/>
      </xdr:nvCxnSpPr>
      <xdr:spPr>
        <a:xfrm flipV="1">
          <a:off x="14592300" y="5787934"/>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32</xdr:row>
      <xdr:rowOff>25961</xdr:rowOff>
    </xdr:from>
    <xdr:ext cx="405111" cy="259045"/>
    <xdr:sp macro="" textlink="">
      <xdr:nvSpPr>
        <xdr:cNvPr id="433" name="n_1mainValue【一般廃棄物処理施設】&#10;有形固定資産減価償却率"/>
        <xdr:cNvSpPr txBox="1"/>
      </xdr:nvSpPr>
      <xdr:spPr>
        <a:xfrm>
          <a:off x="15266044" y="5512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68416</xdr:rowOff>
    </xdr:from>
    <xdr:ext cx="405111" cy="259045"/>
    <xdr:sp macro="" textlink="">
      <xdr:nvSpPr>
        <xdr:cNvPr id="434" name="n_2mainValue【一般廃棄物処理施設】&#10;有形固定資産減価償却率"/>
        <xdr:cNvSpPr txBox="1"/>
      </xdr:nvSpPr>
      <xdr:spPr>
        <a:xfrm>
          <a:off x="14389744" y="5554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5" name="正方形/長方形 43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6" name="正方形/長方形 43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7" name="正方形/長方形 43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8" name="正方形/長方形 43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9" name="正方形/長方形 43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0" name="正方形/長方形 43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1" name="正方形/長方形 44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2" name="正方形/長方形 44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3" name="テキスト ボックス 44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4" name="直線コネクタ 44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445" name="直線コネクタ 444"/>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446" name="テキスト ボックス 445"/>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7" name="直線コネクタ 44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48" name="テキスト ボックス 447"/>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449" name="直線コネクタ 448"/>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450" name="テキスト ボックス 449"/>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1" name="直線コネクタ 45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52" name="テキスト ボックス 45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162068</xdr:rowOff>
    </xdr:from>
    <xdr:to>
      <xdr:col>116</xdr:col>
      <xdr:colOff>62864</xdr:colOff>
      <xdr:row>41</xdr:row>
      <xdr:rowOff>3871</xdr:rowOff>
    </xdr:to>
    <xdr:cxnSp macro="">
      <xdr:nvCxnSpPr>
        <xdr:cNvPr id="454" name="直線コネクタ 453"/>
        <xdr:cNvCxnSpPr/>
      </xdr:nvCxnSpPr>
      <xdr:spPr>
        <a:xfrm flipV="1">
          <a:off x="22160864" y="5819918"/>
          <a:ext cx="0" cy="1213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7698</xdr:rowOff>
    </xdr:from>
    <xdr:ext cx="469744" cy="259045"/>
    <xdr:sp macro="" textlink="">
      <xdr:nvSpPr>
        <xdr:cNvPr id="455" name="【一般廃棄物処理施設】&#10;一人当たり有形固定資産（償却資産）額最小値テキスト"/>
        <xdr:cNvSpPr txBox="1"/>
      </xdr:nvSpPr>
      <xdr:spPr>
        <a:xfrm>
          <a:off x="22199600" y="7037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3871</xdr:rowOff>
    </xdr:from>
    <xdr:to>
      <xdr:col>116</xdr:col>
      <xdr:colOff>152400</xdr:colOff>
      <xdr:row>41</xdr:row>
      <xdr:rowOff>3871</xdr:rowOff>
    </xdr:to>
    <xdr:cxnSp macro="">
      <xdr:nvCxnSpPr>
        <xdr:cNvPr id="456" name="直線コネクタ 455"/>
        <xdr:cNvCxnSpPr/>
      </xdr:nvCxnSpPr>
      <xdr:spPr>
        <a:xfrm>
          <a:off x="22072600" y="7033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108745</xdr:rowOff>
    </xdr:from>
    <xdr:ext cx="599010" cy="259045"/>
    <xdr:sp macro="" textlink="">
      <xdr:nvSpPr>
        <xdr:cNvPr id="457" name="【一般廃棄物処理施設】&#10;一人当たり有形固定資産（償却資産）額最大値テキスト"/>
        <xdr:cNvSpPr txBox="1"/>
      </xdr:nvSpPr>
      <xdr:spPr>
        <a:xfrm>
          <a:off x="22199600" y="5595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162068</xdr:rowOff>
    </xdr:from>
    <xdr:to>
      <xdr:col>116</xdr:col>
      <xdr:colOff>152400</xdr:colOff>
      <xdr:row>33</xdr:row>
      <xdr:rowOff>162068</xdr:rowOff>
    </xdr:to>
    <xdr:cxnSp macro="">
      <xdr:nvCxnSpPr>
        <xdr:cNvPr id="458" name="直線コネクタ 457"/>
        <xdr:cNvCxnSpPr/>
      </xdr:nvCxnSpPr>
      <xdr:spPr>
        <a:xfrm>
          <a:off x="22072600" y="5819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164070</xdr:rowOff>
    </xdr:from>
    <xdr:ext cx="534377" cy="259045"/>
    <xdr:sp macro="" textlink="">
      <xdr:nvSpPr>
        <xdr:cNvPr id="459" name="【一般廃棄物処理施設】&#10;一人当たり有形固定資産（償却資産）額平均値テキスト"/>
        <xdr:cNvSpPr txBox="1"/>
      </xdr:nvSpPr>
      <xdr:spPr>
        <a:xfrm>
          <a:off x="22199600" y="65077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14193</xdr:rowOff>
    </xdr:from>
    <xdr:to>
      <xdr:col>116</xdr:col>
      <xdr:colOff>114300</xdr:colOff>
      <xdr:row>38</xdr:row>
      <xdr:rowOff>115793</xdr:rowOff>
    </xdr:to>
    <xdr:sp macro="" textlink="">
      <xdr:nvSpPr>
        <xdr:cNvPr id="460" name="フローチャート: 判断 459"/>
        <xdr:cNvSpPr/>
      </xdr:nvSpPr>
      <xdr:spPr>
        <a:xfrm>
          <a:off x="22110700" y="652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47385</xdr:rowOff>
    </xdr:from>
    <xdr:to>
      <xdr:col>112</xdr:col>
      <xdr:colOff>38100</xdr:colOff>
      <xdr:row>38</xdr:row>
      <xdr:rowOff>148985</xdr:rowOff>
    </xdr:to>
    <xdr:sp macro="" textlink="">
      <xdr:nvSpPr>
        <xdr:cNvPr id="461" name="フローチャート: 判断 460"/>
        <xdr:cNvSpPr/>
      </xdr:nvSpPr>
      <xdr:spPr>
        <a:xfrm>
          <a:off x="21272500" y="656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36</xdr:row>
      <xdr:rowOff>165512</xdr:rowOff>
    </xdr:from>
    <xdr:ext cx="534377" cy="259045"/>
    <xdr:sp macro="" textlink="">
      <xdr:nvSpPr>
        <xdr:cNvPr id="462" name="n_1aveValue【一般廃棄物処理施設】&#10;一人当たり有形固定資産（償却資産）額"/>
        <xdr:cNvSpPr txBox="1"/>
      </xdr:nvSpPr>
      <xdr:spPr>
        <a:xfrm>
          <a:off x="21043411" y="633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125978</xdr:rowOff>
    </xdr:from>
    <xdr:to>
      <xdr:col>107</xdr:col>
      <xdr:colOff>101600</xdr:colOff>
      <xdr:row>39</xdr:row>
      <xdr:rowOff>56128</xdr:rowOff>
    </xdr:to>
    <xdr:sp macro="" textlink="">
      <xdr:nvSpPr>
        <xdr:cNvPr id="463" name="フローチャート: 判断 462"/>
        <xdr:cNvSpPr/>
      </xdr:nvSpPr>
      <xdr:spPr>
        <a:xfrm>
          <a:off x="20383500" y="664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37</xdr:row>
      <xdr:rowOff>72655</xdr:rowOff>
    </xdr:from>
    <xdr:ext cx="534377" cy="259045"/>
    <xdr:sp macro="" textlink="">
      <xdr:nvSpPr>
        <xdr:cNvPr id="464" name="n_2aveValue【一般廃棄物処理施設】&#10;一人当たり有形固定資産（償却資産）額"/>
        <xdr:cNvSpPr txBox="1"/>
      </xdr:nvSpPr>
      <xdr:spPr>
        <a:xfrm>
          <a:off x="20167111" y="641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65" name="テキスト ボックス 46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6" name="テキスト ボックス 46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7" name="テキスト ボックス 46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8" name="テキスト ボックス 46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9" name="テキスト ボックス 46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80418</xdr:rowOff>
    </xdr:from>
    <xdr:to>
      <xdr:col>112</xdr:col>
      <xdr:colOff>38100</xdr:colOff>
      <xdr:row>41</xdr:row>
      <xdr:rowOff>10568</xdr:rowOff>
    </xdr:to>
    <xdr:sp macro="" textlink="">
      <xdr:nvSpPr>
        <xdr:cNvPr id="470" name="楕円 469"/>
        <xdr:cNvSpPr/>
      </xdr:nvSpPr>
      <xdr:spPr>
        <a:xfrm>
          <a:off x="21272500" y="6938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80967</xdr:rowOff>
    </xdr:from>
    <xdr:to>
      <xdr:col>107</xdr:col>
      <xdr:colOff>101600</xdr:colOff>
      <xdr:row>41</xdr:row>
      <xdr:rowOff>11117</xdr:rowOff>
    </xdr:to>
    <xdr:sp macro="" textlink="">
      <xdr:nvSpPr>
        <xdr:cNvPr id="471" name="楕円 470"/>
        <xdr:cNvSpPr/>
      </xdr:nvSpPr>
      <xdr:spPr>
        <a:xfrm>
          <a:off x="20383500" y="6938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131218</xdr:rowOff>
    </xdr:from>
    <xdr:to>
      <xdr:col>111</xdr:col>
      <xdr:colOff>177800</xdr:colOff>
      <xdr:row>40</xdr:row>
      <xdr:rowOff>131767</xdr:rowOff>
    </xdr:to>
    <xdr:cxnSp macro="">
      <xdr:nvCxnSpPr>
        <xdr:cNvPr id="472" name="直線コネクタ 471"/>
        <xdr:cNvCxnSpPr/>
      </xdr:nvCxnSpPr>
      <xdr:spPr>
        <a:xfrm flipV="1">
          <a:off x="20434300" y="6989218"/>
          <a:ext cx="8890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1695</xdr:rowOff>
    </xdr:from>
    <xdr:ext cx="534377" cy="259045"/>
    <xdr:sp macro="" textlink="">
      <xdr:nvSpPr>
        <xdr:cNvPr id="473" name="n_1mainValue【一般廃棄物処理施設】&#10;一人当たり有形固定資産（償却資産）額"/>
        <xdr:cNvSpPr txBox="1"/>
      </xdr:nvSpPr>
      <xdr:spPr>
        <a:xfrm>
          <a:off x="21043411" y="7031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2244</xdr:rowOff>
    </xdr:from>
    <xdr:ext cx="534377" cy="259045"/>
    <xdr:sp macro="" textlink="">
      <xdr:nvSpPr>
        <xdr:cNvPr id="474" name="n_2mainValue【一般廃棄物処理施設】&#10;一人当たり有形固定資産（償却資産）額"/>
        <xdr:cNvSpPr txBox="1"/>
      </xdr:nvSpPr>
      <xdr:spPr>
        <a:xfrm>
          <a:off x="20167111" y="703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5" name="正方形/長方形 47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6" name="正方形/長方形 47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7" name="正方形/長方形 47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8" name="正方形/長方形 47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9" name="正方形/長方形 47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0" name="正方形/長方形 47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1" name="正方形/長方形 48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2" name="正方形/長方形 48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3" name="テキスト ボックス 48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4" name="直線コネクタ 48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85" name="直線コネクタ 48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86" name="テキスト ボックス 485"/>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7" name="直線コネクタ 48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8" name="テキスト ボックス 48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9" name="直線コネクタ 48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0" name="テキスト ボックス 48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1" name="直線コネクタ 49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2" name="テキスト ボックス 49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93" name="直線コネクタ 49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4" name="テキスト ボックス 49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5" name="直線コネクタ 49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96" name="テキスト ボックス 495"/>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7" name="直線コネクタ 49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8" name="テキスト ボックス 49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88174</xdr:rowOff>
    </xdr:from>
    <xdr:to>
      <xdr:col>85</xdr:col>
      <xdr:colOff>126364</xdr:colOff>
      <xdr:row>64</xdr:row>
      <xdr:rowOff>78377</xdr:rowOff>
    </xdr:to>
    <xdr:cxnSp macro="">
      <xdr:nvCxnSpPr>
        <xdr:cNvPr id="500" name="直線コネクタ 499"/>
        <xdr:cNvCxnSpPr/>
      </xdr:nvCxnSpPr>
      <xdr:spPr>
        <a:xfrm flipV="1">
          <a:off x="16318864" y="9689374"/>
          <a:ext cx="0" cy="1361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82204</xdr:rowOff>
    </xdr:from>
    <xdr:ext cx="340478" cy="259045"/>
    <xdr:sp macro="" textlink="">
      <xdr:nvSpPr>
        <xdr:cNvPr id="501" name="【保健センター・保健所】&#10;有形固定資産減価償却率最小値テキスト"/>
        <xdr:cNvSpPr txBox="1"/>
      </xdr:nvSpPr>
      <xdr:spPr>
        <a:xfrm>
          <a:off x="16357600" y="110550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78377</xdr:rowOff>
    </xdr:from>
    <xdr:to>
      <xdr:col>86</xdr:col>
      <xdr:colOff>25400</xdr:colOff>
      <xdr:row>64</xdr:row>
      <xdr:rowOff>78377</xdr:rowOff>
    </xdr:to>
    <xdr:cxnSp macro="">
      <xdr:nvCxnSpPr>
        <xdr:cNvPr id="502" name="直線コネクタ 501"/>
        <xdr:cNvCxnSpPr/>
      </xdr:nvCxnSpPr>
      <xdr:spPr>
        <a:xfrm>
          <a:off x="16230600" y="1105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34851</xdr:rowOff>
    </xdr:from>
    <xdr:ext cx="405111" cy="259045"/>
    <xdr:sp macro="" textlink="">
      <xdr:nvSpPr>
        <xdr:cNvPr id="503" name="【保健センター・保健所】&#10;有形固定資産減価償却率最大値テキスト"/>
        <xdr:cNvSpPr txBox="1"/>
      </xdr:nvSpPr>
      <xdr:spPr>
        <a:xfrm>
          <a:off x="16357600" y="946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88174</xdr:rowOff>
    </xdr:from>
    <xdr:to>
      <xdr:col>86</xdr:col>
      <xdr:colOff>25400</xdr:colOff>
      <xdr:row>56</xdr:row>
      <xdr:rowOff>88174</xdr:rowOff>
    </xdr:to>
    <xdr:cxnSp macro="">
      <xdr:nvCxnSpPr>
        <xdr:cNvPr id="504" name="直線コネクタ 503"/>
        <xdr:cNvCxnSpPr/>
      </xdr:nvCxnSpPr>
      <xdr:spPr>
        <a:xfrm>
          <a:off x="16230600" y="968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6004</xdr:rowOff>
    </xdr:from>
    <xdr:ext cx="405111" cy="259045"/>
    <xdr:sp macro="" textlink="">
      <xdr:nvSpPr>
        <xdr:cNvPr id="505" name="【保健センター・保健所】&#10;有形固定資産減価償却率平均値テキスト"/>
        <xdr:cNvSpPr txBox="1"/>
      </xdr:nvSpPr>
      <xdr:spPr>
        <a:xfrm>
          <a:off x="16357600" y="102930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27577</xdr:rowOff>
    </xdr:from>
    <xdr:to>
      <xdr:col>85</xdr:col>
      <xdr:colOff>177800</xdr:colOff>
      <xdr:row>60</xdr:row>
      <xdr:rowOff>129177</xdr:rowOff>
    </xdr:to>
    <xdr:sp macro="" textlink="">
      <xdr:nvSpPr>
        <xdr:cNvPr id="506" name="フローチャート: 判断 505"/>
        <xdr:cNvSpPr/>
      </xdr:nvSpPr>
      <xdr:spPr>
        <a:xfrm>
          <a:off x="16268700" y="1031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32476</xdr:rowOff>
    </xdr:from>
    <xdr:to>
      <xdr:col>81</xdr:col>
      <xdr:colOff>101600</xdr:colOff>
      <xdr:row>60</xdr:row>
      <xdr:rowOff>134076</xdr:rowOff>
    </xdr:to>
    <xdr:sp macro="" textlink="">
      <xdr:nvSpPr>
        <xdr:cNvPr id="507" name="フローチャート: 判断 506"/>
        <xdr:cNvSpPr/>
      </xdr:nvSpPr>
      <xdr:spPr>
        <a:xfrm>
          <a:off x="15430500" y="1031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125203</xdr:rowOff>
    </xdr:from>
    <xdr:ext cx="405111" cy="259045"/>
    <xdr:sp macro="" textlink="">
      <xdr:nvSpPr>
        <xdr:cNvPr id="508" name="n_1aveValue【保健センター・保健所】&#10;有形固定資産減価償却率"/>
        <xdr:cNvSpPr txBox="1"/>
      </xdr:nvSpPr>
      <xdr:spPr>
        <a:xfrm>
          <a:off x="15266044" y="1041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68399</xdr:rowOff>
    </xdr:from>
    <xdr:to>
      <xdr:col>76</xdr:col>
      <xdr:colOff>165100</xdr:colOff>
      <xdr:row>60</xdr:row>
      <xdr:rowOff>169999</xdr:rowOff>
    </xdr:to>
    <xdr:sp macro="" textlink="">
      <xdr:nvSpPr>
        <xdr:cNvPr id="509" name="フローチャート: 判断 508"/>
        <xdr:cNvSpPr/>
      </xdr:nvSpPr>
      <xdr:spPr>
        <a:xfrm>
          <a:off x="14541500" y="1035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161126</xdr:rowOff>
    </xdr:from>
    <xdr:ext cx="405111" cy="259045"/>
    <xdr:sp macro="" textlink="">
      <xdr:nvSpPr>
        <xdr:cNvPr id="510" name="n_2aveValue【保健センター・保健所】&#10;有形固定資産減価償却率"/>
        <xdr:cNvSpPr txBox="1"/>
      </xdr:nvSpPr>
      <xdr:spPr>
        <a:xfrm>
          <a:off x="14389744" y="1044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511" name="テキスト ボックス 51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2" name="テキスト ボックス 51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3" name="テキスト ボックス 51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4" name="テキスト ボックス 51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5" name="テキスト ボックス 51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63500</xdr:rowOff>
    </xdr:from>
    <xdr:to>
      <xdr:col>81</xdr:col>
      <xdr:colOff>101600</xdr:colOff>
      <xdr:row>57</xdr:row>
      <xdr:rowOff>165100</xdr:rowOff>
    </xdr:to>
    <xdr:sp macro="" textlink="">
      <xdr:nvSpPr>
        <xdr:cNvPr id="516" name="楕円 515"/>
        <xdr:cNvSpPr/>
      </xdr:nvSpPr>
      <xdr:spPr>
        <a:xfrm>
          <a:off x="15430500" y="983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101056</xdr:rowOff>
    </xdr:from>
    <xdr:to>
      <xdr:col>76</xdr:col>
      <xdr:colOff>165100</xdr:colOff>
      <xdr:row>58</xdr:row>
      <xdr:rowOff>31206</xdr:rowOff>
    </xdr:to>
    <xdr:sp macro="" textlink="">
      <xdr:nvSpPr>
        <xdr:cNvPr id="517" name="楕円 516"/>
        <xdr:cNvSpPr/>
      </xdr:nvSpPr>
      <xdr:spPr>
        <a:xfrm>
          <a:off x="14541500" y="987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114300</xdr:rowOff>
    </xdr:from>
    <xdr:to>
      <xdr:col>81</xdr:col>
      <xdr:colOff>50800</xdr:colOff>
      <xdr:row>57</xdr:row>
      <xdr:rowOff>151856</xdr:rowOff>
    </xdr:to>
    <xdr:cxnSp macro="">
      <xdr:nvCxnSpPr>
        <xdr:cNvPr id="518" name="直線コネクタ 517"/>
        <xdr:cNvCxnSpPr/>
      </xdr:nvCxnSpPr>
      <xdr:spPr>
        <a:xfrm flipV="1">
          <a:off x="14592300" y="9886950"/>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10177</xdr:rowOff>
    </xdr:from>
    <xdr:ext cx="405111" cy="259045"/>
    <xdr:sp macro="" textlink="">
      <xdr:nvSpPr>
        <xdr:cNvPr id="519" name="n_1mainValue【保健センター・保健所】&#10;有形固定資産減価償却率"/>
        <xdr:cNvSpPr txBox="1"/>
      </xdr:nvSpPr>
      <xdr:spPr>
        <a:xfrm>
          <a:off x="15266044" y="961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47733</xdr:rowOff>
    </xdr:from>
    <xdr:ext cx="405111" cy="259045"/>
    <xdr:sp macro="" textlink="">
      <xdr:nvSpPr>
        <xdr:cNvPr id="520" name="n_2mainValue【保健センター・保健所】&#10;有形固定資産減価償却率"/>
        <xdr:cNvSpPr txBox="1"/>
      </xdr:nvSpPr>
      <xdr:spPr>
        <a:xfrm>
          <a:off x="14389744" y="9648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1" name="正方形/長方形 52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2" name="正方形/長方形 52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3" name="正方形/長方形 52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4" name="正方形/長方形 52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5" name="正方形/長方形 52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6" name="正方形/長方形 52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7" name="正方形/長方形 52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8" name="正方形/長方形 52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9" name="テキスト ボックス 52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0" name="直線コネクタ 52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31" name="直線コネクタ 53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2" name="テキスト ボックス 53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3" name="直線コネクタ 53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4" name="テキスト ボックス 53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5" name="直線コネクタ 53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6" name="テキスト ボックス 53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7" name="直線コネクタ 53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38" name="テキスト ボックス 53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39" name="直線コネクタ 53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40" name="テキスト ボックス 53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1" name="直線コネクタ 54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2" name="テキスト ボックス 54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106680</xdr:rowOff>
    </xdr:from>
    <xdr:to>
      <xdr:col>116</xdr:col>
      <xdr:colOff>62864</xdr:colOff>
      <xdr:row>64</xdr:row>
      <xdr:rowOff>0</xdr:rowOff>
    </xdr:to>
    <xdr:cxnSp macro="">
      <xdr:nvCxnSpPr>
        <xdr:cNvPr id="544" name="直線コネクタ 543"/>
        <xdr:cNvCxnSpPr/>
      </xdr:nvCxnSpPr>
      <xdr:spPr>
        <a:xfrm flipV="1">
          <a:off x="22160864" y="970788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3827</xdr:rowOff>
    </xdr:from>
    <xdr:ext cx="469744" cy="259045"/>
    <xdr:sp macro="" textlink="">
      <xdr:nvSpPr>
        <xdr:cNvPr id="545" name="【保健センター・保健所】&#10;一人当たり面積最小値テキスト"/>
        <xdr:cNvSpPr txBox="1"/>
      </xdr:nvSpPr>
      <xdr:spPr>
        <a:xfrm>
          <a:off x="22199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546" name="直線コネクタ 545"/>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53357</xdr:rowOff>
    </xdr:from>
    <xdr:ext cx="469744" cy="259045"/>
    <xdr:sp macro="" textlink="">
      <xdr:nvSpPr>
        <xdr:cNvPr id="547" name="【保健センター・保健所】&#10;一人当たり面積最大値テキスト"/>
        <xdr:cNvSpPr txBox="1"/>
      </xdr:nvSpPr>
      <xdr:spPr>
        <a:xfrm>
          <a:off x="22199600" y="948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106680</xdr:rowOff>
    </xdr:from>
    <xdr:to>
      <xdr:col>116</xdr:col>
      <xdr:colOff>152400</xdr:colOff>
      <xdr:row>56</xdr:row>
      <xdr:rowOff>106680</xdr:rowOff>
    </xdr:to>
    <xdr:cxnSp macro="">
      <xdr:nvCxnSpPr>
        <xdr:cNvPr id="548" name="直線コネクタ 547"/>
        <xdr:cNvCxnSpPr/>
      </xdr:nvCxnSpPr>
      <xdr:spPr>
        <a:xfrm>
          <a:off x="22072600" y="97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99077</xdr:rowOff>
    </xdr:from>
    <xdr:ext cx="469744" cy="259045"/>
    <xdr:sp macro="" textlink="">
      <xdr:nvSpPr>
        <xdr:cNvPr id="549" name="【保健センター・保健所】&#10;一人当たり面積平均値テキスト"/>
        <xdr:cNvSpPr txBox="1"/>
      </xdr:nvSpPr>
      <xdr:spPr>
        <a:xfrm>
          <a:off x="22199600" y="1055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120650</xdr:rowOff>
    </xdr:from>
    <xdr:to>
      <xdr:col>116</xdr:col>
      <xdr:colOff>114300</xdr:colOff>
      <xdr:row>62</xdr:row>
      <xdr:rowOff>50800</xdr:rowOff>
    </xdr:to>
    <xdr:sp macro="" textlink="">
      <xdr:nvSpPr>
        <xdr:cNvPr id="550" name="フローチャート: 判断 549"/>
        <xdr:cNvSpPr/>
      </xdr:nvSpPr>
      <xdr:spPr>
        <a:xfrm>
          <a:off x="221107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128270</xdr:rowOff>
    </xdr:from>
    <xdr:to>
      <xdr:col>112</xdr:col>
      <xdr:colOff>38100</xdr:colOff>
      <xdr:row>62</xdr:row>
      <xdr:rowOff>58420</xdr:rowOff>
    </xdr:to>
    <xdr:sp macro="" textlink="">
      <xdr:nvSpPr>
        <xdr:cNvPr id="551" name="フローチャート: 判断 550"/>
        <xdr:cNvSpPr/>
      </xdr:nvSpPr>
      <xdr:spPr>
        <a:xfrm>
          <a:off x="21272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49547</xdr:rowOff>
    </xdr:from>
    <xdr:ext cx="469744" cy="259045"/>
    <xdr:sp macro="" textlink="">
      <xdr:nvSpPr>
        <xdr:cNvPr id="552" name="n_1aveValue【保健センター・保健所】&#10;一人当たり面積"/>
        <xdr:cNvSpPr txBox="1"/>
      </xdr:nvSpPr>
      <xdr:spPr>
        <a:xfrm>
          <a:off x="21075727" y="1067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120650</xdr:rowOff>
    </xdr:from>
    <xdr:to>
      <xdr:col>107</xdr:col>
      <xdr:colOff>101600</xdr:colOff>
      <xdr:row>62</xdr:row>
      <xdr:rowOff>50800</xdr:rowOff>
    </xdr:to>
    <xdr:sp macro="" textlink="">
      <xdr:nvSpPr>
        <xdr:cNvPr id="553" name="フローチャート: 判断 552"/>
        <xdr:cNvSpPr/>
      </xdr:nvSpPr>
      <xdr:spPr>
        <a:xfrm>
          <a:off x="20383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62</xdr:row>
      <xdr:rowOff>41927</xdr:rowOff>
    </xdr:from>
    <xdr:ext cx="469744" cy="259045"/>
    <xdr:sp macro="" textlink="">
      <xdr:nvSpPr>
        <xdr:cNvPr id="554" name="n_2aveValue【保健センター・保健所】&#10;一人当たり面積"/>
        <xdr:cNvSpPr txBox="1"/>
      </xdr:nvSpPr>
      <xdr:spPr>
        <a:xfrm>
          <a:off x="201994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55" name="テキスト ボックス 55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6" name="テキスト ボックス 55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7" name="テキスト ボックス 55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8" name="テキスト ボックス 55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9" name="テキスト ボックス 55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2540</xdr:rowOff>
    </xdr:from>
    <xdr:to>
      <xdr:col>112</xdr:col>
      <xdr:colOff>38100</xdr:colOff>
      <xdr:row>58</xdr:row>
      <xdr:rowOff>104140</xdr:rowOff>
    </xdr:to>
    <xdr:sp macro="" textlink="">
      <xdr:nvSpPr>
        <xdr:cNvPr id="560" name="楕円 559"/>
        <xdr:cNvSpPr/>
      </xdr:nvSpPr>
      <xdr:spPr>
        <a:xfrm>
          <a:off x="21272500" y="994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58</xdr:row>
      <xdr:rowOff>10160</xdr:rowOff>
    </xdr:from>
    <xdr:to>
      <xdr:col>107</xdr:col>
      <xdr:colOff>101600</xdr:colOff>
      <xdr:row>58</xdr:row>
      <xdr:rowOff>111760</xdr:rowOff>
    </xdr:to>
    <xdr:sp macro="" textlink="">
      <xdr:nvSpPr>
        <xdr:cNvPr id="561" name="楕円 560"/>
        <xdr:cNvSpPr/>
      </xdr:nvSpPr>
      <xdr:spPr>
        <a:xfrm>
          <a:off x="20383500" y="995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53340</xdr:rowOff>
    </xdr:from>
    <xdr:to>
      <xdr:col>111</xdr:col>
      <xdr:colOff>177800</xdr:colOff>
      <xdr:row>58</xdr:row>
      <xdr:rowOff>60960</xdr:rowOff>
    </xdr:to>
    <xdr:cxnSp macro="">
      <xdr:nvCxnSpPr>
        <xdr:cNvPr id="562" name="直線コネクタ 561"/>
        <xdr:cNvCxnSpPr/>
      </xdr:nvCxnSpPr>
      <xdr:spPr>
        <a:xfrm flipV="1">
          <a:off x="20434300" y="99974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56</xdr:row>
      <xdr:rowOff>120667</xdr:rowOff>
    </xdr:from>
    <xdr:ext cx="469744" cy="259045"/>
    <xdr:sp macro="" textlink="">
      <xdr:nvSpPr>
        <xdr:cNvPr id="563" name="n_1mainValue【保健センター・保健所】&#10;一人当たり面積"/>
        <xdr:cNvSpPr txBox="1"/>
      </xdr:nvSpPr>
      <xdr:spPr>
        <a:xfrm>
          <a:off x="21075727" y="972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128287</xdr:rowOff>
    </xdr:from>
    <xdr:ext cx="469744" cy="259045"/>
    <xdr:sp macro="" textlink="">
      <xdr:nvSpPr>
        <xdr:cNvPr id="564" name="n_2mainValue【保健センター・保健所】&#10;一人当たり面積"/>
        <xdr:cNvSpPr txBox="1"/>
      </xdr:nvSpPr>
      <xdr:spPr>
        <a:xfrm>
          <a:off x="20199427" y="972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5" name="正方形/長方形 56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6" name="正方形/長方形 56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7" name="正方形/長方形 56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8" name="正方形/長方形 56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9" name="正方形/長方形 56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0" name="正方形/長方形 56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1" name="正方形/長方形 57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2" name="正方形/長方形 57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3" name="テキスト ボックス 57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4" name="直線コネクタ 57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75" name="直線コネクタ 57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76" name="テキスト ボックス 575"/>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77" name="直線コネクタ 57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78" name="テキスト ボックス 57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79" name="直線コネクタ 57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0" name="テキスト ボックス 57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1" name="直線コネクタ 58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2" name="テキスト ボックス 58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3" name="直線コネクタ 58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84" name="テキスト ボックス 58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85" name="直線コネクタ 58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86" name="テキスト ボックス 585"/>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7" name="直線コネクタ 58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88" name="テキスト ボックス 58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8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83820</xdr:rowOff>
    </xdr:from>
    <xdr:to>
      <xdr:col>85</xdr:col>
      <xdr:colOff>126364</xdr:colOff>
      <xdr:row>85</xdr:row>
      <xdr:rowOff>119743</xdr:rowOff>
    </xdr:to>
    <xdr:cxnSp macro="">
      <xdr:nvCxnSpPr>
        <xdr:cNvPr id="590" name="直線コネクタ 589"/>
        <xdr:cNvCxnSpPr/>
      </xdr:nvCxnSpPr>
      <xdr:spPr>
        <a:xfrm flipV="1">
          <a:off x="16318864" y="13456920"/>
          <a:ext cx="0" cy="1236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123570</xdr:rowOff>
    </xdr:from>
    <xdr:ext cx="405111" cy="259045"/>
    <xdr:sp macro="" textlink="">
      <xdr:nvSpPr>
        <xdr:cNvPr id="591" name="【消防施設】&#10;有形固定資産減価償却率最小値テキスト"/>
        <xdr:cNvSpPr txBox="1"/>
      </xdr:nvSpPr>
      <xdr:spPr>
        <a:xfrm>
          <a:off x="16357600" y="14696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119743</xdr:rowOff>
    </xdr:from>
    <xdr:to>
      <xdr:col>86</xdr:col>
      <xdr:colOff>25400</xdr:colOff>
      <xdr:row>85</xdr:row>
      <xdr:rowOff>119743</xdr:rowOff>
    </xdr:to>
    <xdr:cxnSp macro="">
      <xdr:nvCxnSpPr>
        <xdr:cNvPr id="592" name="直線コネクタ 591"/>
        <xdr:cNvCxnSpPr/>
      </xdr:nvCxnSpPr>
      <xdr:spPr>
        <a:xfrm>
          <a:off x="16230600" y="1469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30497</xdr:rowOff>
    </xdr:from>
    <xdr:ext cx="405111" cy="259045"/>
    <xdr:sp macro="" textlink="">
      <xdr:nvSpPr>
        <xdr:cNvPr id="593" name="【消防施設】&#10;有形固定資産減価償却率最大値テキスト"/>
        <xdr:cNvSpPr txBox="1"/>
      </xdr:nvSpPr>
      <xdr:spPr>
        <a:xfrm>
          <a:off x="16357600" y="1323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83820</xdr:rowOff>
    </xdr:from>
    <xdr:to>
      <xdr:col>86</xdr:col>
      <xdr:colOff>25400</xdr:colOff>
      <xdr:row>78</xdr:row>
      <xdr:rowOff>83820</xdr:rowOff>
    </xdr:to>
    <xdr:cxnSp macro="">
      <xdr:nvCxnSpPr>
        <xdr:cNvPr id="594" name="直線コネクタ 593"/>
        <xdr:cNvCxnSpPr/>
      </xdr:nvCxnSpPr>
      <xdr:spPr>
        <a:xfrm>
          <a:off x="16230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22877</xdr:rowOff>
    </xdr:from>
    <xdr:ext cx="405111" cy="259045"/>
    <xdr:sp macro="" textlink="">
      <xdr:nvSpPr>
        <xdr:cNvPr id="595" name="【消防施設】&#10;有形固定資産減価償却率平均値テキスト"/>
        <xdr:cNvSpPr txBox="1"/>
      </xdr:nvSpPr>
      <xdr:spPr>
        <a:xfrm>
          <a:off x="16357600" y="1391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44450</xdr:rowOff>
    </xdr:from>
    <xdr:to>
      <xdr:col>85</xdr:col>
      <xdr:colOff>177800</xdr:colOff>
      <xdr:row>81</xdr:row>
      <xdr:rowOff>146050</xdr:rowOff>
    </xdr:to>
    <xdr:sp macro="" textlink="">
      <xdr:nvSpPr>
        <xdr:cNvPr id="596" name="フローチャート: 判断 595"/>
        <xdr:cNvSpPr/>
      </xdr:nvSpPr>
      <xdr:spPr>
        <a:xfrm>
          <a:off x="162687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70576</xdr:rowOff>
    </xdr:from>
    <xdr:to>
      <xdr:col>81</xdr:col>
      <xdr:colOff>101600</xdr:colOff>
      <xdr:row>82</xdr:row>
      <xdr:rowOff>726</xdr:rowOff>
    </xdr:to>
    <xdr:sp macro="" textlink="">
      <xdr:nvSpPr>
        <xdr:cNvPr id="597" name="フローチャート: 判断 596"/>
        <xdr:cNvSpPr/>
      </xdr:nvSpPr>
      <xdr:spPr>
        <a:xfrm>
          <a:off x="15430500" y="1395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163303</xdr:rowOff>
    </xdr:from>
    <xdr:ext cx="405111" cy="259045"/>
    <xdr:sp macro="" textlink="">
      <xdr:nvSpPr>
        <xdr:cNvPr id="598" name="n_1aveValue【消防施設】&#10;有形固定資産減価償却率"/>
        <xdr:cNvSpPr txBox="1"/>
      </xdr:nvSpPr>
      <xdr:spPr>
        <a:xfrm>
          <a:off x="15266044" y="1405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64044</xdr:rowOff>
    </xdr:from>
    <xdr:to>
      <xdr:col>76</xdr:col>
      <xdr:colOff>165100</xdr:colOff>
      <xdr:row>80</xdr:row>
      <xdr:rowOff>165644</xdr:rowOff>
    </xdr:to>
    <xdr:sp macro="" textlink="">
      <xdr:nvSpPr>
        <xdr:cNvPr id="599" name="フローチャート: 判断 598"/>
        <xdr:cNvSpPr/>
      </xdr:nvSpPr>
      <xdr:spPr>
        <a:xfrm>
          <a:off x="14541500" y="1378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10721</xdr:rowOff>
    </xdr:from>
    <xdr:ext cx="405111" cy="259045"/>
    <xdr:sp macro="" textlink="">
      <xdr:nvSpPr>
        <xdr:cNvPr id="600" name="n_2aveValue【消防施設】&#10;有形固定資産減価償却率"/>
        <xdr:cNvSpPr txBox="1"/>
      </xdr:nvSpPr>
      <xdr:spPr>
        <a:xfrm>
          <a:off x="14389744" y="1355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601" name="テキスト ボックス 60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2" name="テキスト ボックス 60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3" name="テキスト ボックス 60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4" name="テキスト ボックス 60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5" name="テキスト ボックス 60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144055</xdr:rowOff>
    </xdr:from>
    <xdr:to>
      <xdr:col>81</xdr:col>
      <xdr:colOff>101600</xdr:colOff>
      <xdr:row>81</xdr:row>
      <xdr:rowOff>74205</xdr:rowOff>
    </xdr:to>
    <xdr:sp macro="" textlink="">
      <xdr:nvSpPr>
        <xdr:cNvPr id="606" name="楕円 605"/>
        <xdr:cNvSpPr/>
      </xdr:nvSpPr>
      <xdr:spPr>
        <a:xfrm>
          <a:off x="15430500" y="1386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1995</xdr:rowOff>
    </xdr:from>
    <xdr:to>
      <xdr:col>76</xdr:col>
      <xdr:colOff>165100</xdr:colOff>
      <xdr:row>81</xdr:row>
      <xdr:rowOff>103595</xdr:rowOff>
    </xdr:to>
    <xdr:sp macro="" textlink="">
      <xdr:nvSpPr>
        <xdr:cNvPr id="607" name="楕円 606"/>
        <xdr:cNvSpPr/>
      </xdr:nvSpPr>
      <xdr:spPr>
        <a:xfrm>
          <a:off x="14541500" y="1388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23405</xdr:rowOff>
    </xdr:from>
    <xdr:to>
      <xdr:col>81</xdr:col>
      <xdr:colOff>50800</xdr:colOff>
      <xdr:row>81</xdr:row>
      <xdr:rowOff>52795</xdr:rowOff>
    </xdr:to>
    <xdr:cxnSp macro="">
      <xdr:nvCxnSpPr>
        <xdr:cNvPr id="608" name="直線コネクタ 607"/>
        <xdr:cNvCxnSpPr/>
      </xdr:nvCxnSpPr>
      <xdr:spPr>
        <a:xfrm flipV="1">
          <a:off x="14592300" y="13910855"/>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90732</xdr:rowOff>
    </xdr:from>
    <xdr:ext cx="405111" cy="259045"/>
    <xdr:sp macro="" textlink="">
      <xdr:nvSpPr>
        <xdr:cNvPr id="609" name="n_1mainValue【消防施設】&#10;有形固定資産減価償却率"/>
        <xdr:cNvSpPr txBox="1"/>
      </xdr:nvSpPr>
      <xdr:spPr>
        <a:xfrm>
          <a:off x="15266044" y="1363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94722</xdr:rowOff>
    </xdr:from>
    <xdr:ext cx="405111" cy="259045"/>
    <xdr:sp macro="" textlink="">
      <xdr:nvSpPr>
        <xdr:cNvPr id="610" name="n_2mainValue【消防施設】&#10;有形固定資産減価償却率"/>
        <xdr:cNvSpPr txBox="1"/>
      </xdr:nvSpPr>
      <xdr:spPr>
        <a:xfrm>
          <a:off x="14389744" y="13982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1" name="正方形/長方形 61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2" name="正方形/長方形 61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3" name="正方形/長方形 61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4" name="正方形/長方形 61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5" name="正方形/長方形 61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6" name="正方形/長方形 61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7" name="正方形/長方形 61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8" name="正方形/長方形 61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19" name="テキスト ボックス 61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0" name="直線コネクタ 61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21" name="直線コネクタ 62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22" name="テキスト ボックス 62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23" name="直線コネクタ 62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24" name="テキスト ボックス 62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25" name="直線コネクタ 62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26" name="テキスト ボックス 62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27" name="直線コネクタ 62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28" name="テキスト ボックス 62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29" name="直線コネクタ 62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30" name="テキスト ボックス 62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1" name="直線コネクタ 63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2" name="テキスト ボックス 63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0</xdr:rowOff>
    </xdr:from>
    <xdr:to>
      <xdr:col>116</xdr:col>
      <xdr:colOff>62864</xdr:colOff>
      <xdr:row>86</xdr:row>
      <xdr:rowOff>83820</xdr:rowOff>
    </xdr:to>
    <xdr:cxnSp macro="">
      <xdr:nvCxnSpPr>
        <xdr:cNvPr id="634" name="直線コネクタ 633"/>
        <xdr:cNvCxnSpPr/>
      </xdr:nvCxnSpPr>
      <xdr:spPr>
        <a:xfrm flipV="1">
          <a:off x="22160864" y="1337310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87647</xdr:rowOff>
    </xdr:from>
    <xdr:ext cx="469744" cy="259045"/>
    <xdr:sp macro="" textlink="">
      <xdr:nvSpPr>
        <xdr:cNvPr id="635" name="【消防施設】&#10;一人当たり面積最小値テキスト"/>
        <xdr:cNvSpPr txBox="1"/>
      </xdr:nvSpPr>
      <xdr:spPr>
        <a:xfrm>
          <a:off x="22199600" y="1483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83820</xdr:rowOff>
    </xdr:from>
    <xdr:to>
      <xdr:col>116</xdr:col>
      <xdr:colOff>152400</xdr:colOff>
      <xdr:row>86</xdr:row>
      <xdr:rowOff>83820</xdr:rowOff>
    </xdr:to>
    <xdr:cxnSp macro="">
      <xdr:nvCxnSpPr>
        <xdr:cNvPr id="636" name="直線コネクタ 635"/>
        <xdr:cNvCxnSpPr/>
      </xdr:nvCxnSpPr>
      <xdr:spPr>
        <a:xfrm>
          <a:off x="22072600" y="1482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118127</xdr:rowOff>
    </xdr:from>
    <xdr:ext cx="469744" cy="259045"/>
    <xdr:sp macro="" textlink="">
      <xdr:nvSpPr>
        <xdr:cNvPr id="637" name="【消防施設】&#10;一人当たり面積最大値テキスト"/>
        <xdr:cNvSpPr txBox="1"/>
      </xdr:nvSpPr>
      <xdr:spPr>
        <a:xfrm>
          <a:off x="221996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0</xdr:rowOff>
    </xdr:from>
    <xdr:to>
      <xdr:col>116</xdr:col>
      <xdr:colOff>152400</xdr:colOff>
      <xdr:row>78</xdr:row>
      <xdr:rowOff>0</xdr:rowOff>
    </xdr:to>
    <xdr:cxnSp macro="">
      <xdr:nvCxnSpPr>
        <xdr:cNvPr id="638" name="直線コネクタ 637"/>
        <xdr:cNvCxnSpPr/>
      </xdr:nvCxnSpPr>
      <xdr:spPr>
        <a:xfrm>
          <a:off x="22072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7638</xdr:rowOff>
    </xdr:from>
    <xdr:ext cx="469744" cy="259045"/>
    <xdr:sp macro="" textlink="">
      <xdr:nvSpPr>
        <xdr:cNvPr id="639" name="【消防施設】&#10;一人当たり面積平均値テキスト"/>
        <xdr:cNvSpPr txBox="1"/>
      </xdr:nvSpPr>
      <xdr:spPr>
        <a:xfrm>
          <a:off x="22199600" y="144094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29211</xdr:rowOff>
    </xdr:from>
    <xdr:to>
      <xdr:col>116</xdr:col>
      <xdr:colOff>114300</xdr:colOff>
      <xdr:row>84</xdr:row>
      <xdr:rowOff>130811</xdr:rowOff>
    </xdr:to>
    <xdr:sp macro="" textlink="">
      <xdr:nvSpPr>
        <xdr:cNvPr id="640" name="フローチャート: 判断 639"/>
        <xdr:cNvSpPr/>
      </xdr:nvSpPr>
      <xdr:spPr>
        <a:xfrm>
          <a:off x="22110700" y="1443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36830</xdr:rowOff>
    </xdr:from>
    <xdr:to>
      <xdr:col>112</xdr:col>
      <xdr:colOff>38100</xdr:colOff>
      <xdr:row>84</xdr:row>
      <xdr:rowOff>138430</xdr:rowOff>
    </xdr:to>
    <xdr:sp macro="" textlink="">
      <xdr:nvSpPr>
        <xdr:cNvPr id="641" name="フローチャート: 判断 640"/>
        <xdr:cNvSpPr/>
      </xdr:nvSpPr>
      <xdr:spPr>
        <a:xfrm>
          <a:off x="21272500" y="1443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129557</xdr:rowOff>
    </xdr:from>
    <xdr:ext cx="469744" cy="259045"/>
    <xdr:sp macro="" textlink="">
      <xdr:nvSpPr>
        <xdr:cNvPr id="642" name="n_1aveValue【消防施設】&#10;一人当たり面積"/>
        <xdr:cNvSpPr txBox="1"/>
      </xdr:nvSpPr>
      <xdr:spPr>
        <a:xfrm>
          <a:off x="21075727" y="1453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63500</xdr:rowOff>
    </xdr:from>
    <xdr:to>
      <xdr:col>107</xdr:col>
      <xdr:colOff>101600</xdr:colOff>
      <xdr:row>84</xdr:row>
      <xdr:rowOff>165100</xdr:rowOff>
    </xdr:to>
    <xdr:sp macro="" textlink="">
      <xdr:nvSpPr>
        <xdr:cNvPr id="643" name="フローチャート: 判断 642"/>
        <xdr:cNvSpPr/>
      </xdr:nvSpPr>
      <xdr:spPr>
        <a:xfrm>
          <a:off x="20383500" y="1446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156227</xdr:rowOff>
    </xdr:from>
    <xdr:ext cx="469744" cy="259045"/>
    <xdr:sp macro="" textlink="">
      <xdr:nvSpPr>
        <xdr:cNvPr id="644" name="n_2aveValue【消防施設】&#10;一人当たり面積"/>
        <xdr:cNvSpPr txBox="1"/>
      </xdr:nvSpPr>
      <xdr:spPr>
        <a:xfrm>
          <a:off x="20199427" y="145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45" name="テキスト ボックス 64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6" name="テキスト ボックス 64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7" name="テキスト ボックス 64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8" name="テキスト ボックス 64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9" name="テキスト ボックス 64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86361</xdr:rowOff>
    </xdr:from>
    <xdr:to>
      <xdr:col>112</xdr:col>
      <xdr:colOff>38100</xdr:colOff>
      <xdr:row>84</xdr:row>
      <xdr:rowOff>16511</xdr:rowOff>
    </xdr:to>
    <xdr:sp macro="" textlink="">
      <xdr:nvSpPr>
        <xdr:cNvPr id="650" name="楕円 649"/>
        <xdr:cNvSpPr/>
      </xdr:nvSpPr>
      <xdr:spPr>
        <a:xfrm>
          <a:off x="21272500" y="1431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101600</xdr:rowOff>
    </xdr:from>
    <xdr:to>
      <xdr:col>107</xdr:col>
      <xdr:colOff>101600</xdr:colOff>
      <xdr:row>84</xdr:row>
      <xdr:rowOff>31750</xdr:rowOff>
    </xdr:to>
    <xdr:sp macro="" textlink="">
      <xdr:nvSpPr>
        <xdr:cNvPr id="651" name="楕円 650"/>
        <xdr:cNvSpPr/>
      </xdr:nvSpPr>
      <xdr:spPr>
        <a:xfrm>
          <a:off x="20383500" y="143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137161</xdr:rowOff>
    </xdr:from>
    <xdr:to>
      <xdr:col>111</xdr:col>
      <xdr:colOff>177800</xdr:colOff>
      <xdr:row>83</xdr:row>
      <xdr:rowOff>152400</xdr:rowOff>
    </xdr:to>
    <xdr:cxnSp macro="">
      <xdr:nvCxnSpPr>
        <xdr:cNvPr id="652" name="直線コネクタ 651"/>
        <xdr:cNvCxnSpPr/>
      </xdr:nvCxnSpPr>
      <xdr:spPr>
        <a:xfrm flipV="1">
          <a:off x="20434300" y="1436751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33038</xdr:rowOff>
    </xdr:from>
    <xdr:ext cx="469744" cy="259045"/>
    <xdr:sp macro="" textlink="">
      <xdr:nvSpPr>
        <xdr:cNvPr id="653" name="n_1mainValue【消防施設】&#10;一人当たり面積"/>
        <xdr:cNvSpPr txBox="1"/>
      </xdr:nvSpPr>
      <xdr:spPr>
        <a:xfrm>
          <a:off x="21075727" y="1409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48277</xdr:rowOff>
    </xdr:from>
    <xdr:ext cx="469744" cy="259045"/>
    <xdr:sp macro="" textlink="">
      <xdr:nvSpPr>
        <xdr:cNvPr id="654" name="n_2mainValue【消防施設】&#10;一人当たり面積"/>
        <xdr:cNvSpPr txBox="1"/>
      </xdr:nvSpPr>
      <xdr:spPr>
        <a:xfrm>
          <a:off x="201994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5" name="正方形/長方形 65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6" name="正方形/長方形 65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7" name="正方形/長方形 65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8" name="正方形/長方形 65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9" name="正方形/長方形 65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60" name="正方形/長方形 65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61" name="正方形/長方形 66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2" name="正方形/長方形 66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3" name="テキスト ボックス 66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4" name="直線コネクタ 66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65" name="直線コネクタ 66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66" name="テキスト ボックス 665"/>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67" name="直線コネクタ 66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68" name="テキスト ボックス 66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69" name="直線コネクタ 66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70" name="テキスト ボックス 66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71" name="直線コネクタ 67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72" name="テキスト ボックス 67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73" name="直線コネクタ 67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74" name="テキスト ボックス 67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75" name="直線コネクタ 67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76" name="テキスト ボックス 67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7" name="直線コネクタ 67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8" name="テキスト ボックス 67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120287</xdr:rowOff>
    </xdr:from>
    <xdr:to>
      <xdr:col>85</xdr:col>
      <xdr:colOff>126364</xdr:colOff>
      <xdr:row>108</xdr:row>
      <xdr:rowOff>66402</xdr:rowOff>
    </xdr:to>
    <xdr:cxnSp macro="">
      <xdr:nvCxnSpPr>
        <xdr:cNvPr id="680" name="直線コネクタ 679"/>
        <xdr:cNvCxnSpPr/>
      </xdr:nvCxnSpPr>
      <xdr:spPr>
        <a:xfrm flipV="1">
          <a:off x="16318864" y="17265287"/>
          <a:ext cx="0" cy="1317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70229</xdr:rowOff>
    </xdr:from>
    <xdr:ext cx="340478" cy="259045"/>
    <xdr:sp macro="" textlink="">
      <xdr:nvSpPr>
        <xdr:cNvPr id="681" name="【庁舎】&#10;有形固定資産減価償却率最小値テキスト"/>
        <xdr:cNvSpPr txBox="1"/>
      </xdr:nvSpPr>
      <xdr:spPr>
        <a:xfrm>
          <a:off x="16357600" y="1858682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66402</xdr:rowOff>
    </xdr:from>
    <xdr:to>
      <xdr:col>86</xdr:col>
      <xdr:colOff>25400</xdr:colOff>
      <xdr:row>108</xdr:row>
      <xdr:rowOff>66402</xdr:rowOff>
    </xdr:to>
    <xdr:cxnSp macro="">
      <xdr:nvCxnSpPr>
        <xdr:cNvPr id="682" name="直線コネクタ 681"/>
        <xdr:cNvCxnSpPr/>
      </xdr:nvCxnSpPr>
      <xdr:spPr>
        <a:xfrm>
          <a:off x="16230600" y="18583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66964</xdr:rowOff>
    </xdr:from>
    <xdr:ext cx="405111" cy="259045"/>
    <xdr:sp macro="" textlink="">
      <xdr:nvSpPr>
        <xdr:cNvPr id="683" name="【庁舎】&#10;有形固定資産減価償却率最大値テキスト"/>
        <xdr:cNvSpPr txBox="1"/>
      </xdr:nvSpPr>
      <xdr:spPr>
        <a:xfrm>
          <a:off x="16357600" y="17040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120287</xdr:rowOff>
    </xdr:from>
    <xdr:to>
      <xdr:col>86</xdr:col>
      <xdr:colOff>25400</xdr:colOff>
      <xdr:row>100</xdr:row>
      <xdr:rowOff>120287</xdr:rowOff>
    </xdr:to>
    <xdr:cxnSp macro="">
      <xdr:nvCxnSpPr>
        <xdr:cNvPr id="684" name="直線コネクタ 683"/>
        <xdr:cNvCxnSpPr/>
      </xdr:nvCxnSpPr>
      <xdr:spPr>
        <a:xfrm>
          <a:off x="16230600" y="1726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85470</xdr:rowOff>
    </xdr:from>
    <xdr:ext cx="405111" cy="259045"/>
    <xdr:sp macro="" textlink="">
      <xdr:nvSpPr>
        <xdr:cNvPr id="685" name="【庁舎】&#10;有形固定資産減価償却率平均値テキスト"/>
        <xdr:cNvSpPr txBox="1"/>
      </xdr:nvSpPr>
      <xdr:spPr>
        <a:xfrm>
          <a:off x="16357600" y="17916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107043</xdr:rowOff>
    </xdr:from>
    <xdr:to>
      <xdr:col>85</xdr:col>
      <xdr:colOff>177800</xdr:colOff>
      <xdr:row>105</xdr:row>
      <xdr:rowOff>37193</xdr:rowOff>
    </xdr:to>
    <xdr:sp macro="" textlink="">
      <xdr:nvSpPr>
        <xdr:cNvPr id="686" name="フローチャート: 判断 685"/>
        <xdr:cNvSpPr/>
      </xdr:nvSpPr>
      <xdr:spPr>
        <a:xfrm>
          <a:off x="16268700" y="1793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64588</xdr:rowOff>
    </xdr:from>
    <xdr:to>
      <xdr:col>81</xdr:col>
      <xdr:colOff>101600</xdr:colOff>
      <xdr:row>104</xdr:row>
      <xdr:rowOff>166188</xdr:rowOff>
    </xdr:to>
    <xdr:sp macro="" textlink="">
      <xdr:nvSpPr>
        <xdr:cNvPr id="687" name="フローチャート: 判断 686"/>
        <xdr:cNvSpPr/>
      </xdr:nvSpPr>
      <xdr:spPr>
        <a:xfrm>
          <a:off x="15430500" y="1789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157315</xdr:rowOff>
    </xdr:from>
    <xdr:ext cx="405111" cy="259045"/>
    <xdr:sp macro="" textlink="">
      <xdr:nvSpPr>
        <xdr:cNvPr id="688" name="n_1aveValue【庁舎】&#10;有形固定資産減価償却率"/>
        <xdr:cNvSpPr txBox="1"/>
      </xdr:nvSpPr>
      <xdr:spPr>
        <a:xfrm>
          <a:off x="15266044" y="1798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170724</xdr:rowOff>
    </xdr:from>
    <xdr:to>
      <xdr:col>76</xdr:col>
      <xdr:colOff>165100</xdr:colOff>
      <xdr:row>104</xdr:row>
      <xdr:rowOff>100874</xdr:rowOff>
    </xdr:to>
    <xdr:sp macro="" textlink="">
      <xdr:nvSpPr>
        <xdr:cNvPr id="689" name="フローチャート: 判断 688"/>
        <xdr:cNvSpPr/>
      </xdr:nvSpPr>
      <xdr:spPr>
        <a:xfrm>
          <a:off x="14541500" y="1783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92001</xdr:rowOff>
    </xdr:from>
    <xdr:ext cx="405111" cy="259045"/>
    <xdr:sp macro="" textlink="">
      <xdr:nvSpPr>
        <xdr:cNvPr id="690" name="n_2aveValue【庁舎】&#10;有形固定資産減価償却率"/>
        <xdr:cNvSpPr txBox="1"/>
      </xdr:nvSpPr>
      <xdr:spPr>
        <a:xfrm>
          <a:off x="14389744" y="1792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91" name="テキスト ボックス 69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92" name="テキスト ボックス 69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93" name="テキスト ボックス 69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94" name="テキスト ボックス 69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95" name="テキスト ボックス 69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156029</xdr:rowOff>
    </xdr:from>
    <xdr:to>
      <xdr:col>81</xdr:col>
      <xdr:colOff>101600</xdr:colOff>
      <xdr:row>102</xdr:row>
      <xdr:rowOff>86179</xdr:rowOff>
    </xdr:to>
    <xdr:sp macro="" textlink="">
      <xdr:nvSpPr>
        <xdr:cNvPr id="696" name="楕円 695"/>
        <xdr:cNvSpPr/>
      </xdr:nvSpPr>
      <xdr:spPr>
        <a:xfrm>
          <a:off x="15430500" y="17472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17236</xdr:rowOff>
    </xdr:from>
    <xdr:to>
      <xdr:col>76</xdr:col>
      <xdr:colOff>165100</xdr:colOff>
      <xdr:row>102</xdr:row>
      <xdr:rowOff>118836</xdr:rowOff>
    </xdr:to>
    <xdr:sp macro="" textlink="">
      <xdr:nvSpPr>
        <xdr:cNvPr id="697" name="楕円 696"/>
        <xdr:cNvSpPr/>
      </xdr:nvSpPr>
      <xdr:spPr>
        <a:xfrm>
          <a:off x="14541500" y="1750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35379</xdr:rowOff>
    </xdr:from>
    <xdr:to>
      <xdr:col>81</xdr:col>
      <xdr:colOff>50800</xdr:colOff>
      <xdr:row>102</xdr:row>
      <xdr:rowOff>68036</xdr:rowOff>
    </xdr:to>
    <xdr:cxnSp macro="">
      <xdr:nvCxnSpPr>
        <xdr:cNvPr id="698" name="直線コネクタ 697"/>
        <xdr:cNvCxnSpPr/>
      </xdr:nvCxnSpPr>
      <xdr:spPr>
        <a:xfrm flipV="1">
          <a:off x="14592300" y="1752327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100</xdr:row>
      <xdr:rowOff>102706</xdr:rowOff>
    </xdr:from>
    <xdr:ext cx="405111" cy="259045"/>
    <xdr:sp macro="" textlink="">
      <xdr:nvSpPr>
        <xdr:cNvPr id="699" name="n_1mainValue【庁舎】&#10;有形固定資産減価償却率"/>
        <xdr:cNvSpPr txBox="1"/>
      </xdr:nvSpPr>
      <xdr:spPr>
        <a:xfrm>
          <a:off x="15266044" y="17247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135363</xdr:rowOff>
    </xdr:from>
    <xdr:ext cx="405111" cy="259045"/>
    <xdr:sp macro="" textlink="">
      <xdr:nvSpPr>
        <xdr:cNvPr id="700" name="n_2mainValue【庁舎】&#10;有形固定資産減価償却率"/>
        <xdr:cNvSpPr txBox="1"/>
      </xdr:nvSpPr>
      <xdr:spPr>
        <a:xfrm>
          <a:off x="14389744" y="17280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1" name="正方形/長方形 70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2" name="正方形/長方形 70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3" name="正方形/長方形 70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4" name="正方形/長方形 70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5" name="正方形/長方形 70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6" name="正方形/長方形 70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7" name="正方形/長方形 70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8" name="正方形/長方形 70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9" name="テキスト ボックス 70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0" name="直線コネクタ 70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11" name="テキスト ボックス 710"/>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712" name="直線コネクタ 71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3" name="テキスト ボックス 71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4" name="直線コネクタ 71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5" name="テキスト ボックス 71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6" name="直線コネクタ 71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7" name="テキスト ボックス 71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8" name="直線コネクタ 71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9" name="テキスト ボックス 71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20" name="直線コネクタ 71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1" name="テキスト ボックス 72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2" name="直線コネクタ 72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3" name="テキスト ボックス 72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4" name="直線コネクタ 72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5" name="テキスト ボックス 72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99061</xdr:rowOff>
    </xdr:from>
    <xdr:to>
      <xdr:col>116</xdr:col>
      <xdr:colOff>62864</xdr:colOff>
      <xdr:row>109</xdr:row>
      <xdr:rowOff>54973</xdr:rowOff>
    </xdr:to>
    <xdr:cxnSp macro="">
      <xdr:nvCxnSpPr>
        <xdr:cNvPr id="727" name="直線コネクタ 726"/>
        <xdr:cNvCxnSpPr/>
      </xdr:nvCxnSpPr>
      <xdr:spPr>
        <a:xfrm flipV="1">
          <a:off x="22160864" y="17244061"/>
          <a:ext cx="0" cy="1498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58800</xdr:rowOff>
    </xdr:from>
    <xdr:ext cx="469744" cy="259045"/>
    <xdr:sp macro="" textlink="">
      <xdr:nvSpPr>
        <xdr:cNvPr id="728" name="【庁舎】&#10;一人当たり面積最小値テキスト"/>
        <xdr:cNvSpPr txBox="1"/>
      </xdr:nvSpPr>
      <xdr:spPr>
        <a:xfrm>
          <a:off x="22199600" y="18746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54973</xdr:rowOff>
    </xdr:from>
    <xdr:to>
      <xdr:col>116</xdr:col>
      <xdr:colOff>152400</xdr:colOff>
      <xdr:row>109</xdr:row>
      <xdr:rowOff>54973</xdr:rowOff>
    </xdr:to>
    <xdr:cxnSp macro="">
      <xdr:nvCxnSpPr>
        <xdr:cNvPr id="729" name="直線コネクタ 728"/>
        <xdr:cNvCxnSpPr/>
      </xdr:nvCxnSpPr>
      <xdr:spPr>
        <a:xfrm>
          <a:off x="22072600" y="1874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45738</xdr:rowOff>
    </xdr:from>
    <xdr:ext cx="469744" cy="259045"/>
    <xdr:sp macro="" textlink="">
      <xdr:nvSpPr>
        <xdr:cNvPr id="730" name="【庁舎】&#10;一人当たり面積最大値テキスト"/>
        <xdr:cNvSpPr txBox="1"/>
      </xdr:nvSpPr>
      <xdr:spPr>
        <a:xfrm>
          <a:off x="22199600" y="1701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99061</xdr:rowOff>
    </xdr:from>
    <xdr:to>
      <xdr:col>116</xdr:col>
      <xdr:colOff>152400</xdr:colOff>
      <xdr:row>100</xdr:row>
      <xdr:rowOff>99061</xdr:rowOff>
    </xdr:to>
    <xdr:cxnSp macro="">
      <xdr:nvCxnSpPr>
        <xdr:cNvPr id="731" name="直線コネクタ 730"/>
        <xdr:cNvCxnSpPr/>
      </xdr:nvCxnSpPr>
      <xdr:spPr>
        <a:xfrm>
          <a:off x="22072600" y="1724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123026</xdr:rowOff>
    </xdr:from>
    <xdr:ext cx="469744" cy="259045"/>
    <xdr:sp macro="" textlink="">
      <xdr:nvSpPr>
        <xdr:cNvPr id="732" name="【庁舎】&#10;一人当たり面積平均値テキスト"/>
        <xdr:cNvSpPr txBox="1"/>
      </xdr:nvSpPr>
      <xdr:spPr>
        <a:xfrm>
          <a:off x="22199600" y="181252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144599</xdr:rowOff>
    </xdr:from>
    <xdr:to>
      <xdr:col>116</xdr:col>
      <xdr:colOff>114300</xdr:colOff>
      <xdr:row>106</xdr:row>
      <xdr:rowOff>74749</xdr:rowOff>
    </xdr:to>
    <xdr:sp macro="" textlink="">
      <xdr:nvSpPr>
        <xdr:cNvPr id="733" name="フローチャート: 判断 732"/>
        <xdr:cNvSpPr/>
      </xdr:nvSpPr>
      <xdr:spPr>
        <a:xfrm>
          <a:off x="22110700" y="1814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13970</xdr:rowOff>
    </xdr:from>
    <xdr:to>
      <xdr:col>112</xdr:col>
      <xdr:colOff>38100</xdr:colOff>
      <xdr:row>105</xdr:row>
      <xdr:rowOff>115570</xdr:rowOff>
    </xdr:to>
    <xdr:sp macro="" textlink="">
      <xdr:nvSpPr>
        <xdr:cNvPr id="734" name="フローチャート: 判断 733"/>
        <xdr:cNvSpPr/>
      </xdr:nvSpPr>
      <xdr:spPr>
        <a:xfrm>
          <a:off x="2127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103</xdr:row>
      <xdr:rowOff>132097</xdr:rowOff>
    </xdr:from>
    <xdr:ext cx="469744" cy="259045"/>
    <xdr:sp macro="" textlink="">
      <xdr:nvSpPr>
        <xdr:cNvPr id="735" name="n_1aveValue【庁舎】&#10;一人当たり面積"/>
        <xdr:cNvSpPr txBox="1"/>
      </xdr:nvSpPr>
      <xdr:spPr>
        <a:xfrm>
          <a:off x="21075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74386</xdr:rowOff>
    </xdr:from>
    <xdr:to>
      <xdr:col>107</xdr:col>
      <xdr:colOff>101600</xdr:colOff>
      <xdr:row>107</xdr:row>
      <xdr:rowOff>4536</xdr:rowOff>
    </xdr:to>
    <xdr:sp macro="" textlink="">
      <xdr:nvSpPr>
        <xdr:cNvPr id="736" name="フローチャート: 判断 735"/>
        <xdr:cNvSpPr/>
      </xdr:nvSpPr>
      <xdr:spPr>
        <a:xfrm>
          <a:off x="203835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167113</xdr:rowOff>
    </xdr:from>
    <xdr:ext cx="469744" cy="259045"/>
    <xdr:sp macro="" textlink="">
      <xdr:nvSpPr>
        <xdr:cNvPr id="737" name="n_2aveValue【庁舎】&#10;一人当たり面積"/>
        <xdr:cNvSpPr txBox="1"/>
      </xdr:nvSpPr>
      <xdr:spPr>
        <a:xfrm>
          <a:off x="20199427" y="18340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38" name="テキスト ボックス 73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9" name="テキスト ボックス 73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0" name="テキスト ボックス 73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1" name="テキスト ボックス 74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2" name="テキスト ボックス 74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85816</xdr:rowOff>
    </xdr:from>
    <xdr:to>
      <xdr:col>112</xdr:col>
      <xdr:colOff>38100</xdr:colOff>
      <xdr:row>106</xdr:row>
      <xdr:rowOff>15966</xdr:rowOff>
    </xdr:to>
    <xdr:sp macro="" textlink="">
      <xdr:nvSpPr>
        <xdr:cNvPr id="743" name="楕円 742"/>
        <xdr:cNvSpPr/>
      </xdr:nvSpPr>
      <xdr:spPr>
        <a:xfrm>
          <a:off x="21272500" y="1808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95613</xdr:rowOff>
    </xdr:from>
    <xdr:to>
      <xdr:col>107</xdr:col>
      <xdr:colOff>101600</xdr:colOff>
      <xdr:row>106</xdr:row>
      <xdr:rowOff>25763</xdr:rowOff>
    </xdr:to>
    <xdr:sp macro="" textlink="">
      <xdr:nvSpPr>
        <xdr:cNvPr id="744" name="楕円 743"/>
        <xdr:cNvSpPr/>
      </xdr:nvSpPr>
      <xdr:spPr>
        <a:xfrm>
          <a:off x="20383500" y="1809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136616</xdr:rowOff>
    </xdr:from>
    <xdr:to>
      <xdr:col>111</xdr:col>
      <xdr:colOff>177800</xdr:colOff>
      <xdr:row>105</xdr:row>
      <xdr:rowOff>146413</xdr:rowOff>
    </xdr:to>
    <xdr:cxnSp macro="">
      <xdr:nvCxnSpPr>
        <xdr:cNvPr id="745" name="直線コネクタ 744"/>
        <xdr:cNvCxnSpPr/>
      </xdr:nvCxnSpPr>
      <xdr:spPr>
        <a:xfrm flipV="1">
          <a:off x="20434300" y="18138866"/>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7093</xdr:rowOff>
    </xdr:from>
    <xdr:ext cx="469744" cy="259045"/>
    <xdr:sp macro="" textlink="">
      <xdr:nvSpPr>
        <xdr:cNvPr id="746" name="n_1mainValue【庁舎】&#10;一人当たり面積"/>
        <xdr:cNvSpPr txBox="1"/>
      </xdr:nvSpPr>
      <xdr:spPr>
        <a:xfrm>
          <a:off x="21075727" y="18180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42290</xdr:rowOff>
    </xdr:from>
    <xdr:ext cx="469744" cy="259045"/>
    <xdr:sp macro="" textlink="">
      <xdr:nvSpPr>
        <xdr:cNvPr id="747" name="n_2mainValue【庁舎】&#10;一人当たり面積"/>
        <xdr:cNvSpPr txBox="1"/>
      </xdr:nvSpPr>
      <xdr:spPr>
        <a:xfrm>
          <a:off x="20199427" y="1787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8" name="正方形/長方形 74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9" name="正方形/長方形 74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0" name="テキスト ボックス 74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体育館・プール」、「一般廃棄物処理施設」、「保健センター・保健所」、「庁舎」の有形固定資産減価償却率において類似団体平均値を上回っているが、宇佐・高田・国東広域事務組合が進める広域ごみ処理施設の建設に加え、本庁舎及び安心院地域複合支所の建て替え、小中学校プールの改修など、老朽化が著しい施設の更新や長寿命化に向けた大型事業を進めており、これらの減価償却率については今後減少が見込める状況である。</a:t>
          </a:r>
          <a:endParaRPr lang="ja-JP" altLang="ja-JP" sz="1400">
            <a:effectLst/>
          </a:endParaRPr>
        </a:p>
        <a:p>
          <a:r>
            <a:rPr kumimoji="1" lang="ja-JP" altLang="ja-JP" sz="1100">
              <a:solidFill>
                <a:schemeClr val="dk1"/>
              </a:solidFill>
              <a:effectLst/>
              <a:latin typeface="+mn-lt"/>
              <a:ea typeface="+mn-ea"/>
              <a:cs typeface="+mn-cs"/>
            </a:rPr>
            <a:t>一人当たりの面積においては、「図書館」</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「市民会館」が類似団体平均値を上回っている。これらは市町合併以前より各自治</a:t>
          </a:r>
          <a:r>
            <a:rPr kumimoji="1" lang="ja-JP" altLang="en-US" sz="1100">
              <a:solidFill>
                <a:schemeClr val="dk1"/>
              </a:solidFill>
              <a:effectLst/>
              <a:latin typeface="+mn-lt"/>
              <a:ea typeface="+mn-ea"/>
              <a:cs typeface="+mn-cs"/>
            </a:rPr>
            <a:t>体</a:t>
          </a:r>
          <a:r>
            <a:rPr kumimoji="1" lang="ja-JP" altLang="ja-JP" sz="1100">
              <a:solidFill>
                <a:schemeClr val="dk1"/>
              </a:solidFill>
              <a:effectLst/>
              <a:latin typeface="+mn-lt"/>
              <a:ea typeface="+mn-ea"/>
              <a:cs typeface="+mn-cs"/>
            </a:rPr>
            <a:t>毎に設置されていたもの</a:t>
          </a:r>
          <a:r>
            <a:rPr kumimoji="1" lang="ja-JP" altLang="en-US" sz="1100">
              <a:solidFill>
                <a:schemeClr val="dk1"/>
              </a:solidFill>
              <a:effectLst/>
              <a:latin typeface="+mn-lt"/>
              <a:ea typeface="+mn-ea"/>
              <a:cs typeface="+mn-cs"/>
            </a:rPr>
            <a:t>が現存するためである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宇佐市公共施設白書においても、市保有施設の一人当たりの延床面積を全国平均と比較した場合、約２倍の保有量という結果が出ており、施設の廃止や統合、複合化、縮小等による総量の縮減が課題である。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大分県宇佐市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57,090
56,488
439.05
32,688,428
30,957,497
1,614,162
16,105,936
25,789,974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地方消費税交付金や自動車重量譲与税などの減により基準財政収入額は減少している。一方で、社会福祉費に加え、臨時財政対策債償還費や合併特例債償還費の増などにより基準財政需要額は増加している。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その結果、財政力指数は前年度と同じ</a:t>
          </a:r>
          <a:r>
            <a:rPr kumimoji="1" lang="en-US" altLang="ja-JP" sz="1300">
              <a:latin typeface="ＭＳ Ｐゴシック" panose="020B0600070205080204" pitchFamily="50" charset="-128"/>
              <a:ea typeface="ＭＳ Ｐゴシック" panose="020B0600070205080204" pitchFamily="50" charset="-128"/>
            </a:rPr>
            <a:t>0.43</a:t>
          </a:r>
          <a:r>
            <a:rPr kumimoji="1" lang="ja-JP" altLang="en-US" sz="1300">
              <a:latin typeface="ＭＳ Ｐゴシック" panose="020B0600070205080204" pitchFamily="50" charset="-128"/>
              <a:ea typeface="ＭＳ Ｐゴシック" panose="020B0600070205080204" pitchFamily="50" charset="-128"/>
            </a:rPr>
            <a:t>となり、大分県平均を</a:t>
          </a:r>
          <a:r>
            <a:rPr kumimoji="1" lang="en-US" altLang="ja-JP" sz="1300">
              <a:latin typeface="ＭＳ Ｐゴシック" panose="020B0600070205080204" pitchFamily="50" charset="-128"/>
              <a:ea typeface="ＭＳ Ｐゴシック" panose="020B0600070205080204" pitchFamily="50" charset="-128"/>
            </a:rPr>
            <a:t>0.03</a:t>
          </a:r>
          <a:r>
            <a:rPr kumimoji="1" lang="ja-JP" altLang="en-US" sz="1300">
              <a:latin typeface="ＭＳ Ｐゴシック" panose="020B0600070205080204" pitchFamily="50" charset="-128"/>
              <a:ea typeface="ＭＳ Ｐゴシック" panose="020B0600070205080204" pitchFamily="50" charset="-128"/>
            </a:rPr>
            <a:t>ポイント上回っているが、類似団体平均と比較して</a:t>
          </a:r>
          <a:r>
            <a:rPr kumimoji="1" lang="en-US" altLang="ja-JP" sz="1300">
              <a:latin typeface="ＭＳ Ｐゴシック" panose="020B0600070205080204" pitchFamily="50" charset="-128"/>
              <a:ea typeface="ＭＳ Ｐゴシック" panose="020B0600070205080204" pitchFamily="50" charset="-128"/>
            </a:rPr>
            <a:t>0.08</a:t>
          </a:r>
          <a:r>
            <a:rPr kumimoji="1" lang="ja-JP" altLang="en-US" sz="1300">
              <a:latin typeface="ＭＳ Ｐゴシック" panose="020B0600070205080204" pitchFamily="50" charset="-128"/>
              <a:ea typeface="ＭＳ Ｐゴシック" panose="020B0600070205080204" pitchFamily="50" charset="-128"/>
            </a:rPr>
            <a:t>ポイント低い水準にとどまっている。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今後も税収確保のため、企業誘致や定住及び雇用対策等の推進により、地域経済の活性化を図り、自主財源の確保を図る。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45</xdr:row>
      <xdr:rowOff>13758</xdr:rowOff>
    </xdr:to>
    <xdr:cxnSp macro="">
      <xdr:nvCxnSpPr>
        <xdr:cNvPr id="64" name="直線コネクタ 63"/>
        <xdr:cNvCxnSpPr/>
      </xdr:nvCxnSpPr>
      <xdr:spPr>
        <a:xfrm flipV="1">
          <a:off x="4953000" y="6140450"/>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125942</xdr:rowOff>
    </xdr:from>
    <xdr:to>
      <xdr:col>23</xdr:col>
      <xdr:colOff>133350</xdr:colOff>
      <xdr:row>42</xdr:row>
      <xdr:rowOff>125942</xdr:rowOff>
    </xdr:to>
    <xdr:cxnSp macro="">
      <xdr:nvCxnSpPr>
        <xdr:cNvPr id="69" name="直線コネクタ 68"/>
        <xdr:cNvCxnSpPr/>
      </xdr:nvCxnSpPr>
      <xdr:spPr>
        <a:xfrm>
          <a:off x="4114800" y="732684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102252</xdr:rowOff>
    </xdr:from>
    <xdr:ext cx="762000" cy="259045"/>
    <xdr:sp macro="" textlink="">
      <xdr:nvSpPr>
        <xdr:cNvPr id="70" name="財政力平均値テキスト"/>
        <xdr:cNvSpPr txBox="1"/>
      </xdr:nvSpPr>
      <xdr:spPr>
        <a:xfrm>
          <a:off x="5041900" y="6960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71" name="フローチャート: 判断 70"/>
        <xdr:cNvSpPr/>
      </xdr:nvSpPr>
      <xdr:spPr>
        <a:xfrm>
          <a:off x="49022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125942</xdr:rowOff>
    </xdr:from>
    <xdr:to>
      <xdr:col>19</xdr:col>
      <xdr:colOff>133350</xdr:colOff>
      <xdr:row>42</xdr:row>
      <xdr:rowOff>125942</xdr:rowOff>
    </xdr:to>
    <xdr:cxnSp macro="">
      <xdr:nvCxnSpPr>
        <xdr:cNvPr id="72" name="直線コネクタ 71"/>
        <xdr:cNvCxnSpPr/>
      </xdr:nvCxnSpPr>
      <xdr:spPr>
        <a:xfrm>
          <a:off x="3225800" y="73268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74" name="テキスト ボックス 73"/>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125942</xdr:rowOff>
    </xdr:from>
    <xdr:to>
      <xdr:col>15</xdr:col>
      <xdr:colOff>82550</xdr:colOff>
      <xdr:row>42</xdr:row>
      <xdr:rowOff>146050</xdr:rowOff>
    </xdr:to>
    <xdr:cxnSp macro="">
      <xdr:nvCxnSpPr>
        <xdr:cNvPr id="75" name="直線コネクタ 74"/>
        <xdr:cNvCxnSpPr/>
      </xdr:nvCxnSpPr>
      <xdr:spPr>
        <a:xfrm flipV="1">
          <a:off x="2336800" y="73268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45508</xdr:rowOff>
    </xdr:from>
    <xdr:to>
      <xdr:col>15</xdr:col>
      <xdr:colOff>133350</xdr:colOff>
      <xdr:row>41</xdr:row>
      <xdr:rowOff>147108</xdr:rowOff>
    </xdr:to>
    <xdr:sp macro="" textlink="">
      <xdr:nvSpPr>
        <xdr:cNvPr id="76" name="フローチャート: 判断 75"/>
        <xdr:cNvSpPr/>
      </xdr:nvSpPr>
      <xdr:spPr>
        <a:xfrm>
          <a:off x="3175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157285</xdr:rowOff>
    </xdr:from>
    <xdr:ext cx="762000" cy="259045"/>
    <xdr:sp macro="" textlink="">
      <xdr:nvSpPr>
        <xdr:cNvPr id="77" name="テキスト ボックス 76"/>
        <xdr:cNvSpPr txBox="1"/>
      </xdr:nvSpPr>
      <xdr:spPr>
        <a:xfrm>
          <a:off x="2844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146050</xdr:rowOff>
    </xdr:from>
    <xdr:to>
      <xdr:col>11</xdr:col>
      <xdr:colOff>31750</xdr:colOff>
      <xdr:row>42</xdr:row>
      <xdr:rowOff>166158</xdr:rowOff>
    </xdr:to>
    <xdr:cxnSp macro="">
      <xdr:nvCxnSpPr>
        <xdr:cNvPr id="78" name="直線コネクタ 77"/>
        <xdr:cNvCxnSpPr/>
      </xdr:nvCxnSpPr>
      <xdr:spPr>
        <a:xfrm flipV="1">
          <a:off x="1447800" y="73469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15875</xdr:rowOff>
    </xdr:from>
    <xdr:to>
      <xdr:col>11</xdr:col>
      <xdr:colOff>82550</xdr:colOff>
      <xdr:row>40</xdr:row>
      <xdr:rowOff>117475</xdr:rowOff>
    </xdr:to>
    <xdr:sp macro="" textlink="">
      <xdr:nvSpPr>
        <xdr:cNvPr id="79" name="フローチャート: 判断 78"/>
        <xdr:cNvSpPr/>
      </xdr:nvSpPr>
      <xdr:spPr>
        <a:xfrm>
          <a:off x="2286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127652</xdr:rowOff>
    </xdr:from>
    <xdr:ext cx="762000" cy="259045"/>
    <xdr:sp macro="" textlink="">
      <xdr:nvSpPr>
        <xdr:cNvPr id="80" name="テキスト ボックス 79"/>
        <xdr:cNvSpPr txBox="1"/>
      </xdr:nvSpPr>
      <xdr:spPr>
        <a:xfrm>
          <a:off x="1955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15875</xdr:rowOff>
    </xdr:from>
    <xdr:to>
      <xdr:col>7</xdr:col>
      <xdr:colOff>31750</xdr:colOff>
      <xdr:row>40</xdr:row>
      <xdr:rowOff>117475</xdr:rowOff>
    </xdr:to>
    <xdr:sp macro="" textlink="">
      <xdr:nvSpPr>
        <xdr:cNvPr id="81" name="フローチャート: 判断 80"/>
        <xdr:cNvSpPr/>
      </xdr:nvSpPr>
      <xdr:spPr>
        <a:xfrm>
          <a:off x="1397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127652</xdr:rowOff>
    </xdr:from>
    <xdr:ext cx="762000" cy="259045"/>
    <xdr:sp macro="" textlink="">
      <xdr:nvSpPr>
        <xdr:cNvPr id="82" name="テキスト ボックス 81"/>
        <xdr:cNvSpPr txBox="1"/>
      </xdr:nvSpPr>
      <xdr:spPr>
        <a:xfrm>
          <a:off x="1066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75142</xdr:rowOff>
    </xdr:from>
    <xdr:to>
      <xdr:col>23</xdr:col>
      <xdr:colOff>184150</xdr:colOff>
      <xdr:row>43</xdr:row>
      <xdr:rowOff>5292</xdr:rowOff>
    </xdr:to>
    <xdr:sp macro="" textlink="">
      <xdr:nvSpPr>
        <xdr:cNvPr id="88" name="楕円 87"/>
        <xdr:cNvSpPr/>
      </xdr:nvSpPr>
      <xdr:spPr>
        <a:xfrm>
          <a:off x="49022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47219</xdr:rowOff>
    </xdr:from>
    <xdr:ext cx="762000" cy="259045"/>
    <xdr:sp macro="" textlink="">
      <xdr:nvSpPr>
        <xdr:cNvPr id="89" name="財政力該当値テキスト"/>
        <xdr:cNvSpPr txBox="1"/>
      </xdr:nvSpPr>
      <xdr:spPr>
        <a:xfrm>
          <a:off x="5041900" y="7248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75142</xdr:rowOff>
    </xdr:from>
    <xdr:to>
      <xdr:col>19</xdr:col>
      <xdr:colOff>184150</xdr:colOff>
      <xdr:row>43</xdr:row>
      <xdr:rowOff>5292</xdr:rowOff>
    </xdr:to>
    <xdr:sp macro="" textlink="">
      <xdr:nvSpPr>
        <xdr:cNvPr id="90" name="楕円 89"/>
        <xdr:cNvSpPr/>
      </xdr:nvSpPr>
      <xdr:spPr>
        <a:xfrm>
          <a:off x="4064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161519</xdr:rowOff>
    </xdr:from>
    <xdr:ext cx="736600" cy="259045"/>
    <xdr:sp macro="" textlink="">
      <xdr:nvSpPr>
        <xdr:cNvPr id="91" name="テキスト ボックス 90"/>
        <xdr:cNvSpPr txBox="1"/>
      </xdr:nvSpPr>
      <xdr:spPr>
        <a:xfrm>
          <a:off x="3733800" y="7362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75142</xdr:rowOff>
    </xdr:from>
    <xdr:to>
      <xdr:col>15</xdr:col>
      <xdr:colOff>133350</xdr:colOff>
      <xdr:row>43</xdr:row>
      <xdr:rowOff>5292</xdr:rowOff>
    </xdr:to>
    <xdr:sp macro="" textlink="">
      <xdr:nvSpPr>
        <xdr:cNvPr id="92" name="楕円 91"/>
        <xdr:cNvSpPr/>
      </xdr:nvSpPr>
      <xdr:spPr>
        <a:xfrm>
          <a:off x="3175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161519</xdr:rowOff>
    </xdr:from>
    <xdr:ext cx="762000" cy="259045"/>
    <xdr:sp macro="" textlink="">
      <xdr:nvSpPr>
        <xdr:cNvPr id="93" name="テキスト ボックス 92"/>
        <xdr:cNvSpPr txBox="1"/>
      </xdr:nvSpPr>
      <xdr:spPr>
        <a:xfrm>
          <a:off x="2844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95250</xdr:rowOff>
    </xdr:from>
    <xdr:to>
      <xdr:col>11</xdr:col>
      <xdr:colOff>82550</xdr:colOff>
      <xdr:row>43</xdr:row>
      <xdr:rowOff>25400</xdr:rowOff>
    </xdr:to>
    <xdr:sp macro="" textlink="">
      <xdr:nvSpPr>
        <xdr:cNvPr id="94" name="楕円 93"/>
        <xdr:cNvSpPr/>
      </xdr:nvSpPr>
      <xdr:spPr>
        <a:xfrm>
          <a:off x="2286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95" name="テキスト ボックス 94"/>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96" name="楕円 95"/>
        <xdr:cNvSpPr/>
      </xdr:nvSpPr>
      <xdr:spPr>
        <a:xfrm>
          <a:off x="1397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30285</xdr:rowOff>
    </xdr:from>
    <xdr:ext cx="762000" cy="259045"/>
    <xdr:sp macro="" textlink="">
      <xdr:nvSpPr>
        <xdr:cNvPr id="97" name="テキスト ボックス 96"/>
        <xdr:cNvSpPr txBox="1"/>
      </xdr:nvSpPr>
      <xdr:spPr>
        <a:xfrm>
          <a:off x="1066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歳入では市税等で微増となっているものの、保育所措置費等による扶助費の増、合併特例債の償還開始等による公債費の増などにより、歳出経常一般財源が大幅に増加し、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93.7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％と前年度比較で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ポイントの増となっている。大分県平均との比較では若干低い水準にあるが、類似団体平均値との比較では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ポイント高い値となっている。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今後も社会保障関係経費の増大などにより厳しい財政運営が見込まれるため、財源確保や経常経費の抑制に努め、今後の市政課題に柔軟に対応できる強固な行財政基盤の構築を図る必要がある。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135044</xdr:rowOff>
    </xdr:from>
    <xdr:to>
      <xdr:col>23</xdr:col>
      <xdr:colOff>133350</xdr:colOff>
      <xdr:row>66</xdr:row>
      <xdr:rowOff>138854</xdr:rowOff>
    </xdr:to>
    <xdr:cxnSp macro="">
      <xdr:nvCxnSpPr>
        <xdr:cNvPr id="127" name="直線コネクタ 126"/>
        <xdr:cNvCxnSpPr/>
      </xdr:nvCxnSpPr>
      <xdr:spPr>
        <a:xfrm flipV="1">
          <a:off x="4953000" y="10079144"/>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110931</xdr:rowOff>
    </xdr:from>
    <xdr:ext cx="762000" cy="259045"/>
    <xdr:sp macro="" textlink="">
      <xdr:nvSpPr>
        <xdr:cNvPr id="128" name="財政構造の弾力性最小値テキスト"/>
        <xdr:cNvSpPr txBox="1"/>
      </xdr:nvSpPr>
      <xdr:spPr>
        <a:xfrm>
          <a:off x="5041900" y="11426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138854</xdr:rowOff>
    </xdr:from>
    <xdr:to>
      <xdr:col>24</xdr:col>
      <xdr:colOff>12700</xdr:colOff>
      <xdr:row>66</xdr:row>
      <xdr:rowOff>138854</xdr:rowOff>
    </xdr:to>
    <xdr:cxnSp macro="">
      <xdr:nvCxnSpPr>
        <xdr:cNvPr id="129" name="直線コネクタ 128"/>
        <xdr:cNvCxnSpPr/>
      </xdr:nvCxnSpPr>
      <xdr:spPr>
        <a:xfrm>
          <a:off x="4864100" y="11454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49971</xdr:rowOff>
    </xdr:from>
    <xdr:ext cx="762000" cy="259045"/>
    <xdr:sp macro="" textlink="">
      <xdr:nvSpPr>
        <xdr:cNvPr id="130" name="財政構造の弾力性最大値テキスト"/>
        <xdr:cNvSpPr txBox="1"/>
      </xdr:nvSpPr>
      <xdr:spPr>
        <a:xfrm>
          <a:off x="5041900" y="982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135044</xdr:rowOff>
    </xdr:from>
    <xdr:to>
      <xdr:col>24</xdr:col>
      <xdr:colOff>12700</xdr:colOff>
      <xdr:row>58</xdr:row>
      <xdr:rowOff>135044</xdr:rowOff>
    </xdr:to>
    <xdr:cxnSp macro="">
      <xdr:nvCxnSpPr>
        <xdr:cNvPr id="131" name="直線コネクタ 130"/>
        <xdr:cNvCxnSpPr/>
      </xdr:nvCxnSpPr>
      <xdr:spPr>
        <a:xfrm>
          <a:off x="4864100" y="10079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23283</xdr:rowOff>
    </xdr:from>
    <xdr:to>
      <xdr:col>23</xdr:col>
      <xdr:colOff>133350</xdr:colOff>
      <xdr:row>64</xdr:row>
      <xdr:rowOff>119804</xdr:rowOff>
    </xdr:to>
    <xdr:cxnSp macro="">
      <xdr:nvCxnSpPr>
        <xdr:cNvPr id="132" name="直線コネクタ 131"/>
        <xdr:cNvCxnSpPr/>
      </xdr:nvCxnSpPr>
      <xdr:spPr>
        <a:xfrm>
          <a:off x="4114800" y="10996083"/>
          <a:ext cx="8382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80027</xdr:rowOff>
    </xdr:from>
    <xdr:ext cx="762000" cy="259045"/>
    <xdr:sp macro="" textlink="">
      <xdr:nvSpPr>
        <xdr:cNvPr id="133" name="財政構造の弾力性平均値テキスト"/>
        <xdr:cNvSpPr txBox="1"/>
      </xdr:nvSpPr>
      <xdr:spPr>
        <a:xfrm>
          <a:off x="5041900" y="1070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34" name="フローチャート: 判断 133"/>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6773</xdr:rowOff>
    </xdr:from>
    <xdr:to>
      <xdr:col>19</xdr:col>
      <xdr:colOff>133350</xdr:colOff>
      <xdr:row>64</xdr:row>
      <xdr:rowOff>23283</xdr:rowOff>
    </xdr:to>
    <xdr:cxnSp macro="">
      <xdr:nvCxnSpPr>
        <xdr:cNvPr id="135" name="直線コネクタ 134"/>
        <xdr:cNvCxnSpPr/>
      </xdr:nvCxnSpPr>
      <xdr:spPr>
        <a:xfrm>
          <a:off x="3225800" y="10465223"/>
          <a:ext cx="889000" cy="530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154517</xdr:rowOff>
    </xdr:from>
    <xdr:to>
      <xdr:col>19</xdr:col>
      <xdr:colOff>184150</xdr:colOff>
      <xdr:row>63</xdr:row>
      <xdr:rowOff>84667</xdr:rowOff>
    </xdr:to>
    <xdr:sp macro="" textlink="">
      <xdr:nvSpPr>
        <xdr:cNvPr id="136" name="フローチャート: 判断 135"/>
        <xdr:cNvSpPr/>
      </xdr:nvSpPr>
      <xdr:spPr>
        <a:xfrm>
          <a:off x="4064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94844</xdr:rowOff>
    </xdr:from>
    <xdr:ext cx="736600" cy="259045"/>
    <xdr:sp macro="" textlink="">
      <xdr:nvSpPr>
        <xdr:cNvPr id="137" name="テキスト ボックス 136"/>
        <xdr:cNvSpPr txBox="1"/>
      </xdr:nvSpPr>
      <xdr:spPr>
        <a:xfrm>
          <a:off x="3733800" y="1055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6773</xdr:rowOff>
    </xdr:from>
    <xdr:to>
      <xdr:col>15</xdr:col>
      <xdr:colOff>82550</xdr:colOff>
      <xdr:row>61</xdr:row>
      <xdr:rowOff>103294</xdr:rowOff>
    </xdr:to>
    <xdr:cxnSp macro="">
      <xdr:nvCxnSpPr>
        <xdr:cNvPr id="138" name="直線コネクタ 137"/>
        <xdr:cNvCxnSpPr/>
      </xdr:nvCxnSpPr>
      <xdr:spPr>
        <a:xfrm flipV="1">
          <a:off x="2336800" y="10465223"/>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9737</xdr:rowOff>
    </xdr:from>
    <xdr:to>
      <xdr:col>15</xdr:col>
      <xdr:colOff>133350</xdr:colOff>
      <xdr:row>62</xdr:row>
      <xdr:rowOff>111337</xdr:rowOff>
    </xdr:to>
    <xdr:sp macro="" textlink="">
      <xdr:nvSpPr>
        <xdr:cNvPr id="139" name="フローチャート: 判断 138"/>
        <xdr:cNvSpPr/>
      </xdr:nvSpPr>
      <xdr:spPr>
        <a:xfrm>
          <a:off x="3175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96114</xdr:rowOff>
    </xdr:from>
    <xdr:ext cx="762000" cy="259045"/>
    <xdr:sp macro="" textlink="">
      <xdr:nvSpPr>
        <xdr:cNvPr id="140" name="テキスト ボックス 139"/>
        <xdr:cNvSpPr txBox="1"/>
      </xdr:nvSpPr>
      <xdr:spPr>
        <a:xfrm>
          <a:off x="2844800" y="1072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6773</xdr:rowOff>
    </xdr:from>
    <xdr:to>
      <xdr:col>11</xdr:col>
      <xdr:colOff>31750</xdr:colOff>
      <xdr:row>61</xdr:row>
      <xdr:rowOff>103294</xdr:rowOff>
    </xdr:to>
    <xdr:cxnSp macro="">
      <xdr:nvCxnSpPr>
        <xdr:cNvPr id="141" name="直線コネクタ 140"/>
        <xdr:cNvCxnSpPr/>
      </xdr:nvCxnSpPr>
      <xdr:spPr>
        <a:xfrm>
          <a:off x="1447800" y="10465223"/>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15240</xdr:rowOff>
    </xdr:from>
    <xdr:to>
      <xdr:col>11</xdr:col>
      <xdr:colOff>82550</xdr:colOff>
      <xdr:row>63</xdr:row>
      <xdr:rowOff>116840</xdr:rowOff>
    </xdr:to>
    <xdr:sp macro="" textlink="">
      <xdr:nvSpPr>
        <xdr:cNvPr id="142" name="フローチャート: 判断 141"/>
        <xdr:cNvSpPr/>
      </xdr:nvSpPr>
      <xdr:spPr>
        <a:xfrm>
          <a:off x="2286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101617</xdr:rowOff>
    </xdr:from>
    <xdr:ext cx="762000" cy="259045"/>
    <xdr:sp macro="" textlink="">
      <xdr:nvSpPr>
        <xdr:cNvPr id="143" name="テキスト ボックス 142"/>
        <xdr:cNvSpPr txBox="1"/>
      </xdr:nvSpPr>
      <xdr:spPr>
        <a:xfrm>
          <a:off x="1955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82127</xdr:rowOff>
    </xdr:from>
    <xdr:to>
      <xdr:col>7</xdr:col>
      <xdr:colOff>31750</xdr:colOff>
      <xdr:row>63</xdr:row>
      <xdr:rowOff>12277</xdr:rowOff>
    </xdr:to>
    <xdr:sp macro="" textlink="">
      <xdr:nvSpPr>
        <xdr:cNvPr id="144" name="フローチャート: 判断 143"/>
        <xdr:cNvSpPr/>
      </xdr:nvSpPr>
      <xdr:spPr>
        <a:xfrm>
          <a:off x="1397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168504</xdr:rowOff>
    </xdr:from>
    <xdr:ext cx="762000" cy="259045"/>
    <xdr:sp macro="" textlink="">
      <xdr:nvSpPr>
        <xdr:cNvPr id="145" name="テキスト ボックス 144"/>
        <xdr:cNvSpPr txBox="1"/>
      </xdr:nvSpPr>
      <xdr:spPr>
        <a:xfrm>
          <a:off x="1066800" y="1079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69004</xdr:rowOff>
    </xdr:from>
    <xdr:to>
      <xdr:col>23</xdr:col>
      <xdr:colOff>184150</xdr:colOff>
      <xdr:row>64</xdr:row>
      <xdr:rowOff>170604</xdr:rowOff>
    </xdr:to>
    <xdr:sp macro="" textlink="">
      <xdr:nvSpPr>
        <xdr:cNvPr id="151" name="楕円 150"/>
        <xdr:cNvSpPr/>
      </xdr:nvSpPr>
      <xdr:spPr>
        <a:xfrm>
          <a:off x="4902200" y="1104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41081</xdr:rowOff>
    </xdr:from>
    <xdr:ext cx="762000" cy="259045"/>
    <xdr:sp macro="" textlink="">
      <xdr:nvSpPr>
        <xdr:cNvPr id="152" name="財政構造の弾力性該当値テキスト"/>
        <xdr:cNvSpPr txBox="1"/>
      </xdr:nvSpPr>
      <xdr:spPr>
        <a:xfrm>
          <a:off x="5041900" y="1101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143933</xdr:rowOff>
    </xdr:from>
    <xdr:to>
      <xdr:col>19</xdr:col>
      <xdr:colOff>184150</xdr:colOff>
      <xdr:row>64</xdr:row>
      <xdr:rowOff>74083</xdr:rowOff>
    </xdr:to>
    <xdr:sp macro="" textlink="">
      <xdr:nvSpPr>
        <xdr:cNvPr id="153" name="楕円 152"/>
        <xdr:cNvSpPr/>
      </xdr:nvSpPr>
      <xdr:spPr>
        <a:xfrm>
          <a:off x="4064000" y="1094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58860</xdr:rowOff>
    </xdr:from>
    <xdr:ext cx="736600" cy="259045"/>
    <xdr:sp macro="" textlink="">
      <xdr:nvSpPr>
        <xdr:cNvPr id="154" name="テキスト ボックス 153"/>
        <xdr:cNvSpPr txBox="1"/>
      </xdr:nvSpPr>
      <xdr:spPr>
        <a:xfrm>
          <a:off x="3733800" y="1103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127423</xdr:rowOff>
    </xdr:from>
    <xdr:to>
      <xdr:col>15</xdr:col>
      <xdr:colOff>133350</xdr:colOff>
      <xdr:row>61</xdr:row>
      <xdr:rowOff>57573</xdr:rowOff>
    </xdr:to>
    <xdr:sp macro="" textlink="">
      <xdr:nvSpPr>
        <xdr:cNvPr id="155" name="楕円 154"/>
        <xdr:cNvSpPr/>
      </xdr:nvSpPr>
      <xdr:spPr>
        <a:xfrm>
          <a:off x="3175000" y="1041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67750</xdr:rowOff>
    </xdr:from>
    <xdr:ext cx="762000" cy="259045"/>
    <xdr:sp macro="" textlink="">
      <xdr:nvSpPr>
        <xdr:cNvPr id="156" name="テキスト ボックス 155"/>
        <xdr:cNvSpPr txBox="1"/>
      </xdr:nvSpPr>
      <xdr:spPr>
        <a:xfrm>
          <a:off x="2844800" y="10183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52494</xdr:rowOff>
    </xdr:from>
    <xdr:to>
      <xdr:col>11</xdr:col>
      <xdr:colOff>82550</xdr:colOff>
      <xdr:row>61</xdr:row>
      <xdr:rowOff>154094</xdr:rowOff>
    </xdr:to>
    <xdr:sp macro="" textlink="">
      <xdr:nvSpPr>
        <xdr:cNvPr id="157" name="楕円 156"/>
        <xdr:cNvSpPr/>
      </xdr:nvSpPr>
      <xdr:spPr>
        <a:xfrm>
          <a:off x="2286000" y="1051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164271</xdr:rowOff>
    </xdr:from>
    <xdr:ext cx="762000" cy="259045"/>
    <xdr:sp macro="" textlink="">
      <xdr:nvSpPr>
        <xdr:cNvPr id="158" name="テキスト ボックス 157"/>
        <xdr:cNvSpPr txBox="1"/>
      </xdr:nvSpPr>
      <xdr:spPr>
        <a:xfrm>
          <a:off x="1955800" y="10279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127423</xdr:rowOff>
    </xdr:from>
    <xdr:to>
      <xdr:col>7</xdr:col>
      <xdr:colOff>31750</xdr:colOff>
      <xdr:row>61</xdr:row>
      <xdr:rowOff>57573</xdr:rowOff>
    </xdr:to>
    <xdr:sp macro="" textlink="">
      <xdr:nvSpPr>
        <xdr:cNvPr id="159" name="楕円 158"/>
        <xdr:cNvSpPr/>
      </xdr:nvSpPr>
      <xdr:spPr>
        <a:xfrm>
          <a:off x="1397000" y="1041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67750</xdr:rowOff>
    </xdr:from>
    <xdr:ext cx="762000" cy="259045"/>
    <xdr:sp macro="" textlink="">
      <xdr:nvSpPr>
        <xdr:cNvPr id="160" name="テキスト ボックス 159"/>
        <xdr:cNvSpPr txBox="1"/>
      </xdr:nvSpPr>
      <xdr:spPr>
        <a:xfrm>
          <a:off x="1066800" y="10183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[150,423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固定資産税適正評価事業や地域情報通信基盤管理運営費の減少などにより、物件費は減少したものの、維持補修費の微増に加え、期末勤勉手当等の増による人件費が増加した。また、住民基本台帳人口は対前年度で約</a:t>
          </a:r>
          <a:r>
            <a:rPr kumimoji="1" lang="en-US" altLang="ja-JP" sz="1300">
              <a:latin typeface="ＭＳ Ｐゴシック" panose="020B0600070205080204" pitchFamily="50" charset="-128"/>
              <a:ea typeface="ＭＳ Ｐゴシック" panose="020B0600070205080204" pitchFamily="50" charset="-128"/>
            </a:rPr>
            <a:t>500</a:t>
          </a:r>
          <a:r>
            <a:rPr kumimoji="1" lang="ja-JP" altLang="en-US" sz="1300">
              <a:latin typeface="ＭＳ Ｐゴシック" panose="020B0600070205080204" pitchFamily="50" charset="-128"/>
              <a:ea typeface="ＭＳ Ｐゴシック" panose="020B0600070205080204" pitchFamily="50" charset="-128"/>
            </a:rPr>
            <a:t>人の減少となっている。これらにより、人口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人あたりでは</a:t>
          </a:r>
          <a:r>
            <a:rPr kumimoji="1" lang="en-US" altLang="ja-JP" sz="1300">
              <a:latin typeface="ＭＳ Ｐゴシック" panose="020B0600070205080204" pitchFamily="50" charset="-128"/>
              <a:ea typeface="ＭＳ Ｐゴシック" panose="020B0600070205080204" pitchFamily="50" charset="-128"/>
            </a:rPr>
            <a:t>4,381</a:t>
          </a:r>
          <a:r>
            <a:rPr kumimoji="1" lang="ja-JP" altLang="en-US" sz="1300">
              <a:latin typeface="ＭＳ Ｐゴシック" panose="020B0600070205080204" pitchFamily="50" charset="-128"/>
              <a:ea typeface="ＭＳ Ｐゴシック" panose="020B0600070205080204" pitchFamily="50" charset="-128"/>
            </a:rPr>
            <a:t>円の増加となっている。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他団体との比較においては、類似団体平均地より</a:t>
          </a:r>
          <a:r>
            <a:rPr kumimoji="1" lang="en-US" altLang="ja-JP" sz="1300">
              <a:latin typeface="ＭＳ Ｐゴシック" panose="020B0600070205080204" pitchFamily="50" charset="-128"/>
              <a:ea typeface="ＭＳ Ｐゴシック" panose="020B0600070205080204" pitchFamily="50" charset="-128"/>
            </a:rPr>
            <a:t>12,425</a:t>
          </a:r>
          <a:r>
            <a:rPr kumimoji="1" lang="ja-JP" altLang="en-US" sz="1300">
              <a:latin typeface="ＭＳ Ｐゴシック" panose="020B0600070205080204" pitchFamily="50" charset="-128"/>
              <a:ea typeface="ＭＳ Ｐゴシック" panose="020B0600070205080204" pitchFamily="50" charset="-128"/>
            </a:rPr>
            <a:t>円、大分県平均値より</a:t>
          </a:r>
          <a:r>
            <a:rPr kumimoji="1" lang="en-US" altLang="ja-JP" sz="1300">
              <a:latin typeface="ＭＳ Ｐゴシック" panose="020B0600070205080204" pitchFamily="50" charset="-128"/>
              <a:ea typeface="ＭＳ Ｐゴシック" panose="020B0600070205080204" pitchFamily="50" charset="-128"/>
            </a:rPr>
            <a:t>13,198</a:t>
          </a:r>
          <a:r>
            <a:rPr kumimoji="1" lang="ja-JP" altLang="en-US" sz="1300">
              <a:latin typeface="ＭＳ Ｐゴシック" panose="020B0600070205080204" pitchFamily="50" charset="-128"/>
              <a:ea typeface="ＭＳ Ｐゴシック" panose="020B0600070205080204" pitchFamily="50" charset="-128"/>
            </a:rPr>
            <a:t>円高い値となっている。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13889</xdr:rowOff>
    </xdr:from>
    <xdr:to>
      <xdr:col>23</xdr:col>
      <xdr:colOff>133350</xdr:colOff>
      <xdr:row>89</xdr:row>
      <xdr:rowOff>77048</xdr:rowOff>
    </xdr:to>
    <xdr:cxnSp macro="">
      <xdr:nvCxnSpPr>
        <xdr:cNvPr id="190" name="直線コネクタ 189"/>
        <xdr:cNvCxnSpPr/>
      </xdr:nvCxnSpPr>
      <xdr:spPr>
        <a:xfrm flipV="1">
          <a:off x="4953000" y="14072789"/>
          <a:ext cx="0" cy="12633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49125</xdr:rowOff>
    </xdr:from>
    <xdr:ext cx="762000" cy="259045"/>
    <xdr:sp macro="" textlink="">
      <xdr:nvSpPr>
        <xdr:cNvPr id="191" name="人件費・物件費等の状況最小値テキスト"/>
        <xdr:cNvSpPr txBox="1"/>
      </xdr:nvSpPr>
      <xdr:spPr>
        <a:xfrm>
          <a:off x="5041900" y="15308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77048</xdr:rowOff>
    </xdr:from>
    <xdr:to>
      <xdr:col>24</xdr:col>
      <xdr:colOff>12700</xdr:colOff>
      <xdr:row>89</xdr:row>
      <xdr:rowOff>77048</xdr:rowOff>
    </xdr:to>
    <xdr:cxnSp macro="">
      <xdr:nvCxnSpPr>
        <xdr:cNvPr id="192" name="直線コネクタ 191"/>
        <xdr:cNvCxnSpPr/>
      </xdr:nvCxnSpPr>
      <xdr:spPr>
        <a:xfrm>
          <a:off x="4864100" y="1533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100266</xdr:rowOff>
    </xdr:from>
    <xdr:ext cx="762000" cy="259045"/>
    <xdr:sp macro="" textlink="">
      <xdr:nvSpPr>
        <xdr:cNvPr id="193" name="人件費・物件費等の状況最大値テキスト"/>
        <xdr:cNvSpPr txBox="1"/>
      </xdr:nvSpPr>
      <xdr:spPr>
        <a:xfrm>
          <a:off x="5041900" y="1381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13889</xdr:rowOff>
    </xdr:from>
    <xdr:to>
      <xdr:col>24</xdr:col>
      <xdr:colOff>12700</xdr:colOff>
      <xdr:row>82</xdr:row>
      <xdr:rowOff>13889</xdr:rowOff>
    </xdr:to>
    <xdr:cxnSp macro="">
      <xdr:nvCxnSpPr>
        <xdr:cNvPr id="194" name="直線コネクタ 193"/>
        <xdr:cNvCxnSpPr/>
      </xdr:nvCxnSpPr>
      <xdr:spPr>
        <a:xfrm>
          <a:off x="4864100" y="1407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171365</xdr:rowOff>
    </xdr:from>
    <xdr:to>
      <xdr:col>23</xdr:col>
      <xdr:colOff>133350</xdr:colOff>
      <xdr:row>85</xdr:row>
      <xdr:rowOff>35153</xdr:rowOff>
    </xdr:to>
    <xdr:cxnSp macro="">
      <xdr:nvCxnSpPr>
        <xdr:cNvPr id="195" name="直線コネクタ 194"/>
        <xdr:cNvCxnSpPr/>
      </xdr:nvCxnSpPr>
      <xdr:spPr>
        <a:xfrm>
          <a:off x="4114800" y="14573165"/>
          <a:ext cx="838200" cy="35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72390</xdr:rowOff>
    </xdr:from>
    <xdr:ext cx="762000" cy="259045"/>
    <xdr:sp macro="" textlink="">
      <xdr:nvSpPr>
        <xdr:cNvPr id="196" name="人件費・物件費等の状況平均値テキスト"/>
        <xdr:cNvSpPr txBox="1"/>
      </xdr:nvSpPr>
      <xdr:spPr>
        <a:xfrm>
          <a:off x="5041900" y="143027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55863</xdr:rowOff>
    </xdr:from>
    <xdr:to>
      <xdr:col>23</xdr:col>
      <xdr:colOff>184150</xdr:colOff>
      <xdr:row>84</xdr:row>
      <xdr:rowOff>157463</xdr:rowOff>
    </xdr:to>
    <xdr:sp macro="" textlink="">
      <xdr:nvSpPr>
        <xdr:cNvPr id="197" name="フローチャート: 判断 196"/>
        <xdr:cNvSpPr/>
      </xdr:nvSpPr>
      <xdr:spPr>
        <a:xfrm>
          <a:off x="4902200" y="14457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153524</xdr:rowOff>
    </xdr:from>
    <xdr:to>
      <xdr:col>19</xdr:col>
      <xdr:colOff>133350</xdr:colOff>
      <xdr:row>84</xdr:row>
      <xdr:rowOff>171365</xdr:rowOff>
    </xdr:to>
    <xdr:cxnSp macro="">
      <xdr:nvCxnSpPr>
        <xdr:cNvPr id="198" name="直線コネクタ 197"/>
        <xdr:cNvCxnSpPr/>
      </xdr:nvCxnSpPr>
      <xdr:spPr>
        <a:xfrm>
          <a:off x="3225800" y="14555324"/>
          <a:ext cx="889000" cy="17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20851</xdr:rowOff>
    </xdr:from>
    <xdr:to>
      <xdr:col>19</xdr:col>
      <xdr:colOff>184150</xdr:colOff>
      <xdr:row>84</xdr:row>
      <xdr:rowOff>122451</xdr:rowOff>
    </xdr:to>
    <xdr:sp macro="" textlink="">
      <xdr:nvSpPr>
        <xdr:cNvPr id="199" name="フローチャート: 判断 198"/>
        <xdr:cNvSpPr/>
      </xdr:nvSpPr>
      <xdr:spPr>
        <a:xfrm>
          <a:off x="4064000" y="1442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132628</xdr:rowOff>
    </xdr:from>
    <xdr:ext cx="736600" cy="259045"/>
    <xdr:sp macro="" textlink="">
      <xdr:nvSpPr>
        <xdr:cNvPr id="200" name="テキスト ボックス 199"/>
        <xdr:cNvSpPr txBox="1"/>
      </xdr:nvSpPr>
      <xdr:spPr>
        <a:xfrm>
          <a:off x="3733800" y="14191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106961</xdr:rowOff>
    </xdr:from>
    <xdr:to>
      <xdr:col>15</xdr:col>
      <xdr:colOff>82550</xdr:colOff>
      <xdr:row>84</xdr:row>
      <xdr:rowOff>153524</xdr:rowOff>
    </xdr:to>
    <xdr:cxnSp macro="">
      <xdr:nvCxnSpPr>
        <xdr:cNvPr id="201" name="直線コネクタ 200"/>
        <xdr:cNvCxnSpPr/>
      </xdr:nvCxnSpPr>
      <xdr:spPr>
        <a:xfrm>
          <a:off x="2336800" y="14508761"/>
          <a:ext cx="889000" cy="46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112545</xdr:rowOff>
    </xdr:from>
    <xdr:to>
      <xdr:col>15</xdr:col>
      <xdr:colOff>133350</xdr:colOff>
      <xdr:row>85</xdr:row>
      <xdr:rowOff>42695</xdr:rowOff>
    </xdr:to>
    <xdr:sp macro="" textlink="">
      <xdr:nvSpPr>
        <xdr:cNvPr id="202" name="フローチャート: 判断 201"/>
        <xdr:cNvSpPr/>
      </xdr:nvSpPr>
      <xdr:spPr>
        <a:xfrm>
          <a:off x="3175000" y="1451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27472</xdr:rowOff>
    </xdr:from>
    <xdr:ext cx="762000" cy="259045"/>
    <xdr:sp macro="" textlink="">
      <xdr:nvSpPr>
        <xdr:cNvPr id="203" name="テキスト ボックス 202"/>
        <xdr:cNvSpPr txBox="1"/>
      </xdr:nvSpPr>
      <xdr:spPr>
        <a:xfrm>
          <a:off x="2844800" y="14600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82348</xdr:rowOff>
    </xdr:from>
    <xdr:to>
      <xdr:col>11</xdr:col>
      <xdr:colOff>31750</xdr:colOff>
      <xdr:row>84</xdr:row>
      <xdr:rowOff>106961</xdr:rowOff>
    </xdr:to>
    <xdr:cxnSp macro="">
      <xdr:nvCxnSpPr>
        <xdr:cNvPr id="204" name="直線コネクタ 203"/>
        <xdr:cNvCxnSpPr/>
      </xdr:nvCxnSpPr>
      <xdr:spPr>
        <a:xfrm>
          <a:off x="1447800" y="14484148"/>
          <a:ext cx="889000" cy="24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93103</xdr:rowOff>
    </xdr:from>
    <xdr:to>
      <xdr:col>11</xdr:col>
      <xdr:colOff>82550</xdr:colOff>
      <xdr:row>84</xdr:row>
      <xdr:rowOff>23253</xdr:rowOff>
    </xdr:to>
    <xdr:sp macro="" textlink="">
      <xdr:nvSpPr>
        <xdr:cNvPr id="205" name="フローチャート: 判断 204"/>
        <xdr:cNvSpPr/>
      </xdr:nvSpPr>
      <xdr:spPr>
        <a:xfrm>
          <a:off x="2286000" y="1432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33430</xdr:rowOff>
    </xdr:from>
    <xdr:ext cx="762000" cy="259045"/>
    <xdr:sp macro="" textlink="">
      <xdr:nvSpPr>
        <xdr:cNvPr id="206" name="テキスト ボックス 205"/>
        <xdr:cNvSpPr txBox="1"/>
      </xdr:nvSpPr>
      <xdr:spPr>
        <a:xfrm>
          <a:off x="1955800" y="14092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85181</xdr:rowOff>
    </xdr:from>
    <xdr:to>
      <xdr:col>7</xdr:col>
      <xdr:colOff>31750</xdr:colOff>
      <xdr:row>84</xdr:row>
      <xdr:rowOff>15331</xdr:rowOff>
    </xdr:to>
    <xdr:sp macro="" textlink="">
      <xdr:nvSpPr>
        <xdr:cNvPr id="207" name="フローチャート: 判断 206"/>
        <xdr:cNvSpPr/>
      </xdr:nvSpPr>
      <xdr:spPr>
        <a:xfrm>
          <a:off x="1397000" y="1431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25508</xdr:rowOff>
    </xdr:from>
    <xdr:ext cx="762000" cy="259045"/>
    <xdr:sp macro="" textlink="">
      <xdr:nvSpPr>
        <xdr:cNvPr id="208" name="テキスト ボックス 207"/>
        <xdr:cNvSpPr txBox="1"/>
      </xdr:nvSpPr>
      <xdr:spPr>
        <a:xfrm>
          <a:off x="1066800" y="14084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155803</xdr:rowOff>
    </xdr:from>
    <xdr:to>
      <xdr:col>23</xdr:col>
      <xdr:colOff>184150</xdr:colOff>
      <xdr:row>85</xdr:row>
      <xdr:rowOff>85953</xdr:rowOff>
    </xdr:to>
    <xdr:sp macro="" textlink="">
      <xdr:nvSpPr>
        <xdr:cNvPr id="214" name="楕円 213"/>
        <xdr:cNvSpPr/>
      </xdr:nvSpPr>
      <xdr:spPr>
        <a:xfrm>
          <a:off x="4902200" y="14557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127880</xdr:rowOff>
    </xdr:from>
    <xdr:ext cx="762000" cy="259045"/>
    <xdr:sp macro="" textlink="">
      <xdr:nvSpPr>
        <xdr:cNvPr id="215" name="人件費・物件費等の状況該当値テキスト"/>
        <xdr:cNvSpPr txBox="1"/>
      </xdr:nvSpPr>
      <xdr:spPr>
        <a:xfrm>
          <a:off x="5041900" y="14529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120565</xdr:rowOff>
    </xdr:from>
    <xdr:to>
      <xdr:col>19</xdr:col>
      <xdr:colOff>184150</xdr:colOff>
      <xdr:row>85</xdr:row>
      <xdr:rowOff>50715</xdr:rowOff>
    </xdr:to>
    <xdr:sp macro="" textlink="">
      <xdr:nvSpPr>
        <xdr:cNvPr id="216" name="楕円 215"/>
        <xdr:cNvSpPr/>
      </xdr:nvSpPr>
      <xdr:spPr>
        <a:xfrm>
          <a:off x="4064000" y="1452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35492</xdr:rowOff>
    </xdr:from>
    <xdr:ext cx="736600" cy="259045"/>
    <xdr:sp macro="" textlink="">
      <xdr:nvSpPr>
        <xdr:cNvPr id="217" name="テキスト ボックス 216"/>
        <xdr:cNvSpPr txBox="1"/>
      </xdr:nvSpPr>
      <xdr:spPr>
        <a:xfrm>
          <a:off x="3733800" y="146087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102724</xdr:rowOff>
    </xdr:from>
    <xdr:to>
      <xdr:col>15</xdr:col>
      <xdr:colOff>133350</xdr:colOff>
      <xdr:row>85</xdr:row>
      <xdr:rowOff>32874</xdr:rowOff>
    </xdr:to>
    <xdr:sp macro="" textlink="">
      <xdr:nvSpPr>
        <xdr:cNvPr id="218" name="楕円 217"/>
        <xdr:cNvSpPr/>
      </xdr:nvSpPr>
      <xdr:spPr>
        <a:xfrm>
          <a:off x="3175000" y="14504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43051</xdr:rowOff>
    </xdr:from>
    <xdr:ext cx="762000" cy="259045"/>
    <xdr:sp macro="" textlink="">
      <xdr:nvSpPr>
        <xdr:cNvPr id="219" name="テキスト ボックス 218"/>
        <xdr:cNvSpPr txBox="1"/>
      </xdr:nvSpPr>
      <xdr:spPr>
        <a:xfrm>
          <a:off x="2844800" y="14273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56161</xdr:rowOff>
    </xdr:from>
    <xdr:to>
      <xdr:col>11</xdr:col>
      <xdr:colOff>82550</xdr:colOff>
      <xdr:row>84</xdr:row>
      <xdr:rowOff>157761</xdr:rowOff>
    </xdr:to>
    <xdr:sp macro="" textlink="">
      <xdr:nvSpPr>
        <xdr:cNvPr id="220" name="楕円 219"/>
        <xdr:cNvSpPr/>
      </xdr:nvSpPr>
      <xdr:spPr>
        <a:xfrm>
          <a:off x="2286000" y="14457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142538</xdr:rowOff>
    </xdr:from>
    <xdr:ext cx="762000" cy="259045"/>
    <xdr:sp macro="" textlink="">
      <xdr:nvSpPr>
        <xdr:cNvPr id="221" name="テキスト ボックス 220"/>
        <xdr:cNvSpPr txBox="1"/>
      </xdr:nvSpPr>
      <xdr:spPr>
        <a:xfrm>
          <a:off x="1955800" y="1454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31548</xdr:rowOff>
    </xdr:from>
    <xdr:to>
      <xdr:col>7</xdr:col>
      <xdr:colOff>31750</xdr:colOff>
      <xdr:row>84</xdr:row>
      <xdr:rowOff>133148</xdr:rowOff>
    </xdr:to>
    <xdr:sp macro="" textlink="">
      <xdr:nvSpPr>
        <xdr:cNvPr id="222" name="楕円 221"/>
        <xdr:cNvSpPr/>
      </xdr:nvSpPr>
      <xdr:spPr>
        <a:xfrm>
          <a:off x="1397000" y="1443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117925</xdr:rowOff>
    </xdr:from>
    <xdr:ext cx="762000" cy="259045"/>
    <xdr:sp macro="" textlink="">
      <xdr:nvSpPr>
        <xdr:cNvPr id="223" name="テキスト ボックス 222"/>
        <xdr:cNvSpPr txBox="1"/>
      </xdr:nvSpPr>
      <xdr:spPr>
        <a:xfrm>
          <a:off x="1066800" y="14519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年に国の要請等を踏まえた削減措置を終え、給料の削減措置は引続き行っているものの、その削減率を引下げたため、指数は</a:t>
          </a:r>
          <a:r>
            <a:rPr kumimoji="1" lang="en-US" altLang="ja-JP" sz="1300">
              <a:latin typeface="ＭＳ Ｐゴシック" panose="020B0600070205080204" pitchFamily="50" charset="-128"/>
              <a:ea typeface="ＭＳ Ｐゴシック" panose="020B0600070205080204" pitchFamily="50" charset="-128"/>
            </a:rPr>
            <a:t>101.2</a:t>
          </a:r>
          <a:r>
            <a:rPr kumimoji="1" lang="ja-JP" altLang="en-US" sz="1300">
              <a:latin typeface="ＭＳ Ｐゴシック" panose="020B0600070205080204" pitchFamily="50" charset="-128"/>
              <a:ea typeface="ＭＳ Ｐゴシック" panose="020B0600070205080204" pitchFamily="50" charset="-128"/>
            </a:rPr>
            <a:t>と上昇した。平成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年はさらに</a:t>
          </a:r>
          <a:r>
            <a:rPr kumimoji="1" lang="en-US" altLang="ja-JP" sz="1300">
              <a:latin typeface="ＭＳ Ｐゴシック" panose="020B0600070205080204" pitchFamily="50" charset="-128"/>
              <a:ea typeface="ＭＳ Ｐゴシック" panose="020B0600070205080204" pitchFamily="50" charset="-128"/>
            </a:rPr>
            <a:t>102.0</a:t>
          </a:r>
          <a:r>
            <a:rPr kumimoji="1" lang="ja-JP" altLang="en-US" sz="1300">
              <a:latin typeface="ＭＳ Ｐゴシック" panose="020B0600070205080204" pitchFamily="50" charset="-128"/>
              <a:ea typeface="ＭＳ Ｐゴシック" panose="020B0600070205080204" pitchFamily="50" charset="-128"/>
            </a:rPr>
            <a:t>に上昇し、全国的に見ても高い水準となっていたが、平成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年に削減率を見直したため平成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年の水準へと改善した。しかし、依然高い水準にあるので、今後もより一層、適正な給与水準となるように努める必要がある。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135466</xdr:rowOff>
    </xdr:from>
    <xdr:to>
      <xdr:col>81</xdr:col>
      <xdr:colOff>44450</xdr:colOff>
      <xdr:row>88</xdr:row>
      <xdr:rowOff>67028</xdr:rowOff>
    </xdr:to>
    <xdr:cxnSp macro="">
      <xdr:nvCxnSpPr>
        <xdr:cNvPr id="252" name="直線コネクタ 251"/>
        <xdr:cNvCxnSpPr/>
      </xdr:nvCxnSpPr>
      <xdr:spPr>
        <a:xfrm flipV="1">
          <a:off x="17018000" y="13680016"/>
          <a:ext cx="0" cy="14746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39105</xdr:rowOff>
    </xdr:from>
    <xdr:ext cx="762000" cy="259045"/>
    <xdr:sp macro="" textlink="">
      <xdr:nvSpPr>
        <xdr:cNvPr id="253" name="給与水準   （国との比較）最小値テキスト"/>
        <xdr:cNvSpPr txBox="1"/>
      </xdr:nvSpPr>
      <xdr:spPr>
        <a:xfrm>
          <a:off x="17106900" y="1512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67028</xdr:rowOff>
    </xdr:from>
    <xdr:to>
      <xdr:col>81</xdr:col>
      <xdr:colOff>133350</xdr:colOff>
      <xdr:row>88</xdr:row>
      <xdr:rowOff>67028</xdr:rowOff>
    </xdr:to>
    <xdr:cxnSp macro="">
      <xdr:nvCxnSpPr>
        <xdr:cNvPr id="254" name="直線コネクタ 253"/>
        <xdr:cNvCxnSpPr/>
      </xdr:nvCxnSpPr>
      <xdr:spPr>
        <a:xfrm>
          <a:off x="16929100" y="1515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50393</xdr:rowOff>
    </xdr:from>
    <xdr:ext cx="762000" cy="259045"/>
    <xdr:sp macro="" textlink="">
      <xdr:nvSpPr>
        <xdr:cNvPr id="255" name="給与水準   （国との比較）最大値テキスト"/>
        <xdr:cNvSpPr txBox="1"/>
      </xdr:nvSpPr>
      <xdr:spPr>
        <a:xfrm>
          <a:off x="17106900" y="1342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135466</xdr:rowOff>
    </xdr:from>
    <xdr:to>
      <xdr:col>81</xdr:col>
      <xdr:colOff>133350</xdr:colOff>
      <xdr:row>79</xdr:row>
      <xdr:rowOff>135466</xdr:rowOff>
    </xdr:to>
    <xdr:cxnSp macro="">
      <xdr:nvCxnSpPr>
        <xdr:cNvPr id="256" name="直線コネクタ 255"/>
        <xdr:cNvCxnSpPr/>
      </xdr:nvCxnSpPr>
      <xdr:spPr>
        <a:xfrm>
          <a:off x="16929100" y="1368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155222</xdr:rowOff>
    </xdr:from>
    <xdr:to>
      <xdr:col>81</xdr:col>
      <xdr:colOff>44450</xdr:colOff>
      <xdr:row>86</xdr:row>
      <xdr:rowOff>155222</xdr:rowOff>
    </xdr:to>
    <xdr:cxnSp macro="">
      <xdr:nvCxnSpPr>
        <xdr:cNvPr id="257" name="直線コネクタ 256"/>
        <xdr:cNvCxnSpPr/>
      </xdr:nvCxnSpPr>
      <xdr:spPr>
        <a:xfrm>
          <a:off x="16179800" y="148999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34872</xdr:rowOff>
    </xdr:from>
    <xdr:ext cx="762000" cy="259045"/>
    <xdr:sp macro="" textlink="">
      <xdr:nvSpPr>
        <xdr:cNvPr id="258" name="給与水準   （国との比較）平均値テキスト"/>
        <xdr:cNvSpPr txBox="1"/>
      </xdr:nvSpPr>
      <xdr:spPr>
        <a:xfrm>
          <a:off x="17106900" y="14265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18345</xdr:rowOff>
    </xdr:from>
    <xdr:to>
      <xdr:col>81</xdr:col>
      <xdr:colOff>95250</xdr:colOff>
      <xdr:row>84</xdr:row>
      <xdr:rowOff>119945</xdr:rowOff>
    </xdr:to>
    <xdr:sp macro="" textlink="">
      <xdr:nvSpPr>
        <xdr:cNvPr id="259" name="フローチャート: 判断 258"/>
        <xdr:cNvSpPr/>
      </xdr:nvSpPr>
      <xdr:spPr>
        <a:xfrm>
          <a:off x="16967200" y="1442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155222</xdr:rowOff>
    </xdr:from>
    <xdr:to>
      <xdr:col>77</xdr:col>
      <xdr:colOff>44450</xdr:colOff>
      <xdr:row>87</xdr:row>
      <xdr:rowOff>91016</xdr:rowOff>
    </xdr:to>
    <xdr:cxnSp macro="">
      <xdr:nvCxnSpPr>
        <xdr:cNvPr id="260" name="直線コネクタ 259"/>
        <xdr:cNvCxnSpPr/>
      </xdr:nvCxnSpPr>
      <xdr:spPr>
        <a:xfrm flipV="1">
          <a:off x="15290800" y="14899922"/>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31750</xdr:rowOff>
    </xdr:from>
    <xdr:to>
      <xdr:col>77</xdr:col>
      <xdr:colOff>95250</xdr:colOff>
      <xdr:row>84</xdr:row>
      <xdr:rowOff>133350</xdr:rowOff>
    </xdr:to>
    <xdr:sp macro="" textlink="">
      <xdr:nvSpPr>
        <xdr:cNvPr id="261" name="フローチャート: 判断 260"/>
        <xdr:cNvSpPr/>
      </xdr:nvSpPr>
      <xdr:spPr>
        <a:xfrm>
          <a:off x="16129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143527</xdr:rowOff>
    </xdr:from>
    <xdr:ext cx="736600" cy="259045"/>
    <xdr:sp macro="" textlink="">
      <xdr:nvSpPr>
        <xdr:cNvPr id="262" name="テキスト ボックス 261"/>
        <xdr:cNvSpPr txBox="1"/>
      </xdr:nvSpPr>
      <xdr:spPr>
        <a:xfrm>
          <a:off x="15798800" y="1420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155222</xdr:rowOff>
    </xdr:from>
    <xdr:to>
      <xdr:col>72</xdr:col>
      <xdr:colOff>203200</xdr:colOff>
      <xdr:row>87</xdr:row>
      <xdr:rowOff>91016</xdr:rowOff>
    </xdr:to>
    <xdr:cxnSp macro="">
      <xdr:nvCxnSpPr>
        <xdr:cNvPr id="263" name="直線コネクタ 262"/>
        <xdr:cNvCxnSpPr/>
      </xdr:nvCxnSpPr>
      <xdr:spPr>
        <a:xfrm>
          <a:off x="14401800" y="14899922"/>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58561</xdr:rowOff>
    </xdr:from>
    <xdr:to>
      <xdr:col>73</xdr:col>
      <xdr:colOff>44450</xdr:colOff>
      <xdr:row>84</xdr:row>
      <xdr:rowOff>160161</xdr:rowOff>
    </xdr:to>
    <xdr:sp macro="" textlink="">
      <xdr:nvSpPr>
        <xdr:cNvPr id="264" name="フローチャート: 判断 263"/>
        <xdr:cNvSpPr/>
      </xdr:nvSpPr>
      <xdr:spPr>
        <a:xfrm>
          <a:off x="15240000" y="14460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170338</xdr:rowOff>
    </xdr:from>
    <xdr:ext cx="762000" cy="259045"/>
    <xdr:sp macro="" textlink="">
      <xdr:nvSpPr>
        <xdr:cNvPr id="265" name="テキスト ボックス 264"/>
        <xdr:cNvSpPr txBox="1"/>
      </xdr:nvSpPr>
      <xdr:spPr>
        <a:xfrm>
          <a:off x="14909800" y="1422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45155</xdr:rowOff>
    </xdr:from>
    <xdr:to>
      <xdr:col>68</xdr:col>
      <xdr:colOff>152400</xdr:colOff>
      <xdr:row>86</xdr:row>
      <xdr:rowOff>155222</xdr:rowOff>
    </xdr:to>
    <xdr:cxnSp macro="">
      <xdr:nvCxnSpPr>
        <xdr:cNvPr id="266" name="直線コネクタ 265"/>
        <xdr:cNvCxnSpPr/>
      </xdr:nvCxnSpPr>
      <xdr:spPr>
        <a:xfrm>
          <a:off x="13512800" y="14618405"/>
          <a:ext cx="889000" cy="28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31750</xdr:rowOff>
    </xdr:from>
    <xdr:to>
      <xdr:col>68</xdr:col>
      <xdr:colOff>203200</xdr:colOff>
      <xdr:row>84</xdr:row>
      <xdr:rowOff>133350</xdr:rowOff>
    </xdr:to>
    <xdr:sp macro="" textlink="">
      <xdr:nvSpPr>
        <xdr:cNvPr id="267" name="フローチャート: 判断 266"/>
        <xdr:cNvSpPr/>
      </xdr:nvSpPr>
      <xdr:spPr>
        <a:xfrm>
          <a:off x="14351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143527</xdr:rowOff>
    </xdr:from>
    <xdr:ext cx="762000" cy="259045"/>
    <xdr:sp macro="" textlink="">
      <xdr:nvSpPr>
        <xdr:cNvPr id="268" name="テキスト ボックス 267"/>
        <xdr:cNvSpPr txBox="1"/>
      </xdr:nvSpPr>
      <xdr:spPr>
        <a:xfrm>
          <a:off x="14020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69" name="フローチャート: 判断 268"/>
        <xdr:cNvSpPr/>
      </xdr:nvSpPr>
      <xdr:spPr>
        <a:xfrm>
          <a:off x="13462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143527</xdr:rowOff>
    </xdr:from>
    <xdr:ext cx="762000" cy="259045"/>
    <xdr:sp macro="" textlink="">
      <xdr:nvSpPr>
        <xdr:cNvPr id="270" name="テキスト ボックス 269"/>
        <xdr:cNvSpPr txBox="1"/>
      </xdr:nvSpPr>
      <xdr:spPr>
        <a:xfrm>
          <a:off x="13131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104422</xdr:rowOff>
    </xdr:from>
    <xdr:to>
      <xdr:col>81</xdr:col>
      <xdr:colOff>95250</xdr:colOff>
      <xdr:row>87</xdr:row>
      <xdr:rowOff>34572</xdr:rowOff>
    </xdr:to>
    <xdr:sp macro="" textlink="">
      <xdr:nvSpPr>
        <xdr:cNvPr id="276" name="楕円 275"/>
        <xdr:cNvSpPr/>
      </xdr:nvSpPr>
      <xdr:spPr>
        <a:xfrm>
          <a:off x="16967200" y="1484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76499</xdr:rowOff>
    </xdr:from>
    <xdr:ext cx="762000" cy="259045"/>
    <xdr:sp macro="" textlink="">
      <xdr:nvSpPr>
        <xdr:cNvPr id="277" name="給与水準   （国との比較）該当値テキスト"/>
        <xdr:cNvSpPr txBox="1"/>
      </xdr:nvSpPr>
      <xdr:spPr>
        <a:xfrm>
          <a:off x="17106900" y="14821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104422</xdr:rowOff>
    </xdr:from>
    <xdr:to>
      <xdr:col>77</xdr:col>
      <xdr:colOff>95250</xdr:colOff>
      <xdr:row>87</xdr:row>
      <xdr:rowOff>34572</xdr:rowOff>
    </xdr:to>
    <xdr:sp macro="" textlink="">
      <xdr:nvSpPr>
        <xdr:cNvPr id="278" name="楕円 277"/>
        <xdr:cNvSpPr/>
      </xdr:nvSpPr>
      <xdr:spPr>
        <a:xfrm>
          <a:off x="16129000" y="1484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19349</xdr:rowOff>
    </xdr:from>
    <xdr:ext cx="736600" cy="259045"/>
    <xdr:sp macro="" textlink="">
      <xdr:nvSpPr>
        <xdr:cNvPr id="279" name="テキスト ボックス 278"/>
        <xdr:cNvSpPr txBox="1"/>
      </xdr:nvSpPr>
      <xdr:spPr>
        <a:xfrm>
          <a:off x="15798800" y="14935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40216</xdr:rowOff>
    </xdr:from>
    <xdr:to>
      <xdr:col>73</xdr:col>
      <xdr:colOff>44450</xdr:colOff>
      <xdr:row>87</xdr:row>
      <xdr:rowOff>141816</xdr:rowOff>
    </xdr:to>
    <xdr:sp macro="" textlink="">
      <xdr:nvSpPr>
        <xdr:cNvPr id="280" name="楕円 279"/>
        <xdr:cNvSpPr/>
      </xdr:nvSpPr>
      <xdr:spPr>
        <a:xfrm>
          <a:off x="15240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126593</xdr:rowOff>
    </xdr:from>
    <xdr:ext cx="762000" cy="259045"/>
    <xdr:sp macro="" textlink="">
      <xdr:nvSpPr>
        <xdr:cNvPr id="281" name="テキスト ボックス 280"/>
        <xdr:cNvSpPr txBox="1"/>
      </xdr:nvSpPr>
      <xdr:spPr>
        <a:xfrm>
          <a:off x="14909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104422</xdr:rowOff>
    </xdr:from>
    <xdr:to>
      <xdr:col>68</xdr:col>
      <xdr:colOff>203200</xdr:colOff>
      <xdr:row>87</xdr:row>
      <xdr:rowOff>34572</xdr:rowOff>
    </xdr:to>
    <xdr:sp macro="" textlink="">
      <xdr:nvSpPr>
        <xdr:cNvPr id="282" name="楕円 281"/>
        <xdr:cNvSpPr/>
      </xdr:nvSpPr>
      <xdr:spPr>
        <a:xfrm>
          <a:off x="14351000" y="1484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19349</xdr:rowOff>
    </xdr:from>
    <xdr:ext cx="762000" cy="259045"/>
    <xdr:sp macro="" textlink="">
      <xdr:nvSpPr>
        <xdr:cNvPr id="283" name="テキスト ボックス 282"/>
        <xdr:cNvSpPr txBox="1"/>
      </xdr:nvSpPr>
      <xdr:spPr>
        <a:xfrm>
          <a:off x="14020800" y="1493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165805</xdr:rowOff>
    </xdr:from>
    <xdr:to>
      <xdr:col>64</xdr:col>
      <xdr:colOff>152400</xdr:colOff>
      <xdr:row>85</xdr:row>
      <xdr:rowOff>95955</xdr:rowOff>
    </xdr:to>
    <xdr:sp macro="" textlink="">
      <xdr:nvSpPr>
        <xdr:cNvPr id="284" name="楕円 283"/>
        <xdr:cNvSpPr/>
      </xdr:nvSpPr>
      <xdr:spPr>
        <a:xfrm>
          <a:off x="13462000" y="1456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80732</xdr:rowOff>
    </xdr:from>
    <xdr:ext cx="762000" cy="259045"/>
    <xdr:sp macro="" textlink="">
      <xdr:nvSpPr>
        <xdr:cNvPr id="285" name="テキスト ボックス 284"/>
        <xdr:cNvSpPr txBox="1"/>
      </xdr:nvSpPr>
      <xdr:spPr>
        <a:xfrm>
          <a:off x="13131800" y="1465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17</a:t>
          </a:r>
          <a:r>
            <a:rPr kumimoji="1" lang="ja-JP" altLang="en-US" sz="1100">
              <a:latin typeface="ＭＳ Ｐゴシック" panose="020B0600070205080204" pitchFamily="50" charset="-128"/>
              <a:ea typeface="ＭＳ Ｐゴシック" panose="020B0600070205080204" pitchFamily="50" charset="-128"/>
            </a:rPr>
            <a:t>年度に策定した「行財政改革プラン（Ｈ</a:t>
          </a:r>
          <a:r>
            <a:rPr kumimoji="1" lang="en-US" altLang="ja-JP" sz="1100">
              <a:latin typeface="ＭＳ Ｐゴシック" panose="020B0600070205080204" pitchFamily="50" charset="-128"/>
              <a:ea typeface="ＭＳ Ｐゴシック" panose="020B0600070205080204" pitchFamily="50" charset="-128"/>
            </a:rPr>
            <a:t>17</a:t>
          </a:r>
          <a:r>
            <a:rPr kumimoji="1" lang="ja-JP" altLang="en-US" sz="1100">
              <a:latin typeface="ＭＳ Ｐゴシック" panose="020B0600070205080204" pitchFamily="50" charset="-128"/>
              <a:ea typeface="ＭＳ Ｐゴシック" panose="020B0600070205080204" pitchFamily="50" charset="-128"/>
            </a:rPr>
            <a:t>～Ｈ</a:t>
          </a:r>
          <a:r>
            <a:rPr kumimoji="1" lang="en-US" altLang="ja-JP" sz="1100">
              <a:latin typeface="ＭＳ Ｐゴシック" panose="020B0600070205080204" pitchFamily="50" charset="-128"/>
              <a:ea typeface="ＭＳ Ｐゴシック" panose="020B0600070205080204" pitchFamily="50" charset="-128"/>
            </a:rPr>
            <a:t>21</a:t>
          </a:r>
          <a:r>
            <a:rPr kumimoji="1" lang="ja-JP" altLang="en-US" sz="1100">
              <a:latin typeface="ＭＳ Ｐゴシック" panose="020B0600070205080204" pitchFamily="50" charset="-128"/>
              <a:ea typeface="ＭＳ Ｐゴシック" panose="020B0600070205080204" pitchFamily="50" charset="-128"/>
            </a:rPr>
            <a:t>）」から「第２次行財政改革ビジョン（Ｈ</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～Ｈ</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）」に基づき、合併に伴い肥大化した組織の再編や事務事業の見直しを推進することにより、平成</a:t>
          </a:r>
          <a:r>
            <a:rPr kumimoji="1" lang="en-US" altLang="ja-JP" sz="1100">
              <a:latin typeface="ＭＳ Ｐゴシック" panose="020B0600070205080204" pitchFamily="50" charset="-128"/>
              <a:ea typeface="ＭＳ Ｐゴシック" panose="020B0600070205080204" pitchFamily="50" charset="-128"/>
            </a:rPr>
            <a:t>17</a:t>
          </a:r>
          <a:r>
            <a:rPr kumimoji="1" lang="ja-JP" altLang="en-US" sz="1100">
              <a:latin typeface="ＭＳ Ｐゴシック" panose="020B0600070205080204" pitchFamily="50" charset="-128"/>
              <a:ea typeface="ＭＳ Ｐゴシック" panose="020B0600070205080204" pitchFamily="50" charset="-128"/>
            </a:rPr>
            <a:t>年度からの累計で</a:t>
          </a:r>
          <a:r>
            <a:rPr kumimoji="1" lang="en-US" altLang="ja-JP" sz="1100">
              <a:latin typeface="ＭＳ Ｐゴシック" panose="020B0600070205080204" pitchFamily="50" charset="-128"/>
              <a:ea typeface="ＭＳ Ｐゴシック" panose="020B0600070205080204" pitchFamily="50" charset="-128"/>
            </a:rPr>
            <a:t>157</a:t>
          </a:r>
          <a:r>
            <a:rPr kumimoji="1" lang="ja-JP" altLang="en-US" sz="1100">
              <a:latin typeface="ＭＳ Ｐゴシック" panose="020B0600070205080204" pitchFamily="50" charset="-128"/>
              <a:ea typeface="ＭＳ Ｐゴシック" panose="020B0600070205080204" pitchFamily="50" charset="-128"/>
            </a:rPr>
            <a:t>人の削減を行った。</a:t>
          </a:r>
        </a:p>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年度も「第３次行財政改革ビジョン（Ｈ</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～Ｈ</a:t>
          </a:r>
          <a:r>
            <a:rPr kumimoji="1" lang="en-US" altLang="ja-JP" sz="1100">
              <a:latin typeface="ＭＳ Ｐゴシック" panose="020B0600070205080204" pitchFamily="50" charset="-128"/>
              <a:ea typeface="ＭＳ Ｐゴシック" panose="020B0600070205080204" pitchFamily="50" charset="-128"/>
            </a:rPr>
            <a:t>31</a:t>
          </a:r>
          <a:r>
            <a:rPr kumimoji="1" lang="ja-JP" altLang="en-US" sz="1100">
              <a:latin typeface="ＭＳ Ｐゴシック" panose="020B0600070205080204" pitchFamily="50" charset="-128"/>
              <a:ea typeface="ＭＳ Ｐゴシック" panose="020B0600070205080204" pitchFamily="50" charset="-128"/>
            </a:rPr>
            <a:t>）」に沿って、複雑多様化する行政ニーズに的確に応える体制を確保しながら、効率的な組織の実現をめざすことにより、職員数の適正化に努めたところ、職員数は前年と同数となった。人口減少のため、千人当たり職員数は増加していくことが見込まれるので、今後もより一層、職員数の適正化に努めていく必要があ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170664</xdr:rowOff>
    </xdr:from>
    <xdr:to>
      <xdr:col>81</xdr:col>
      <xdr:colOff>44450</xdr:colOff>
      <xdr:row>66</xdr:row>
      <xdr:rowOff>125064</xdr:rowOff>
    </xdr:to>
    <xdr:cxnSp macro="">
      <xdr:nvCxnSpPr>
        <xdr:cNvPr id="317" name="直線コネクタ 316"/>
        <xdr:cNvCxnSpPr/>
      </xdr:nvCxnSpPr>
      <xdr:spPr>
        <a:xfrm flipV="1">
          <a:off x="17018000" y="10114764"/>
          <a:ext cx="0" cy="13260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97141</xdr:rowOff>
    </xdr:from>
    <xdr:ext cx="762000" cy="259045"/>
    <xdr:sp macro="" textlink="">
      <xdr:nvSpPr>
        <xdr:cNvPr id="318" name="定員管理の状況最小値テキスト"/>
        <xdr:cNvSpPr txBox="1"/>
      </xdr:nvSpPr>
      <xdr:spPr>
        <a:xfrm>
          <a:off x="17106900" y="1141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125064</xdr:rowOff>
    </xdr:from>
    <xdr:to>
      <xdr:col>81</xdr:col>
      <xdr:colOff>133350</xdr:colOff>
      <xdr:row>66</xdr:row>
      <xdr:rowOff>125064</xdr:rowOff>
    </xdr:to>
    <xdr:cxnSp macro="">
      <xdr:nvCxnSpPr>
        <xdr:cNvPr id="319" name="直線コネクタ 318"/>
        <xdr:cNvCxnSpPr/>
      </xdr:nvCxnSpPr>
      <xdr:spPr>
        <a:xfrm>
          <a:off x="16929100" y="11440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85591</xdr:rowOff>
    </xdr:from>
    <xdr:ext cx="762000" cy="259045"/>
    <xdr:sp macro="" textlink="">
      <xdr:nvSpPr>
        <xdr:cNvPr id="320" name="定員管理の状況最大値テキスト"/>
        <xdr:cNvSpPr txBox="1"/>
      </xdr:nvSpPr>
      <xdr:spPr>
        <a:xfrm>
          <a:off x="17106900" y="985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170664</xdr:rowOff>
    </xdr:from>
    <xdr:to>
      <xdr:col>81</xdr:col>
      <xdr:colOff>133350</xdr:colOff>
      <xdr:row>58</xdr:row>
      <xdr:rowOff>170664</xdr:rowOff>
    </xdr:to>
    <xdr:cxnSp macro="">
      <xdr:nvCxnSpPr>
        <xdr:cNvPr id="321" name="直線コネクタ 320"/>
        <xdr:cNvCxnSpPr/>
      </xdr:nvCxnSpPr>
      <xdr:spPr>
        <a:xfrm>
          <a:off x="16929100" y="10114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157056</xdr:rowOff>
    </xdr:from>
    <xdr:to>
      <xdr:col>81</xdr:col>
      <xdr:colOff>44450</xdr:colOff>
      <xdr:row>62</xdr:row>
      <xdr:rowOff>168547</xdr:rowOff>
    </xdr:to>
    <xdr:cxnSp macro="">
      <xdr:nvCxnSpPr>
        <xdr:cNvPr id="322" name="直線コネクタ 321"/>
        <xdr:cNvCxnSpPr/>
      </xdr:nvCxnSpPr>
      <xdr:spPr>
        <a:xfrm>
          <a:off x="16179800" y="10786956"/>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49486</xdr:rowOff>
    </xdr:from>
    <xdr:ext cx="762000" cy="259045"/>
    <xdr:sp macro="" textlink="">
      <xdr:nvSpPr>
        <xdr:cNvPr id="323" name="定員管理の状況平均値テキスト"/>
        <xdr:cNvSpPr txBox="1"/>
      </xdr:nvSpPr>
      <xdr:spPr>
        <a:xfrm>
          <a:off x="17106900" y="103364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32959</xdr:rowOff>
    </xdr:from>
    <xdr:to>
      <xdr:col>81</xdr:col>
      <xdr:colOff>95250</xdr:colOff>
      <xdr:row>61</xdr:row>
      <xdr:rowOff>134559</xdr:rowOff>
    </xdr:to>
    <xdr:sp macro="" textlink="">
      <xdr:nvSpPr>
        <xdr:cNvPr id="324" name="フローチャート: 判断 323"/>
        <xdr:cNvSpPr/>
      </xdr:nvSpPr>
      <xdr:spPr>
        <a:xfrm>
          <a:off x="16967200" y="1049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97306</xdr:rowOff>
    </xdr:from>
    <xdr:to>
      <xdr:col>77</xdr:col>
      <xdr:colOff>44450</xdr:colOff>
      <xdr:row>62</xdr:row>
      <xdr:rowOff>157056</xdr:rowOff>
    </xdr:to>
    <xdr:cxnSp macro="">
      <xdr:nvCxnSpPr>
        <xdr:cNvPr id="325" name="直線コネクタ 324"/>
        <xdr:cNvCxnSpPr/>
      </xdr:nvCxnSpPr>
      <xdr:spPr>
        <a:xfrm>
          <a:off x="15290800" y="10727206"/>
          <a:ext cx="889000" cy="59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22618</xdr:rowOff>
    </xdr:from>
    <xdr:to>
      <xdr:col>77</xdr:col>
      <xdr:colOff>95250</xdr:colOff>
      <xdr:row>61</xdr:row>
      <xdr:rowOff>124218</xdr:rowOff>
    </xdr:to>
    <xdr:sp macro="" textlink="">
      <xdr:nvSpPr>
        <xdr:cNvPr id="326" name="フローチャート: 判断 325"/>
        <xdr:cNvSpPr/>
      </xdr:nvSpPr>
      <xdr:spPr>
        <a:xfrm>
          <a:off x="16129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134395</xdr:rowOff>
    </xdr:from>
    <xdr:ext cx="736600" cy="259045"/>
    <xdr:sp macro="" textlink="">
      <xdr:nvSpPr>
        <xdr:cNvPr id="327" name="テキスト ボックス 326"/>
        <xdr:cNvSpPr txBox="1"/>
      </xdr:nvSpPr>
      <xdr:spPr>
        <a:xfrm>
          <a:off x="15798800" y="10249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73176</xdr:rowOff>
    </xdr:from>
    <xdr:to>
      <xdr:col>72</xdr:col>
      <xdr:colOff>203200</xdr:colOff>
      <xdr:row>62</xdr:row>
      <xdr:rowOff>97306</xdr:rowOff>
    </xdr:to>
    <xdr:cxnSp macro="">
      <xdr:nvCxnSpPr>
        <xdr:cNvPr id="328" name="直線コネクタ 327"/>
        <xdr:cNvCxnSpPr/>
      </xdr:nvCxnSpPr>
      <xdr:spPr>
        <a:xfrm>
          <a:off x="14401800" y="1070307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165342</xdr:rowOff>
    </xdr:from>
    <xdr:to>
      <xdr:col>73</xdr:col>
      <xdr:colOff>44450</xdr:colOff>
      <xdr:row>61</xdr:row>
      <xdr:rowOff>95492</xdr:rowOff>
    </xdr:to>
    <xdr:sp macro="" textlink="">
      <xdr:nvSpPr>
        <xdr:cNvPr id="329" name="フローチャート: 判断 328"/>
        <xdr:cNvSpPr/>
      </xdr:nvSpPr>
      <xdr:spPr>
        <a:xfrm>
          <a:off x="152400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105669</xdr:rowOff>
    </xdr:from>
    <xdr:ext cx="762000" cy="259045"/>
    <xdr:sp macro="" textlink="">
      <xdr:nvSpPr>
        <xdr:cNvPr id="330" name="テキスト ボックス 329"/>
        <xdr:cNvSpPr txBox="1"/>
      </xdr:nvSpPr>
      <xdr:spPr>
        <a:xfrm>
          <a:off x="14909800" y="10221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53642</xdr:rowOff>
    </xdr:from>
    <xdr:to>
      <xdr:col>68</xdr:col>
      <xdr:colOff>152400</xdr:colOff>
      <xdr:row>62</xdr:row>
      <xdr:rowOff>73176</xdr:rowOff>
    </xdr:to>
    <xdr:cxnSp macro="">
      <xdr:nvCxnSpPr>
        <xdr:cNvPr id="331" name="直線コネクタ 330"/>
        <xdr:cNvCxnSpPr/>
      </xdr:nvCxnSpPr>
      <xdr:spPr>
        <a:xfrm>
          <a:off x="13512800" y="10683542"/>
          <a:ext cx="8890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69971</xdr:rowOff>
    </xdr:from>
    <xdr:to>
      <xdr:col>68</xdr:col>
      <xdr:colOff>203200</xdr:colOff>
      <xdr:row>61</xdr:row>
      <xdr:rowOff>121</xdr:rowOff>
    </xdr:to>
    <xdr:sp macro="" textlink="">
      <xdr:nvSpPr>
        <xdr:cNvPr id="332" name="フローチャート: 判断 331"/>
        <xdr:cNvSpPr/>
      </xdr:nvSpPr>
      <xdr:spPr>
        <a:xfrm>
          <a:off x="14351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10298</xdr:rowOff>
    </xdr:from>
    <xdr:ext cx="762000" cy="259045"/>
    <xdr:sp macro="" textlink="">
      <xdr:nvSpPr>
        <xdr:cNvPr id="333" name="テキスト ボックス 332"/>
        <xdr:cNvSpPr txBox="1"/>
      </xdr:nvSpPr>
      <xdr:spPr>
        <a:xfrm>
          <a:off x="14020800" y="10125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74567</xdr:rowOff>
    </xdr:from>
    <xdr:to>
      <xdr:col>64</xdr:col>
      <xdr:colOff>152400</xdr:colOff>
      <xdr:row>61</xdr:row>
      <xdr:rowOff>4717</xdr:rowOff>
    </xdr:to>
    <xdr:sp macro="" textlink="">
      <xdr:nvSpPr>
        <xdr:cNvPr id="334" name="フローチャート: 判断 333"/>
        <xdr:cNvSpPr/>
      </xdr:nvSpPr>
      <xdr:spPr>
        <a:xfrm>
          <a:off x="13462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14894</xdr:rowOff>
    </xdr:from>
    <xdr:ext cx="762000" cy="259045"/>
    <xdr:sp macro="" textlink="">
      <xdr:nvSpPr>
        <xdr:cNvPr id="335" name="テキスト ボックス 334"/>
        <xdr:cNvSpPr txBox="1"/>
      </xdr:nvSpPr>
      <xdr:spPr>
        <a:xfrm>
          <a:off x="13131800" y="10130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117747</xdr:rowOff>
    </xdr:from>
    <xdr:to>
      <xdr:col>81</xdr:col>
      <xdr:colOff>95250</xdr:colOff>
      <xdr:row>63</xdr:row>
      <xdr:rowOff>47897</xdr:rowOff>
    </xdr:to>
    <xdr:sp macro="" textlink="">
      <xdr:nvSpPr>
        <xdr:cNvPr id="341" name="楕円 340"/>
        <xdr:cNvSpPr/>
      </xdr:nvSpPr>
      <xdr:spPr>
        <a:xfrm>
          <a:off x="16967200" y="1074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89824</xdr:rowOff>
    </xdr:from>
    <xdr:ext cx="762000" cy="259045"/>
    <xdr:sp macro="" textlink="">
      <xdr:nvSpPr>
        <xdr:cNvPr id="342" name="定員管理の状況該当値テキスト"/>
        <xdr:cNvSpPr txBox="1"/>
      </xdr:nvSpPr>
      <xdr:spPr>
        <a:xfrm>
          <a:off x="17106900" y="10719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106256</xdr:rowOff>
    </xdr:from>
    <xdr:to>
      <xdr:col>77</xdr:col>
      <xdr:colOff>95250</xdr:colOff>
      <xdr:row>63</xdr:row>
      <xdr:rowOff>36406</xdr:rowOff>
    </xdr:to>
    <xdr:sp macro="" textlink="">
      <xdr:nvSpPr>
        <xdr:cNvPr id="343" name="楕円 342"/>
        <xdr:cNvSpPr/>
      </xdr:nvSpPr>
      <xdr:spPr>
        <a:xfrm>
          <a:off x="161290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21183</xdr:rowOff>
    </xdr:from>
    <xdr:ext cx="736600" cy="259045"/>
    <xdr:sp macro="" textlink="">
      <xdr:nvSpPr>
        <xdr:cNvPr id="344" name="テキスト ボックス 343"/>
        <xdr:cNvSpPr txBox="1"/>
      </xdr:nvSpPr>
      <xdr:spPr>
        <a:xfrm>
          <a:off x="15798800" y="10822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46506</xdr:rowOff>
    </xdr:from>
    <xdr:to>
      <xdr:col>73</xdr:col>
      <xdr:colOff>44450</xdr:colOff>
      <xdr:row>62</xdr:row>
      <xdr:rowOff>148106</xdr:rowOff>
    </xdr:to>
    <xdr:sp macro="" textlink="">
      <xdr:nvSpPr>
        <xdr:cNvPr id="345" name="楕円 344"/>
        <xdr:cNvSpPr/>
      </xdr:nvSpPr>
      <xdr:spPr>
        <a:xfrm>
          <a:off x="15240000" y="1067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132883</xdr:rowOff>
    </xdr:from>
    <xdr:ext cx="762000" cy="259045"/>
    <xdr:sp macro="" textlink="">
      <xdr:nvSpPr>
        <xdr:cNvPr id="346" name="テキスト ボックス 345"/>
        <xdr:cNvSpPr txBox="1"/>
      </xdr:nvSpPr>
      <xdr:spPr>
        <a:xfrm>
          <a:off x="14909800" y="10762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22376</xdr:rowOff>
    </xdr:from>
    <xdr:to>
      <xdr:col>68</xdr:col>
      <xdr:colOff>203200</xdr:colOff>
      <xdr:row>62</xdr:row>
      <xdr:rowOff>123976</xdr:rowOff>
    </xdr:to>
    <xdr:sp macro="" textlink="">
      <xdr:nvSpPr>
        <xdr:cNvPr id="347" name="楕円 346"/>
        <xdr:cNvSpPr/>
      </xdr:nvSpPr>
      <xdr:spPr>
        <a:xfrm>
          <a:off x="14351000" y="1065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108753</xdr:rowOff>
    </xdr:from>
    <xdr:ext cx="762000" cy="259045"/>
    <xdr:sp macro="" textlink="">
      <xdr:nvSpPr>
        <xdr:cNvPr id="348" name="テキスト ボックス 347"/>
        <xdr:cNvSpPr txBox="1"/>
      </xdr:nvSpPr>
      <xdr:spPr>
        <a:xfrm>
          <a:off x="14020800" y="1073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2842</xdr:rowOff>
    </xdr:from>
    <xdr:to>
      <xdr:col>64</xdr:col>
      <xdr:colOff>152400</xdr:colOff>
      <xdr:row>62</xdr:row>
      <xdr:rowOff>104442</xdr:rowOff>
    </xdr:to>
    <xdr:sp macro="" textlink="">
      <xdr:nvSpPr>
        <xdr:cNvPr id="349" name="楕円 348"/>
        <xdr:cNvSpPr/>
      </xdr:nvSpPr>
      <xdr:spPr>
        <a:xfrm>
          <a:off x="13462000" y="1063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89219</xdr:rowOff>
    </xdr:from>
    <xdr:ext cx="762000" cy="259045"/>
    <xdr:sp macro="" textlink="">
      <xdr:nvSpPr>
        <xdr:cNvPr id="350" name="テキスト ボックス 349"/>
        <xdr:cNvSpPr txBox="1"/>
      </xdr:nvSpPr>
      <xdr:spPr>
        <a:xfrm>
          <a:off x="13131800" y="10719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ヵ年平均では、前年度より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ポイント増加し</a:t>
          </a:r>
          <a:r>
            <a:rPr kumimoji="1" lang="en-US" altLang="ja-JP" sz="1300">
              <a:latin typeface="ＭＳ Ｐゴシック" panose="020B0600070205080204" pitchFamily="50" charset="-128"/>
              <a:ea typeface="ＭＳ Ｐゴシック" panose="020B0600070205080204" pitchFamily="50" charset="-128"/>
            </a:rPr>
            <a:t>5.4</a:t>
          </a:r>
          <a:r>
            <a:rPr kumimoji="1" lang="ja-JP" altLang="en-US" sz="1300">
              <a:latin typeface="ＭＳ Ｐゴシック" panose="020B0600070205080204" pitchFamily="50" charset="-128"/>
              <a:ea typeface="ＭＳ Ｐゴシック" panose="020B0600070205080204" pitchFamily="50" charset="-128"/>
            </a:rPr>
            <a:t>％となったが、早期健全化基準の</a:t>
          </a:r>
          <a:r>
            <a:rPr kumimoji="1" lang="en-US" altLang="ja-JP" sz="1300">
              <a:latin typeface="ＭＳ Ｐゴシック" panose="020B0600070205080204" pitchFamily="50" charset="-128"/>
              <a:ea typeface="ＭＳ Ｐゴシック" panose="020B0600070205080204" pitchFamily="50" charset="-128"/>
            </a:rPr>
            <a:t>25.0</a:t>
          </a:r>
          <a:r>
            <a:rPr kumimoji="1" lang="ja-JP" altLang="en-US" sz="1300">
              <a:latin typeface="ＭＳ Ｐゴシック" panose="020B0600070205080204" pitchFamily="50" charset="-128"/>
              <a:ea typeface="ＭＳ Ｐゴシック" panose="020B0600070205080204" pitchFamily="50" charset="-128"/>
            </a:rPr>
            <a:t>％を下回った。類似団体平均値との比較では</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ポイント、大分県平均値との比較でも</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ポイント低い状況にある。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標準税収入額、臨時財政対策債はともに増となっているものの、普通交付税額が大幅に減少しており、単年度実質公債費比率は対前年度約</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ポイント増加の</a:t>
          </a:r>
          <a:r>
            <a:rPr kumimoji="1" lang="en-US" altLang="ja-JP" sz="1300">
              <a:latin typeface="ＭＳ Ｐゴシック" panose="020B0600070205080204" pitchFamily="50" charset="-128"/>
              <a:ea typeface="ＭＳ Ｐゴシック" panose="020B0600070205080204" pitchFamily="50" charset="-128"/>
            </a:rPr>
            <a:t>5.9</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適正水準を維持しながら、公共施設の更新などの課題に対応していくため、事業の必要性、緊急性を勘案しながら事業展開を図る必要がある。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4" name="テキスト ボックス 373"/>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59944</xdr:rowOff>
    </xdr:from>
    <xdr:to>
      <xdr:col>81</xdr:col>
      <xdr:colOff>44450</xdr:colOff>
      <xdr:row>45</xdr:row>
      <xdr:rowOff>22606</xdr:rowOff>
    </xdr:to>
    <xdr:cxnSp macro="">
      <xdr:nvCxnSpPr>
        <xdr:cNvPr id="377" name="直線コネクタ 376"/>
        <xdr:cNvCxnSpPr/>
      </xdr:nvCxnSpPr>
      <xdr:spPr>
        <a:xfrm flipV="1">
          <a:off x="17018000" y="6232144"/>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166133</xdr:rowOff>
    </xdr:from>
    <xdr:ext cx="762000" cy="259045"/>
    <xdr:sp macro="" textlink="">
      <xdr:nvSpPr>
        <xdr:cNvPr id="378" name="公債費負担の状況最小値テキスト"/>
        <xdr:cNvSpPr txBox="1"/>
      </xdr:nvSpPr>
      <xdr:spPr>
        <a:xfrm>
          <a:off x="17106900" y="770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22606</xdr:rowOff>
    </xdr:from>
    <xdr:to>
      <xdr:col>81</xdr:col>
      <xdr:colOff>133350</xdr:colOff>
      <xdr:row>45</xdr:row>
      <xdr:rowOff>22606</xdr:rowOff>
    </xdr:to>
    <xdr:cxnSp macro="">
      <xdr:nvCxnSpPr>
        <xdr:cNvPr id="379" name="直線コネクタ 378"/>
        <xdr:cNvCxnSpPr/>
      </xdr:nvCxnSpPr>
      <xdr:spPr>
        <a:xfrm>
          <a:off x="16929100" y="773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146321</xdr:rowOff>
    </xdr:from>
    <xdr:ext cx="762000" cy="259045"/>
    <xdr:sp macro="" textlink="">
      <xdr:nvSpPr>
        <xdr:cNvPr id="380" name="公債費負担の状況最大値テキスト"/>
        <xdr:cNvSpPr txBox="1"/>
      </xdr:nvSpPr>
      <xdr:spPr>
        <a:xfrm>
          <a:off x="17106900" y="597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59944</xdr:rowOff>
    </xdr:from>
    <xdr:to>
      <xdr:col>81</xdr:col>
      <xdr:colOff>133350</xdr:colOff>
      <xdr:row>36</xdr:row>
      <xdr:rowOff>59944</xdr:rowOff>
    </xdr:to>
    <xdr:cxnSp macro="">
      <xdr:nvCxnSpPr>
        <xdr:cNvPr id="381" name="直線コネクタ 380"/>
        <xdr:cNvCxnSpPr/>
      </xdr:nvCxnSpPr>
      <xdr:spPr>
        <a:xfrm>
          <a:off x="16929100" y="623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66802</xdr:rowOff>
    </xdr:from>
    <xdr:to>
      <xdr:col>81</xdr:col>
      <xdr:colOff>44450</xdr:colOff>
      <xdr:row>39</xdr:row>
      <xdr:rowOff>95758</xdr:rowOff>
    </xdr:to>
    <xdr:cxnSp macro="">
      <xdr:nvCxnSpPr>
        <xdr:cNvPr id="382" name="直線コネクタ 381"/>
        <xdr:cNvCxnSpPr/>
      </xdr:nvCxnSpPr>
      <xdr:spPr>
        <a:xfrm>
          <a:off x="16179800" y="6753352"/>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96537</xdr:rowOff>
    </xdr:from>
    <xdr:ext cx="762000" cy="259045"/>
    <xdr:sp macro="" textlink="">
      <xdr:nvSpPr>
        <xdr:cNvPr id="383" name="公債費負担の状況平均値テキスト"/>
        <xdr:cNvSpPr txBox="1"/>
      </xdr:nvSpPr>
      <xdr:spPr>
        <a:xfrm>
          <a:off x="17106900" y="6954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124460</xdr:rowOff>
    </xdr:from>
    <xdr:to>
      <xdr:col>81</xdr:col>
      <xdr:colOff>95250</xdr:colOff>
      <xdr:row>41</xdr:row>
      <xdr:rowOff>54610</xdr:rowOff>
    </xdr:to>
    <xdr:sp macro="" textlink="">
      <xdr:nvSpPr>
        <xdr:cNvPr id="384" name="フローチャート: 判断 383"/>
        <xdr:cNvSpPr/>
      </xdr:nvSpPr>
      <xdr:spPr>
        <a:xfrm>
          <a:off x="169672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66802</xdr:rowOff>
    </xdr:from>
    <xdr:to>
      <xdr:col>77</xdr:col>
      <xdr:colOff>44450</xdr:colOff>
      <xdr:row>39</xdr:row>
      <xdr:rowOff>66802</xdr:rowOff>
    </xdr:to>
    <xdr:cxnSp macro="">
      <xdr:nvCxnSpPr>
        <xdr:cNvPr id="385" name="直線コネクタ 384"/>
        <xdr:cNvCxnSpPr/>
      </xdr:nvCxnSpPr>
      <xdr:spPr>
        <a:xfrm>
          <a:off x="15290800" y="67533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143764</xdr:rowOff>
    </xdr:from>
    <xdr:to>
      <xdr:col>77</xdr:col>
      <xdr:colOff>95250</xdr:colOff>
      <xdr:row>41</xdr:row>
      <xdr:rowOff>73914</xdr:rowOff>
    </xdr:to>
    <xdr:sp macro="" textlink="">
      <xdr:nvSpPr>
        <xdr:cNvPr id="386" name="フローチャート: 判断 385"/>
        <xdr:cNvSpPr/>
      </xdr:nvSpPr>
      <xdr:spPr>
        <a:xfrm>
          <a:off x="16129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58691</xdr:rowOff>
    </xdr:from>
    <xdr:ext cx="736600" cy="259045"/>
    <xdr:sp macro="" textlink="">
      <xdr:nvSpPr>
        <xdr:cNvPr id="387" name="テキスト ボックス 386"/>
        <xdr:cNvSpPr txBox="1"/>
      </xdr:nvSpPr>
      <xdr:spPr>
        <a:xfrm>
          <a:off x="15798800" y="7088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66802</xdr:rowOff>
    </xdr:from>
    <xdr:to>
      <xdr:col>72</xdr:col>
      <xdr:colOff>203200</xdr:colOff>
      <xdr:row>39</xdr:row>
      <xdr:rowOff>66802</xdr:rowOff>
    </xdr:to>
    <xdr:cxnSp macro="">
      <xdr:nvCxnSpPr>
        <xdr:cNvPr id="388" name="直線コネクタ 387"/>
        <xdr:cNvCxnSpPr/>
      </xdr:nvCxnSpPr>
      <xdr:spPr>
        <a:xfrm>
          <a:off x="14401800" y="67533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89" name="フローチャート: 判断 388"/>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390" name="テキスト ボックス 389"/>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66802</xdr:rowOff>
    </xdr:from>
    <xdr:to>
      <xdr:col>68</xdr:col>
      <xdr:colOff>152400</xdr:colOff>
      <xdr:row>39</xdr:row>
      <xdr:rowOff>134366</xdr:rowOff>
    </xdr:to>
    <xdr:cxnSp macro="">
      <xdr:nvCxnSpPr>
        <xdr:cNvPr id="391" name="直線コネクタ 390"/>
        <xdr:cNvCxnSpPr/>
      </xdr:nvCxnSpPr>
      <xdr:spPr>
        <a:xfrm flipV="1">
          <a:off x="13512800" y="6753352"/>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30226</xdr:rowOff>
    </xdr:from>
    <xdr:to>
      <xdr:col>68</xdr:col>
      <xdr:colOff>203200</xdr:colOff>
      <xdr:row>41</xdr:row>
      <xdr:rowOff>131826</xdr:rowOff>
    </xdr:to>
    <xdr:sp macro="" textlink="">
      <xdr:nvSpPr>
        <xdr:cNvPr id="392" name="フローチャート: 判断 391"/>
        <xdr:cNvSpPr/>
      </xdr:nvSpPr>
      <xdr:spPr>
        <a:xfrm>
          <a:off x="14351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116603</xdr:rowOff>
    </xdr:from>
    <xdr:ext cx="762000" cy="259045"/>
    <xdr:sp macro="" textlink="">
      <xdr:nvSpPr>
        <xdr:cNvPr id="393" name="テキスト ボックス 392"/>
        <xdr:cNvSpPr txBox="1"/>
      </xdr:nvSpPr>
      <xdr:spPr>
        <a:xfrm>
          <a:off x="14020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107442</xdr:rowOff>
    </xdr:from>
    <xdr:to>
      <xdr:col>64</xdr:col>
      <xdr:colOff>152400</xdr:colOff>
      <xdr:row>42</xdr:row>
      <xdr:rowOff>37592</xdr:rowOff>
    </xdr:to>
    <xdr:sp macro="" textlink="">
      <xdr:nvSpPr>
        <xdr:cNvPr id="394" name="フローチャート: 判断 393"/>
        <xdr:cNvSpPr/>
      </xdr:nvSpPr>
      <xdr:spPr>
        <a:xfrm>
          <a:off x="13462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22369</xdr:rowOff>
    </xdr:from>
    <xdr:ext cx="762000" cy="259045"/>
    <xdr:sp macro="" textlink="">
      <xdr:nvSpPr>
        <xdr:cNvPr id="395" name="テキスト ボックス 394"/>
        <xdr:cNvSpPr txBox="1"/>
      </xdr:nvSpPr>
      <xdr:spPr>
        <a:xfrm>
          <a:off x="13131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44958</xdr:rowOff>
    </xdr:from>
    <xdr:to>
      <xdr:col>81</xdr:col>
      <xdr:colOff>95250</xdr:colOff>
      <xdr:row>39</xdr:row>
      <xdr:rowOff>146558</xdr:rowOff>
    </xdr:to>
    <xdr:sp macro="" textlink="">
      <xdr:nvSpPr>
        <xdr:cNvPr id="401" name="楕円 400"/>
        <xdr:cNvSpPr/>
      </xdr:nvSpPr>
      <xdr:spPr>
        <a:xfrm>
          <a:off x="16967200" y="673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61485</xdr:rowOff>
    </xdr:from>
    <xdr:ext cx="762000" cy="259045"/>
    <xdr:sp macro="" textlink="">
      <xdr:nvSpPr>
        <xdr:cNvPr id="402" name="公債費負担の状況該当値テキスト"/>
        <xdr:cNvSpPr txBox="1"/>
      </xdr:nvSpPr>
      <xdr:spPr>
        <a:xfrm>
          <a:off x="17106900" y="6576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16002</xdr:rowOff>
    </xdr:from>
    <xdr:to>
      <xdr:col>77</xdr:col>
      <xdr:colOff>95250</xdr:colOff>
      <xdr:row>39</xdr:row>
      <xdr:rowOff>117602</xdr:rowOff>
    </xdr:to>
    <xdr:sp macro="" textlink="">
      <xdr:nvSpPr>
        <xdr:cNvPr id="403" name="楕円 402"/>
        <xdr:cNvSpPr/>
      </xdr:nvSpPr>
      <xdr:spPr>
        <a:xfrm>
          <a:off x="16129000" y="670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127779</xdr:rowOff>
    </xdr:from>
    <xdr:ext cx="736600" cy="259045"/>
    <xdr:sp macro="" textlink="">
      <xdr:nvSpPr>
        <xdr:cNvPr id="404" name="テキスト ボックス 403"/>
        <xdr:cNvSpPr txBox="1"/>
      </xdr:nvSpPr>
      <xdr:spPr>
        <a:xfrm>
          <a:off x="15798800" y="6471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16002</xdr:rowOff>
    </xdr:from>
    <xdr:to>
      <xdr:col>73</xdr:col>
      <xdr:colOff>44450</xdr:colOff>
      <xdr:row>39</xdr:row>
      <xdr:rowOff>117602</xdr:rowOff>
    </xdr:to>
    <xdr:sp macro="" textlink="">
      <xdr:nvSpPr>
        <xdr:cNvPr id="405" name="楕円 404"/>
        <xdr:cNvSpPr/>
      </xdr:nvSpPr>
      <xdr:spPr>
        <a:xfrm>
          <a:off x="15240000" y="670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127779</xdr:rowOff>
    </xdr:from>
    <xdr:ext cx="762000" cy="259045"/>
    <xdr:sp macro="" textlink="">
      <xdr:nvSpPr>
        <xdr:cNvPr id="406" name="テキスト ボックス 405"/>
        <xdr:cNvSpPr txBox="1"/>
      </xdr:nvSpPr>
      <xdr:spPr>
        <a:xfrm>
          <a:off x="14909800" y="647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16002</xdr:rowOff>
    </xdr:from>
    <xdr:to>
      <xdr:col>68</xdr:col>
      <xdr:colOff>203200</xdr:colOff>
      <xdr:row>39</xdr:row>
      <xdr:rowOff>117602</xdr:rowOff>
    </xdr:to>
    <xdr:sp macro="" textlink="">
      <xdr:nvSpPr>
        <xdr:cNvPr id="407" name="楕円 406"/>
        <xdr:cNvSpPr/>
      </xdr:nvSpPr>
      <xdr:spPr>
        <a:xfrm>
          <a:off x="14351000" y="670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127779</xdr:rowOff>
    </xdr:from>
    <xdr:ext cx="762000" cy="259045"/>
    <xdr:sp macro="" textlink="">
      <xdr:nvSpPr>
        <xdr:cNvPr id="408" name="テキスト ボックス 407"/>
        <xdr:cNvSpPr txBox="1"/>
      </xdr:nvSpPr>
      <xdr:spPr>
        <a:xfrm>
          <a:off x="14020800" y="647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83566</xdr:rowOff>
    </xdr:from>
    <xdr:to>
      <xdr:col>64</xdr:col>
      <xdr:colOff>152400</xdr:colOff>
      <xdr:row>40</xdr:row>
      <xdr:rowOff>13716</xdr:rowOff>
    </xdr:to>
    <xdr:sp macro="" textlink="">
      <xdr:nvSpPr>
        <xdr:cNvPr id="409" name="楕円 408"/>
        <xdr:cNvSpPr/>
      </xdr:nvSpPr>
      <xdr:spPr>
        <a:xfrm>
          <a:off x="13462000" y="677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23893</xdr:rowOff>
    </xdr:from>
    <xdr:ext cx="762000" cy="259045"/>
    <xdr:sp macro="" textlink="">
      <xdr:nvSpPr>
        <xdr:cNvPr id="410" name="テキスト ボックス 409"/>
        <xdr:cNvSpPr txBox="1"/>
      </xdr:nvSpPr>
      <xdr:spPr>
        <a:xfrm>
          <a:off x="13131800" y="653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a:t>
          </a:r>
          <a:r>
            <a:rPr kumimoji="1" lang="en-US" altLang="ja-JP" sz="1300">
              <a:latin typeface="ＭＳ Ｐゴシック" panose="020B0600070205080204" pitchFamily="50" charset="-128"/>
              <a:ea typeface="ＭＳ Ｐゴシック" panose="020B0600070205080204" pitchFamily="50" charset="-128"/>
            </a:rPr>
            <a:t>31.6</a:t>
          </a:r>
          <a:r>
            <a:rPr kumimoji="1" lang="ja-JP" altLang="en-US" sz="1300">
              <a:latin typeface="ＭＳ Ｐゴシック" panose="020B0600070205080204" pitchFamily="50" charset="-128"/>
              <a:ea typeface="ＭＳ Ｐゴシック" panose="020B0600070205080204" pitchFamily="50" charset="-128"/>
            </a:rPr>
            <a:t>％と前年度の△</a:t>
          </a:r>
          <a:r>
            <a:rPr kumimoji="1" lang="en-US" altLang="ja-JP" sz="1300">
              <a:latin typeface="ＭＳ Ｐゴシック" panose="020B0600070205080204" pitchFamily="50" charset="-128"/>
              <a:ea typeface="ＭＳ Ｐゴシック" panose="020B0600070205080204" pitchFamily="50" charset="-128"/>
            </a:rPr>
            <a:t>37.5</a:t>
          </a:r>
          <a:r>
            <a:rPr kumimoji="1" lang="ja-JP" altLang="en-US" sz="1300">
              <a:latin typeface="ＭＳ Ｐゴシック" panose="020B0600070205080204" pitchFamily="50" charset="-128"/>
              <a:ea typeface="ＭＳ Ｐゴシック" panose="020B0600070205080204" pitchFamily="50" charset="-128"/>
            </a:rPr>
            <a:t>％と比較し</a:t>
          </a:r>
          <a:r>
            <a:rPr kumimoji="1" lang="en-US" altLang="ja-JP" sz="1300">
              <a:latin typeface="ＭＳ Ｐゴシック" panose="020B0600070205080204" pitchFamily="50" charset="-128"/>
              <a:ea typeface="ＭＳ Ｐゴシック" panose="020B0600070205080204" pitchFamily="50" charset="-128"/>
            </a:rPr>
            <a:t>5.9</a:t>
          </a:r>
          <a:r>
            <a:rPr kumimoji="1" lang="ja-JP" altLang="en-US" sz="1300">
              <a:latin typeface="ＭＳ Ｐゴシック" panose="020B0600070205080204" pitchFamily="50" charset="-128"/>
              <a:ea typeface="ＭＳ Ｐゴシック" panose="020B0600070205080204" pitchFamily="50" charset="-128"/>
            </a:rPr>
            <a:t>ポイントの増加となったが、前年度に引き続き早期健全化基準の</a:t>
          </a:r>
          <a:r>
            <a:rPr kumimoji="1" lang="en-US" altLang="ja-JP" sz="1300">
              <a:latin typeface="ＭＳ Ｐゴシック" panose="020B0600070205080204" pitchFamily="50" charset="-128"/>
              <a:ea typeface="ＭＳ Ｐゴシック" panose="020B0600070205080204" pitchFamily="50" charset="-128"/>
            </a:rPr>
            <a:t>350</a:t>
          </a:r>
          <a:r>
            <a:rPr kumimoji="1" lang="ja-JP" altLang="en-US" sz="1300">
              <a:latin typeface="ＭＳ Ｐゴシック" panose="020B0600070205080204" pitchFamily="50" charset="-128"/>
              <a:ea typeface="ＭＳ Ｐゴシック" panose="020B0600070205080204" pitchFamily="50" charset="-128"/>
            </a:rPr>
            <a:t>％を大きく下回った。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大型建設事業の本格化に伴い、合併特例債などの起債発行額の増による地方債残高の大幅な増加に加え、充当可能財源において、充当可能基金が財政調整基金の取り崩し等により大幅に減少したことなどから、将来負担比率が増加した。</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87715</xdr:rowOff>
    </xdr:to>
    <xdr:cxnSp macro="">
      <xdr:nvCxnSpPr>
        <xdr:cNvPr id="439" name="直線コネクタ 438"/>
        <xdr:cNvCxnSpPr/>
      </xdr:nvCxnSpPr>
      <xdr:spPr>
        <a:xfrm flipV="1">
          <a:off x="17018000" y="2370667"/>
          <a:ext cx="0" cy="13174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59792</xdr:rowOff>
    </xdr:from>
    <xdr:ext cx="762000" cy="259045"/>
    <xdr:sp macro="" textlink="">
      <xdr:nvSpPr>
        <xdr:cNvPr id="440" name="将来負担の状況最小値テキスト"/>
        <xdr:cNvSpPr txBox="1"/>
      </xdr:nvSpPr>
      <xdr:spPr>
        <a:xfrm>
          <a:off x="17106900" y="3660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87715</xdr:rowOff>
    </xdr:from>
    <xdr:to>
      <xdr:col>81</xdr:col>
      <xdr:colOff>133350</xdr:colOff>
      <xdr:row>21</xdr:row>
      <xdr:rowOff>87715</xdr:rowOff>
    </xdr:to>
    <xdr:cxnSp macro="">
      <xdr:nvCxnSpPr>
        <xdr:cNvPr id="441" name="直線コネクタ 440"/>
        <xdr:cNvCxnSpPr/>
      </xdr:nvCxnSpPr>
      <xdr:spPr>
        <a:xfrm>
          <a:off x="16929100" y="3688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134552</xdr:rowOff>
    </xdr:from>
    <xdr:ext cx="762000" cy="259045"/>
    <xdr:sp macro="" textlink="">
      <xdr:nvSpPr>
        <xdr:cNvPr id="444" name="将来負担の状況平均値テキスト"/>
        <xdr:cNvSpPr txBox="1"/>
      </xdr:nvSpPr>
      <xdr:spPr>
        <a:xfrm>
          <a:off x="17106900" y="25348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162475</xdr:rowOff>
    </xdr:from>
    <xdr:to>
      <xdr:col>81</xdr:col>
      <xdr:colOff>95250</xdr:colOff>
      <xdr:row>15</xdr:row>
      <xdr:rowOff>92625</xdr:rowOff>
    </xdr:to>
    <xdr:sp macro="" textlink="">
      <xdr:nvSpPr>
        <xdr:cNvPr id="445" name="フローチャート: 判断 444"/>
        <xdr:cNvSpPr/>
      </xdr:nvSpPr>
      <xdr:spPr>
        <a:xfrm>
          <a:off x="16967200" y="256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9525</xdr:rowOff>
    </xdr:from>
    <xdr:to>
      <xdr:col>77</xdr:col>
      <xdr:colOff>95250</xdr:colOff>
      <xdr:row>15</xdr:row>
      <xdr:rowOff>111125</xdr:rowOff>
    </xdr:to>
    <xdr:sp macro="" textlink="">
      <xdr:nvSpPr>
        <xdr:cNvPr id="446" name="フローチャート: 判断 445"/>
        <xdr:cNvSpPr/>
      </xdr:nvSpPr>
      <xdr:spPr>
        <a:xfrm>
          <a:off x="16129000" y="258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121302</xdr:rowOff>
    </xdr:from>
    <xdr:ext cx="736600" cy="259045"/>
    <xdr:sp macro="" textlink="">
      <xdr:nvSpPr>
        <xdr:cNvPr id="447" name="テキスト ボックス 446"/>
        <xdr:cNvSpPr txBox="1"/>
      </xdr:nvSpPr>
      <xdr:spPr>
        <a:xfrm>
          <a:off x="15798800" y="2350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61807</xdr:rowOff>
    </xdr:from>
    <xdr:to>
      <xdr:col>73</xdr:col>
      <xdr:colOff>44450</xdr:colOff>
      <xdr:row>15</xdr:row>
      <xdr:rowOff>163407</xdr:rowOff>
    </xdr:to>
    <xdr:sp macro="" textlink="">
      <xdr:nvSpPr>
        <xdr:cNvPr id="448" name="フローチャート: 判断 447"/>
        <xdr:cNvSpPr/>
      </xdr:nvSpPr>
      <xdr:spPr>
        <a:xfrm>
          <a:off x="152400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2134</xdr:rowOff>
    </xdr:from>
    <xdr:ext cx="762000" cy="259045"/>
    <xdr:sp macro="" textlink="">
      <xdr:nvSpPr>
        <xdr:cNvPr id="449" name="テキスト ボックス 448"/>
        <xdr:cNvSpPr txBox="1"/>
      </xdr:nvSpPr>
      <xdr:spPr>
        <a:xfrm>
          <a:off x="14909800" y="240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117306</xdr:rowOff>
    </xdr:from>
    <xdr:to>
      <xdr:col>68</xdr:col>
      <xdr:colOff>203200</xdr:colOff>
      <xdr:row>16</xdr:row>
      <xdr:rowOff>47456</xdr:rowOff>
    </xdr:to>
    <xdr:sp macro="" textlink="">
      <xdr:nvSpPr>
        <xdr:cNvPr id="450" name="フローチャート: 判断 449"/>
        <xdr:cNvSpPr/>
      </xdr:nvSpPr>
      <xdr:spPr>
        <a:xfrm>
          <a:off x="14351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57633</xdr:rowOff>
    </xdr:from>
    <xdr:ext cx="762000" cy="259045"/>
    <xdr:sp macro="" textlink="">
      <xdr:nvSpPr>
        <xdr:cNvPr id="451" name="テキスト ボックス 450"/>
        <xdr:cNvSpPr txBox="1"/>
      </xdr:nvSpPr>
      <xdr:spPr>
        <a:xfrm>
          <a:off x="14020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152696</xdr:rowOff>
    </xdr:from>
    <xdr:to>
      <xdr:col>64</xdr:col>
      <xdr:colOff>152400</xdr:colOff>
      <xdr:row>16</xdr:row>
      <xdr:rowOff>82846</xdr:rowOff>
    </xdr:to>
    <xdr:sp macro="" textlink="">
      <xdr:nvSpPr>
        <xdr:cNvPr id="452" name="フローチャート: 判断 451"/>
        <xdr:cNvSpPr/>
      </xdr:nvSpPr>
      <xdr:spPr>
        <a:xfrm>
          <a:off x="13462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93023</xdr:rowOff>
    </xdr:from>
    <xdr:ext cx="762000" cy="259045"/>
    <xdr:sp macro="" textlink="">
      <xdr:nvSpPr>
        <xdr:cNvPr id="453" name="テキスト ボックス 452"/>
        <xdr:cNvSpPr txBox="1"/>
      </xdr:nvSpPr>
      <xdr:spPr>
        <a:xfrm>
          <a:off x="13131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大分県宇佐市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57,090
56,488
439.05
32,688,428
30,957,497
1,614,162
16,105,936
25,789,974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行財政改革ビジョンに沿って、職員給与の削減等を継続して実施しているところであるが、業務量調査に基づく人員配置の結果、職員数は前年と同数となった。職員数が横ばいのなか、人事院勧告に基づく給与の増額改定や扶養手当の改正等の要因により、前年度比で</a:t>
          </a:r>
          <a:r>
            <a:rPr kumimoji="1" lang="en-US" altLang="ja-JP" sz="1200">
              <a:latin typeface="ＭＳ Ｐゴシック" panose="020B0600070205080204" pitchFamily="50" charset="-128"/>
              <a:ea typeface="ＭＳ Ｐゴシック" panose="020B0600070205080204" pitchFamily="50" charset="-128"/>
            </a:rPr>
            <a:t>0.5</a:t>
          </a:r>
          <a:r>
            <a:rPr kumimoji="1" lang="ja-JP" altLang="en-US" sz="1200">
              <a:latin typeface="ＭＳ Ｐゴシック" panose="020B0600070205080204" pitchFamily="50" charset="-128"/>
              <a:ea typeface="ＭＳ Ｐゴシック" panose="020B0600070205080204" pitchFamily="50" charset="-128"/>
            </a:rPr>
            <a:t>ポイントの増となった。依然として各平均値を上回る状況にあるが、時間外勤務縮減の取組みの成果は確実に表れており、また、扶養手当についても、経過措置期間終了に向けて年々減少する見込みであるため、次年度は改善が見込まれ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119380</xdr:rowOff>
    </xdr:to>
    <xdr:cxnSp macro="">
      <xdr:nvCxnSpPr>
        <xdr:cNvPr id="61" name="直線コネクタ 60"/>
        <xdr:cNvCxnSpPr/>
      </xdr:nvCxnSpPr>
      <xdr:spPr>
        <a:xfrm flipV="1">
          <a:off x="4826000" y="571246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91457</xdr:rowOff>
    </xdr:from>
    <xdr:ext cx="762000" cy="259045"/>
    <xdr:sp macro="" textlink="">
      <xdr:nvSpPr>
        <xdr:cNvPr id="62" name="人件費最小値テキスト"/>
        <xdr:cNvSpPr txBox="1"/>
      </xdr:nvSpPr>
      <xdr:spPr>
        <a:xfrm>
          <a:off x="4914900" y="694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119380</xdr:rowOff>
    </xdr:from>
    <xdr:to>
      <xdr:col>24</xdr:col>
      <xdr:colOff>114300</xdr:colOff>
      <xdr:row>40</xdr:row>
      <xdr:rowOff>119380</xdr:rowOff>
    </xdr:to>
    <xdr:cxnSp macro="">
      <xdr:nvCxnSpPr>
        <xdr:cNvPr id="63" name="直線コネクタ 62"/>
        <xdr:cNvCxnSpPr/>
      </xdr:nvCxnSpPr>
      <xdr:spPr>
        <a:xfrm>
          <a:off x="4737100" y="697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24130</xdr:rowOff>
    </xdr:from>
    <xdr:to>
      <xdr:col>24</xdr:col>
      <xdr:colOff>25400</xdr:colOff>
      <xdr:row>39</xdr:row>
      <xdr:rowOff>62230</xdr:rowOff>
    </xdr:to>
    <xdr:cxnSp macro="">
      <xdr:nvCxnSpPr>
        <xdr:cNvPr id="66" name="直線コネクタ 65"/>
        <xdr:cNvCxnSpPr/>
      </xdr:nvCxnSpPr>
      <xdr:spPr>
        <a:xfrm>
          <a:off x="3987800" y="67106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69867</xdr:rowOff>
    </xdr:from>
    <xdr:ext cx="762000" cy="259045"/>
    <xdr:sp macro="" textlink="">
      <xdr:nvSpPr>
        <xdr:cNvPr id="67" name="人件費平均値テキスト"/>
        <xdr:cNvSpPr txBox="1"/>
      </xdr:nvSpPr>
      <xdr:spPr>
        <a:xfrm>
          <a:off x="4914900" y="6070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53340</xdr:rowOff>
    </xdr:from>
    <xdr:to>
      <xdr:col>24</xdr:col>
      <xdr:colOff>76200</xdr:colOff>
      <xdr:row>36</xdr:row>
      <xdr:rowOff>154940</xdr:rowOff>
    </xdr:to>
    <xdr:sp macro="" textlink="">
      <xdr:nvSpPr>
        <xdr:cNvPr id="68" name="フローチャート: 判断 67"/>
        <xdr:cNvSpPr/>
      </xdr:nvSpPr>
      <xdr:spPr>
        <a:xfrm>
          <a:off x="4775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5080</xdr:rowOff>
    </xdr:from>
    <xdr:to>
      <xdr:col>19</xdr:col>
      <xdr:colOff>187325</xdr:colOff>
      <xdr:row>39</xdr:row>
      <xdr:rowOff>24130</xdr:rowOff>
    </xdr:to>
    <xdr:cxnSp macro="">
      <xdr:nvCxnSpPr>
        <xdr:cNvPr id="69" name="直線コネクタ 68"/>
        <xdr:cNvCxnSpPr/>
      </xdr:nvCxnSpPr>
      <xdr:spPr>
        <a:xfrm>
          <a:off x="3098800" y="652018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1287</xdr:rowOff>
    </xdr:from>
    <xdr:ext cx="736600" cy="259045"/>
    <xdr:sp macro="" textlink="">
      <xdr:nvSpPr>
        <xdr:cNvPr id="71" name="テキスト ボックス 70"/>
        <xdr:cNvSpPr txBox="1"/>
      </xdr:nvSpPr>
      <xdr:spPr>
        <a:xfrm>
          <a:off x="3606800" y="600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5080</xdr:rowOff>
    </xdr:from>
    <xdr:to>
      <xdr:col>15</xdr:col>
      <xdr:colOff>98425</xdr:colOff>
      <xdr:row>38</xdr:row>
      <xdr:rowOff>142240</xdr:rowOff>
    </xdr:to>
    <xdr:cxnSp macro="">
      <xdr:nvCxnSpPr>
        <xdr:cNvPr id="72" name="直線コネクタ 71"/>
        <xdr:cNvCxnSpPr/>
      </xdr:nvCxnSpPr>
      <xdr:spPr>
        <a:xfrm flipV="1">
          <a:off x="2209800" y="652018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60960</xdr:rowOff>
    </xdr:from>
    <xdr:to>
      <xdr:col>15</xdr:col>
      <xdr:colOff>149225</xdr:colOff>
      <xdr:row>36</xdr:row>
      <xdr:rowOff>162560</xdr:rowOff>
    </xdr:to>
    <xdr:sp macro="" textlink="">
      <xdr:nvSpPr>
        <xdr:cNvPr id="73" name="フローチャート: 判断 72"/>
        <xdr:cNvSpPr/>
      </xdr:nvSpPr>
      <xdr:spPr>
        <a:xfrm>
          <a:off x="3048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1287</xdr:rowOff>
    </xdr:from>
    <xdr:ext cx="762000" cy="259045"/>
    <xdr:sp macro="" textlink="">
      <xdr:nvSpPr>
        <xdr:cNvPr id="74" name="テキスト ボックス 73"/>
        <xdr:cNvSpPr txBox="1"/>
      </xdr:nvSpPr>
      <xdr:spPr>
        <a:xfrm>
          <a:off x="2717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142240</xdr:rowOff>
    </xdr:from>
    <xdr:to>
      <xdr:col>11</xdr:col>
      <xdr:colOff>9525</xdr:colOff>
      <xdr:row>38</xdr:row>
      <xdr:rowOff>165100</xdr:rowOff>
    </xdr:to>
    <xdr:cxnSp macro="">
      <xdr:nvCxnSpPr>
        <xdr:cNvPr id="75" name="直線コネクタ 74"/>
        <xdr:cNvCxnSpPr/>
      </xdr:nvCxnSpPr>
      <xdr:spPr>
        <a:xfrm flipV="1">
          <a:off x="1320800" y="66573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69867</xdr:rowOff>
    </xdr:from>
    <xdr:ext cx="762000" cy="259045"/>
    <xdr:sp macro="" textlink="">
      <xdr:nvSpPr>
        <xdr:cNvPr id="77" name="テキスト ボックス 76"/>
        <xdr:cNvSpPr txBox="1"/>
      </xdr:nvSpPr>
      <xdr:spPr>
        <a:xfrm>
          <a:off x="1828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62247</xdr:rowOff>
    </xdr:from>
    <xdr:ext cx="762000" cy="259045"/>
    <xdr:sp macro="" textlink="">
      <xdr:nvSpPr>
        <xdr:cNvPr id="79" name="テキスト ボックス 78"/>
        <xdr:cNvSpPr txBox="1"/>
      </xdr:nvSpPr>
      <xdr:spPr>
        <a:xfrm>
          <a:off x="939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11430</xdr:rowOff>
    </xdr:from>
    <xdr:to>
      <xdr:col>24</xdr:col>
      <xdr:colOff>76200</xdr:colOff>
      <xdr:row>39</xdr:row>
      <xdr:rowOff>113030</xdr:rowOff>
    </xdr:to>
    <xdr:sp macro="" textlink="">
      <xdr:nvSpPr>
        <xdr:cNvPr id="85" name="楕円 84"/>
        <xdr:cNvSpPr/>
      </xdr:nvSpPr>
      <xdr:spPr>
        <a:xfrm>
          <a:off x="4775200" y="669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154957</xdr:rowOff>
    </xdr:from>
    <xdr:ext cx="762000" cy="259045"/>
    <xdr:sp macro="" textlink="">
      <xdr:nvSpPr>
        <xdr:cNvPr id="86" name="人件費該当値テキスト"/>
        <xdr:cNvSpPr txBox="1"/>
      </xdr:nvSpPr>
      <xdr:spPr>
        <a:xfrm>
          <a:off x="4914900" y="667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144780</xdr:rowOff>
    </xdr:from>
    <xdr:to>
      <xdr:col>20</xdr:col>
      <xdr:colOff>38100</xdr:colOff>
      <xdr:row>39</xdr:row>
      <xdr:rowOff>74930</xdr:rowOff>
    </xdr:to>
    <xdr:sp macro="" textlink="">
      <xdr:nvSpPr>
        <xdr:cNvPr id="87" name="楕円 86"/>
        <xdr:cNvSpPr/>
      </xdr:nvSpPr>
      <xdr:spPr>
        <a:xfrm>
          <a:off x="39370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59707</xdr:rowOff>
    </xdr:from>
    <xdr:ext cx="736600" cy="259045"/>
    <xdr:sp macro="" textlink="">
      <xdr:nvSpPr>
        <xdr:cNvPr id="88" name="テキスト ボックス 87"/>
        <xdr:cNvSpPr txBox="1"/>
      </xdr:nvSpPr>
      <xdr:spPr>
        <a:xfrm>
          <a:off x="3606800" y="674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125730</xdr:rowOff>
    </xdr:from>
    <xdr:to>
      <xdr:col>15</xdr:col>
      <xdr:colOff>149225</xdr:colOff>
      <xdr:row>38</xdr:row>
      <xdr:rowOff>55880</xdr:rowOff>
    </xdr:to>
    <xdr:sp macro="" textlink="">
      <xdr:nvSpPr>
        <xdr:cNvPr id="89" name="楕円 88"/>
        <xdr:cNvSpPr/>
      </xdr:nvSpPr>
      <xdr:spPr>
        <a:xfrm>
          <a:off x="3048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40657</xdr:rowOff>
    </xdr:from>
    <xdr:ext cx="762000" cy="259045"/>
    <xdr:sp macro="" textlink="">
      <xdr:nvSpPr>
        <xdr:cNvPr id="90" name="テキスト ボックス 89"/>
        <xdr:cNvSpPr txBox="1"/>
      </xdr:nvSpPr>
      <xdr:spPr>
        <a:xfrm>
          <a:off x="27178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91440</xdr:rowOff>
    </xdr:from>
    <xdr:to>
      <xdr:col>11</xdr:col>
      <xdr:colOff>60325</xdr:colOff>
      <xdr:row>39</xdr:row>
      <xdr:rowOff>21590</xdr:rowOff>
    </xdr:to>
    <xdr:sp macro="" textlink="">
      <xdr:nvSpPr>
        <xdr:cNvPr id="91" name="楕円 90"/>
        <xdr:cNvSpPr/>
      </xdr:nvSpPr>
      <xdr:spPr>
        <a:xfrm>
          <a:off x="2159000" y="660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6367</xdr:rowOff>
    </xdr:from>
    <xdr:ext cx="762000" cy="259045"/>
    <xdr:sp macro="" textlink="">
      <xdr:nvSpPr>
        <xdr:cNvPr id="92" name="テキスト ボックス 91"/>
        <xdr:cNvSpPr txBox="1"/>
      </xdr:nvSpPr>
      <xdr:spPr>
        <a:xfrm>
          <a:off x="1828800" y="669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114300</xdr:rowOff>
    </xdr:from>
    <xdr:to>
      <xdr:col>6</xdr:col>
      <xdr:colOff>171450</xdr:colOff>
      <xdr:row>39</xdr:row>
      <xdr:rowOff>44450</xdr:rowOff>
    </xdr:to>
    <xdr:sp macro="" textlink="">
      <xdr:nvSpPr>
        <xdr:cNvPr id="93" name="楕円 92"/>
        <xdr:cNvSpPr/>
      </xdr:nvSpPr>
      <xdr:spPr>
        <a:xfrm>
          <a:off x="12700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29227</xdr:rowOff>
    </xdr:from>
    <xdr:ext cx="762000" cy="259045"/>
    <xdr:sp macro="" textlink="">
      <xdr:nvSpPr>
        <xdr:cNvPr id="94" name="テキスト ボックス 93"/>
        <xdr:cNvSpPr txBox="1"/>
      </xdr:nvSpPr>
      <xdr:spPr>
        <a:xfrm>
          <a:off x="939800" y="671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ごみ収集運搬業務委託料など可燃物処理に係る経費の増、し尿処理費などの増額などにより、全体で</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百万円の増加となった。</a:t>
          </a:r>
        </a:p>
        <a:p>
          <a:r>
            <a:rPr kumimoji="1" lang="ja-JP" altLang="en-US" sz="1300">
              <a:latin typeface="ＭＳ Ｐゴシック" panose="020B0600070205080204" pitchFamily="50" charset="-128"/>
              <a:ea typeface="ＭＳ Ｐゴシック" panose="020B0600070205080204" pitchFamily="50" charset="-128"/>
            </a:rPr>
            <a:t>　この結果、前年度比較で、</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ポイント増加したものの、類似団体平均値及び大分県平均値より△</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ポイント下回る状況となっている。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物件費は年々増加傾向にあり、コスト削減についてさらに努力することが求められる。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66040</xdr:rowOff>
    </xdr:from>
    <xdr:to>
      <xdr:col>82</xdr:col>
      <xdr:colOff>107950</xdr:colOff>
      <xdr:row>21</xdr:row>
      <xdr:rowOff>161290</xdr:rowOff>
    </xdr:to>
    <xdr:cxnSp macro="">
      <xdr:nvCxnSpPr>
        <xdr:cNvPr id="122" name="直線コネクタ 121"/>
        <xdr:cNvCxnSpPr/>
      </xdr:nvCxnSpPr>
      <xdr:spPr>
        <a:xfrm flipV="1">
          <a:off x="16510000" y="246634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152417</xdr:rowOff>
    </xdr:from>
    <xdr:ext cx="762000" cy="259045"/>
    <xdr:sp macro="" textlink="">
      <xdr:nvSpPr>
        <xdr:cNvPr id="125" name="物件費最大値テキスト"/>
        <xdr:cNvSpPr txBox="1"/>
      </xdr:nvSpPr>
      <xdr:spPr>
        <a:xfrm>
          <a:off x="16598900" y="2209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66040</xdr:rowOff>
    </xdr:from>
    <xdr:to>
      <xdr:col>82</xdr:col>
      <xdr:colOff>196850</xdr:colOff>
      <xdr:row>14</xdr:row>
      <xdr:rowOff>66040</xdr:rowOff>
    </xdr:to>
    <xdr:cxnSp macro="">
      <xdr:nvCxnSpPr>
        <xdr:cNvPr id="126" name="直線コネクタ 125"/>
        <xdr:cNvCxnSpPr/>
      </xdr:nvCxnSpPr>
      <xdr:spPr>
        <a:xfrm>
          <a:off x="16421100" y="2466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104140</xdr:rowOff>
    </xdr:from>
    <xdr:to>
      <xdr:col>82</xdr:col>
      <xdr:colOff>107950</xdr:colOff>
      <xdr:row>16</xdr:row>
      <xdr:rowOff>111760</xdr:rowOff>
    </xdr:to>
    <xdr:cxnSp macro="">
      <xdr:nvCxnSpPr>
        <xdr:cNvPr id="127" name="直線コネクタ 126"/>
        <xdr:cNvCxnSpPr/>
      </xdr:nvCxnSpPr>
      <xdr:spPr>
        <a:xfrm>
          <a:off x="15671800" y="28473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101617</xdr:rowOff>
    </xdr:from>
    <xdr:ext cx="762000" cy="259045"/>
    <xdr:sp macro="" textlink="">
      <xdr:nvSpPr>
        <xdr:cNvPr id="128" name="物件費平均値テキスト"/>
        <xdr:cNvSpPr txBox="1"/>
      </xdr:nvSpPr>
      <xdr:spPr>
        <a:xfrm>
          <a:off x="16598900" y="2844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129540</xdr:rowOff>
    </xdr:from>
    <xdr:to>
      <xdr:col>82</xdr:col>
      <xdr:colOff>158750</xdr:colOff>
      <xdr:row>17</xdr:row>
      <xdr:rowOff>59690</xdr:rowOff>
    </xdr:to>
    <xdr:sp macro="" textlink="">
      <xdr:nvSpPr>
        <xdr:cNvPr id="129" name="フローチャート: 判断 128"/>
        <xdr:cNvSpPr/>
      </xdr:nvSpPr>
      <xdr:spPr>
        <a:xfrm>
          <a:off x="164592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50800</xdr:rowOff>
    </xdr:from>
    <xdr:to>
      <xdr:col>78</xdr:col>
      <xdr:colOff>69850</xdr:colOff>
      <xdr:row>16</xdr:row>
      <xdr:rowOff>104140</xdr:rowOff>
    </xdr:to>
    <xdr:cxnSp macro="">
      <xdr:nvCxnSpPr>
        <xdr:cNvPr id="130" name="直線コネクタ 129"/>
        <xdr:cNvCxnSpPr/>
      </xdr:nvCxnSpPr>
      <xdr:spPr>
        <a:xfrm>
          <a:off x="14782800" y="27940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106680</xdr:rowOff>
    </xdr:from>
    <xdr:to>
      <xdr:col>78</xdr:col>
      <xdr:colOff>120650</xdr:colOff>
      <xdr:row>17</xdr:row>
      <xdr:rowOff>36830</xdr:rowOff>
    </xdr:to>
    <xdr:sp macro="" textlink="">
      <xdr:nvSpPr>
        <xdr:cNvPr id="131" name="フローチャート: 判断 130"/>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21607</xdr:rowOff>
    </xdr:from>
    <xdr:ext cx="736600" cy="259045"/>
    <xdr:sp macro="" textlink="">
      <xdr:nvSpPr>
        <xdr:cNvPr id="132" name="テキスト ボックス 131"/>
        <xdr:cNvSpPr txBox="1"/>
      </xdr:nvSpPr>
      <xdr:spPr>
        <a:xfrm>
          <a:off x="15290800" y="293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43180</xdr:rowOff>
    </xdr:from>
    <xdr:to>
      <xdr:col>73</xdr:col>
      <xdr:colOff>180975</xdr:colOff>
      <xdr:row>16</xdr:row>
      <xdr:rowOff>50800</xdr:rowOff>
    </xdr:to>
    <xdr:cxnSp macro="">
      <xdr:nvCxnSpPr>
        <xdr:cNvPr id="133" name="直線コネクタ 132"/>
        <xdr:cNvCxnSpPr/>
      </xdr:nvCxnSpPr>
      <xdr:spPr>
        <a:xfrm>
          <a:off x="13893800" y="27863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76200</xdr:rowOff>
    </xdr:from>
    <xdr:to>
      <xdr:col>74</xdr:col>
      <xdr:colOff>31750</xdr:colOff>
      <xdr:row>17</xdr:row>
      <xdr:rowOff>6350</xdr:rowOff>
    </xdr:to>
    <xdr:sp macro="" textlink="">
      <xdr:nvSpPr>
        <xdr:cNvPr id="134" name="フローチャート: 判断 133"/>
        <xdr:cNvSpPr/>
      </xdr:nvSpPr>
      <xdr:spPr>
        <a:xfrm>
          <a:off x="14732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162577</xdr:rowOff>
    </xdr:from>
    <xdr:ext cx="762000" cy="259045"/>
    <xdr:sp macro="" textlink="">
      <xdr:nvSpPr>
        <xdr:cNvPr id="135" name="テキスト ボックス 134"/>
        <xdr:cNvSpPr txBox="1"/>
      </xdr:nvSpPr>
      <xdr:spPr>
        <a:xfrm>
          <a:off x="14401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5080</xdr:rowOff>
    </xdr:from>
    <xdr:to>
      <xdr:col>69</xdr:col>
      <xdr:colOff>92075</xdr:colOff>
      <xdr:row>16</xdr:row>
      <xdr:rowOff>43180</xdr:rowOff>
    </xdr:to>
    <xdr:cxnSp macro="">
      <xdr:nvCxnSpPr>
        <xdr:cNvPr id="136" name="直線コネクタ 135"/>
        <xdr:cNvCxnSpPr/>
      </xdr:nvCxnSpPr>
      <xdr:spPr>
        <a:xfrm>
          <a:off x="13004800" y="27482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7" name="フローチャート: 判断 136"/>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74947</xdr:rowOff>
    </xdr:from>
    <xdr:ext cx="762000" cy="259045"/>
    <xdr:sp macro="" textlink="">
      <xdr:nvSpPr>
        <xdr:cNvPr id="138" name="テキスト ボックス 137"/>
        <xdr:cNvSpPr txBox="1"/>
      </xdr:nvSpPr>
      <xdr:spPr>
        <a:xfrm>
          <a:off x="13512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9" name="フローチャート: 判断 138"/>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21607</xdr:rowOff>
    </xdr:from>
    <xdr:ext cx="762000" cy="259045"/>
    <xdr:sp macro="" textlink="">
      <xdr:nvSpPr>
        <xdr:cNvPr id="140" name="テキスト ボックス 139"/>
        <xdr:cNvSpPr txBox="1"/>
      </xdr:nvSpPr>
      <xdr:spPr>
        <a:xfrm>
          <a:off x="12623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60960</xdr:rowOff>
    </xdr:from>
    <xdr:to>
      <xdr:col>82</xdr:col>
      <xdr:colOff>158750</xdr:colOff>
      <xdr:row>16</xdr:row>
      <xdr:rowOff>162560</xdr:rowOff>
    </xdr:to>
    <xdr:sp macro="" textlink="">
      <xdr:nvSpPr>
        <xdr:cNvPr id="146" name="楕円 145"/>
        <xdr:cNvSpPr/>
      </xdr:nvSpPr>
      <xdr:spPr>
        <a:xfrm>
          <a:off x="16459200" y="28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77487</xdr:rowOff>
    </xdr:from>
    <xdr:ext cx="762000" cy="259045"/>
    <xdr:sp macro="" textlink="">
      <xdr:nvSpPr>
        <xdr:cNvPr id="147" name="物件費該当値テキスト"/>
        <xdr:cNvSpPr txBox="1"/>
      </xdr:nvSpPr>
      <xdr:spPr>
        <a:xfrm>
          <a:off x="16598900" y="264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53340</xdr:rowOff>
    </xdr:from>
    <xdr:to>
      <xdr:col>78</xdr:col>
      <xdr:colOff>120650</xdr:colOff>
      <xdr:row>16</xdr:row>
      <xdr:rowOff>154940</xdr:rowOff>
    </xdr:to>
    <xdr:sp macro="" textlink="">
      <xdr:nvSpPr>
        <xdr:cNvPr id="148" name="楕円 147"/>
        <xdr:cNvSpPr/>
      </xdr:nvSpPr>
      <xdr:spPr>
        <a:xfrm>
          <a:off x="15621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165117</xdr:rowOff>
    </xdr:from>
    <xdr:ext cx="736600" cy="259045"/>
    <xdr:sp macro="" textlink="">
      <xdr:nvSpPr>
        <xdr:cNvPr id="149" name="テキスト ボックス 148"/>
        <xdr:cNvSpPr txBox="1"/>
      </xdr:nvSpPr>
      <xdr:spPr>
        <a:xfrm>
          <a:off x="15290800" y="2565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0</xdr:rowOff>
    </xdr:from>
    <xdr:to>
      <xdr:col>74</xdr:col>
      <xdr:colOff>31750</xdr:colOff>
      <xdr:row>16</xdr:row>
      <xdr:rowOff>101600</xdr:rowOff>
    </xdr:to>
    <xdr:sp macro="" textlink="">
      <xdr:nvSpPr>
        <xdr:cNvPr id="150" name="楕円 149"/>
        <xdr:cNvSpPr/>
      </xdr:nvSpPr>
      <xdr:spPr>
        <a:xfrm>
          <a:off x="14732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111777</xdr:rowOff>
    </xdr:from>
    <xdr:ext cx="762000" cy="259045"/>
    <xdr:sp macro="" textlink="">
      <xdr:nvSpPr>
        <xdr:cNvPr id="151" name="テキスト ボックス 150"/>
        <xdr:cNvSpPr txBox="1"/>
      </xdr:nvSpPr>
      <xdr:spPr>
        <a:xfrm>
          <a:off x="14401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163830</xdr:rowOff>
    </xdr:from>
    <xdr:to>
      <xdr:col>69</xdr:col>
      <xdr:colOff>142875</xdr:colOff>
      <xdr:row>16</xdr:row>
      <xdr:rowOff>93980</xdr:rowOff>
    </xdr:to>
    <xdr:sp macro="" textlink="">
      <xdr:nvSpPr>
        <xdr:cNvPr id="152" name="楕円 151"/>
        <xdr:cNvSpPr/>
      </xdr:nvSpPr>
      <xdr:spPr>
        <a:xfrm>
          <a:off x="138430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104157</xdr:rowOff>
    </xdr:from>
    <xdr:ext cx="762000" cy="259045"/>
    <xdr:sp macro="" textlink="">
      <xdr:nvSpPr>
        <xdr:cNvPr id="153" name="テキスト ボックス 152"/>
        <xdr:cNvSpPr txBox="1"/>
      </xdr:nvSpPr>
      <xdr:spPr>
        <a:xfrm>
          <a:off x="13512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125730</xdr:rowOff>
    </xdr:from>
    <xdr:to>
      <xdr:col>65</xdr:col>
      <xdr:colOff>53975</xdr:colOff>
      <xdr:row>16</xdr:row>
      <xdr:rowOff>55880</xdr:rowOff>
    </xdr:to>
    <xdr:sp macro="" textlink="">
      <xdr:nvSpPr>
        <xdr:cNvPr id="154" name="楕円 153"/>
        <xdr:cNvSpPr/>
      </xdr:nvSpPr>
      <xdr:spPr>
        <a:xfrm>
          <a:off x="12954000" y="269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66057</xdr:rowOff>
    </xdr:from>
    <xdr:ext cx="762000" cy="259045"/>
    <xdr:sp macro="" textlink="">
      <xdr:nvSpPr>
        <xdr:cNvPr id="155" name="テキスト ボックス 154"/>
        <xdr:cNvSpPr txBox="1"/>
      </xdr:nvSpPr>
      <xdr:spPr>
        <a:xfrm>
          <a:off x="12623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子ども子育て支援施策の制度改正等に伴い保育所措置費が</a:t>
          </a:r>
          <a:r>
            <a:rPr kumimoji="1" lang="en-US" altLang="ja-JP" sz="1300" baseline="0">
              <a:latin typeface="ＭＳ Ｐゴシック" panose="020B0600070205080204" pitchFamily="50" charset="-128"/>
              <a:ea typeface="ＭＳ Ｐゴシック" panose="020B0600070205080204" pitchFamily="50" charset="-128"/>
            </a:rPr>
            <a:t>78</a:t>
          </a:r>
          <a:r>
            <a:rPr kumimoji="1" lang="ja-JP" altLang="en-US" sz="1300" baseline="0">
              <a:latin typeface="ＭＳ Ｐゴシック" panose="020B0600070205080204" pitchFamily="50" charset="-128"/>
              <a:ea typeface="ＭＳ Ｐゴシック" panose="020B0600070205080204" pitchFamily="50" charset="-128"/>
            </a:rPr>
            <a:t>百万円の増となったほか、障害福祉サービス費が</a:t>
          </a:r>
          <a:r>
            <a:rPr kumimoji="1" lang="en-US" altLang="ja-JP" sz="1300" baseline="0">
              <a:latin typeface="ＭＳ Ｐゴシック" panose="020B0600070205080204" pitchFamily="50" charset="-128"/>
              <a:ea typeface="ＭＳ Ｐゴシック" panose="020B0600070205080204" pitchFamily="50" charset="-128"/>
            </a:rPr>
            <a:t>24</a:t>
          </a:r>
          <a:r>
            <a:rPr kumimoji="1" lang="ja-JP" altLang="en-US" sz="1300" baseline="0">
              <a:latin typeface="ＭＳ Ｐゴシック" panose="020B0600070205080204" pitchFamily="50" charset="-128"/>
              <a:ea typeface="ＭＳ Ｐゴシック" panose="020B0600070205080204" pitchFamily="50" charset="-128"/>
            </a:rPr>
            <a:t>百万円の増と、扶助費全体では</a:t>
          </a:r>
          <a:r>
            <a:rPr kumimoji="1" lang="en-US" altLang="ja-JP" sz="1300" baseline="0">
              <a:latin typeface="ＭＳ Ｐゴシック" panose="020B0600070205080204" pitchFamily="50" charset="-128"/>
              <a:ea typeface="ＭＳ Ｐゴシック" panose="020B0600070205080204" pitchFamily="50" charset="-128"/>
            </a:rPr>
            <a:t>77</a:t>
          </a:r>
          <a:r>
            <a:rPr kumimoji="1" lang="ja-JP" altLang="en-US" sz="1300" baseline="0">
              <a:latin typeface="ＭＳ Ｐゴシック" panose="020B0600070205080204" pitchFamily="50" charset="-128"/>
              <a:ea typeface="ＭＳ Ｐゴシック" panose="020B0600070205080204" pitchFamily="50" charset="-128"/>
            </a:rPr>
            <a:t>百万円の増となっている。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この結果、前年度比で</a:t>
          </a:r>
          <a:r>
            <a:rPr kumimoji="1" lang="en-US" altLang="ja-JP" sz="1300" baseline="0">
              <a:latin typeface="ＭＳ Ｐゴシック" panose="020B0600070205080204" pitchFamily="50" charset="-128"/>
              <a:ea typeface="ＭＳ Ｐゴシック" panose="020B0600070205080204" pitchFamily="50" charset="-128"/>
            </a:rPr>
            <a:t>0.4</a:t>
          </a:r>
          <a:r>
            <a:rPr kumimoji="1" lang="ja-JP" altLang="en-US" sz="1300" baseline="0">
              <a:latin typeface="ＭＳ Ｐゴシック" panose="020B0600070205080204" pitchFamily="50" charset="-128"/>
              <a:ea typeface="ＭＳ Ｐゴシック" panose="020B0600070205080204" pitchFamily="50" charset="-128"/>
            </a:rPr>
            <a:t>ポイントのプラス、類似団体平均と比較して</a:t>
          </a:r>
          <a:r>
            <a:rPr kumimoji="1" lang="en-US" altLang="ja-JP" sz="1300" baseline="0">
              <a:latin typeface="ＭＳ Ｐゴシック" panose="020B0600070205080204" pitchFamily="50" charset="-128"/>
              <a:ea typeface="ＭＳ Ｐゴシック" panose="020B0600070205080204" pitchFamily="50" charset="-128"/>
            </a:rPr>
            <a:t>2.7</a:t>
          </a:r>
          <a:r>
            <a:rPr kumimoji="1" lang="ja-JP" altLang="en-US" sz="1300" baseline="0">
              <a:latin typeface="ＭＳ Ｐゴシック" panose="020B0600070205080204" pitchFamily="50" charset="-128"/>
              <a:ea typeface="ＭＳ Ｐゴシック" panose="020B0600070205080204" pitchFamily="50" charset="-128"/>
            </a:rPr>
            <a:t>ポイント上回ることとなった。</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特に、年々障害福祉サービス事業費が伸びていることが類似団体平均を上回っている要因である。</a:t>
          </a:r>
          <a:endParaRPr kumimoji="1" lang="en-US" altLang="ja-JP" sz="1300" baseline="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39370</xdr:rowOff>
    </xdr:from>
    <xdr:to>
      <xdr:col>24</xdr:col>
      <xdr:colOff>25400</xdr:colOff>
      <xdr:row>60</xdr:row>
      <xdr:rowOff>142240</xdr:rowOff>
    </xdr:to>
    <xdr:cxnSp macro="">
      <xdr:nvCxnSpPr>
        <xdr:cNvPr id="183" name="直線コネクタ 182"/>
        <xdr:cNvCxnSpPr/>
      </xdr:nvCxnSpPr>
      <xdr:spPr>
        <a:xfrm flipV="1">
          <a:off x="4826000" y="912622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114317</xdr:rowOff>
    </xdr:from>
    <xdr:ext cx="762000" cy="259045"/>
    <xdr:sp macro="" textlink="">
      <xdr:nvSpPr>
        <xdr:cNvPr id="184" name="扶助費最小値テキスト"/>
        <xdr:cNvSpPr txBox="1"/>
      </xdr:nvSpPr>
      <xdr:spPr>
        <a:xfrm>
          <a:off x="4914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142240</xdr:rowOff>
    </xdr:from>
    <xdr:to>
      <xdr:col>24</xdr:col>
      <xdr:colOff>114300</xdr:colOff>
      <xdr:row>60</xdr:row>
      <xdr:rowOff>142240</xdr:rowOff>
    </xdr:to>
    <xdr:cxnSp macro="">
      <xdr:nvCxnSpPr>
        <xdr:cNvPr id="185" name="直線コネクタ 184"/>
        <xdr:cNvCxnSpPr/>
      </xdr:nvCxnSpPr>
      <xdr:spPr>
        <a:xfrm>
          <a:off x="4737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125747</xdr:rowOff>
    </xdr:from>
    <xdr:ext cx="762000" cy="259045"/>
    <xdr:sp macro="" textlink="">
      <xdr:nvSpPr>
        <xdr:cNvPr id="186" name="扶助費最大値テキスト"/>
        <xdr:cNvSpPr txBox="1"/>
      </xdr:nvSpPr>
      <xdr:spPr>
        <a:xfrm>
          <a:off x="4914900" y="886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39370</xdr:rowOff>
    </xdr:from>
    <xdr:to>
      <xdr:col>24</xdr:col>
      <xdr:colOff>114300</xdr:colOff>
      <xdr:row>53</xdr:row>
      <xdr:rowOff>39370</xdr:rowOff>
    </xdr:to>
    <xdr:cxnSp macro="">
      <xdr:nvCxnSpPr>
        <xdr:cNvPr id="187" name="直線コネクタ 186"/>
        <xdr:cNvCxnSpPr/>
      </xdr:nvCxnSpPr>
      <xdr:spPr>
        <a:xfrm>
          <a:off x="4737100" y="912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73660</xdr:rowOff>
    </xdr:from>
    <xdr:to>
      <xdr:col>24</xdr:col>
      <xdr:colOff>25400</xdr:colOff>
      <xdr:row>56</xdr:row>
      <xdr:rowOff>104140</xdr:rowOff>
    </xdr:to>
    <xdr:cxnSp macro="">
      <xdr:nvCxnSpPr>
        <xdr:cNvPr id="188" name="直線コネクタ 187"/>
        <xdr:cNvCxnSpPr/>
      </xdr:nvCxnSpPr>
      <xdr:spPr>
        <a:xfrm>
          <a:off x="3987800" y="96748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35577</xdr:rowOff>
    </xdr:from>
    <xdr:ext cx="762000" cy="259045"/>
    <xdr:sp macro="" textlink="">
      <xdr:nvSpPr>
        <xdr:cNvPr id="189" name="扶助費平均値テキスト"/>
        <xdr:cNvSpPr txBox="1"/>
      </xdr:nvSpPr>
      <xdr:spPr>
        <a:xfrm>
          <a:off x="4914900" y="929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190" name="フローチャート: 判断 189"/>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138430</xdr:rowOff>
    </xdr:from>
    <xdr:to>
      <xdr:col>19</xdr:col>
      <xdr:colOff>187325</xdr:colOff>
      <xdr:row>56</xdr:row>
      <xdr:rowOff>73660</xdr:rowOff>
    </xdr:to>
    <xdr:cxnSp macro="">
      <xdr:nvCxnSpPr>
        <xdr:cNvPr id="191" name="直線コネクタ 190"/>
        <xdr:cNvCxnSpPr/>
      </xdr:nvCxnSpPr>
      <xdr:spPr>
        <a:xfrm>
          <a:off x="3098800" y="95681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160020</xdr:rowOff>
    </xdr:from>
    <xdr:to>
      <xdr:col>20</xdr:col>
      <xdr:colOff>38100</xdr:colOff>
      <xdr:row>55</xdr:row>
      <xdr:rowOff>90170</xdr:rowOff>
    </xdr:to>
    <xdr:sp macro="" textlink="">
      <xdr:nvSpPr>
        <xdr:cNvPr id="192" name="フローチャート: 判断 191"/>
        <xdr:cNvSpPr/>
      </xdr:nvSpPr>
      <xdr:spPr>
        <a:xfrm>
          <a:off x="3937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100347</xdr:rowOff>
    </xdr:from>
    <xdr:ext cx="736600" cy="259045"/>
    <xdr:sp macro="" textlink="">
      <xdr:nvSpPr>
        <xdr:cNvPr id="193" name="テキスト ボックス 192"/>
        <xdr:cNvSpPr txBox="1"/>
      </xdr:nvSpPr>
      <xdr:spPr>
        <a:xfrm>
          <a:off x="3606800" y="918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123190</xdr:rowOff>
    </xdr:from>
    <xdr:to>
      <xdr:col>15</xdr:col>
      <xdr:colOff>98425</xdr:colOff>
      <xdr:row>55</xdr:row>
      <xdr:rowOff>138430</xdr:rowOff>
    </xdr:to>
    <xdr:cxnSp macro="">
      <xdr:nvCxnSpPr>
        <xdr:cNvPr id="194" name="直線コネクタ 193"/>
        <xdr:cNvCxnSpPr/>
      </xdr:nvCxnSpPr>
      <xdr:spPr>
        <a:xfrm>
          <a:off x="2209800" y="95529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129540</xdr:rowOff>
    </xdr:from>
    <xdr:to>
      <xdr:col>15</xdr:col>
      <xdr:colOff>149225</xdr:colOff>
      <xdr:row>55</xdr:row>
      <xdr:rowOff>59690</xdr:rowOff>
    </xdr:to>
    <xdr:sp macro="" textlink="">
      <xdr:nvSpPr>
        <xdr:cNvPr id="195" name="フローチャート: 判断 194"/>
        <xdr:cNvSpPr/>
      </xdr:nvSpPr>
      <xdr:spPr>
        <a:xfrm>
          <a:off x="3048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69867</xdr:rowOff>
    </xdr:from>
    <xdr:ext cx="762000" cy="259045"/>
    <xdr:sp macro="" textlink="">
      <xdr:nvSpPr>
        <xdr:cNvPr id="196" name="テキスト ボックス 195"/>
        <xdr:cNvSpPr txBox="1"/>
      </xdr:nvSpPr>
      <xdr:spPr>
        <a:xfrm>
          <a:off x="2717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54610</xdr:rowOff>
    </xdr:from>
    <xdr:to>
      <xdr:col>11</xdr:col>
      <xdr:colOff>9525</xdr:colOff>
      <xdr:row>55</xdr:row>
      <xdr:rowOff>123190</xdr:rowOff>
    </xdr:to>
    <xdr:cxnSp macro="">
      <xdr:nvCxnSpPr>
        <xdr:cNvPr id="197" name="直線コネクタ 196"/>
        <xdr:cNvCxnSpPr/>
      </xdr:nvCxnSpPr>
      <xdr:spPr>
        <a:xfrm>
          <a:off x="1320800" y="94843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160020</xdr:rowOff>
    </xdr:from>
    <xdr:to>
      <xdr:col>11</xdr:col>
      <xdr:colOff>60325</xdr:colOff>
      <xdr:row>55</xdr:row>
      <xdr:rowOff>90170</xdr:rowOff>
    </xdr:to>
    <xdr:sp macro="" textlink="">
      <xdr:nvSpPr>
        <xdr:cNvPr id="198" name="フローチャート: 判断 197"/>
        <xdr:cNvSpPr/>
      </xdr:nvSpPr>
      <xdr:spPr>
        <a:xfrm>
          <a:off x="2159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100347</xdr:rowOff>
    </xdr:from>
    <xdr:ext cx="762000" cy="259045"/>
    <xdr:sp macro="" textlink="">
      <xdr:nvSpPr>
        <xdr:cNvPr id="199" name="テキスト ボックス 198"/>
        <xdr:cNvSpPr txBox="1"/>
      </xdr:nvSpPr>
      <xdr:spPr>
        <a:xfrm>
          <a:off x="1828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129540</xdr:rowOff>
    </xdr:from>
    <xdr:to>
      <xdr:col>6</xdr:col>
      <xdr:colOff>171450</xdr:colOff>
      <xdr:row>55</xdr:row>
      <xdr:rowOff>59690</xdr:rowOff>
    </xdr:to>
    <xdr:sp macro="" textlink="">
      <xdr:nvSpPr>
        <xdr:cNvPr id="200" name="フローチャート: 判断 199"/>
        <xdr:cNvSpPr/>
      </xdr:nvSpPr>
      <xdr:spPr>
        <a:xfrm>
          <a:off x="1270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69867</xdr:rowOff>
    </xdr:from>
    <xdr:ext cx="762000" cy="259045"/>
    <xdr:sp macro="" textlink="">
      <xdr:nvSpPr>
        <xdr:cNvPr id="201" name="テキスト ボックス 200"/>
        <xdr:cNvSpPr txBox="1"/>
      </xdr:nvSpPr>
      <xdr:spPr>
        <a:xfrm>
          <a:off x="939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53340</xdr:rowOff>
    </xdr:from>
    <xdr:to>
      <xdr:col>24</xdr:col>
      <xdr:colOff>76200</xdr:colOff>
      <xdr:row>56</xdr:row>
      <xdr:rowOff>154940</xdr:rowOff>
    </xdr:to>
    <xdr:sp macro="" textlink="">
      <xdr:nvSpPr>
        <xdr:cNvPr id="207" name="楕円 206"/>
        <xdr:cNvSpPr/>
      </xdr:nvSpPr>
      <xdr:spPr>
        <a:xfrm>
          <a:off x="47752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25417</xdr:rowOff>
    </xdr:from>
    <xdr:ext cx="762000" cy="259045"/>
    <xdr:sp macro="" textlink="">
      <xdr:nvSpPr>
        <xdr:cNvPr id="208" name="扶助費該当値テキスト"/>
        <xdr:cNvSpPr txBox="1"/>
      </xdr:nvSpPr>
      <xdr:spPr>
        <a:xfrm>
          <a:off x="4914900" y="962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22860</xdr:rowOff>
    </xdr:from>
    <xdr:to>
      <xdr:col>20</xdr:col>
      <xdr:colOff>38100</xdr:colOff>
      <xdr:row>56</xdr:row>
      <xdr:rowOff>124460</xdr:rowOff>
    </xdr:to>
    <xdr:sp macro="" textlink="">
      <xdr:nvSpPr>
        <xdr:cNvPr id="209" name="楕円 208"/>
        <xdr:cNvSpPr/>
      </xdr:nvSpPr>
      <xdr:spPr>
        <a:xfrm>
          <a:off x="3937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109237</xdr:rowOff>
    </xdr:from>
    <xdr:ext cx="736600" cy="259045"/>
    <xdr:sp macro="" textlink="">
      <xdr:nvSpPr>
        <xdr:cNvPr id="210" name="テキスト ボックス 209"/>
        <xdr:cNvSpPr txBox="1"/>
      </xdr:nvSpPr>
      <xdr:spPr>
        <a:xfrm>
          <a:off x="3606800" y="9710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87630</xdr:rowOff>
    </xdr:from>
    <xdr:to>
      <xdr:col>15</xdr:col>
      <xdr:colOff>149225</xdr:colOff>
      <xdr:row>56</xdr:row>
      <xdr:rowOff>17780</xdr:rowOff>
    </xdr:to>
    <xdr:sp macro="" textlink="">
      <xdr:nvSpPr>
        <xdr:cNvPr id="211" name="楕円 210"/>
        <xdr:cNvSpPr/>
      </xdr:nvSpPr>
      <xdr:spPr>
        <a:xfrm>
          <a:off x="3048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2557</xdr:rowOff>
    </xdr:from>
    <xdr:ext cx="762000" cy="259045"/>
    <xdr:sp macro="" textlink="">
      <xdr:nvSpPr>
        <xdr:cNvPr id="212" name="テキスト ボックス 211"/>
        <xdr:cNvSpPr txBox="1"/>
      </xdr:nvSpPr>
      <xdr:spPr>
        <a:xfrm>
          <a:off x="2717800" y="960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72390</xdr:rowOff>
    </xdr:from>
    <xdr:to>
      <xdr:col>11</xdr:col>
      <xdr:colOff>60325</xdr:colOff>
      <xdr:row>56</xdr:row>
      <xdr:rowOff>2540</xdr:rowOff>
    </xdr:to>
    <xdr:sp macro="" textlink="">
      <xdr:nvSpPr>
        <xdr:cNvPr id="213" name="楕円 212"/>
        <xdr:cNvSpPr/>
      </xdr:nvSpPr>
      <xdr:spPr>
        <a:xfrm>
          <a:off x="2159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158767</xdr:rowOff>
    </xdr:from>
    <xdr:ext cx="762000" cy="259045"/>
    <xdr:sp macro="" textlink="">
      <xdr:nvSpPr>
        <xdr:cNvPr id="214" name="テキスト ボックス 213"/>
        <xdr:cNvSpPr txBox="1"/>
      </xdr:nvSpPr>
      <xdr:spPr>
        <a:xfrm>
          <a:off x="1828800" y="958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3810</xdr:rowOff>
    </xdr:from>
    <xdr:to>
      <xdr:col>6</xdr:col>
      <xdr:colOff>171450</xdr:colOff>
      <xdr:row>55</xdr:row>
      <xdr:rowOff>105410</xdr:rowOff>
    </xdr:to>
    <xdr:sp macro="" textlink="">
      <xdr:nvSpPr>
        <xdr:cNvPr id="215" name="楕円 214"/>
        <xdr:cNvSpPr/>
      </xdr:nvSpPr>
      <xdr:spPr>
        <a:xfrm>
          <a:off x="12700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90187</xdr:rowOff>
    </xdr:from>
    <xdr:ext cx="762000" cy="259045"/>
    <xdr:sp macro="" textlink="">
      <xdr:nvSpPr>
        <xdr:cNvPr id="216" name="テキスト ボックス 215"/>
        <xdr:cNvSpPr txBox="1"/>
      </xdr:nvSpPr>
      <xdr:spPr>
        <a:xfrm>
          <a:off x="939800" y="951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経常収支比率では、前年度比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ポイントの減、類似団体平均と比較して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ポイント高と、他団体と比較して高い状況が続いている。繰出金において、旧簡易水道事業が水道事業会計へ統合したことにより繰出金から負担金（補助費等）へ移行。これにより、全体で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百万円の減となっている。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また、特別会計への繰出金が多いことが類似団体との比較で高止まりしている原因の一つと考える。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60</xdr:row>
      <xdr:rowOff>130266</xdr:rowOff>
    </xdr:to>
    <xdr:cxnSp macro="">
      <xdr:nvCxnSpPr>
        <xdr:cNvPr id="246" name="直線コネクタ 245"/>
        <xdr:cNvCxnSpPr/>
      </xdr:nvCxnSpPr>
      <xdr:spPr>
        <a:xfrm flipV="1">
          <a:off x="16510000" y="9189357"/>
          <a:ext cx="0" cy="1227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102343</xdr:rowOff>
    </xdr:from>
    <xdr:ext cx="762000" cy="259045"/>
    <xdr:sp macro="" textlink="">
      <xdr:nvSpPr>
        <xdr:cNvPr id="247" name="その他最小値テキスト"/>
        <xdr:cNvSpPr txBox="1"/>
      </xdr:nvSpPr>
      <xdr:spPr>
        <a:xfrm>
          <a:off x="165989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130266</xdr:rowOff>
    </xdr:from>
    <xdr:to>
      <xdr:col>82</xdr:col>
      <xdr:colOff>196850</xdr:colOff>
      <xdr:row>60</xdr:row>
      <xdr:rowOff>130266</xdr:rowOff>
    </xdr:to>
    <xdr:cxnSp macro="">
      <xdr:nvCxnSpPr>
        <xdr:cNvPr id="248" name="直線コネクタ 247"/>
        <xdr:cNvCxnSpPr/>
      </xdr:nvCxnSpPr>
      <xdr:spPr>
        <a:xfrm>
          <a:off x="16421100" y="10417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49" name="その他最大値テキスト"/>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0" name="直線コネクタ 249"/>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4535</xdr:rowOff>
    </xdr:from>
    <xdr:to>
      <xdr:col>82</xdr:col>
      <xdr:colOff>107950</xdr:colOff>
      <xdr:row>57</xdr:row>
      <xdr:rowOff>56787</xdr:rowOff>
    </xdr:to>
    <xdr:cxnSp macro="">
      <xdr:nvCxnSpPr>
        <xdr:cNvPr id="251" name="直線コネクタ 250"/>
        <xdr:cNvCxnSpPr/>
      </xdr:nvCxnSpPr>
      <xdr:spPr>
        <a:xfrm flipV="1">
          <a:off x="15671800" y="9777185"/>
          <a:ext cx="8382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63336</xdr:rowOff>
    </xdr:from>
    <xdr:ext cx="762000" cy="259045"/>
    <xdr:sp macro="" textlink="">
      <xdr:nvSpPr>
        <xdr:cNvPr id="252" name="その他平均値テキスト"/>
        <xdr:cNvSpPr txBox="1"/>
      </xdr:nvSpPr>
      <xdr:spPr>
        <a:xfrm>
          <a:off x="16598900" y="9493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46809</xdr:rowOff>
    </xdr:from>
    <xdr:to>
      <xdr:col>82</xdr:col>
      <xdr:colOff>158750</xdr:colOff>
      <xdr:row>56</xdr:row>
      <xdr:rowOff>148409</xdr:rowOff>
    </xdr:to>
    <xdr:sp macro="" textlink="">
      <xdr:nvSpPr>
        <xdr:cNvPr id="253" name="フローチャート: 判断 252"/>
        <xdr:cNvSpPr/>
      </xdr:nvSpPr>
      <xdr:spPr>
        <a:xfrm>
          <a:off x="164592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169454</xdr:rowOff>
    </xdr:from>
    <xdr:to>
      <xdr:col>78</xdr:col>
      <xdr:colOff>69850</xdr:colOff>
      <xdr:row>57</xdr:row>
      <xdr:rowOff>56787</xdr:rowOff>
    </xdr:to>
    <xdr:cxnSp macro="">
      <xdr:nvCxnSpPr>
        <xdr:cNvPr id="254" name="直線コネクタ 253"/>
        <xdr:cNvCxnSpPr/>
      </xdr:nvCxnSpPr>
      <xdr:spPr>
        <a:xfrm>
          <a:off x="14782800" y="9770654"/>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33746</xdr:rowOff>
    </xdr:from>
    <xdr:to>
      <xdr:col>78</xdr:col>
      <xdr:colOff>120650</xdr:colOff>
      <xdr:row>56</xdr:row>
      <xdr:rowOff>135346</xdr:rowOff>
    </xdr:to>
    <xdr:sp macro="" textlink="">
      <xdr:nvSpPr>
        <xdr:cNvPr id="255" name="フローチャート: 判断 254"/>
        <xdr:cNvSpPr/>
      </xdr:nvSpPr>
      <xdr:spPr>
        <a:xfrm>
          <a:off x="15621000" y="963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145523</xdr:rowOff>
    </xdr:from>
    <xdr:ext cx="736600" cy="259045"/>
    <xdr:sp macro="" textlink="">
      <xdr:nvSpPr>
        <xdr:cNvPr id="256" name="テキスト ボックス 255"/>
        <xdr:cNvSpPr txBox="1"/>
      </xdr:nvSpPr>
      <xdr:spPr>
        <a:xfrm>
          <a:off x="15290800" y="9403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136797</xdr:rowOff>
    </xdr:from>
    <xdr:to>
      <xdr:col>73</xdr:col>
      <xdr:colOff>180975</xdr:colOff>
      <xdr:row>56</xdr:row>
      <xdr:rowOff>169454</xdr:rowOff>
    </xdr:to>
    <xdr:cxnSp macro="">
      <xdr:nvCxnSpPr>
        <xdr:cNvPr id="257" name="直線コネクタ 256"/>
        <xdr:cNvCxnSpPr/>
      </xdr:nvCxnSpPr>
      <xdr:spPr>
        <a:xfrm>
          <a:off x="13893800" y="973799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40277</xdr:rowOff>
    </xdr:from>
    <xdr:to>
      <xdr:col>74</xdr:col>
      <xdr:colOff>31750</xdr:colOff>
      <xdr:row>56</xdr:row>
      <xdr:rowOff>141877</xdr:rowOff>
    </xdr:to>
    <xdr:sp macro="" textlink="">
      <xdr:nvSpPr>
        <xdr:cNvPr id="258" name="フローチャート: 判断 257"/>
        <xdr:cNvSpPr/>
      </xdr:nvSpPr>
      <xdr:spPr>
        <a:xfrm>
          <a:off x="14732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152054</xdr:rowOff>
    </xdr:from>
    <xdr:ext cx="762000" cy="259045"/>
    <xdr:sp macro="" textlink="">
      <xdr:nvSpPr>
        <xdr:cNvPr id="259" name="テキスト ボックス 258"/>
        <xdr:cNvSpPr txBox="1"/>
      </xdr:nvSpPr>
      <xdr:spPr>
        <a:xfrm>
          <a:off x="14401800" y="941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110672</xdr:rowOff>
    </xdr:from>
    <xdr:to>
      <xdr:col>69</xdr:col>
      <xdr:colOff>92075</xdr:colOff>
      <xdr:row>56</xdr:row>
      <xdr:rowOff>136797</xdr:rowOff>
    </xdr:to>
    <xdr:cxnSp macro="">
      <xdr:nvCxnSpPr>
        <xdr:cNvPr id="260" name="直線コネクタ 259"/>
        <xdr:cNvCxnSpPr/>
      </xdr:nvCxnSpPr>
      <xdr:spPr>
        <a:xfrm>
          <a:off x="13004800" y="9711872"/>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146413</xdr:rowOff>
    </xdr:from>
    <xdr:to>
      <xdr:col>69</xdr:col>
      <xdr:colOff>142875</xdr:colOff>
      <xdr:row>56</xdr:row>
      <xdr:rowOff>76563</xdr:rowOff>
    </xdr:to>
    <xdr:sp macro="" textlink="">
      <xdr:nvSpPr>
        <xdr:cNvPr id="261" name="フローチャート: 判断 260"/>
        <xdr:cNvSpPr/>
      </xdr:nvSpPr>
      <xdr:spPr>
        <a:xfrm>
          <a:off x="13843000" y="957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86740</xdr:rowOff>
    </xdr:from>
    <xdr:ext cx="762000" cy="259045"/>
    <xdr:sp macro="" textlink="">
      <xdr:nvSpPr>
        <xdr:cNvPr id="262" name="テキスト ボックス 261"/>
        <xdr:cNvSpPr txBox="1"/>
      </xdr:nvSpPr>
      <xdr:spPr>
        <a:xfrm>
          <a:off x="13512800" y="934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63" name="フローチャート: 判断 262"/>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73677</xdr:rowOff>
    </xdr:from>
    <xdr:ext cx="762000" cy="259045"/>
    <xdr:sp macro="" textlink="">
      <xdr:nvSpPr>
        <xdr:cNvPr id="264" name="テキスト ボックス 263"/>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125185</xdr:rowOff>
    </xdr:from>
    <xdr:to>
      <xdr:col>82</xdr:col>
      <xdr:colOff>158750</xdr:colOff>
      <xdr:row>57</xdr:row>
      <xdr:rowOff>55335</xdr:rowOff>
    </xdr:to>
    <xdr:sp macro="" textlink="">
      <xdr:nvSpPr>
        <xdr:cNvPr id="270" name="楕円 269"/>
        <xdr:cNvSpPr/>
      </xdr:nvSpPr>
      <xdr:spPr>
        <a:xfrm>
          <a:off x="164592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97262</xdr:rowOff>
    </xdr:from>
    <xdr:ext cx="762000" cy="259045"/>
    <xdr:sp macro="" textlink="">
      <xdr:nvSpPr>
        <xdr:cNvPr id="271" name="その他該当値テキスト"/>
        <xdr:cNvSpPr txBox="1"/>
      </xdr:nvSpPr>
      <xdr:spPr>
        <a:xfrm>
          <a:off x="165989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5987</xdr:rowOff>
    </xdr:from>
    <xdr:to>
      <xdr:col>78</xdr:col>
      <xdr:colOff>120650</xdr:colOff>
      <xdr:row>57</xdr:row>
      <xdr:rowOff>107587</xdr:rowOff>
    </xdr:to>
    <xdr:sp macro="" textlink="">
      <xdr:nvSpPr>
        <xdr:cNvPr id="272" name="楕円 271"/>
        <xdr:cNvSpPr/>
      </xdr:nvSpPr>
      <xdr:spPr>
        <a:xfrm>
          <a:off x="15621000" y="9778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92364</xdr:rowOff>
    </xdr:from>
    <xdr:ext cx="736600" cy="259045"/>
    <xdr:sp macro="" textlink="">
      <xdr:nvSpPr>
        <xdr:cNvPr id="273" name="テキスト ボックス 272"/>
        <xdr:cNvSpPr txBox="1"/>
      </xdr:nvSpPr>
      <xdr:spPr>
        <a:xfrm>
          <a:off x="15290800" y="9865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118654</xdr:rowOff>
    </xdr:from>
    <xdr:to>
      <xdr:col>74</xdr:col>
      <xdr:colOff>31750</xdr:colOff>
      <xdr:row>57</xdr:row>
      <xdr:rowOff>48804</xdr:rowOff>
    </xdr:to>
    <xdr:sp macro="" textlink="">
      <xdr:nvSpPr>
        <xdr:cNvPr id="274" name="楕円 273"/>
        <xdr:cNvSpPr/>
      </xdr:nvSpPr>
      <xdr:spPr>
        <a:xfrm>
          <a:off x="14732000" y="971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33581</xdr:rowOff>
    </xdr:from>
    <xdr:ext cx="762000" cy="259045"/>
    <xdr:sp macro="" textlink="">
      <xdr:nvSpPr>
        <xdr:cNvPr id="275" name="テキスト ボックス 274"/>
        <xdr:cNvSpPr txBox="1"/>
      </xdr:nvSpPr>
      <xdr:spPr>
        <a:xfrm>
          <a:off x="14401800" y="980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85997</xdr:rowOff>
    </xdr:from>
    <xdr:to>
      <xdr:col>69</xdr:col>
      <xdr:colOff>142875</xdr:colOff>
      <xdr:row>57</xdr:row>
      <xdr:rowOff>16147</xdr:rowOff>
    </xdr:to>
    <xdr:sp macro="" textlink="">
      <xdr:nvSpPr>
        <xdr:cNvPr id="276" name="楕円 275"/>
        <xdr:cNvSpPr/>
      </xdr:nvSpPr>
      <xdr:spPr>
        <a:xfrm>
          <a:off x="13843000" y="9687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924</xdr:rowOff>
    </xdr:from>
    <xdr:ext cx="762000" cy="259045"/>
    <xdr:sp macro="" textlink="">
      <xdr:nvSpPr>
        <xdr:cNvPr id="277" name="テキスト ボックス 276"/>
        <xdr:cNvSpPr txBox="1"/>
      </xdr:nvSpPr>
      <xdr:spPr>
        <a:xfrm>
          <a:off x="13512800" y="9773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59872</xdr:rowOff>
    </xdr:from>
    <xdr:to>
      <xdr:col>65</xdr:col>
      <xdr:colOff>53975</xdr:colOff>
      <xdr:row>56</xdr:row>
      <xdr:rowOff>161472</xdr:rowOff>
    </xdr:to>
    <xdr:sp macro="" textlink="">
      <xdr:nvSpPr>
        <xdr:cNvPr id="278" name="楕円 277"/>
        <xdr:cNvSpPr/>
      </xdr:nvSpPr>
      <xdr:spPr>
        <a:xfrm>
          <a:off x="12954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146249</xdr:rowOff>
    </xdr:from>
    <xdr:ext cx="762000" cy="259045"/>
    <xdr:sp macro="" textlink="">
      <xdr:nvSpPr>
        <xdr:cNvPr id="279" name="テキスト ボックス 278"/>
        <xdr:cNvSpPr txBox="1"/>
      </xdr:nvSpPr>
      <xdr:spPr>
        <a:xfrm>
          <a:off x="12623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公営企業会計のうち、旧簡易水道事業（法非適）が水道事業会計（法適）へ統合したことにより繰出金から負担金へ移行。これにより全体で</a:t>
          </a:r>
          <a:r>
            <a:rPr kumimoji="1" lang="en-US" altLang="ja-JP" sz="1300">
              <a:latin typeface="ＭＳ Ｐゴシック" panose="020B0600070205080204" pitchFamily="50" charset="-128"/>
              <a:ea typeface="ＭＳ Ｐゴシック" panose="020B0600070205080204" pitchFamily="50" charset="-128"/>
            </a:rPr>
            <a:t>120</a:t>
          </a:r>
          <a:r>
            <a:rPr kumimoji="1" lang="ja-JP" altLang="en-US" sz="1300">
              <a:latin typeface="ＭＳ Ｐゴシック" panose="020B0600070205080204" pitchFamily="50" charset="-128"/>
              <a:ea typeface="ＭＳ Ｐゴシック" panose="020B0600070205080204" pitchFamily="50" charset="-128"/>
            </a:rPr>
            <a:t>百万円の増額となった。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補助金の交付・執行の適正化のため、継続して評価・検証を行っており、大分県平均値と比較して△</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ポイント、類似団体平均値と比較して</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ポイント低い水準となっている。今後も引き続き適正な支出に努めていく。</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110998</xdr:rowOff>
    </xdr:from>
    <xdr:to>
      <xdr:col>82</xdr:col>
      <xdr:colOff>107950</xdr:colOff>
      <xdr:row>39</xdr:row>
      <xdr:rowOff>88138</xdr:rowOff>
    </xdr:to>
    <xdr:cxnSp macro="">
      <xdr:nvCxnSpPr>
        <xdr:cNvPr id="304" name="直線コネクタ 303"/>
        <xdr:cNvCxnSpPr/>
      </xdr:nvCxnSpPr>
      <xdr:spPr>
        <a:xfrm flipV="1">
          <a:off x="16510000" y="5768848"/>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60215</xdr:rowOff>
    </xdr:from>
    <xdr:ext cx="762000" cy="259045"/>
    <xdr:sp macro="" textlink="">
      <xdr:nvSpPr>
        <xdr:cNvPr id="305" name="補助費等最小値テキスト"/>
        <xdr:cNvSpPr txBox="1"/>
      </xdr:nvSpPr>
      <xdr:spPr>
        <a:xfrm>
          <a:off x="16598900" y="674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88138</xdr:rowOff>
    </xdr:from>
    <xdr:to>
      <xdr:col>82</xdr:col>
      <xdr:colOff>196850</xdr:colOff>
      <xdr:row>39</xdr:row>
      <xdr:rowOff>88138</xdr:rowOff>
    </xdr:to>
    <xdr:cxnSp macro="">
      <xdr:nvCxnSpPr>
        <xdr:cNvPr id="306" name="直線コネクタ 305"/>
        <xdr:cNvCxnSpPr/>
      </xdr:nvCxnSpPr>
      <xdr:spPr>
        <a:xfrm>
          <a:off x="16421100" y="6774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25925</xdr:rowOff>
    </xdr:from>
    <xdr:ext cx="762000" cy="259045"/>
    <xdr:sp macro="" textlink="">
      <xdr:nvSpPr>
        <xdr:cNvPr id="307" name="補助費等最大値テキスト"/>
        <xdr:cNvSpPr txBox="1"/>
      </xdr:nvSpPr>
      <xdr:spPr>
        <a:xfrm>
          <a:off x="16598900" y="5512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110998</xdr:rowOff>
    </xdr:from>
    <xdr:to>
      <xdr:col>82</xdr:col>
      <xdr:colOff>196850</xdr:colOff>
      <xdr:row>33</xdr:row>
      <xdr:rowOff>110998</xdr:rowOff>
    </xdr:to>
    <xdr:cxnSp macro="">
      <xdr:nvCxnSpPr>
        <xdr:cNvPr id="308" name="直線コネクタ 307"/>
        <xdr:cNvCxnSpPr/>
      </xdr:nvCxnSpPr>
      <xdr:spPr>
        <a:xfrm>
          <a:off x="16421100" y="5768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40132</xdr:rowOff>
    </xdr:from>
    <xdr:to>
      <xdr:col>82</xdr:col>
      <xdr:colOff>107950</xdr:colOff>
      <xdr:row>34</xdr:row>
      <xdr:rowOff>76708</xdr:rowOff>
    </xdr:to>
    <xdr:cxnSp macro="">
      <xdr:nvCxnSpPr>
        <xdr:cNvPr id="309" name="直線コネクタ 308"/>
        <xdr:cNvCxnSpPr/>
      </xdr:nvCxnSpPr>
      <xdr:spPr>
        <a:xfrm>
          <a:off x="15671800" y="586943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100855</xdr:rowOff>
    </xdr:from>
    <xdr:ext cx="762000" cy="259045"/>
    <xdr:sp macro="" textlink="">
      <xdr:nvSpPr>
        <xdr:cNvPr id="310" name="補助費等平均値テキスト"/>
        <xdr:cNvSpPr txBox="1"/>
      </xdr:nvSpPr>
      <xdr:spPr>
        <a:xfrm>
          <a:off x="16598900" y="6101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128778</xdr:rowOff>
    </xdr:from>
    <xdr:to>
      <xdr:col>82</xdr:col>
      <xdr:colOff>158750</xdr:colOff>
      <xdr:row>36</xdr:row>
      <xdr:rowOff>58928</xdr:rowOff>
    </xdr:to>
    <xdr:sp macro="" textlink="">
      <xdr:nvSpPr>
        <xdr:cNvPr id="311" name="フローチャート: 判断 310"/>
        <xdr:cNvSpPr/>
      </xdr:nvSpPr>
      <xdr:spPr>
        <a:xfrm>
          <a:off x="16459200" y="61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40132</xdr:rowOff>
    </xdr:from>
    <xdr:to>
      <xdr:col>78</xdr:col>
      <xdr:colOff>69850</xdr:colOff>
      <xdr:row>34</xdr:row>
      <xdr:rowOff>40132</xdr:rowOff>
    </xdr:to>
    <xdr:cxnSp macro="">
      <xdr:nvCxnSpPr>
        <xdr:cNvPr id="312" name="直線コネクタ 311"/>
        <xdr:cNvCxnSpPr/>
      </xdr:nvCxnSpPr>
      <xdr:spPr>
        <a:xfrm>
          <a:off x="14782800" y="58694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124206</xdr:rowOff>
    </xdr:from>
    <xdr:to>
      <xdr:col>78</xdr:col>
      <xdr:colOff>120650</xdr:colOff>
      <xdr:row>36</xdr:row>
      <xdr:rowOff>54356</xdr:rowOff>
    </xdr:to>
    <xdr:sp macro="" textlink="">
      <xdr:nvSpPr>
        <xdr:cNvPr id="313" name="フローチャート: 判断 312"/>
        <xdr:cNvSpPr/>
      </xdr:nvSpPr>
      <xdr:spPr>
        <a:xfrm>
          <a:off x="15621000" y="61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39133</xdr:rowOff>
    </xdr:from>
    <xdr:ext cx="736600" cy="259045"/>
    <xdr:sp macro="" textlink="">
      <xdr:nvSpPr>
        <xdr:cNvPr id="314" name="テキスト ボックス 313"/>
        <xdr:cNvSpPr txBox="1"/>
      </xdr:nvSpPr>
      <xdr:spPr>
        <a:xfrm>
          <a:off x="15290800" y="6211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30988</xdr:rowOff>
    </xdr:from>
    <xdr:to>
      <xdr:col>73</xdr:col>
      <xdr:colOff>180975</xdr:colOff>
      <xdr:row>34</xdr:row>
      <xdr:rowOff>40132</xdr:rowOff>
    </xdr:to>
    <xdr:cxnSp macro="">
      <xdr:nvCxnSpPr>
        <xdr:cNvPr id="315" name="直線コネクタ 314"/>
        <xdr:cNvCxnSpPr/>
      </xdr:nvCxnSpPr>
      <xdr:spPr>
        <a:xfrm>
          <a:off x="13893800" y="58602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101346</xdr:rowOff>
    </xdr:from>
    <xdr:to>
      <xdr:col>74</xdr:col>
      <xdr:colOff>31750</xdr:colOff>
      <xdr:row>36</xdr:row>
      <xdr:rowOff>31496</xdr:rowOff>
    </xdr:to>
    <xdr:sp macro="" textlink="">
      <xdr:nvSpPr>
        <xdr:cNvPr id="316" name="フローチャート: 判断 315"/>
        <xdr:cNvSpPr/>
      </xdr:nvSpPr>
      <xdr:spPr>
        <a:xfrm>
          <a:off x="14732000" y="61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16273</xdr:rowOff>
    </xdr:from>
    <xdr:ext cx="762000" cy="259045"/>
    <xdr:sp macro="" textlink="">
      <xdr:nvSpPr>
        <xdr:cNvPr id="317" name="テキスト ボックス 316"/>
        <xdr:cNvSpPr txBox="1"/>
      </xdr:nvSpPr>
      <xdr:spPr>
        <a:xfrm>
          <a:off x="14401800" y="6188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30988</xdr:rowOff>
    </xdr:from>
    <xdr:to>
      <xdr:col>69</xdr:col>
      <xdr:colOff>92075</xdr:colOff>
      <xdr:row>34</xdr:row>
      <xdr:rowOff>35560</xdr:rowOff>
    </xdr:to>
    <xdr:cxnSp macro="">
      <xdr:nvCxnSpPr>
        <xdr:cNvPr id="318" name="直線コネクタ 317"/>
        <xdr:cNvCxnSpPr/>
      </xdr:nvCxnSpPr>
      <xdr:spPr>
        <a:xfrm flipV="1">
          <a:off x="13004800" y="58602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147066</xdr:rowOff>
    </xdr:from>
    <xdr:to>
      <xdr:col>69</xdr:col>
      <xdr:colOff>142875</xdr:colOff>
      <xdr:row>36</xdr:row>
      <xdr:rowOff>77216</xdr:rowOff>
    </xdr:to>
    <xdr:sp macro="" textlink="">
      <xdr:nvSpPr>
        <xdr:cNvPr id="319" name="フローチャート: 判断 318"/>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61993</xdr:rowOff>
    </xdr:from>
    <xdr:ext cx="762000" cy="259045"/>
    <xdr:sp macro="" textlink="">
      <xdr:nvSpPr>
        <xdr:cNvPr id="320" name="テキスト ボックス 319"/>
        <xdr:cNvSpPr txBox="1"/>
      </xdr:nvSpPr>
      <xdr:spPr>
        <a:xfrm>
          <a:off x="13512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21" name="フローチャート: 判断 320"/>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61993</xdr:rowOff>
    </xdr:from>
    <xdr:ext cx="762000" cy="259045"/>
    <xdr:sp macro="" textlink="">
      <xdr:nvSpPr>
        <xdr:cNvPr id="322" name="テキスト ボックス 321"/>
        <xdr:cNvSpPr txBox="1"/>
      </xdr:nvSpPr>
      <xdr:spPr>
        <a:xfrm>
          <a:off x="12623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25908</xdr:rowOff>
    </xdr:from>
    <xdr:to>
      <xdr:col>82</xdr:col>
      <xdr:colOff>158750</xdr:colOff>
      <xdr:row>34</xdr:row>
      <xdr:rowOff>127508</xdr:rowOff>
    </xdr:to>
    <xdr:sp macro="" textlink="">
      <xdr:nvSpPr>
        <xdr:cNvPr id="328" name="楕円 327"/>
        <xdr:cNvSpPr/>
      </xdr:nvSpPr>
      <xdr:spPr>
        <a:xfrm>
          <a:off x="16459200" y="585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42435</xdr:rowOff>
    </xdr:from>
    <xdr:ext cx="762000" cy="259045"/>
    <xdr:sp macro="" textlink="">
      <xdr:nvSpPr>
        <xdr:cNvPr id="329" name="補助費等該当値テキスト"/>
        <xdr:cNvSpPr txBox="1"/>
      </xdr:nvSpPr>
      <xdr:spPr>
        <a:xfrm>
          <a:off x="16598900" y="5700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160782</xdr:rowOff>
    </xdr:from>
    <xdr:to>
      <xdr:col>78</xdr:col>
      <xdr:colOff>120650</xdr:colOff>
      <xdr:row>34</xdr:row>
      <xdr:rowOff>90932</xdr:rowOff>
    </xdr:to>
    <xdr:sp macro="" textlink="">
      <xdr:nvSpPr>
        <xdr:cNvPr id="330" name="楕円 329"/>
        <xdr:cNvSpPr/>
      </xdr:nvSpPr>
      <xdr:spPr>
        <a:xfrm>
          <a:off x="15621000" y="581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101109</xdr:rowOff>
    </xdr:from>
    <xdr:ext cx="736600" cy="259045"/>
    <xdr:sp macro="" textlink="">
      <xdr:nvSpPr>
        <xdr:cNvPr id="331" name="テキスト ボックス 330"/>
        <xdr:cNvSpPr txBox="1"/>
      </xdr:nvSpPr>
      <xdr:spPr>
        <a:xfrm>
          <a:off x="15290800" y="5587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160782</xdr:rowOff>
    </xdr:from>
    <xdr:to>
      <xdr:col>74</xdr:col>
      <xdr:colOff>31750</xdr:colOff>
      <xdr:row>34</xdr:row>
      <xdr:rowOff>90932</xdr:rowOff>
    </xdr:to>
    <xdr:sp macro="" textlink="">
      <xdr:nvSpPr>
        <xdr:cNvPr id="332" name="楕円 331"/>
        <xdr:cNvSpPr/>
      </xdr:nvSpPr>
      <xdr:spPr>
        <a:xfrm>
          <a:off x="14732000" y="581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101109</xdr:rowOff>
    </xdr:from>
    <xdr:ext cx="762000" cy="259045"/>
    <xdr:sp macro="" textlink="">
      <xdr:nvSpPr>
        <xdr:cNvPr id="333" name="テキスト ボックス 332"/>
        <xdr:cNvSpPr txBox="1"/>
      </xdr:nvSpPr>
      <xdr:spPr>
        <a:xfrm>
          <a:off x="14401800" y="558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151638</xdr:rowOff>
    </xdr:from>
    <xdr:to>
      <xdr:col>69</xdr:col>
      <xdr:colOff>142875</xdr:colOff>
      <xdr:row>34</xdr:row>
      <xdr:rowOff>81788</xdr:rowOff>
    </xdr:to>
    <xdr:sp macro="" textlink="">
      <xdr:nvSpPr>
        <xdr:cNvPr id="334" name="楕円 333"/>
        <xdr:cNvSpPr/>
      </xdr:nvSpPr>
      <xdr:spPr>
        <a:xfrm>
          <a:off x="13843000" y="580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91965</xdr:rowOff>
    </xdr:from>
    <xdr:ext cx="762000" cy="259045"/>
    <xdr:sp macro="" textlink="">
      <xdr:nvSpPr>
        <xdr:cNvPr id="335" name="テキスト ボックス 334"/>
        <xdr:cNvSpPr txBox="1"/>
      </xdr:nvSpPr>
      <xdr:spPr>
        <a:xfrm>
          <a:off x="13512800" y="557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156210</xdr:rowOff>
    </xdr:from>
    <xdr:to>
      <xdr:col>65</xdr:col>
      <xdr:colOff>53975</xdr:colOff>
      <xdr:row>34</xdr:row>
      <xdr:rowOff>86360</xdr:rowOff>
    </xdr:to>
    <xdr:sp macro="" textlink="">
      <xdr:nvSpPr>
        <xdr:cNvPr id="336" name="楕円 335"/>
        <xdr:cNvSpPr/>
      </xdr:nvSpPr>
      <xdr:spPr>
        <a:xfrm>
          <a:off x="129540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96537</xdr:rowOff>
    </xdr:from>
    <xdr:ext cx="762000" cy="259045"/>
    <xdr:sp macro="" textlink="">
      <xdr:nvSpPr>
        <xdr:cNvPr id="337" name="テキスト ボックス 336"/>
        <xdr:cNvSpPr txBox="1"/>
      </xdr:nvSpPr>
      <xdr:spPr>
        <a:xfrm>
          <a:off x="12623800" y="558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償還の一部終了による地方道路等整備事業債、過疎対策事業債などの償還額が減少する一方、合併特例債や臨時財政対策債などの償還額が増えたため、公債費全体で</a:t>
          </a:r>
          <a:r>
            <a:rPr kumimoji="1" lang="en-US" altLang="ja-JP" sz="1300">
              <a:latin typeface="ＭＳ Ｐゴシック" panose="020B0600070205080204" pitchFamily="50" charset="-128"/>
              <a:ea typeface="ＭＳ Ｐゴシック" panose="020B0600070205080204" pitchFamily="50" charset="-128"/>
            </a:rPr>
            <a:t>43</a:t>
          </a:r>
          <a:r>
            <a:rPr kumimoji="1" lang="ja-JP" altLang="en-US" sz="1300">
              <a:latin typeface="ＭＳ Ｐゴシック" panose="020B0600070205080204" pitchFamily="50" charset="-128"/>
              <a:ea typeface="ＭＳ Ｐゴシック" panose="020B0600070205080204" pitchFamily="50" charset="-128"/>
            </a:rPr>
            <a:t>百万円の増額となった。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この結果、前年度比で</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ポイントの増となったが、類似団体平均と比較しても</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ポイント低い状況にある。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今後もプライマリーバランスを意識した起債に努め、その抑制を図っていく。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52" name="直線コネクタ 351"/>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53" name="テキスト ボックス 352"/>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56" name="直線コネクタ 355"/>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57" name="テキスト ボックス 356"/>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9" name="テキスト ボックス 35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80</xdr:row>
      <xdr:rowOff>12700</xdr:rowOff>
    </xdr:to>
    <xdr:cxnSp macro="">
      <xdr:nvCxnSpPr>
        <xdr:cNvPr id="361" name="直線コネクタ 360"/>
        <xdr:cNvCxnSpPr/>
      </xdr:nvCxnSpPr>
      <xdr:spPr>
        <a:xfrm flipV="1">
          <a:off x="4826000" y="125857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156227</xdr:rowOff>
    </xdr:from>
    <xdr:ext cx="762000" cy="259045"/>
    <xdr:sp macro="" textlink="">
      <xdr:nvSpPr>
        <xdr:cNvPr id="362" name="公債費最小値テキスト"/>
        <xdr:cNvSpPr txBox="1"/>
      </xdr:nvSpPr>
      <xdr:spPr>
        <a:xfrm>
          <a:off x="491490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12700</xdr:rowOff>
    </xdr:from>
    <xdr:to>
      <xdr:col>24</xdr:col>
      <xdr:colOff>114300</xdr:colOff>
      <xdr:row>80</xdr:row>
      <xdr:rowOff>12700</xdr:rowOff>
    </xdr:to>
    <xdr:cxnSp macro="">
      <xdr:nvCxnSpPr>
        <xdr:cNvPr id="363" name="直線コネクタ 362"/>
        <xdr:cNvCxnSpPr/>
      </xdr:nvCxnSpPr>
      <xdr:spPr>
        <a:xfrm>
          <a:off x="4737100" y="1372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4"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5" name="直線コネクタ 364"/>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81280</xdr:rowOff>
    </xdr:from>
    <xdr:to>
      <xdr:col>24</xdr:col>
      <xdr:colOff>25400</xdr:colOff>
      <xdr:row>76</xdr:row>
      <xdr:rowOff>92711</xdr:rowOff>
    </xdr:to>
    <xdr:cxnSp macro="">
      <xdr:nvCxnSpPr>
        <xdr:cNvPr id="366" name="直線コネクタ 365"/>
        <xdr:cNvCxnSpPr/>
      </xdr:nvCxnSpPr>
      <xdr:spPr>
        <a:xfrm>
          <a:off x="3987800" y="13111480"/>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71138</xdr:rowOff>
    </xdr:from>
    <xdr:ext cx="762000" cy="259045"/>
    <xdr:sp macro="" textlink="">
      <xdr:nvSpPr>
        <xdr:cNvPr id="367" name="公債費平均値テキスト"/>
        <xdr:cNvSpPr txBox="1"/>
      </xdr:nvSpPr>
      <xdr:spPr>
        <a:xfrm>
          <a:off x="4914900" y="13101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99061</xdr:rowOff>
    </xdr:from>
    <xdr:to>
      <xdr:col>24</xdr:col>
      <xdr:colOff>76200</xdr:colOff>
      <xdr:row>77</xdr:row>
      <xdr:rowOff>29211</xdr:rowOff>
    </xdr:to>
    <xdr:sp macro="" textlink="">
      <xdr:nvSpPr>
        <xdr:cNvPr id="368" name="フローチャート: 判断 367"/>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18414</xdr:rowOff>
    </xdr:from>
    <xdr:to>
      <xdr:col>19</xdr:col>
      <xdr:colOff>187325</xdr:colOff>
      <xdr:row>76</xdr:row>
      <xdr:rowOff>81280</xdr:rowOff>
    </xdr:to>
    <xdr:cxnSp macro="">
      <xdr:nvCxnSpPr>
        <xdr:cNvPr id="369" name="直線コネクタ 368"/>
        <xdr:cNvCxnSpPr/>
      </xdr:nvCxnSpPr>
      <xdr:spPr>
        <a:xfrm>
          <a:off x="3098800" y="13048614"/>
          <a:ext cx="889000"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93345</xdr:rowOff>
    </xdr:from>
    <xdr:to>
      <xdr:col>20</xdr:col>
      <xdr:colOff>38100</xdr:colOff>
      <xdr:row>77</xdr:row>
      <xdr:rowOff>23495</xdr:rowOff>
    </xdr:to>
    <xdr:sp macro="" textlink="">
      <xdr:nvSpPr>
        <xdr:cNvPr id="370" name="フローチャート: 判断 369"/>
        <xdr:cNvSpPr/>
      </xdr:nvSpPr>
      <xdr:spPr>
        <a:xfrm>
          <a:off x="3937000" y="13123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8272</xdr:rowOff>
    </xdr:from>
    <xdr:ext cx="736600" cy="259045"/>
    <xdr:sp macro="" textlink="">
      <xdr:nvSpPr>
        <xdr:cNvPr id="371" name="テキスト ボックス 370"/>
        <xdr:cNvSpPr txBox="1"/>
      </xdr:nvSpPr>
      <xdr:spPr>
        <a:xfrm>
          <a:off x="3606800" y="13209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18414</xdr:rowOff>
    </xdr:from>
    <xdr:to>
      <xdr:col>15</xdr:col>
      <xdr:colOff>98425</xdr:colOff>
      <xdr:row>76</xdr:row>
      <xdr:rowOff>41275</xdr:rowOff>
    </xdr:to>
    <xdr:cxnSp macro="">
      <xdr:nvCxnSpPr>
        <xdr:cNvPr id="372" name="直線コネクタ 371"/>
        <xdr:cNvCxnSpPr/>
      </xdr:nvCxnSpPr>
      <xdr:spPr>
        <a:xfrm flipV="1">
          <a:off x="2209800" y="13048614"/>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59055</xdr:rowOff>
    </xdr:from>
    <xdr:to>
      <xdr:col>15</xdr:col>
      <xdr:colOff>149225</xdr:colOff>
      <xdr:row>76</xdr:row>
      <xdr:rowOff>160655</xdr:rowOff>
    </xdr:to>
    <xdr:sp macro="" textlink="">
      <xdr:nvSpPr>
        <xdr:cNvPr id="373" name="フローチャート: 判断 372"/>
        <xdr:cNvSpPr/>
      </xdr:nvSpPr>
      <xdr:spPr>
        <a:xfrm>
          <a:off x="3048000" y="13089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145432</xdr:rowOff>
    </xdr:from>
    <xdr:ext cx="762000" cy="259045"/>
    <xdr:sp macro="" textlink="">
      <xdr:nvSpPr>
        <xdr:cNvPr id="374" name="テキスト ボックス 373"/>
        <xdr:cNvSpPr txBox="1"/>
      </xdr:nvSpPr>
      <xdr:spPr>
        <a:xfrm>
          <a:off x="2717800" y="13175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41275</xdr:rowOff>
    </xdr:from>
    <xdr:to>
      <xdr:col>11</xdr:col>
      <xdr:colOff>9525</xdr:colOff>
      <xdr:row>76</xdr:row>
      <xdr:rowOff>52705</xdr:rowOff>
    </xdr:to>
    <xdr:cxnSp macro="">
      <xdr:nvCxnSpPr>
        <xdr:cNvPr id="375" name="直線コネクタ 374"/>
        <xdr:cNvCxnSpPr/>
      </xdr:nvCxnSpPr>
      <xdr:spPr>
        <a:xfrm flipV="1">
          <a:off x="1320800" y="1307147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47625</xdr:rowOff>
    </xdr:from>
    <xdr:to>
      <xdr:col>11</xdr:col>
      <xdr:colOff>60325</xdr:colOff>
      <xdr:row>76</xdr:row>
      <xdr:rowOff>149225</xdr:rowOff>
    </xdr:to>
    <xdr:sp macro="" textlink="">
      <xdr:nvSpPr>
        <xdr:cNvPr id="376" name="フローチャート: 判断 375"/>
        <xdr:cNvSpPr/>
      </xdr:nvSpPr>
      <xdr:spPr>
        <a:xfrm>
          <a:off x="2159000" y="1307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134002</xdr:rowOff>
    </xdr:from>
    <xdr:ext cx="762000" cy="259045"/>
    <xdr:sp macro="" textlink="">
      <xdr:nvSpPr>
        <xdr:cNvPr id="377" name="テキスト ボックス 376"/>
        <xdr:cNvSpPr txBox="1"/>
      </xdr:nvSpPr>
      <xdr:spPr>
        <a:xfrm>
          <a:off x="1828800" y="13164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53339</xdr:rowOff>
    </xdr:from>
    <xdr:to>
      <xdr:col>6</xdr:col>
      <xdr:colOff>171450</xdr:colOff>
      <xdr:row>76</xdr:row>
      <xdr:rowOff>154939</xdr:rowOff>
    </xdr:to>
    <xdr:sp macro="" textlink="">
      <xdr:nvSpPr>
        <xdr:cNvPr id="378" name="フローチャート: 判断 377"/>
        <xdr:cNvSpPr/>
      </xdr:nvSpPr>
      <xdr:spPr>
        <a:xfrm>
          <a:off x="1270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139716</xdr:rowOff>
    </xdr:from>
    <xdr:ext cx="762000" cy="259045"/>
    <xdr:sp macro="" textlink="">
      <xdr:nvSpPr>
        <xdr:cNvPr id="379" name="テキスト ボックス 378"/>
        <xdr:cNvSpPr txBox="1"/>
      </xdr:nvSpPr>
      <xdr:spPr>
        <a:xfrm>
          <a:off x="939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41911</xdr:rowOff>
    </xdr:from>
    <xdr:to>
      <xdr:col>24</xdr:col>
      <xdr:colOff>76200</xdr:colOff>
      <xdr:row>76</xdr:row>
      <xdr:rowOff>143511</xdr:rowOff>
    </xdr:to>
    <xdr:sp macro="" textlink="">
      <xdr:nvSpPr>
        <xdr:cNvPr id="385" name="楕円 384"/>
        <xdr:cNvSpPr/>
      </xdr:nvSpPr>
      <xdr:spPr>
        <a:xfrm>
          <a:off x="4775200" y="130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58437</xdr:rowOff>
    </xdr:from>
    <xdr:ext cx="762000" cy="259045"/>
    <xdr:sp macro="" textlink="">
      <xdr:nvSpPr>
        <xdr:cNvPr id="386" name="公債費該当値テキスト"/>
        <xdr:cNvSpPr txBox="1"/>
      </xdr:nvSpPr>
      <xdr:spPr>
        <a:xfrm>
          <a:off x="49149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30480</xdr:rowOff>
    </xdr:from>
    <xdr:to>
      <xdr:col>20</xdr:col>
      <xdr:colOff>38100</xdr:colOff>
      <xdr:row>76</xdr:row>
      <xdr:rowOff>132080</xdr:rowOff>
    </xdr:to>
    <xdr:sp macro="" textlink="">
      <xdr:nvSpPr>
        <xdr:cNvPr id="387" name="楕円 386"/>
        <xdr:cNvSpPr/>
      </xdr:nvSpPr>
      <xdr:spPr>
        <a:xfrm>
          <a:off x="3937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142257</xdr:rowOff>
    </xdr:from>
    <xdr:ext cx="736600" cy="259045"/>
    <xdr:sp macro="" textlink="">
      <xdr:nvSpPr>
        <xdr:cNvPr id="388" name="テキスト ボックス 387"/>
        <xdr:cNvSpPr txBox="1"/>
      </xdr:nvSpPr>
      <xdr:spPr>
        <a:xfrm>
          <a:off x="3606800" y="1282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139065</xdr:rowOff>
    </xdr:from>
    <xdr:to>
      <xdr:col>15</xdr:col>
      <xdr:colOff>149225</xdr:colOff>
      <xdr:row>76</xdr:row>
      <xdr:rowOff>69214</xdr:rowOff>
    </xdr:to>
    <xdr:sp macro="" textlink="">
      <xdr:nvSpPr>
        <xdr:cNvPr id="389" name="楕円 388"/>
        <xdr:cNvSpPr/>
      </xdr:nvSpPr>
      <xdr:spPr>
        <a:xfrm>
          <a:off x="3048000" y="129978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79392</xdr:rowOff>
    </xdr:from>
    <xdr:ext cx="762000" cy="259045"/>
    <xdr:sp macro="" textlink="">
      <xdr:nvSpPr>
        <xdr:cNvPr id="390" name="テキスト ボックス 389"/>
        <xdr:cNvSpPr txBox="1"/>
      </xdr:nvSpPr>
      <xdr:spPr>
        <a:xfrm>
          <a:off x="2717800" y="1276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161925</xdr:rowOff>
    </xdr:from>
    <xdr:to>
      <xdr:col>11</xdr:col>
      <xdr:colOff>60325</xdr:colOff>
      <xdr:row>76</xdr:row>
      <xdr:rowOff>92075</xdr:rowOff>
    </xdr:to>
    <xdr:sp macro="" textlink="">
      <xdr:nvSpPr>
        <xdr:cNvPr id="391" name="楕円 390"/>
        <xdr:cNvSpPr/>
      </xdr:nvSpPr>
      <xdr:spPr>
        <a:xfrm>
          <a:off x="2159000" y="1302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102252</xdr:rowOff>
    </xdr:from>
    <xdr:ext cx="762000" cy="259045"/>
    <xdr:sp macro="" textlink="">
      <xdr:nvSpPr>
        <xdr:cNvPr id="392" name="テキスト ボックス 391"/>
        <xdr:cNvSpPr txBox="1"/>
      </xdr:nvSpPr>
      <xdr:spPr>
        <a:xfrm>
          <a:off x="1828800" y="12789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1905</xdr:rowOff>
    </xdr:from>
    <xdr:to>
      <xdr:col>6</xdr:col>
      <xdr:colOff>171450</xdr:colOff>
      <xdr:row>76</xdr:row>
      <xdr:rowOff>103505</xdr:rowOff>
    </xdr:to>
    <xdr:sp macro="" textlink="">
      <xdr:nvSpPr>
        <xdr:cNvPr id="393" name="楕円 392"/>
        <xdr:cNvSpPr/>
      </xdr:nvSpPr>
      <xdr:spPr>
        <a:xfrm>
          <a:off x="1270000" y="13032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113682</xdr:rowOff>
    </xdr:from>
    <xdr:ext cx="762000" cy="259045"/>
    <xdr:sp macro="" textlink="">
      <xdr:nvSpPr>
        <xdr:cNvPr id="394" name="テキスト ボックス 393"/>
        <xdr:cNvSpPr txBox="1"/>
      </xdr:nvSpPr>
      <xdr:spPr>
        <a:xfrm>
          <a:off x="939800" y="12800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公債費を除く経常収支比率は、対前年度比較で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ポイントのプラスとなり、類似団体平均値比較でも</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ポイント上回っている。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保育所措置費、障害福祉サービス費などの扶助費の増に加え、後期高齢者医療広域連合負担金や介護保険特別会計繰出金等の増加が考えられる。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今後も特別会計への基準外繰出や補助金等についての評価・検証を継続し適正な支出に努めていく。</a:t>
          </a: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62992</xdr:rowOff>
    </xdr:from>
    <xdr:to>
      <xdr:col>82</xdr:col>
      <xdr:colOff>107950</xdr:colOff>
      <xdr:row>80</xdr:row>
      <xdr:rowOff>62992</xdr:rowOff>
    </xdr:to>
    <xdr:cxnSp macro="">
      <xdr:nvCxnSpPr>
        <xdr:cNvPr id="420" name="直線コネクタ 419"/>
        <xdr:cNvCxnSpPr/>
      </xdr:nvCxnSpPr>
      <xdr:spPr>
        <a:xfrm flipV="1">
          <a:off x="16510000" y="12750292"/>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35069</xdr:rowOff>
    </xdr:from>
    <xdr:ext cx="762000" cy="259045"/>
    <xdr:sp macro="" textlink="">
      <xdr:nvSpPr>
        <xdr:cNvPr id="421" name="公債費以外最小値テキスト"/>
        <xdr:cNvSpPr txBox="1"/>
      </xdr:nvSpPr>
      <xdr:spPr>
        <a:xfrm>
          <a:off x="16598900" y="1375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62992</xdr:rowOff>
    </xdr:from>
    <xdr:to>
      <xdr:col>82</xdr:col>
      <xdr:colOff>196850</xdr:colOff>
      <xdr:row>80</xdr:row>
      <xdr:rowOff>62992</xdr:rowOff>
    </xdr:to>
    <xdr:cxnSp macro="">
      <xdr:nvCxnSpPr>
        <xdr:cNvPr id="422" name="直線コネクタ 421"/>
        <xdr:cNvCxnSpPr/>
      </xdr:nvCxnSpPr>
      <xdr:spPr>
        <a:xfrm>
          <a:off x="16421100" y="1377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149369</xdr:rowOff>
    </xdr:from>
    <xdr:ext cx="762000" cy="259045"/>
    <xdr:sp macro="" textlink="">
      <xdr:nvSpPr>
        <xdr:cNvPr id="423" name="公債費以外最大値テキスト"/>
        <xdr:cNvSpPr txBox="1"/>
      </xdr:nvSpPr>
      <xdr:spPr>
        <a:xfrm>
          <a:off x="16598900" y="1249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62992</xdr:rowOff>
    </xdr:from>
    <xdr:to>
      <xdr:col>82</xdr:col>
      <xdr:colOff>196850</xdr:colOff>
      <xdr:row>74</xdr:row>
      <xdr:rowOff>62992</xdr:rowOff>
    </xdr:to>
    <xdr:cxnSp macro="">
      <xdr:nvCxnSpPr>
        <xdr:cNvPr id="424" name="直線コネクタ 423"/>
        <xdr:cNvCxnSpPr/>
      </xdr:nvCxnSpPr>
      <xdr:spPr>
        <a:xfrm>
          <a:off x="16421100" y="127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83565</xdr:rowOff>
    </xdr:from>
    <xdr:to>
      <xdr:col>82</xdr:col>
      <xdr:colOff>107950</xdr:colOff>
      <xdr:row>77</xdr:row>
      <xdr:rowOff>129287</xdr:rowOff>
    </xdr:to>
    <xdr:cxnSp macro="">
      <xdr:nvCxnSpPr>
        <xdr:cNvPr id="425" name="直線コネクタ 424"/>
        <xdr:cNvCxnSpPr/>
      </xdr:nvCxnSpPr>
      <xdr:spPr>
        <a:xfrm>
          <a:off x="15671800" y="13285215"/>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120159</xdr:rowOff>
    </xdr:from>
    <xdr:ext cx="762000" cy="259045"/>
    <xdr:sp macro="" textlink="">
      <xdr:nvSpPr>
        <xdr:cNvPr id="426" name="公債費以外平均値テキスト"/>
        <xdr:cNvSpPr txBox="1"/>
      </xdr:nvSpPr>
      <xdr:spPr>
        <a:xfrm>
          <a:off x="16598900" y="12978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103632</xdr:rowOff>
    </xdr:from>
    <xdr:to>
      <xdr:col>82</xdr:col>
      <xdr:colOff>158750</xdr:colOff>
      <xdr:row>77</xdr:row>
      <xdr:rowOff>33782</xdr:rowOff>
    </xdr:to>
    <xdr:sp macro="" textlink="">
      <xdr:nvSpPr>
        <xdr:cNvPr id="427" name="フローチャート: 判断 426"/>
        <xdr:cNvSpPr/>
      </xdr:nvSpPr>
      <xdr:spPr>
        <a:xfrm>
          <a:off x="164592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3556</xdr:rowOff>
    </xdr:from>
    <xdr:to>
      <xdr:col>78</xdr:col>
      <xdr:colOff>69850</xdr:colOff>
      <xdr:row>77</xdr:row>
      <xdr:rowOff>83565</xdr:rowOff>
    </xdr:to>
    <xdr:cxnSp macro="">
      <xdr:nvCxnSpPr>
        <xdr:cNvPr id="428" name="直線コネクタ 427"/>
        <xdr:cNvCxnSpPr/>
      </xdr:nvCxnSpPr>
      <xdr:spPr>
        <a:xfrm>
          <a:off x="14782800" y="13033756"/>
          <a:ext cx="889000" cy="251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62485</xdr:rowOff>
    </xdr:from>
    <xdr:to>
      <xdr:col>78</xdr:col>
      <xdr:colOff>120650</xdr:colOff>
      <xdr:row>76</xdr:row>
      <xdr:rowOff>164085</xdr:rowOff>
    </xdr:to>
    <xdr:sp macro="" textlink="">
      <xdr:nvSpPr>
        <xdr:cNvPr id="429" name="フローチャート: 判断 428"/>
        <xdr:cNvSpPr/>
      </xdr:nvSpPr>
      <xdr:spPr>
        <a:xfrm>
          <a:off x="15621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2811</xdr:rowOff>
    </xdr:from>
    <xdr:ext cx="736600" cy="259045"/>
    <xdr:sp macro="" textlink="">
      <xdr:nvSpPr>
        <xdr:cNvPr id="430" name="テキスト ボックス 429"/>
        <xdr:cNvSpPr txBox="1"/>
      </xdr:nvSpPr>
      <xdr:spPr>
        <a:xfrm>
          <a:off x="15290800" y="12861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3556</xdr:rowOff>
    </xdr:from>
    <xdr:to>
      <xdr:col>73</xdr:col>
      <xdr:colOff>180975</xdr:colOff>
      <xdr:row>76</xdr:row>
      <xdr:rowOff>40132</xdr:rowOff>
    </xdr:to>
    <xdr:cxnSp macro="">
      <xdr:nvCxnSpPr>
        <xdr:cNvPr id="431" name="直線コネクタ 430"/>
        <xdr:cNvCxnSpPr/>
      </xdr:nvCxnSpPr>
      <xdr:spPr>
        <a:xfrm flipV="1">
          <a:off x="13893800" y="1303375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xdr:rowOff>
    </xdr:from>
    <xdr:to>
      <xdr:col>74</xdr:col>
      <xdr:colOff>31750</xdr:colOff>
      <xdr:row>76</xdr:row>
      <xdr:rowOff>109220</xdr:rowOff>
    </xdr:to>
    <xdr:sp macro="" textlink="">
      <xdr:nvSpPr>
        <xdr:cNvPr id="432" name="フローチャート: 判断 431"/>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93997</xdr:rowOff>
    </xdr:from>
    <xdr:ext cx="762000" cy="259045"/>
    <xdr:sp macro="" textlink="">
      <xdr:nvSpPr>
        <xdr:cNvPr id="433" name="テキスト ボックス 432"/>
        <xdr:cNvSpPr txBox="1"/>
      </xdr:nvSpPr>
      <xdr:spPr>
        <a:xfrm>
          <a:off x="14401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147574</xdr:rowOff>
    </xdr:from>
    <xdr:to>
      <xdr:col>69</xdr:col>
      <xdr:colOff>92075</xdr:colOff>
      <xdr:row>76</xdr:row>
      <xdr:rowOff>40132</xdr:rowOff>
    </xdr:to>
    <xdr:cxnSp macro="">
      <xdr:nvCxnSpPr>
        <xdr:cNvPr id="434" name="直線コネクタ 433"/>
        <xdr:cNvCxnSpPr/>
      </xdr:nvCxnSpPr>
      <xdr:spPr>
        <a:xfrm>
          <a:off x="13004800" y="1300632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117348</xdr:rowOff>
    </xdr:from>
    <xdr:to>
      <xdr:col>69</xdr:col>
      <xdr:colOff>142875</xdr:colOff>
      <xdr:row>77</xdr:row>
      <xdr:rowOff>47498</xdr:rowOff>
    </xdr:to>
    <xdr:sp macro="" textlink="">
      <xdr:nvSpPr>
        <xdr:cNvPr id="435" name="フローチャート: 判断 434"/>
        <xdr:cNvSpPr/>
      </xdr:nvSpPr>
      <xdr:spPr>
        <a:xfrm>
          <a:off x="13843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32275</xdr:rowOff>
    </xdr:from>
    <xdr:ext cx="762000" cy="259045"/>
    <xdr:sp macro="" textlink="">
      <xdr:nvSpPr>
        <xdr:cNvPr id="436" name="テキスト ボックス 435"/>
        <xdr:cNvSpPr txBox="1"/>
      </xdr:nvSpPr>
      <xdr:spPr>
        <a:xfrm>
          <a:off x="13512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53339</xdr:rowOff>
    </xdr:from>
    <xdr:to>
      <xdr:col>65</xdr:col>
      <xdr:colOff>53975</xdr:colOff>
      <xdr:row>76</xdr:row>
      <xdr:rowOff>154939</xdr:rowOff>
    </xdr:to>
    <xdr:sp macro="" textlink="">
      <xdr:nvSpPr>
        <xdr:cNvPr id="437" name="フローチャート: 判断 436"/>
        <xdr:cNvSpPr/>
      </xdr:nvSpPr>
      <xdr:spPr>
        <a:xfrm>
          <a:off x="12954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139716</xdr:rowOff>
    </xdr:from>
    <xdr:ext cx="762000" cy="259045"/>
    <xdr:sp macro="" textlink="">
      <xdr:nvSpPr>
        <xdr:cNvPr id="438" name="テキスト ボックス 437"/>
        <xdr:cNvSpPr txBox="1"/>
      </xdr:nvSpPr>
      <xdr:spPr>
        <a:xfrm>
          <a:off x="12623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78487</xdr:rowOff>
    </xdr:from>
    <xdr:to>
      <xdr:col>82</xdr:col>
      <xdr:colOff>158750</xdr:colOff>
      <xdr:row>78</xdr:row>
      <xdr:rowOff>8637</xdr:rowOff>
    </xdr:to>
    <xdr:sp macro="" textlink="">
      <xdr:nvSpPr>
        <xdr:cNvPr id="444" name="楕円 443"/>
        <xdr:cNvSpPr/>
      </xdr:nvSpPr>
      <xdr:spPr>
        <a:xfrm>
          <a:off x="164592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50564</xdr:rowOff>
    </xdr:from>
    <xdr:ext cx="762000" cy="259045"/>
    <xdr:sp macro="" textlink="">
      <xdr:nvSpPr>
        <xdr:cNvPr id="445" name="公債費以外該当値テキスト"/>
        <xdr:cNvSpPr txBox="1"/>
      </xdr:nvSpPr>
      <xdr:spPr>
        <a:xfrm>
          <a:off x="165989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32765</xdr:rowOff>
    </xdr:from>
    <xdr:to>
      <xdr:col>78</xdr:col>
      <xdr:colOff>120650</xdr:colOff>
      <xdr:row>77</xdr:row>
      <xdr:rowOff>134365</xdr:rowOff>
    </xdr:to>
    <xdr:sp macro="" textlink="">
      <xdr:nvSpPr>
        <xdr:cNvPr id="446" name="楕円 445"/>
        <xdr:cNvSpPr/>
      </xdr:nvSpPr>
      <xdr:spPr>
        <a:xfrm>
          <a:off x="15621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119142</xdr:rowOff>
    </xdr:from>
    <xdr:ext cx="736600" cy="259045"/>
    <xdr:sp macro="" textlink="">
      <xdr:nvSpPr>
        <xdr:cNvPr id="447" name="テキスト ボックス 446"/>
        <xdr:cNvSpPr txBox="1"/>
      </xdr:nvSpPr>
      <xdr:spPr>
        <a:xfrm>
          <a:off x="15290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124206</xdr:rowOff>
    </xdr:from>
    <xdr:to>
      <xdr:col>74</xdr:col>
      <xdr:colOff>31750</xdr:colOff>
      <xdr:row>76</xdr:row>
      <xdr:rowOff>54356</xdr:rowOff>
    </xdr:to>
    <xdr:sp macro="" textlink="">
      <xdr:nvSpPr>
        <xdr:cNvPr id="448" name="楕円 447"/>
        <xdr:cNvSpPr/>
      </xdr:nvSpPr>
      <xdr:spPr>
        <a:xfrm>
          <a:off x="14732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64533</xdr:rowOff>
    </xdr:from>
    <xdr:ext cx="762000" cy="259045"/>
    <xdr:sp macro="" textlink="">
      <xdr:nvSpPr>
        <xdr:cNvPr id="449" name="テキスト ボックス 448"/>
        <xdr:cNvSpPr txBox="1"/>
      </xdr:nvSpPr>
      <xdr:spPr>
        <a:xfrm>
          <a:off x="14401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160782</xdr:rowOff>
    </xdr:from>
    <xdr:to>
      <xdr:col>69</xdr:col>
      <xdr:colOff>142875</xdr:colOff>
      <xdr:row>76</xdr:row>
      <xdr:rowOff>90932</xdr:rowOff>
    </xdr:to>
    <xdr:sp macro="" textlink="">
      <xdr:nvSpPr>
        <xdr:cNvPr id="450" name="楕円 449"/>
        <xdr:cNvSpPr/>
      </xdr:nvSpPr>
      <xdr:spPr>
        <a:xfrm>
          <a:off x="138430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101109</xdr:rowOff>
    </xdr:from>
    <xdr:ext cx="762000" cy="259045"/>
    <xdr:sp macro="" textlink="">
      <xdr:nvSpPr>
        <xdr:cNvPr id="451" name="テキスト ボックス 450"/>
        <xdr:cNvSpPr txBox="1"/>
      </xdr:nvSpPr>
      <xdr:spPr>
        <a:xfrm>
          <a:off x="13512800" y="12788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96774</xdr:rowOff>
    </xdr:from>
    <xdr:to>
      <xdr:col>65</xdr:col>
      <xdr:colOff>53975</xdr:colOff>
      <xdr:row>76</xdr:row>
      <xdr:rowOff>26924</xdr:rowOff>
    </xdr:to>
    <xdr:sp macro="" textlink="">
      <xdr:nvSpPr>
        <xdr:cNvPr id="452" name="楕円 451"/>
        <xdr:cNvSpPr/>
      </xdr:nvSpPr>
      <xdr:spPr>
        <a:xfrm>
          <a:off x="12954000" y="129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37101</xdr:rowOff>
    </xdr:from>
    <xdr:ext cx="762000" cy="259045"/>
    <xdr:sp macro="" textlink="">
      <xdr:nvSpPr>
        <xdr:cNvPr id="453" name="テキスト ボックス 452"/>
        <xdr:cNvSpPr txBox="1"/>
      </xdr:nvSpPr>
      <xdr:spPr>
        <a:xfrm>
          <a:off x="12623800" y="12724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大分県宇佐市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160338</xdr:rowOff>
    </xdr:from>
    <xdr:to>
      <xdr:col>29</xdr:col>
      <xdr:colOff>127000</xdr:colOff>
      <xdr:row>19</xdr:row>
      <xdr:rowOff>109882</xdr:rowOff>
    </xdr:to>
    <xdr:cxnSp macro="">
      <xdr:nvCxnSpPr>
        <xdr:cNvPr id="47" name="直線コネクタ 46"/>
        <xdr:cNvCxnSpPr/>
      </xdr:nvCxnSpPr>
      <xdr:spPr bwMode="auto">
        <a:xfrm flipV="1">
          <a:off x="5651500" y="2093913"/>
          <a:ext cx="0" cy="13211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81959</xdr:rowOff>
    </xdr:from>
    <xdr:ext cx="762000" cy="259045"/>
    <xdr:sp macro="" textlink="">
      <xdr:nvSpPr>
        <xdr:cNvPr id="48" name="人口1人当たり決算額の推移最小値テキスト130"/>
        <xdr:cNvSpPr txBox="1"/>
      </xdr:nvSpPr>
      <xdr:spPr>
        <a:xfrm>
          <a:off x="5740400" y="3387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109882</xdr:rowOff>
    </xdr:from>
    <xdr:to>
      <xdr:col>30</xdr:col>
      <xdr:colOff>25400</xdr:colOff>
      <xdr:row>19</xdr:row>
      <xdr:rowOff>109882</xdr:rowOff>
    </xdr:to>
    <xdr:cxnSp macro="">
      <xdr:nvCxnSpPr>
        <xdr:cNvPr id="49" name="直線コネクタ 48"/>
        <xdr:cNvCxnSpPr/>
      </xdr:nvCxnSpPr>
      <xdr:spPr bwMode="auto">
        <a:xfrm>
          <a:off x="5562600" y="34150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75265</xdr:rowOff>
    </xdr:from>
    <xdr:ext cx="762000" cy="259045"/>
    <xdr:sp macro="" textlink="">
      <xdr:nvSpPr>
        <xdr:cNvPr id="50" name="人口1人当たり決算額の推移最大値テキスト130"/>
        <xdr:cNvSpPr txBox="1"/>
      </xdr:nvSpPr>
      <xdr:spPr>
        <a:xfrm>
          <a:off x="5740400" y="183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160338</xdr:rowOff>
    </xdr:from>
    <xdr:to>
      <xdr:col>30</xdr:col>
      <xdr:colOff>25400</xdr:colOff>
      <xdr:row>11</xdr:row>
      <xdr:rowOff>160338</xdr:rowOff>
    </xdr:to>
    <xdr:cxnSp macro="">
      <xdr:nvCxnSpPr>
        <xdr:cNvPr id="51" name="直線コネクタ 50"/>
        <xdr:cNvCxnSpPr/>
      </xdr:nvCxnSpPr>
      <xdr:spPr bwMode="auto">
        <a:xfrm>
          <a:off x="5562600" y="20939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30983</xdr:rowOff>
    </xdr:from>
    <xdr:to>
      <xdr:col>29</xdr:col>
      <xdr:colOff>127000</xdr:colOff>
      <xdr:row>15</xdr:row>
      <xdr:rowOff>85977</xdr:rowOff>
    </xdr:to>
    <xdr:cxnSp macro="">
      <xdr:nvCxnSpPr>
        <xdr:cNvPr id="52" name="直線コネクタ 51"/>
        <xdr:cNvCxnSpPr/>
      </xdr:nvCxnSpPr>
      <xdr:spPr bwMode="auto">
        <a:xfrm flipV="1">
          <a:off x="5003800" y="2650358"/>
          <a:ext cx="647700" cy="549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40450</xdr:rowOff>
    </xdr:from>
    <xdr:ext cx="762000" cy="259045"/>
    <xdr:sp macro="" textlink="">
      <xdr:nvSpPr>
        <xdr:cNvPr id="53" name="人口1人当たり決算額の推移平均値テキスト130"/>
        <xdr:cNvSpPr txBox="1"/>
      </xdr:nvSpPr>
      <xdr:spPr>
        <a:xfrm>
          <a:off x="5740400" y="2831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68373</xdr:rowOff>
    </xdr:from>
    <xdr:to>
      <xdr:col>29</xdr:col>
      <xdr:colOff>177800</xdr:colOff>
      <xdr:row>16</xdr:row>
      <xdr:rowOff>169973</xdr:rowOff>
    </xdr:to>
    <xdr:sp macro="" textlink="">
      <xdr:nvSpPr>
        <xdr:cNvPr id="54" name="フローチャート: 判断 53"/>
        <xdr:cNvSpPr/>
      </xdr:nvSpPr>
      <xdr:spPr bwMode="auto">
        <a:xfrm>
          <a:off x="5600700" y="2859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85977</xdr:rowOff>
    </xdr:from>
    <xdr:to>
      <xdr:col>26</xdr:col>
      <xdr:colOff>50800</xdr:colOff>
      <xdr:row>15</xdr:row>
      <xdr:rowOff>129950</xdr:rowOff>
    </xdr:to>
    <xdr:cxnSp macro="">
      <xdr:nvCxnSpPr>
        <xdr:cNvPr id="55" name="直線コネクタ 54"/>
        <xdr:cNvCxnSpPr/>
      </xdr:nvCxnSpPr>
      <xdr:spPr bwMode="auto">
        <a:xfrm flipV="1">
          <a:off x="4305300" y="2705352"/>
          <a:ext cx="698500" cy="439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84310</xdr:rowOff>
    </xdr:from>
    <xdr:to>
      <xdr:col>26</xdr:col>
      <xdr:colOff>101600</xdr:colOff>
      <xdr:row>17</xdr:row>
      <xdr:rowOff>14460</xdr:rowOff>
    </xdr:to>
    <xdr:sp macro="" textlink="">
      <xdr:nvSpPr>
        <xdr:cNvPr id="56" name="フローチャート: 判断 55"/>
        <xdr:cNvSpPr/>
      </xdr:nvSpPr>
      <xdr:spPr bwMode="auto">
        <a:xfrm>
          <a:off x="49530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170687</xdr:rowOff>
    </xdr:from>
    <xdr:ext cx="736600" cy="259045"/>
    <xdr:sp macro="" textlink="">
      <xdr:nvSpPr>
        <xdr:cNvPr id="57" name="テキスト ボックス 56"/>
        <xdr:cNvSpPr txBox="1"/>
      </xdr:nvSpPr>
      <xdr:spPr>
        <a:xfrm>
          <a:off x="4622800" y="2961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129950</xdr:rowOff>
    </xdr:from>
    <xdr:to>
      <xdr:col>22</xdr:col>
      <xdr:colOff>114300</xdr:colOff>
      <xdr:row>15</xdr:row>
      <xdr:rowOff>164665</xdr:rowOff>
    </xdr:to>
    <xdr:cxnSp macro="">
      <xdr:nvCxnSpPr>
        <xdr:cNvPr id="58" name="直線コネクタ 57"/>
        <xdr:cNvCxnSpPr/>
      </xdr:nvCxnSpPr>
      <xdr:spPr bwMode="auto">
        <a:xfrm flipV="1">
          <a:off x="3606800" y="2749325"/>
          <a:ext cx="698500" cy="347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89486</xdr:rowOff>
    </xdr:from>
    <xdr:to>
      <xdr:col>22</xdr:col>
      <xdr:colOff>165100</xdr:colOff>
      <xdr:row>17</xdr:row>
      <xdr:rowOff>19636</xdr:rowOff>
    </xdr:to>
    <xdr:sp macro="" textlink="">
      <xdr:nvSpPr>
        <xdr:cNvPr id="59" name="フローチャート: 判断 58"/>
        <xdr:cNvSpPr/>
      </xdr:nvSpPr>
      <xdr:spPr bwMode="auto">
        <a:xfrm>
          <a:off x="42545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4413</xdr:rowOff>
    </xdr:from>
    <xdr:ext cx="762000" cy="259045"/>
    <xdr:sp macro="" textlink="">
      <xdr:nvSpPr>
        <xdr:cNvPr id="60" name="テキスト ボックス 59"/>
        <xdr:cNvSpPr txBox="1"/>
      </xdr:nvSpPr>
      <xdr:spPr>
        <a:xfrm>
          <a:off x="3924300" y="296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164665</xdr:rowOff>
    </xdr:from>
    <xdr:to>
      <xdr:col>18</xdr:col>
      <xdr:colOff>177800</xdr:colOff>
      <xdr:row>16</xdr:row>
      <xdr:rowOff>24925</xdr:rowOff>
    </xdr:to>
    <xdr:cxnSp macro="">
      <xdr:nvCxnSpPr>
        <xdr:cNvPr id="61" name="直線コネクタ 60"/>
        <xdr:cNvCxnSpPr/>
      </xdr:nvCxnSpPr>
      <xdr:spPr bwMode="auto">
        <a:xfrm flipV="1">
          <a:off x="2908300" y="2784040"/>
          <a:ext cx="698500" cy="317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47326</xdr:rowOff>
    </xdr:from>
    <xdr:to>
      <xdr:col>19</xdr:col>
      <xdr:colOff>38100</xdr:colOff>
      <xdr:row>17</xdr:row>
      <xdr:rowOff>148926</xdr:rowOff>
    </xdr:to>
    <xdr:sp macro="" textlink="">
      <xdr:nvSpPr>
        <xdr:cNvPr id="62" name="フローチャート: 判断 61"/>
        <xdr:cNvSpPr/>
      </xdr:nvSpPr>
      <xdr:spPr bwMode="auto">
        <a:xfrm>
          <a:off x="35560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133703</xdr:rowOff>
    </xdr:from>
    <xdr:ext cx="762000" cy="259045"/>
    <xdr:sp macro="" textlink="">
      <xdr:nvSpPr>
        <xdr:cNvPr id="63" name="テキスト ボックス 62"/>
        <xdr:cNvSpPr txBox="1"/>
      </xdr:nvSpPr>
      <xdr:spPr>
        <a:xfrm>
          <a:off x="3225800" y="3095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69728</xdr:rowOff>
    </xdr:from>
    <xdr:to>
      <xdr:col>15</xdr:col>
      <xdr:colOff>101600</xdr:colOff>
      <xdr:row>17</xdr:row>
      <xdr:rowOff>171328</xdr:rowOff>
    </xdr:to>
    <xdr:sp macro="" textlink="">
      <xdr:nvSpPr>
        <xdr:cNvPr id="64" name="フローチャート: 判断 63"/>
        <xdr:cNvSpPr/>
      </xdr:nvSpPr>
      <xdr:spPr bwMode="auto">
        <a:xfrm>
          <a:off x="28575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156105</xdr:rowOff>
    </xdr:from>
    <xdr:ext cx="762000" cy="259045"/>
    <xdr:sp macro="" textlink="">
      <xdr:nvSpPr>
        <xdr:cNvPr id="65" name="テキスト ボックス 64"/>
        <xdr:cNvSpPr txBox="1"/>
      </xdr:nvSpPr>
      <xdr:spPr>
        <a:xfrm>
          <a:off x="2527300" y="3118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151633</xdr:rowOff>
    </xdr:from>
    <xdr:to>
      <xdr:col>29</xdr:col>
      <xdr:colOff>177800</xdr:colOff>
      <xdr:row>15</xdr:row>
      <xdr:rowOff>81783</xdr:rowOff>
    </xdr:to>
    <xdr:sp macro="" textlink="">
      <xdr:nvSpPr>
        <xdr:cNvPr id="71" name="楕円 70"/>
        <xdr:cNvSpPr/>
      </xdr:nvSpPr>
      <xdr:spPr bwMode="auto">
        <a:xfrm>
          <a:off x="5600700" y="25995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168160</xdr:rowOff>
    </xdr:from>
    <xdr:ext cx="762000" cy="259045"/>
    <xdr:sp macro="" textlink="">
      <xdr:nvSpPr>
        <xdr:cNvPr id="72" name="人口1人当たり決算額の推移該当値テキスト130"/>
        <xdr:cNvSpPr txBox="1"/>
      </xdr:nvSpPr>
      <xdr:spPr>
        <a:xfrm>
          <a:off x="5740400" y="2444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35177</xdr:rowOff>
    </xdr:from>
    <xdr:to>
      <xdr:col>26</xdr:col>
      <xdr:colOff>101600</xdr:colOff>
      <xdr:row>15</xdr:row>
      <xdr:rowOff>136777</xdr:rowOff>
    </xdr:to>
    <xdr:sp macro="" textlink="">
      <xdr:nvSpPr>
        <xdr:cNvPr id="73" name="楕円 72"/>
        <xdr:cNvSpPr/>
      </xdr:nvSpPr>
      <xdr:spPr bwMode="auto">
        <a:xfrm>
          <a:off x="4953000" y="26545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146954</xdr:rowOff>
    </xdr:from>
    <xdr:ext cx="736600" cy="259045"/>
    <xdr:sp macro="" textlink="">
      <xdr:nvSpPr>
        <xdr:cNvPr id="74" name="テキスト ボックス 73"/>
        <xdr:cNvSpPr txBox="1"/>
      </xdr:nvSpPr>
      <xdr:spPr>
        <a:xfrm>
          <a:off x="4622800" y="2423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79150</xdr:rowOff>
    </xdr:from>
    <xdr:to>
      <xdr:col>22</xdr:col>
      <xdr:colOff>165100</xdr:colOff>
      <xdr:row>16</xdr:row>
      <xdr:rowOff>9300</xdr:rowOff>
    </xdr:to>
    <xdr:sp macro="" textlink="">
      <xdr:nvSpPr>
        <xdr:cNvPr id="75" name="楕円 74"/>
        <xdr:cNvSpPr/>
      </xdr:nvSpPr>
      <xdr:spPr bwMode="auto">
        <a:xfrm>
          <a:off x="4254500" y="26985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19477</xdr:rowOff>
    </xdr:from>
    <xdr:ext cx="762000" cy="259045"/>
    <xdr:sp macro="" textlink="">
      <xdr:nvSpPr>
        <xdr:cNvPr id="76" name="テキスト ボックス 75"/>
        <xdr:cNvSpPr txBox="1"/>
      </xdr:nvSpPr>
      <xdr:spPr>
        <a:xfrm>
          <a:off x="3924300" y="2467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113865</xdr:rowOff>
    </xdr:from>
    <xdr:to>
      <xdr:col>19</xdr:col>
      <xdr:colOff>38100</xdr:colOff>
      <xdr:row>16</xdr:row>
      <xdr:rowOff>44015</xdr:rowOff>
    </xdr:to>
    <xdr:sp macro="" textlink="">
      <xdr:nvSpPr>
        <xdr:cNvPr id="77" name="楕円 76"/>
        <xdr:cNvSpPr/>
      </xdr:nvSpPr>
      <xdr:spPr bwMode="auto">
        <a:xfrm>
          <a:off x="3556000" y="27332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54192</xdr:rowOff>
    </xdr:from>
    <xdr:ext cx="762000" cy="259045"/>
    <xdr:sp macro="" textlink="">
      <xdr:nvSpPr>
        <xdr:cNvPr id="78" name="テキスト ボックス 77"/>
        <xdr:cNvSpPr txBox="1"/>
      </xdr:nvSpPr>
      <xdr:spPr>
        <a:xfrm>
          <a:off x="3225800" y="250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145575</xdr:rowOff>
    </xdr:from>
    <xdr:to>
      <xdr:col>15</xdr:col>
      <xdr:colOff>101600</xdr:colOff>
      <xdr:row>16</xdr:row>
      <xdr:rowOff>75725</xdr:rowOff>
    </xdr:to>
    <xdr:sp macro="" textlink="">
      <xdr:nvSpPr>
        <xdr:cNvPr id="79" name="楕円 78"/>
        <xdr:cNvSpPr/>
      </xdr:nvSpPr>
      <xdr:spPr bwMode="auto">
        <a:xfrm>
          <a:off x="2857500" y="27649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85902</xdr:rowOff>
    </xdr:from>
    <xdr:ext cx="762000" cy="259045"/>
    <xdr:sp macro="" textlink="">
      <xdr:nvSpPr>
        <xdr:cNvPr id="80" name="テキスト ボックス 79"/>
        <xdr:cNvSpPr txBox="1"/>
      </xdr:nvSpPr>
      <xdr:spPr>
        <a:xfrm>
          <a:off x="2527300" y="253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29662</xdr:rowOff>
    </xdr:from>
    <xdr:to>
      <xdr:col>29</xdr:col>
      <xdr:colOff>127000</xdr:colOff>
      <xdr:row>38</xdr:row>
      <xdr:rowOff>55128</xdr:rowOff>
    </xdr:to>
    <xdr:cxnSp macro="">
      <xdr:nvCxnSpPr>
        <xdr:cNvPr id="107" name="直線コネクタ 106"/>
        <xdr:cNvCxnSpPr/>
      </xdr:nvCxnSpPr>
      <xdr:spPr bwMode="auto">
        <a:xfrm flipV="1">
          <a:off x="5651500" y="6297112"/>
          <a:ext cx="0" cy="12256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27205</xdr:rowOff>
    </xdr:from>
    <xdr:ext cx="762000" cy="259045"/>
    <xdr:sp macro="" textlink="">
      <xdr:nvSpPr>
        <xdr:cNvPr id="108" name="人口1人当たり決算額の推移最小値テキスト445"/>
        <xdr:cNvSpPr txBox="1"/>
      </xdr:nvSpPr>
      <xdr:spPr>
        <a:xfrm>
          <a:off x="5740400" y="749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55128</xdr:rowOff>
    </xdr:from>
    <xdr:to>
      <xdr:col>30</xdr:col>
      <xdr:colOff>25400</xdr:colOff>
      <xdr:row>38</xdr:row>
      <xdr:rowOff>55128</xdr:rowOff>
    </xdr:to>
    <xdr:cxnSp macro="">
      <xdr:nvCxnSpPr>
        <xdr:cNvPr id="109" name="直線コネクタ 108"/>
        <xdr:cNvCxnSpPr/>
      </xdr:nvCxnSpPr>
      <xdr:spPr bwMode="auto">
        <a:xfrm>
          <a:off x="5562600" y="75227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116039</xdr:rowOff>
    </xdr:from>
    <xdr:ext cx="762000" cy="259045"/>
    <xdr:sp macro="" textlink="">
      <xdr:nvSpPr>
        <xdr:cNvPr id="110" name="人口1人当たり決算額の推移最大値テキスト445"/>
        <xdr:cNvSpPr txBox="1"/>
      </xdr:nvSpPr>
      <xdr:spPr>
        <a:xfrm>
          <a:off x="5740400" y="6040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29662</xdr:rowOff>
    </xdr:from>
    <xdr:to>
      <xdr:col>30</xdr:col>
      <xdr:colOff>25400</xdr:colOff>
      <xdr:row>34</xdr:row>
      <xdr:rowOff>29662</xdr:rowOff>
    </xdr:to>
    <xdr:cxnSp macro="">
      <xdr:nvCxnSpPr>
        <xdr:cNvPr id="111" name="直線コネクタ 110"/>
        <xdr:cNvCxnSpPr/>
      </xdr:nvCxnSpPr>
      <xdr:spPr bwMode="auto">
        <a:xfrm>
          <a:off x="5562600" y="62971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36475</xdr:rowOff>
    </xdr:from>
    <xdr:to>
      <xdr:col>29</xdr:col>
      <xdr:colOff>127000</xdr:colOff>
      <xdr:row>37</xdr:row>
      <xdr:rowOff>50762</xdr:rowOff>
    </xdr:to>
    <xdr:cxnSp macro="">
      <xdr:nvCxnSpPr>
        <xdr:cNvPr id="112" name="直線コネクタ 111"/>
        <xdr:cNvCxnSpPr/>
      </xdr:nvCxnSpPr>
      <xdr:spPr bwMode="auto">
        <a:xfrm flipV="1">
          <a:off x="5003800" y="7161175"/>
          <a:ext cx="647700" cy="142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246232</xdr:rowOff>
    </xdr:from>
    <xdr:ext cx="762000" cy="259045"/>
    <xdr:sp macro="" textlink="">
      <xdr:nvSpPr>
        <xdr:cNvPr id="113" name="人口1人当たり決算額の推移平均値テキスト445"/>
        <xdr:cNvSpPr txBox="1"/>
      </xdr:nvSpPr>
      <xdr:spPr>
        <a:xfrm>
          <a:off x="5740400" y="68565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58255</xdr:rowOff>
    </xdr:from>
    <xdr:to>
      <xdr:col>29</xdr:col>
      <xdr:colOff>177800</xdr:colOff>
      <xdr:row>36</xdr:row>
      <xdr:rowOff>159855</xdr:rowOff>
    </xdr:to>
    <xdr:sp macro="" textlink="">
      <xdr:nvSpPr>
        <xdr:cNvPr id="114" name="フローチャート: 判断 113"/>
        <xdr:cNvSpPr/>
      </xdr:nvSpPr>
      <xdr:spPr bwMode="auto">
        <a:xfrm>
          <a:off x="5600700" y="7011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50762</xdr:rowOff>
    </xdr:from>
    <xdr:to>
      <xdr:col>26</xdr:col>
      <xdr:colOff>50800</xdr:colOff>
      <xdr:row>37</xdr:row>
      <xdr:rowOff>84686</xdr:rowOff>
    </xdr:to>
    <xdr:cxnSp macro="">
      <xdr:nvCxnSpPr>
        <xdr:cNvPr id="115" name="直線コネクタ 114"/>
        <xdr:cNvCxnSpPr/>
      </xdr:nvCxnSpPr>
      <xdr:spPr bwMode="auto">
        <a:xfrm flipV="1">
          <a:off x="4305300" y="7175462"/>
          <a:ext cx="698500" cy="339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54072</xdr:rowOff>
    </xdr:from>
    <xdr:to>
      <xdr:col>26</xdr:col>
      <xdr:colOff>101600</xdr:colOff>
      <xdr:row>36</xdr:row>
      <xdr:rowOff>155672</xdr:rowOff>
    </xdr:to>
    <xdr:sp macro="" textlink="">
      <xdr:nvSpPr>
        <xdr:cNvPr id="116" name="フローチャート: 判断 115"/>
        <xdr:cNvSpPr/>
      </xdr:nvSpPr>
      <xdr:spPr bwMode="auto">
        <a:xfrm>
          <a:off x="49530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165849</xdr:rowOff>
    </xdr:from>
    <xdr:ext cx="736600" cy="259045"/>
    <xdr:sp macro="" textlink="">
      <xdr:nvSpPr>
        <xdr:cNvPr id="117" name="テキスト ボックス 116"/>
        <xdr:cNvSpPr txBox="1"/>
      </xdr:nvSpPr>
      <xdr:spPr>
        <a:xfrm>
          <a:off x="4622800" y="6776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84686</xdr:rowOff>
    </xdr:from>
    <xdr:to>
      <xdr:col>22</xdr:col>
      <xdr:colOff>114300</xdr:colOff>
      <xdr:row>37</xdr:row>
      <xdr:rowOff>85258</xdr:rowOff>
    </xdr:to>
    <xdr:cxnSp macro="">
      <xdr:nvCxnSpPr>
        <xdr:cNvPr id="118" name="直線コネクタ 117"/>
        <xdr:cNvCxnSpPr/>
      </xdr:nvCxnSpPr>
      <xdr:spPr bwMode="auto">
        <a:xfrm flipV="1">
          <a:off x="3606800" y="7209386"/>
          <a:ext cx="698500" cy="5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34983</xdr:rowOff>
    </xdr:from>
    <xdr:to>
      <xdr:col>22</xdr:col>
      <xdr:colOff>165100</xdr:colOff>
      <xdr:row>36</xdr:row>
      <xdr:rowOff>136583</xdr:rowOff>
    </xdr:to>
    <xdr:sp macro="" textlink="">
      <xdr:nvSpPr>
        <xdr:cNvPr id="119" name="フローチャート: 判断 118"/>
        <xdr:cNvSpPr/>
      </xdr:nvSpPr>
      <xdr:spPr bwMode="auto">
        <a:xfrm>
          <a:off x="42545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146760</xdr:rowOff>
    </xdr:from>
    <xdr:ext cx="762000" cy="259045"/>
    <xdr:sp macro="" textlink="">
      <xdr:nvSpPr>
        <xdr:cNvPr id="120" name="テキスト ボックス 119"/>
        <xdr:cNvSpPr txBox="1"/>
      </xdr:nvSpPr>
      <xdr:spPr>
        <a:xfrm>
          <a:off x="3924300" y="67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39835</xdr:rowOff>
    </xdr:from>
    <xdr:to>
      <xdr:col>18</xdr:col>
      <xdr:colOff>177800</xdr:colOff>
      <xdr:row>37</xdr:row>
      <xdr:rowOff>85258</xdr:rowOff>
    </xdr:to>
    <xdr:cxnSp macro="">
      <xdr:nvCxnSpPr>
        <xdr:cNvPr id="121" name="直線コネクタ 120"/>
        <xdr:cNvCxnSpPr/>
      </xdr:nvCxnSpPr>
      <xdr:spPr bwMode="auto">
        <a:xfrm>
          <a:off x="2908300" y="7164535"/>
          <a:ext cx="698500" cy="454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112388</xdr:rowOff>
    </xdr:from>
    <xdr:to>
      <xdr:col>19</xdr:col>
      <xdr:colOff>38100</xdr:colOff>
      <xdr:row>37</xdr:row>
      <xdr:rowOff>42538</xdr:rowOff>
    </xdr:to>
    <xdr:sp macro="" textlink="">
      <xdr:nvSpPr>
        <xdr:cNvPr id="122" name="フローチャート: 判断 121"/>
        <xdr:cNvSpPr/>
      </xdr:nvSpPr>
      <xdr:spPr bwMode="auto">
        <a:xfrm>
          <a:off x="35560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224165</xdr:rowOff>
    </xdr:from>
    <xdr:ext cx="762000" cy="259045"/>
    <xdr:sp macro="" textlink="">
      <xdr:nvSpPr>
        <xdr:cNvPr id="123" name="テキスト ボックス 122"/>
        <xdr:cNvSpPr txBox="1"/>
      </xdr:nvSpPr>
      <xdr:spPr>
        <a:xfrm>
          <a:off x="3225800" y="683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67125</xdr:rowOff>
    </xdr:from>
    <xdr:to>
      <xdr:col>15</xdr:col>
      <xdr:colOff>101600</xdr:colOff>
      <xdr:row>36</xdr:row>
      <xdr:rowOff>168725</xdr:rowOff>
    </xdr:to>
    <xdr:sp macro="" textlink="">
      <xdr:nvSpPr>
        <xdr:cNvPr id="124" name="フローチャート: 判断 123"/>
        <xdr:cNvSpPr/>
      </xdr:nvSpPr>
      <xdr:spPr bwMode="auto">
        <a:xfrm>
          <a:off x="28575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178902</xdr:rowOff>
    </xdr:from>
    <xdr:ext cx="762000" cy="259045"/>
    <xdr:sp macro="" textlink="">
      <xdr:nvSpPr>
        <xdr:cNvPr id="125" name="テキスト ボックス 124"/>
        <xdr:cNvSpPr txBox="1"/>
      </xdr:nvSpPr>
      <xdr:spPr>
        <a:xfrm>
          <a:off x="2527300" y="6789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157125</xdr:rowOff>
    </xdr:from>
    <xdr:to>
      <xdr:col>29</xdr:col>
      <xdr:colOff>177800</xdr:colOff>
      <xdr:row>37</xdr:row>
      <xdr:rowOff>87275</xdr:rowOff>
    </xdr:to>
    <xdr:sp macro="" textlink="">
      <xdr:nvSpPr>
        <xdr:cNvPr id="131" name="楕円 130"/>
        <xdr:cNvSpPr/>
      </xdr:nvSpPr>
      <xdr:spPr bwMode="auto">
        <a:xfrm>
          <a:off x="5600700" y="71103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129202</xdr:rowOff>
    </xdr:from>
    <xdr:ext cx="762000" cy="259045"/>
    <xdr:sp macro="" textlink="">
      <xdr:nvSpPr>
        <xdr:cNvPr id="132" name="人口1人当たり決算額の推移該当値テキスト445"/>
        <xdr:cNvSpPr txBox="1"/>
      </xdr:nvSpPr>
      <xdr:spPr>
        <a:xfrm>
          <a:off x="5740400" y="7082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171412</xdr:rowOff>
    </xdr:from>
    <xdr:to>
      <xdr:col>26</xdr:col>
      <xdr:colOff>101600</xdr:colOff>
      <xdr:row>37</xdr:row>
      <xdr:rowOff>101562</xdr:rowOff>
    </xdr:to>
    <xdr:sp macro="" textlink="">
      <xdr:nvSpPr>
        <xdr:cNvPr id="133" name="楕円 132"/>
        <xdr:cNvSpPr/>
      </xdr:nvSpPr>
      <xdr:spPr bwMode="auto">
        <a:xfrm>
          <a:off x="4953000" y="71246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86339</xdr:rowOff>
    </xdr:from>
    <xdr:ext cx="736600" cy="259045"/>
    <xdr:sp macro="" textlink="">
      <xdr:nvSpPr>
        <xdr:cNvPr id="134" name="テキスト ボックス 133"/>
        <xdr:cNvSpPr txBox="1"/>
      </xdr:nvSpPr>
      <xdr:spPr>
        <a:xfrm>
          <a:off x="4622800" y="7211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33886</xdr:rowOff>
    </xdr:from>
    <xdr:to>
      <xdr:col>22</xdr:col>
      <xdr:colOff>165100</xdr:colOff>
      <xdr:row>37</xdr:row>
      <xdr:rowOff>135486</xdr:rowOff>
    </xdr:to>
    <xdr:sp macro="" textlink="">
      <xdr:nvSpPr>
        <xdr:cNvPr id="135" name="楕円 134"/>
        <xdr:cNvSpPr/>
      </xdr:nvSpPr>
      <xdr:spPr bwMode="auto">
        <a:xfrm>
          <a:off x="4254500" y="71585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120263</xdr:rowOff>
    </xdr:from>
    <xdr:ext cx="762000" cy="259045"/>
    <xdr:sp macro="" textlink="">
      <xdr:nvSpPr>
        <xdr:cNvPr id="136" name="テキスト ボックス 135"/>
        <xdr:cNvSpPr txBox="1"/>
      </xdr:nvSpPr>
      <xdr:spPr>
        <a:xfrm>
          <a:off x="3924300" y="7244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34458</xdr:rowOff>
    </xdr:from>
    <xdr:to>
      <xdr:col>19</xdr:col>
      <xdr:colOff>38100</xdr:colOff>
      <xdr:row>37</xdr:row>
      <xdr:rowOff>136058</xdr:rowOff>
    </xdr:to>
    <xdr:sp macro="" textlink="">
      <xdr:nvSpPr>
        <xdr:cNvPr id="137" name="楕円 136"/>
        <xdr:cNvSpPr/>
      </xdr:nvSpPr>
      <xdr:spPr bwMode="auto">
        <a:xfrm>
          <a:off x="3556000" y="71591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120835</xdr:rowOff>
    </xdr:from>
    <xdr:ext cx="762000" cy="259045"/>
    <xdr:sp macro="" textlink="">
      <xdr:nvSpPr>
        <xdr:cNvPr id="138" name="テキスト ボックス 137"/>
        <xdr:cNvSpPr txBox="1"/>
      </xdr:nvSpPr>
      <xdr:spPr>
        <a:xfrm>
          <a:off x="3225800" y="7245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160485</xdr:rowOff>
    </xdr:from>
    <xdr:to>
      <xdr:col>15</xdr:col>
      <xdr:colOff>101600</xdr:colOff>
      <xdr:row>37</xdr:row>
      <xdr:rowOff>90635</xdr:rowOff>
    </xdr:to>
    <xdr:sp macro="" textlink="">
      <xdr:nvSpPr>
        <xdr:cNvPr id="139" name="楕円 138"/>
        <xdr:cNvSpPr/>
      </xdr:nvSpPr>
      <xdr:spPr bwMode="auto">
        <a:xfrm>
          <a:off x="2857500" y="71137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75412</xdr:rowOff>
    </xdr:from>
    <xdr:ext cx="762000" cy="259045"/>
    <xdr:sp macro="" textlink="">
      <xdr:nvSpPr>
        <xdr:cNvPr id="140" name="テキスト ボックス 139"/>
        <xdr:cNvSpPr txBox="1"/>
      </xdr:nvSpPr>
      <xdr:spPr>
        <a:xfrm>
          <a:off x="2527300" y="7200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大分県宇佐市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57,090
56,488
439.05
32,688,428
30,957,497
1,614,162
16,105,936
25,789,974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66058</xdr:rowOff>
    </xdr:from>
    <xdr:to>
      <xdr:col>24</xdr:col>
      <xdr:colOff>62865</xdr:colOff>
      <xdr:row>39</xdr:row>
      <xdr:rowOff>1512</xdr:rowOff>
    </xdr:to>
    <xdr:cxnSp macro="">
      <xdr:nvCxnSpPr>
        <xdr:cNvPr id="58" name="直線コネクタ 57"/>
        <xdr:cNvCxnSpPr/>
      </xdr:nvCxnSpPr>
      <xdr:spPr>
        <a:xfrm flipV="1">
          <a:off x="4633595" y="5381008"/>
          <a:ext cx="1270" cy="1307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5339</xdr:rowOff>
    </xdr:from>
    <xdr:ext cx="534377" cy="259045"/>
    <xdr:sp macro="" textlink="">
      <xdr:nvSpPr>
        <xdr:cNvPr id="59" name="人件費最小値テキスト"/>
        <xdr:cNvSpPr txBox="1"/>
      </xdr:nvSpPr>
      <xdr:spPr>
        <a:xfrm>
          <a:off x="4686300" y="6691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1512</xdr:rowOff>
    </xdr:from>
    <xdr:to>
      <xdr:col>24</xdr:col>
      <xdr:colOff>152400</xdr:colOff>
      <xdr:row>39</xdr:row>
      <xdr:rowOff>1512</xdr:rowOff>
    </xdr:to>
    <xdr:cxnSp macro="">
      <xdr:nvCxnSpPr>
        <xdr:cNvPr id="60" name="直線コネクタ 59"/>
        <xdr:cNvCxnSpPr/>
      </xdr:nvCxnSpPr>
      <xdr:spPr>
        <a:xfrm>
          <a:off x="4546600" y="6688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12735</xdr:rowOff>
    </xdr:from>
    <xdr:ext cx="599010" cy="259045"/>
    <xdr:sp macro="" textlink="">
      <xdr:nvSpPr>
        <xdr:cNvPr id="61" name="人件費最大値テキスト"/>
        <xdr:cNvSpPr txBox="1"/>
      </xdr:nvSpPr>
      <xdr:spPr>
        <a:xfrm>
          <a:off x="4686300" y="5156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66058</xdr:rowOff>
    </xdr:from>
    <xdr:to>
      <xdr:col>24</xdr:col>
      <xdr:colOff>152400</xdr:colOff>
      <xdr:row>31</xdr:row>
      <xdr:rowOff>66058</xdr:rowOff>
    </xdr:to>
    <xdr:cxnSp macro="">
      <xdr:nvCxnSpPr>
        <xdr:cNvPr id="62" name="直線コネクタ 61"/>
        <xdr:cNvCxnSpPr/>
      </xdr:nvCxnSpPr>
      <xdr:spPr>
        <a:xfrm>
          <a:off x="4546600" y="538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75529</xdr:rowOff>
    </xdr:from>
    <xdr:to>
      <xdr:col>24</xdr:col>
      <xdr:colOff>63500</xdr:colOff>
      <xdr:row>34</xdr:row>
      <xdr:rowOff>148795</xdr:rowOff>
    </xdr:to>
    <xdr:cxnSp macro="">
      <xdr:nvCxnSpPr>
        <xdr:cNvPr id="63" name="直線コネクタ 62"/>
        <xdr:cNvCxnSpPr/>
      </xdr:nvCxnSpPr>
      <xdr:spPr>
        <a:xfrm flipV="1">
          <a:off x="3797300" y="5904829"/>
          <a:ext cx="838200" cy="7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4821</xdr:rowOff>
    </xdr:from>
    <xdr:ext cx="534377" cy="259045"/>
    <xdr:sp macro="" textlink="">
      <xdr:nvSpPr>
        <xdr:cNvPr id="64" name="人件費平均値テキスト"/>
        <xdr:cNvSpPr txBox="1"/>
      </xdr:nvSpPr>
      <xdr:spPr>
        <a:xfrm>
          <a:off x="4686300" y="6177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26394</xdr:rowOff>
    </xdr:from>
    <xdr:to>
      <xdr:col>24</xdr:col>
      <xdr:colOff>114300</xdr:colOff>
      <xdr:row>36</xdr:row>
      <xdr:rowOff>127994</xdr:rowOff>
    </xdr:to>
    <xdr:sp macro="" textlink="">
      <xdr:nvSpPr>
        <xdr:cNvPr id="65" name="フローチャート: 判断 64"/>
        <xdr:cNvSpPr/>
      </xdr:nvSpPr>
      <xdr:spPr>
        <a:xfrm>
          <a:off x="4584700" y="619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148795</xdr:rowOff>
    </xdr:from>
    <xdr:to>
      <xdr:col>19</xdr:col>
      <xdr:colOff>177800</xdr:colOff>
      <xdr:row>35</xdr:row>
      <xdr:rowOff>62564</xdr:rowOff>
    </xdr:to>
    <xdr:cxnSp macro="">
      <xdr:nvCxnSpPr>
        <xdr:cNvPr id="66" name="直線コネクタ 65"/>
        <xdr:cNvCxnSpPr/>
      </xdr:nvCxnSpPr>
      <xdr:spPr>
        <a:xfrm flipV="1">
          <a:off x="2908300" y="5978095"/>
          <a:ext cx="889000" cy="85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32844</xdr:rowOff>
    </xdr:from>
    <xdr:to>
      <xdr:col>20</xdr:col>
      <xdr:colOff>38100</xdr:colOff>
      <xdr:row>36</xdr:row>
      <xdr:rowOff>134444</xdr:rowOff>
    </xdr:to>
    <xdr:sp macro="" textlink="">
      <xdr:nvSpPr>
        <xdr:cNvPr id="67" name="フローチャート: 判断 66"/>
        <xdr:cNvSpPr/>
      </xdr:nvSpPr>
      <xdr:spPr>
        <a:xfrm>
          <a:off x="3746500" y="620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125571</xdr:rowOff>
    </xdr:from>
    <xdr:ext cx="534377" cy="259045"/>
    <xdr:sp macro="" textlink="">
      <xdr:nvSpPr>
        <xdr:cNvPr id="68" name="テキスト ボックス 67"/>
        <xdr:cNvSpPr txBox="1"/>
      </xdr:nvSpPr>
      <xdr:spPr>
        <a:xfrm>
          <a:off x="3530111" y="629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24567</xdr:rowOff>
    </xdr:from>
    <xdr:to>
      <xdr:col>15</xdr:col>
      <xdr:colOff>50800</xdr:colOff>
      <xdr:row>35</xdr:row>
      <xdr:rowOff>62564</xdr:rowOff>
    </xdr:to>
    <xdr:cxnSp macro="">
      <xdr:nvCxnSpPr>
        <xdr:cNvPr id="69" name="直線コネクタ 68"/>
        <xdr:cNvCxnSpPr/>
      </xdr:nvCxnSpPr>
      <xdr:spPr>
        <a:xfrm>
          <a:off x="2019300" y="6025317"/>
          <a:ext cx="889000" cy="37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35032</xdr:rowOff>
    </xdr:from>
    <xdr:to>
      <xdr:col>15</xdr:col>
      <xdr:colOff>101600</xdr:colOff>
      <xdr:row>36</xdr:row>
      <xdr:rowOff>136632</xdr:rowOff>
    </xdr:to>
    <xdr:sp macro="" textlink="">
      <xdr:nvSpPr>
        <xdr:cNvPr id="70" name="フローチャート: 判断 69"/>
        <xdr:cNvSpPr/>
      </xdr:nvSpPr>
      <xdr:spPr>
        <a:xfrm>
          <a:off x="2857500" y="620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127759</xdr:rowOff>
    </xdr:from>
    <xdr:ext cx="534377" cy="259045"/>
    <xdr:sp macro="" textlink="">
      <xdr:nvSpPr>
        <xdr:cNvPr id="71" name="テキスト ボックス 70"/>
        <xdr:cNvSpPr txBox="1"/>
      </xdr:nvSpPr>
      <xdr:spPr>
        <a:xfrm>
          <a:off x="2641111" y="629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24567</xdr:rowOff>
    </xdr:from>
    <xdr:to>
      <xdr:col>10</xdr:col>
      <xdr:colOff>114300</xdr:colOff>
      <xdr:row>35</xdr:row>
      <xdr:rowOff>25155</xdr:rowOff>
    </xdr:to>
    <xdr:cxnSp macro="">
      <xdr:nvCxnSpPr>
        <xdr:cNvPr id="72" name="直線コネクタ 71"/>
        <xdr:cNvCxnSpPr/>
      </xdr:nvCxnSpPr>
      <xdr:spPr>
        <a:xfrm flipV="1">
          <a:off x="1130300" y="6025317"/>
          <a:ext cx="889000" cy="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152353</xdr:rowOff>
    </xdr:from>
    <xdr:to>
      <xdr:col>10</xdr:col>
      <xdr:colOff>165100</xdr:colOff>
      <xdr:row>37</xdr:row>
      <xdr:rowOff>82503</xdr:rowOff>
    </xdr:to>
    <xdr:sp macro="" textlink="">
      <xdr:nvSpPr>
        <xdr:cNvPr id="73" name="フローチャート: 判断 72"/>
        <xdr:cNvSpPr/>
      </xdr:nvSpPr>
      <xdr:spPr>
        <a:xfrm>
          <a:off x="1968500" y="6324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73630</xdr:rowOff>
    </xdr:from>
    <xdr:ext cx="534377" cy="259045"/>
    <xdr:sp macro="" textlink="">
      <xdr:nvSpPr>
        <xdr:cNvPr id="74" name="テキスト ボックス 73"/>
        <xdr:cNvSpPr txBox="1"/>
      </xdr:nvSpPr>
      <xdr:spPr>
        <a:xfrm>
          <a:off x="1752111" y="641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158509</xdr:rowOff>
    </xdr:from>
    <xdr:to>
      <xdr:col>6</xdr:col>
      <xdr:colOff>38100</xdr:colOff>
      <xdr:row>37</xdr:row>
      <xdr:rowOff>88659</xdr:rowOff>
    </xdr:to>
    <xdr:sp macro="" textlink="">
      <xdr:nvSpPr>
        <xdr:cNvPr id="75" name="フローチャート: 判断 74"/>
        <xdr:cNvSpPr/>
      </xdr:nvSpPr>
      <xdr:spPr>
        <a:xfrm>
          <a:off x="1079500" y="6330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79786</xdr:rowOff>
    </xdr:from>
    <xdr:ext cx="534377" cy="259045"/>
    <xdr:sp macro="" textlink="">
      <xdr:nvSpPr>
        <xdr:cNvPr id="76" name="テキスト ボックス 75"/>
        <xdr:cNvSpPr txBox="1"/>
      </xdr:nvSpPr>
      <xdr:spPr>
        <a:xfrm>
          <a:off x="863111" y="6423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24729</xdr:rowOff>
    </xdr:from>
    <xdr:to>
      <xdr:col>24</xdr:col>
      <xdr:colOff>114300</xdr:colOff>
      <xdr:row>34</xdr:row>
      <xdr:rowOff>126329</xdr:rowOff>
    </xdr:to>
    <xdr:sp macro="" textlink="">
      <xdr:nvSpPr>
        <xdr:cNvPr id="82" name="楕円 81"/>
        <xdr:cNvSpPr/>
      </xdr:nvSpPr>
      <xdr:spPr>
        <a:xfrm>
          <a:off x="4584700" y="585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47606</xdr:rowOff>
    </xdr:from>
    <xdr:ext cx="534377" cy="259045"/>
    <xdr:sp macro="" textlink="">
      <xdr:nvSpPr>
        <xdr:cNvPr id="83" name="人件費該当値テキスト"/>
        <xdr:cNvSpPr txBox="1"/>
      </xdr:nvSpPr>
      <xdr:spPr>
        <a:xfrm>
          <a:off x="4686300" y="5705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97995</xdr:rowOff>
    </xdr:from>
    <xdr:to>
      <xdr:col>20</xdr:col>
      <xdr:colOff>38100</xdr:colOff>
      <xdr:row>35</xdr:row>
      <xdr:rowOff>28145</xdr:rowOff>
    </xdr:to>
    <xdr:sp macro="" textlink="">
      <xdr:nvSpPr>
        <xdr:cNvPr id="84" name="楕円 83"/>
        <xdr:cNvSpPr/>
      </xdr:nvSpPr>
      <xdr:spPr>
        <a:xfrm>
          <a:off x="3746500" y="592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44672</xdr:rowOff>
    </xdr:from>
    <xdr:ext cx="534377" cy="259045"/>
    <xdr:sp macro="" textlink="">
      <xdr:nvSpPr>
        <xdr:cNvPr id="85" name="テキスト ボックス 84"/>
        <xdr:cNvSpPr txBox="1"/>
      </xdr:nvSpPr>
      <xdr:spPr>
        <a:xfrm>
          <a:off x="3530111" y="5702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11764</xdr:rowOff>
    </xdr:from>
    <xdr:to>
      <xdr:col>15</xdr:col>
      <xdr:colOff>101600</xdr:colOff>
      <xdr:row>35</xdr:row>
      <xdr:rowOff>113364</xdr:rowOff>
    </xdr:to>
    <xdr:sp macro="" textlink="">
      <xdr:nvSpPr>
        <xdr:cNvPr id="86" name="楕円 85"/>
        <xdr:cNvSpPr/>
      </xdr:nvSpPr>
      <xdr:spPr>
        <a:xfrm>
          <a:off x="2857500" y="601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129891</xdr:rowOff>
    </xdr:from>
    <xdr:ext cx="534377" cy="259045"/>
    <xdr:sp macro="" textlink="">
      <xdr:nvSpPr>
        <xdr:cNvPr id="87" name="テキスト ボックス 86"/>
        <xdr:cNvSpPr txBox="1"/>
      </xdr:nvSpPr>
      <xdr:spPr>
        <a:xfrm>
          <a:off x="2641111" y="5787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145217</xdr:rowOff>
    </xdr:from>
    <xdr:to>
      <xdr:col>10</xdr:col>
      <xdr:colOff>165100</xdr:colOff>
      <xdr:row>35</xdr:row>
      <xdr:rowOff>75367</xdr:rowOff>
    </xdr:to>
    <xdr:sp macro="" textlink="">
      <xdr:nvSpPr>
        <xdr:cNvPr id="88" name="楕円 87"/>
        <xdr:cNvSpPr/>
      </xdr:nvSpPr>
      <xdr:spPr>
        <a:xfrm>
          <a:off x="1968500" y="5974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91894</xdr:rowOff>
    </xdr:from>
    <xdr:ext cx="534377" cy="259045"/>
    <xdr:sp macro="" textlink="">
      <xdr:nvSpPr>
        <xdr:cNvPr id="89" name="テキスト ボックス 88"/>
        <xdr:cNvSpPr txBox="1"/>
      </xdr:nvSpPr>
      <xdr:spPr>
        <a:xfrm>
          <a:off x="1752111" y="574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145805</xdr:rowOff>
    </xdr:from>
    <xdr:to>
      <xdr:col>6</xdr:col>
      <xdr:colOff>38100</xdr:colOff>
      <xdr:row>35</xdr:row>
      <xdr:rowOff>75955</xdr:rowOff>
    </xdr:to>
    <xdr:sp macro="" textlink="">
      <xdr:nvSpPr>
        <xdr:cNvPr id="90" name="楕円 89"/>
        <xdr:cNvSpPr/>
      </xdr:nvSpPr>
      <xdr:spPr>
        <a:xfrm>
          <a:off x="1079500" y="597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92482</xdr:rowOff>
    </xdr:from>
    <xdr:ext cx="534377" cy="259045"/>
    <xdr:sp macro="" textlink="">
      <xdr:nvSpPr>
        <xdr:cNvPr id="91" name="テキスト ボックス 90"/>
        <xdr:cNvSpPr txBox="1"/>
      </xdr:nvSpPr>
      <xdr:spPr>
        <a:xfrm>
          <a:off x="863111" y="575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132548</xdr:rowOff>
    </xdr:from>
    <xdr:to>
      <xdr:col>24</xdr:col>
      <xdr:colOff>62865</xdr:colOff>
      <xdr:row>58</xdr:row>
      <xdr:rowOff>48375</xdr:rowOff>
    </xdr:to>
    <xdr:cxnSp macro="">
      <xdr:nvCxnSpPr>
        <xdr:cNvPr id="118" name="直線コネクタ 117"/>
        <xdr:cNvCxnSpPr/>
      </xdr:nvCxnSpPr>
      <xdr:spPr>
        <a:xfrm flipV="1">
          <a:off x="4633595" y="8533598"/>
          <a:ext cx="1270" cy="1458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52202</xdr:rowOff>
    </xdr:from>
    <xdr:ext cx="534377" cy="259045"/>
    <xdr:sp macro="" textlink="">
      <xdr:nvSpPr>
        <xdr:cNvPr id="119" name="物件費最小値テキスト"/>
        <xdr:cNvSpPr txBox="1"/>
      </xdr:nvSpPr>
      <xdr:spPr>
        <a:xfrm>
          <a:off x="4686300" y="9996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48375</xdr:rowOff>
    </xdr:from>
    <xdr:to>
      <xdr:col>24</xdr:col>
      <xdr:colOff>152400</xdr:colOff>
      <xdr:row>58</xdr:row>
      <xdr:rowOff>48375</xdr:rowOff>
    </xdr:to>
    <xdr:cxnSp macro="">
      <xdr:nvCxnSpPr>
        <xdr:cNvPr id="120" name="直線コネクタ 119"/>
        <xdr:cNvCxnSpPr/>
      </xdr:nvCxnSpPr>
      <xdr:spPr>
        <a:xfrm>
          <a:off x="4546600" y="9992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79225</xdr:rowOff>
    </xdr:from>
    <xdr:ext cx="599010" cy="259045"/>
    <xdr:sp macro="" textlink="">
      <xdr:nvSpPr>
        <xdr:cNvPr id="121" name="物件費最大値テキスト"/>
        <xdr:cNvSpPr txBox="1"/>
      </xdr:nvSpPr>
      <xdr:spPr>
        <a:xfrm>
          <a:off x="4686300" y="8308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132548</xdr:rowOff>
    </xdr:from>
    <xdr:to>
      <xdr:col>24</xdr:col>
      <xdr:colOff>152400</xdr:colOff>
      <xdr:row>49</xdr:row>
      <xdr:rowOff>132548</xdr:rowOff>
    </xdr:to>
    <xdr:cxnSp macro="">
      <xdr:nvCxnSpPr>
        <xdr:cNvPr id="122" name="直線コネクタ 121"/>
        <xdr:cNvCxnSpPr/>
      </xdr:nvCxnSpPr>
      <xdr:spPr>
        <a:xfrm>
          <a:off x="4546600" y="8533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165646</xdr:rowOff>
    </xdr:from>
    <xdr:to>
      <xdr:col>24</xdr:col>
      <xdr:colOff>63500</xdr:colOff>
      <xdr:row>56</xdr:row>
      <xdr:rowOff>989</xdr:rowOff>
    </xdr:to>
    <xdr:cxnSp macro="">
      <xdr:nvCxnSpPr>
        <xdr:cNvPr id="123" name="直線コネクタ 122"/>
        <xdr:cNvCxnSpPr/>
      </xdr:nvCxnSpPr>
      <xdr:spPr>
        <a:xfrm>
          <a:off x="3797300" y="9595396"/>
          <a:ext cx="838200" cy="6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64555</xdr:rowOff>
    </xdr:from>
    <xdr:ext cx="534377" cy="259045"/>
    <xdr:sp macro="" textlink="">
      <xdr:nvSpPr>
        <xdr:cNvPr id="124" name="物件費平均値テキスト"/>
        <xdr:cNvSpPr txBox="1"/>
      </xdr:nvSpPr>
      <xdr:spPr>
        <a:xfrm>
          <a:off x="4686300" y="9322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41678</xdr:rowOff>
    </xdr:from>
    <xdr:to>
      <xdr:col>24</xdr:col>
      <xdr:colOff>114300</xdr:colOff>
      <xdr:row>55</xdr:row>
      <xdr:rowOff>143278</xdr:rowOff>
    </xdr:to>
    <xdr:sp macro="" textlink="">
      <xdr:nvSpPr>
        <xdr:cNvPr id="125" name="フローチャート: 判断 124"/>
        <xdr:cNvSpPr/>
      </xdr:nvSpPr>
      <xdr:spPr>
        <a:xfrm>
          <a:off x="4584700" y="947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165646</xdr:rowOff>
    </xdr:from>
    <xdr:to>
      <xdr:col>19</xdr:col>
      <xdr:colOff>177800</xdr:colOff>
      <xdr:row>56</xdr:row>
      <xdr:rowOff>9430</xdr:rowOff>
    </xdr:to>
    <xdr:cxnSp macro="">
      <xdr:nvCxnSpPr>
        <xdr:cNvPr id="126" name="直線コネクタ 125"/>
        <xdr:cNvCxnSpPr/>
      </xdr:nvCxnSpPr>
      <xdr:spPr>
        <a:xfrm flipV="1">
          <a:off x="2908300" y="9595396"/>
          <a:ext cx="889000" cy="15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71902</xdr:rowOff>
    </xdr:from>
    <xdr:to>
      <xdr:col>20</xdr:col>
      <xdr:colOff>38100</xdr:colOff>
      <xdr:row>56</xdr:row>
      <xdr:rowOff>2052</xdr:rowOff>
    </xdr:to>
    <xdr:sp macro="" textlink="">
      <xdr:nvSpPr>
        <xdr:cNvPr id="127" name="フローチャート: 判断 126"/>
        <xdr:cNvSpPr/>
      </xdr:nvSpPr>
      <xdr:spPr>
        <a:xfrm>
          <a:off x="3746500" y="9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18579</xdr:rowOff>
    </xdr:from>
    <xdr:ext cx="534377" cy="259045"/>
    <xdr:sp macro="" textlink="">
      <xdr:nvSpPr>
        <xdr:cNvPr id="128" name="テキスト ボックス 127"/>
        <xdr:cNvSpPr txBox="1"/>
      </xdr:nvSpPr>
      <xdr:spPr>
        <a:xfrm>
          <a:off x="3530111" y="92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9430</xdr:rowOff>
    </xdr:from>
    <xdr:to>
      <xdr:col>15</xdr:col>
      <xdr:colOff>50800</xdr:colOff>
      <xdr:row>56</xdr:row>
      <xdr:rowOff>69177</xdr:rowOff>
    </xdr:to>
    <xdr:cxnSp macro="">
      <xdr:nvCxnSpPr>
        <xdr:cNvPr id="129" name="直線コネクタ 128"/>
        <xdr:cNvCxnSpPr/>
      </xdr:nvCxnSpPr>
      <xdr:spPr>
        <a:xfrm flipV="1">
          <a:off x="2019300" y="9610630"/>
          <a:ext cx="889000" cy="59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40502</xdr:rowOff>
    </xdr:from>
    <xdr:to>
      <xdr:col>15</xdr:col>
      <xdr:colOff>101600</xdr:colOff>
      <xdr:row>54</xdr:row>
      <xdr:rowOff>142102</xdr:rowOff>
    </xdr:to>
    <xdr:sp macro="" textlink="">
      <xdr:nvSpPr>
        <xdr:cNvPr id="130" name="フローチャート: 判断 129"/>
        <xdr:cNvSpPr/>
      </xdr:nvSpPr>
      <xdr:spPr>
        <a:xfrm>
          <a:off x="2857500" y="929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158629</xdr:rowOff>
    </xdr:from>
    <xdr:ext cx="534377" cy="259045"/>
    <xdr:sp macro="" textlink="">
      <xdr:nvSpPr>
        <xdr:cNvPr id="131" name="テキスト ボックス 130"/>
        <xdr:cNvSpPr txBox="1"/>
      </xdr:nvSpPr>
      <xdr:spPr>
        <a:xfrm>
          <a:off x="2641111" y="907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69177</xdr:rowOff>
    </xdr:from>
    <xdr:to>
      <xdr:col>10</xdr:col>
      <xdr:colOff>114300</xdr:colOff>
      <xdr:row>56</xdr:row>
      <xdr:rowOff>86567</xdr:rowOff>
    </xdr:to>
    <xdr:cxnSp macro="">
      <xdr:nvCxnSpPr>
        <xdr:cNvPr id="132" name="直線コネクタ 131"/>
        <xdr:cNvCxnSpPr/>
      </xdr:nvCxnSpPr>
      <xdr:spPr>
        <a:xfrm flipV="1">
          <a:off x="1130300" y="9670377"/>
          <a:ext cx="889000" cy="17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130325</xdr:rowOff>
    </xdr:from>
    <xdr:to>
      <xdr:col>10</xdr:col>
      <xdr:colOff>165100</xdr:colOff>
      <xdr:row>56</xdr:row>
      <xdr:rowOff>60475</xdr:rowOff>
    </xdr:to>
    <xdr:sp macro="" textlink="">
      <xdr:nvSpPr>
        <xdr:cNvPr id="133" name="フローチャート: 判断 132"/>
        <xdr:cNvSpPr/>
      </xdr:nvSpPr>
      <xdr:spPr>
        <a:xfrm>
          <a:off x="1968500" y="956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77002</xdr:rowOff>
    </xdr:from>
    <xdr:ext cx="534377" cy="259045"/>
    <xdr:sp macro="" textlink="">
      <xdr:nvSpPr>
        <xdr:cNvPr id="134" name="テキスト ボックス 133"/>
        <xdr:cNvSpPr txBox="1"/>
      </xdr:nvSpPr>
      <xdr:spPr>
        <a:xfrm>
          <a:off x="1752111" y="933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122668</xdr:rowOff>
    </xdr:from>
    <xdr:to>
      <xdr:col>6</xdr:col>
      <xdr:colOff>38100</xdr:colOff>
      <xdr:row>56</xdr:row>
      <xdr:rowOff>52818</xdr:rowOff>
    </xdr:to>
    <xdr:sp macro="" textlink="">
      <xdr:nvSpPr>
        <xdr:cNvPr id="135" name="フローチャート: 判断 134"/>
        <xdr:cNvSpPr/>
      </xdr:nvSpPr>
      <xdr:spPr>
        <a:xfrm>
          <a:off x="1079500" y="9552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69345</xdr:rowOff>
    </xdr:from>
    <xdr:ext cx="534377" cy="259045"/>
    <xdr:sp macro="" textlink="">
      <xdr:nvSpPr>
        <xdr:cNvPr id="136" name="テキスト ボックス 135"/>
        <xdr:cNvSpPr txBox="1"/>
      </xdr:nvSpPr>
      <xdr:spPr>
        <a:xfrm>
          <a:off x="863111" y="9327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121639</xdr:rowOff>
    </xdr:from>
    <xdr:to>
      <xdr:col>24</xdr:col>
      <xdr:colOff>114300</xdr:colOff>
      <xdr:row>56</xdr:row>
      <xdr:rowOff>51789</xdr:rowOff>
    </xdr:to>
    <xdr:sp macro="" textlink="">
      <xdr:nvSpPr>
        <xdr:cNvPr id="142" name="楕円 141"/>
        <xdr:cNvSpPr/>
      </xdr:nvSpPr>
      <xdr:spPr>
        <a:xfrm>
          <a:off x="4584700" y="9551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100066</xdr:rowOff>
    </xdr:from>
    <xdr:ext cx="534377" cy="259045"/>
    <xdr:sp macro="" textlink="">
      <xdr:nvSpPr>
        <xdr:cNvPr id="143" name="物件費該当値テキスト"/>
        <xdr:cNvSpPr txBox="1"/>
      </xdr:nvSpPr>
      <xdr:spPr>
        <a:xfrm>
          <a:off x="4686300" y="9529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114846</xdr:rowOff>
    </xdr:from>
    <xdr:to>
      <xdr:col>20</xdr:col>
      <xdr:colOff>38100</xdr:colOff>
      <xdr:row>56</xdr:row>
      <xdr:rowOff>44996</xdr:rowOff>
    </xdr:to>
    <xdr:sp macro="" textlink="">
      <xdr:nvSpPr>
        <xdr:cNvPr id="144" name="楕円 143"/>
        <xdr:cNvSpPr/>
      </xdr:nvSpPr>
      <xdr:spPr>
        <a:xfrm>
          <a:off x="3746500" y="954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36123</xdr:rowOff>
    </xdr:from>
    <xdr:ext cx="534377" cy="259045"/>
    <xdr:sp macro="" textlink="">
      <xdr:nvSpPr>
        <xdr:cNvPr id="145" name="テキスト ボックス 144"/>
        <xdr:cNvSpPr txBox="1"/>
      </xdr:nvSpPr>
      <xdr:spPr>
        <a:xfrm>
          <a:off x="3530111" y="963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130080</xdr:rowOff>
    </xdr:from>
    <xdr:to>
      <xdr:col>15</xdr:col>
      <xdr:colOff>101600</xdr:colOff>
      <xdr:row>56</xdr:row>
      <xdr:rowOff>60230</xdr:rowOff>
    </xdr:to>
    <xdr:sp macro="" textlink="">
      <xdr:nvSpPr>
        <xdr:cNvPr id="146" name="楕円 145"/>
        <xdr:cNvSpPr/>
      </xdr:nvSpPr>
      <xdr:spPr>
        <a:xfrm>
          <a:off x="2857500" y="955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51357</xdr:rowOff>
    </xdr:from>
    <xdr:ext cx="534377" cy="259045"/>
    <xdr:sp macro="" textlink="">
      <xdr:nvSpPr>
        <xdr:cNvPr id="147" name="テキスト ボックス 146"/>
        <xdr:cNvSpPr txBox="1"/>
      </xdr:nvSpPr>
      <xdr:spPr>
        <a:xfrm>
          <a:off x="2641111" y="9652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18377</xdr:rowOff>
    </xdr:from>
    <xdr:to>
      <xdr:col>10</xdr:col>
      <xdr:colOff>165100</xdr:colOff>
      <xdr:row>56</xdr:row>
      <xdr:rowOff>119977</xdr:rowOff>
    </xdr:to>
    <xdr:sp macro="" textlink="">
      <xdr:nvSpPr>
        <xdr:cNvPr id="148" name="楕円 147"/>
        <xdr:cNvSpPr/>
      </xdr:nvSpPr>
      <xdr:spPr>
        <a:xfrm>
          <a:off x="1968500" y="9619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111104</xdr:rowOff>
    </xdr:from>
    <xdr:ext cx="534377" cy="259045"/>
    <xdr:sp macro="" textlink="">
      <xdr:nvSpPr>
        <xdr:cNvPr id="149" name="テキスト ボックス 148"/>
        <xdr:cNvSpPr txBox="1"/>
      </xdr:nvSpPr>
      <xdr:spPr>
        <a:xfrm>
          <a:off x="1752111" y="9712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35767</xdr:rowOff>
    </xdr:from>
    <xdr:to>
      <xdr:col>6</xdr:col>
      <xdr:colOff>38100</xdr:colOff>
      <xdr:row>56</xdr:row>
      <xdr:rowOff>137367</xdr:rowOff>
    </xdr:to>
    <xdr:sp macro="" textlink="">
      <xdr:nvSpPr>
        <xdr:cNvPr id="150" name="楕円 149"/>
        <xdr:cNvSpPr/>
      </xdr:nvSpPr>
      <xdr:spPr>
        <a:xfrm>
          <a:off x="1079500" y="9636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128494</xdr:rowOff>
    </xdr:from>
    <xdr:ext cx="534377" cy="259045"/>
    <xdr:sp macro="" textlink="">
      <xdr:nvSpPr>
        <xdr:cNvPr id="151" name="テキスト ボックス 150"/>
        <xdr:cNvSpPr txBox="1"/>
      </xdr:nvSpPr>
      <xdr:spPr>
        <a:xfrm>
          <a:off x="863111" y="9729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80607</xdr:rowOff>
    </xdr:from>
    <xdr:to>
      <xdr:col>24</xdr:col>
      <xdr:colOff>62865</xdr:colOff>
      <xdr:row>78</xdr:row>
      <xdr:rowOff>127287</xdr:rowOff>
    </xdr:to>
    <xdr:cxnSp macro="">
      <xdr:nvCxnSpPr>
        <xdr:cNvPr id="173" name="直線コネクタ 172"/>
        <xdr:cNvCxnSpPr/>
      </xdr:nvCxnSpPr>
      <xdr:spPr>
        <a:xfrm flipV="1">
          <a:off x="4633595" y="12253557"/>
          <a:ext cx="1270" cy="124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131114</xdr:rowOff>
    </xdr:from>
    <xdr:ext cx="378565" cy="259045"/>
    <xdr:sp macro="" textlink="">
      <xdr:nvSpPr>
        <xdr:cNvPr id="174" name="維持補修費最小値テキスト"/>
        <xdr:cNvSpPr txBox="1"/>
      </xdr:nvSpPr>
      <xdr:spPr>
        <a:xfrm>
          <a:off x="4686300" y="13504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127287</xdr:rowOff>
    </xdr:from>
    <xdr:to>
      <xdr:col>24</xdr:col>
      <xdr:colOff>152400</xdr:colOff>
      <xdr:row>78</xdr:row>
      <xdr:rowOff>127287</xdr:rowOff>
    </xdr:to>
    <xdr:cxnSp macro="">
      <xdr:nvCxnSpPr>
        <xdr:cNvPr id="175" name="直線コネクタ 174"/>
        <xdr:cNvCxnSpPr/>
      </xdr:nvCxnSpPr>
      <xdr:spPr>
        <a:xfrm>
          <a:off x="4546600" y="13500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27284</xdr:rowOff>
    </xdr:from>
    <xdr:ext cx="534377" cy="259045"/>
    <xdr:sp macro="" textlink="">
      <xdr:nvSpPr>
        <xdr:cNvPr id="176" name="維持補修費最大値テキスト"/>
        <xdr:cNvSpPr txBox="1"/>
      </xdr:nvSpPr>
      <xdr:spPr>
        <a:xfrm>
          <a:off x="4686300" y="12028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80607</xdr:rowOff>
    </xdr:from>
    <xdr:to>
      <xdr:col>24</xdr:col>
      <xdr:colOff>152400</xdr:colOff>
      <xdr:row>71</xdr:row>
      <xdr:rowOff>80607</xdr:rowOff>
    </xdr:to>
    <xdr:cxnSp macro="">
      <xdr:nvCxnSpPr>
        <xdr:cNvPr id="177" name="直線コネクタ 176"/>
        <xdr:cNvCxnSpPr/>
      </xdr:nvCxnSpPr>
      <xdr:spPr>
        <a:xfrm>
          <a:off x="4546600" y="12253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25491</xdr:rowOff>
    </xdr:from>
    <xdr:to>
      <xdr:col>24</xdr:col>
      <xdr:colOff>63500</xdr:colOff>
      <xdr:row>78</xdr:row>
      <xdr:rowOff>28074</xdr:rowOff>
    </xdr:to>
    <xdr:cxnSp macro="">
      <xdr:nvCxnSpPr>
        <xdr:cNvPr id="178" name="直線コネクタ 177"/>
        <xdr:cNvCxnSpPr/>
      </xdr:nvCxnSpPr>
      <xdr:spPr>
        <a:xfrm flipV="1">
          <a:off x="3797300" y="13398591"/>
          <a:ext cx="838200" cy="2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100302</xdr:rowOff>
    </xdr:from>
    <xdr:ext cx="469744" cy="259045"/>
    <xdr:sp macro="" textlink="">
      <xdr:nvSpPr>
        <xdr:cNvPr id="179" name="維持補修費平均値テキスト"/>
        <xdr:cNvSpPr txBox="1"/>
      </xdr:nvSpPr>
      <xdr:spPr>
        <a:xfrm>
          <a:off x="4686300" y="131305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77425</xdr:rowOff>
    </xdr:from>
    <xdr:to>
      <xdr:col>24</xdr:col>
      <xdr:colOff>114300</xdr:colOff>
      <xdr:row>78</xdr:row>
      <xdr:rowOff>7575</xdr:rowOff>
    </xdr:to>
    <xdr:sp macro="" textlink="">
      <xdr:nvSpPr>
        <xdr:cNvPr id="180" name="フローチャート: 判断 179"/>
        <xdr:cNvSpPr/>
      </xdr:nvSpPr>
      <xdr:spPr>
        <a:xfrm>
          <a:off x="4584700" y="1327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22611</xdr:rowOff>
    </xdr:from>
    <xdr:to>
      <xdr:col>19</xdr:col>
      <xdr:colOff>177800</xdr:colOff>
      <xdr:row>78</xdr:row>
      <xdr:rowOff>28074</xdr:rowOff>
    </xdr:to>
    <xdr:cxnSp macro="">
      <xdr:nvCxnSpPr>
        <xdr:cNvPr id="181" name="直線コネクタ 180"/>
        <xdr:cNvCxnSpPr/>
      </xdr:nvCxnSpPr>
      <xdr:spPr>
        <a:xfrm>
          <a:off x="2908300" y="13395711"/>
          <a:ext cx="889000" cy="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106570</xdr:rowOff>
    </xdr:from>
    <xdr:to>
      <xdr:col>20</xdr:col>
      <xdr:colOff>38100</xdr:colOff>
      <xdr:row>78</xdr:row>
      <xdr:rowOff>36720</xdr:rowOff>
    </xdr:to>
    <xdr:sp macro="" textlink="">
      <xdr:nvSpPr>
        <xdr:cNvPr id="182" name="フローチャート: 判断 181"/>
        <xdr:cNvSpPr/>
      </xdr:nvSpPr>
      <xdr:spPr>
        <a:xfrm>
          <a:off x="3746500" y="1330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53247</xdr:rowOff>
    </xdr:from>
    <xdr:ext cx="469744" cy="259045"/>
    <xdr:sp macro="" textlink="">
      <xdr:nvSpPr>
        <xdr:cNvPr id="183" name="テキスト ボックス 182"/>
        <xdr:cNvSpPr txBox="1"/>
      </xdr:nvSpPr>
      <xdr:spPr>
        <a:xfrm>
          <a:off x="3562428" y="13083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22611</xdr:rowOff>
    </xdr:from>
    <xdr:to>
      <xdr:col>15</xdr:col>
      <xdr:colOff>50800</xdr:colOff>
      <xdr:row>78</xdr:row>
      <xdr:rowOff>35618</xdr:rowOff>
    </xdr:to>
    <xdr:cxnSp macro="">
      <xdr:nvCxnSpPr>
        <xdr:cNvPr id="184" name="直線コネクタ 183"/>
        <xdr:cNvCxnSpPr/>
      </xdr:nvCxnSpPr>
      <xdr:spPr>
        <a:xfrm flipV="1">
          <a:off x="2019300" y="13395711"/>
          <a:ext cx="889000" cy="13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132288</xdr:rowOff>
    </xdr:from>
    <xdr:to>
      <xdr:col>15</xdr:col>
      <xdr:colOff>101600</xdr:colOff>
      <xdr:row>78</xdr:row>
      <xdr:rowOff>62438</xdr:rowOff>
    </xdr:to>
    <xdr:sp macro="" textlink="">
      <xdr:nvSpPr>
        <xdr:cNvPr id="185" name="フローチャート: 判断 184"/>
        <xdr:cNvSpPr/>
      </xdr:nvSpPr>
      <xdr:spPr>
        <a:xfrm>
          <a:off x="2857500" y="1333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78965</xdr:rowOff>
    </xdr:from>
    <xdr:ext cx="469744" cy="259045"/>
    <xdr:sp macro="" textlink="">
      <xdr:nvSpPr>
        <xdr:cNvPr id="186" name="テキスト ボックス 185"/>
        <xdr:cNvSpPr txBox="1"/>
      </xdr:nvSpPr>
      <xdr:spPr>
        <a:xfrm>
          <a:off x="2673428" y="13109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35618</xdr:rowOff>
    </xdr:from>
    <xdr:to>
      <xdr:col>10</xdr:col>
      <xdr:colOff>114300</xdr:colOff>
      <xdr:row>78</xdr:row>
      <xdr:rowOff>36075</xdr:rowOff>
    </xdr:to>
    <xdr:cxnSp macro="">
      <xdr:nvCxnSpPr>
        <xdr:cNvPr id="187" name="直線コネクタ 186"/>
        <xdr:cNvCxnSpPr/>
      </xdr:nvCxnSpPr>
      <xdr:spPr>
        <a:xfrm flipV="1">
          <a:off x="1130300" y="13408718"/>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156155</xdr:rowOff>
    </xdr:from>
    <xdr:to>
      <xdr:col>10</xdr:col>
      <xdr:colOff>165100</xdr:colOff>
      <xdr:row>78</xdr:row>
      <xdr:rowOff>86305</xdr:rowOff>
    </xdr:to>
    <xdr:sp macro="" textlink="">
      <xdr:nvSpPr>
        <xdr:cNvPr id="188" name="フローチャート: 判断 187"/>
        <xdr:cNvSpPr/>
      </xdr:nvSpPr>
      <xdr:spPr>
        <a:xfrm>
          <a:off x="1968500" y="1335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102832</xdr:rowOff>
    </xdr:from>
    <xdr:ext cx="469744" cy="259045"/>
    <xdr:sp macro="" textlink="">
      <xdr:nvSpPr>
        <xdr:cNvPr id="189" name="テキスト ボックス 188"/>
        <xdr:cNvSpPr txBox="1"/>
      </xdr:nvSpPr>
      <xdr:spPr>
        <a:xfrm>
          <a:off x="1784428" y="13133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160520</xdr:rowOff>
    </xdr:from>
    <xdr:to>
      <xdr:col>6</xdr:col>
      <xdr:colOff>38100</xdr:colOff>
      <xdr:row>78</xdr:row>
      <xdr:rowOff>90670</xdr:rowOff>
    </xdr:to>
    <xdr:sp macro="" textlink="">
      <xdr:nvSpPr>
        <xdr:cNvPr id="190" name="フローチャート: 判断 189"/>
        <xdr:cNvSpPr/>
      </xdr:nvSpPr>
      <xdr:spPr>
        <a:xfrm>
          <a:off x="1079500" y="13362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81797</xdr:rowOff>
    </xdr:from>
    <xdr:ext cx="469744" cy="259045"/>
    <xdr:sp macro="" textlink="">
      <xdr:nvSpPr>
        <xdr:cNvPr id="191" name="テキスト ボックス 190"/>
        <xdr:cNvSpPr txBox="1"/>
      </xdr:nvSpPr>
      <xdr:spPr>
        <a:xfrm>
          <a:off x="895428" y="13454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146141</xdr:rowOff>
    </xdr:from>
    <xdr:to>
      <xdr:col>24</xdr:col>
      <xdr:colOff>114300</xdr:colOff>
      <xdr:row>78</xdr:row>
      <xdr:rowOff>76291</xdr:rowOff>
    </xdr:to>
    <xdr:sp macro="" textlink="">
      <xdr:nvSpPr>
        <xdr:cNvPr id="197" name="楕円 196"/>
        <xdr:cNvSpPr/>
      </xdr:nvSpPr>
      <xdr:spPr>
        <a:xfrm>
          <a:off x="4584700" y="13347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61068</xdr:rowOff>
    </xdr:from>
    <xdr:ext cx="469744" cy="259045"/>
    <xdr:sp macro="" textlink="">
      <xdr:nvSpPr>
        <xdr:cNvPr id="198" name="維持補修費該当値テキスト"/>
        <xdr:cNvSpPr txBox="1"/>
      </xdr:nvSpPr>
      <xdr:spPr>
        <a:xfrm>
          <a:off x="4686300" y="13262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148724</xdr:rowOff>
    </xdr:from>
    <xdr:to>
      <xdr:col>20</xdr:col>
      <xdr:colOff>38100</xdr:colOff>
      <xdr:row>78</xdr:row>
      <xdr:rowOff>78874</xdr:rowOff>
    </xdr:to>
    <xdr:sp macro="" textlink="">
      <xdr:nvSpPr>
        <xdr:cNvPr id="199" name="楕円 198"/>
        <xdr:cNvSpPr/>
      </xdr:nvSpPr>
      <xdr:spPr>
        <a:xfrm>
          <a:off x="3746500" y="13350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70001</xdr:rowOff>
    </xdr:from>
    <xdr:ext cx="469744" cy="259045"/>
    <xdr:sp macro="" textlink="">
      <xdr:nvSpPr>
        <xdr:cNvPr id="200" name="テキスト ボックス 199"/>
        <xdr:cNvSpPr txBox="1"/>
      </xdr:nvSpPr>
      <xdr:spPr>
        <a:xfrm>
          <a:off x="3562428" y="13443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143261</xdr:rowOff>
    </xdr:from>
    <xdr:to>
      <xdr:col>15</xdr:col>
      <xdr:colOff>101600</xdr:colOff>
      <xdr:row>78</xdr:row>
      <xdr:rowOff>73411</xdr:rowOff>
    </xdr:to>
    <xdr:sp macro="" textlink="">
      <xdr:nvSpPr>
        <xdr:cNvPr id="201" name="楕円 200"/>
        <xdr:cNvSpPr/>
      </xdr:nvSpPr>
      <xdr:spPr>
        <a:xfrm>
          <a:off x="2857500" y="1334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64538</xdr:rowOff>
    </xdr:from>
    <xdr:ext cx="469744" cy="259045"/>
    <xdr:sp macro="" textlink="">
      <xdr:nvSpPr>
        <xdr:cNvPr id="202" name="テキスト ボックス 201"/>
        <xdr:cNvSpPr txBox="1"/>
      </xdr:nvSpPr>
      <xdr:spPr>
        <a:xfrm>
          <a:off x="2673428" y="13437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156268</xdr:rowOff>
    </xdr:from>
    <xdr:to>
      <xdr:col>10</xdr:col>
      <xdr:colOff>165100</xdr:colOff>
      <xdr:row>78</xdr:row>
      <xdr:rowOff>86418</xdr:rowOff>
    </xdr:to>
    <xdr:sp macro="" textlink="">
      <xdr:nvSpPr>
        <xdr:cNvPr id="203" name="楕円 202"/>
        <xdr:cNvSpPr/>
      </xdr:nvSpPr>
      <xdr:spPr>
        <a:xfrm>
          <a:off x="1968500" y="13357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77545</xdr:rowOff>
    </xdr:from>
    <xdr:ext cx="469744" cy="259045"/>
    <xdr:sp macro="" textlink="">
      <xdr:nvSpPr>
        <xdr:cNvPr id="204" name="テキスト ボックス 203"/>
        <xdr:cNvSpPr txBox="1"/>
      </xdr:nvSpPr>
      <xdr:spPr>
        <a:xfrm>
          <a:off x="1784428" y="13450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156725</xdr:rowOff>
    </xdr:from>
    <xdr:to>
      <xdr:col>6</xdr:col>
      <xdr:colOff>38100</xdr:colOff>
      <xdr:row>78</xdr:row>
      <xdr:rowOff>86875</xdr:rowOff>
    </xdr:to>
    <xdr:sp macro="" textlink="">
      <xdr:nvSpPr>
        <xdr:cNvPr id="205" name="楕円 204"/>
        <xdr:cNvSpPr/>
      </xdr:nvSpPr>
      <xdr:spPr>
        <a:xfrm>
          <a:off x="1079500" y="1335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103402</xdr:rowOff>
    </xdr:from>
    <xdr:ext cx="469744" cy="259045"/>
    <xdr:sp macro="" textlink="">
      <xdr:nvSpPr>
        <xdr:cNvPr id="206" name="テキスト ボックス 205"/>
        <xdr:cNvSpPr txBox="1"/>
      </xdr:nvSpPr>
      <xdr:spPr>
        <a:xfrm>
          <a:off x="895428" y="13133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126936</xdr:rowOff>
    </xdr:from>
    <xdr:to>
      <xdr:col>24</xdr:col>
      <xdr:colOff>62865</xdr:colOff>
      <xdr:row>99</xdr:row>
      <xdr:rowOff>53747</xdr:rowOff>
    </xdr:to>
    <xdr:cxnSp macro="">
      <xdr:nvCxnSpPr>
        <xdr:cNvPr id="231" name="直線コネクタ 230"/>
        <xdr:cNvCxnSpPr/>
      </xdr:nvCxnSpPr>
      <xdr:spPr>
        <a:xfrm flipV="1">
          <a:off x="4633595" y="15728886"/>
          <a:ext cx="1270" cy="1298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57574</xdr:rowOff>
    </xdr:from>
    <xdr:ext cx="534377" cy="259045"/>
    <xdr:sp macro="" textlink="">
      <xdr:nvSpPr>
        <xdr:cNvPr id="232" name="扶助費最小値テキスト"/>
        <xdr:cNvSpPr txBox="1"/>
      </xdr:nvSpPr>
      <xdr:spPr>
        <a:xfrm>
          <a:off x="4686300" y="17031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53747</xdr:rowOff>
    </xdr:from>
    <xdr:to>
      <xdr:col>24</xdr:col>
      <xdr:colOff>152400</xdr:colOff>
      <xdr:row>99</xdr:row>
      <xdr:rowOff>53747</xdr:rowOff>
    </xdr:to>
    <xdr:cxnSp macro="">
      <xdr:nvCxnSpPr>
        <xdr:cNvPr id="233" name="直線コネクタ 232"/>
        <xdr:cNvCxnSpPr/>
      </xdr:nvCxnSpPr>
      <xdr:spPr>
        <a:xfrm>
          <a:off x="4546600" y="17027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73613</xdr:rowOff>
    </xdr:from>
    <xdr:ext cx="599010" cy="259045"/>
    <xdr:sp macro="" textlink="">
      <xdr:nvSpPr>
        <xdr:cNvPr id="234" name="扶助費最大値テキスト"/>
        <xdr:cNvSpPr txBox="1"/>
      </xdr:nvSpPr>
      <xdr:spPr>
        <a:xfrm>
          <a:off x="4686300" y="15504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126936</xdr:rowOff>
    </xdr:from>
    <xdr:to>
      <xdr:col>24</xdr:col>
      <xdr:colOff>152400</xdr:colOff>
      <xdr:row>91</xdr:row>
      <xdr:rowOff>126936</xdr:rowOff>
    </xdr:to>
    <xdr:cxnSp macro="">
      <xdr:nvCxnSpPr>
        <xdr:cNvPr id="235" name="直線コネクタ 234"/>
        <xdr:cNvCxnSpPr/>
      </xdr:nvCxnSpPr>
      <xdr:spPr>
        <a:xfrm>
          <a:off x="4546600" y="15728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23837</xdr:rowOff>
    </xdr:from>
    <xdr:to>
      <xdr:col>24</xdr:col>
      <xdr:colOff>63500</xdr:colOff>
      <xdr:row>94</xdr:row>
      <xdr:rowOff>40081</xdr:rowOff>
    </xdr:to>
    <xdr:cxnSp macro="">
      <xdr:nvCxnSpPr>
        <xdr:cNvPr id="236" name="直線コネクタ 235"/>
        <xdr:cNvCxnSpPr/>
      </xdr:nvCxnSpPr>
      <xdr:spPr>
        <a:xfrm>
          <a:off x="3797300" y="16140137"/>
          <a:ext cx="838200" cy="16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22496</xdr:rowOff>
    </xdr:from>
    <xdr:ext cx="534377" cy="259045"/>
    <xdr:sp macro="" textlink="">
      <xdr:nvSpPr>
        <xdr:cNvPr id="237" name="扶助費平均値テキスト"/>
        <xdr:cNvSpPr txBox="1"/>
      </xdr:nvSpPr>
      <xdr:spPr>
        <a:xfrm>
          <a:off x="4686300" y="164816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44069</xdr:rowOff>
    </xdr:from>
    <xdr:to>
      <xdr:col>24</xdr:col>
      <xdr:colOff>114300</xdr:colOff>
      <xdr:row>96</xdr:row>
      <xdr:rowOff>145669</xdr:rowOff>
    </xdr:to>
    <xdr:sp macro="" textlink="">
      <xdr:nvSpPr>
        <xdr:cNvPr id="238" name="フローチャート: 判断 237"/>
        <xdr:cNvSpPr/>
      </xdr:nvSpPr>
      <xdr:spPr>
        <a:xfrm>
          <a:off x="45847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23837</xdr:rowOff>
    </xdr:from>
    <xdr:to>
      <xdr:col>19</xdr:col>
      <xdr:colOff>177800</xdr:colOff>
      <xdr:row>95</xdr:row>
      <xdr:rowOff>27139</xdr:rowOff>
    </xdr:to>
    <xdr:cxnSp macro="">
      <xdr:nvCxnSpPr>
        <xdr:cNvPr id="239" name="直線コネクタ 238"/>
        <xdr:cNvCxnSpPr/>
      </xdr:nvCxnSpPr>
      <xdr:spPr>
        <a:xfrm flipV="1">
          <a:off x="2908300" y="16140137"/>
          <a:ext cx="889000" cy="174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78042</xdr:rowOff>
    </xdr:from>
    <xdr:to>
      <xdr:col>20</xdr:col>
      <xdr:colOff>38100</xdr:colOff>
      <xdr:row>97</xdr:row>
      <xdr:rowOff>8192</xdr:rowOff>
    </xdr:to>
    <xdr:sp macro="" textlink="">
      <xdr:nvSpPr>
        <xdr:cNvPr id="240" name="フローチャート: 判断 239"/>
        <xdr:cNvSpPr/>
      </xdr:nvSpPr>
      <xdr:spPr>
        <a:xfrm>
          <a:off x="3746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170769</xdr:rowOff>
    </xdr:from>
    <xdr:ext cx="534377" cy="259045"/>
    <xdr:sp macro="" textlink="">
      <xdr:nvSpPr>
        <xdr:cNvPr id="241" name="テキスト ボックス 240"/>
        <xdr:cNvSpPr txBox="1"/>
      </xdr:nvSpPr>
      <xdr:spPr>
        <a:xfrm>
          <a:off x="3530111" y="1662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27139</xdr:rowOff>
    </xdr:from>
    <xdr:to>
      <xdr:col>15</xdr:col>
      <xdr:colOff>50800</xdr:colOff>
      <xdr:row>95</xdr:row>
      <xdr:rowOff>60286</xdr:rowOff>
    </xdr:to>
    <xdr:cxnSp macro="">
      <xdr:nvCxnSpPr>
        <xdr:cNvPr id="242" name="直線コネクタ 241"/>
        <xdr:cNvCxnSpPr/>
      </xdr:nvCxnSpPr>
      <xdr:spPr>
        <a:xfrm flipV="1">
          <a:off x="2019300" y="16314889"/>
          <a:ext cx="889000" cy="3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156871</xdr:rowOff>
    </xdr:from>
    <xdr:to>
      <xdr:col>15</xdr:col>
      <xdr:colOff>101600</xdr:colOff>
      <xdr:row>97</xdr:row>
      <xdr:rowOff>87021</xdr:rowOff>
    </xdr:to>
    <xdr:sp macro="" textlink="">
      <xdr:nvSpPr>
        <xdr:cNvPr id="243" name="フローチャート: 判断 242"/>
        <xdr:cNvSpPr/>
      </xdr:nvSpPr>
      <xdr:spPr>
        <a:xfrm>
          <a:off x="2857500" y="1661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78148</xdr:rowOff>
    </xdr:from>
    <xdr:ext cx="534377" cy="259045"/>
    <xdr:sp macro="" textlink="">
      <xdr:nvSpPr>
        <xdr:cNvPr id="244" name="テキスト ボックス 243"/>
        <xdr:cNvSpPr txBox="1"/>
      </xdr:nvSpPr>
      <xdr:spPr>
        <a:xfrm>
          <a:off x="2641111" y="1670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60286</xdr:rowOff>
    </xdr:from>
    <xdr:to>
      <xdr:col>10</xdr:col>
      <xdr:colOff>114300</xdr:colOff>
      <xdr:row>96</xdr:row>
      <xdr:rowOff>8026</xdr:rowOff>
    </xdr:to>
    <xdr:cxnSp macro="">
      <xdr:nvCxnSpPr>
        <xdr:cNvPr id="245" name="直線コネクタ 244"/>
        <xdr:cNvCxnSpPr/>
      </xdr:nvCxnSpPr>
      <xdr:spPr>
        <a:xfrm flipV="1">
          <a:off x="1130300" y="16348036"/>
          <a:ext cx="889000" cy="11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62001</xdr:rowOff>
    </xdr:from>
    <xdr:to>
      <xdr:col>10</xdr:col>
      <xdr:colOff>165100</xdr:colOff>
      <xdr:row>97</xdr:row>
      <xdr:rowOff>163601</xdr:rowOff>
    </xdr:to>
    <xdr:sp macro="" textlink="">
      <xdr:nvSpPr>
        <xdr:cNvPr id="246" name="フローチャート: 判断 245"/>
        <xdr:cNvSpPr/>
      </xdr:nvSpPr>
      <xdr:spPr>
        <a:xfrm>
          <a:off x="1968500" y="1669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154728</xdr:rowOff>
    </xdr:from>
    <xdr:ext cx="534377" cy="259045"/>
    <xdr:sp macro="" textlink="">
      <xdr:nvSpPr>
        <xdr:cNvPr id="247" name="テキスト ボックス 246"/>
        <xdr:cNvSpPr txBox="1"/>
      </xdr:nvSpPr>
      <xdr:spPr>
        <a:xfrm>
          <a:off x="1752111" y="1678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139802</xdr:rowOff>
    </xdr:from>
    <xdr:to>
      <xdr:col>6</xdr:col>
      <xdr:colOff>38100</xdr:colOff>
      <xdr:row>98</xdr:row>
      <xdr:rowOff>69952</xdr:rowOff>
    </xdr:to>
    <xdr:sp macro="" textlink="">
      <xdr:nvSpPr>
        <xdr:cNvPr id="248" name="フローチャート: 判断 247"/>
        <xdr:cNvSpPr/>
      </xdr:nvSpPr>
      <xdr:spPr>
        <a:xfrm>
          <a:off x="1079500" y="1677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61079</xdr:rowOff>
    </xdr:from>
    <xdr:ext cx="534377" cy="259045"/>
    <xdr:sp macro="" textlink="">
      <xdr:nvSpPr>
        <xdr:cNvPr id="249" name="テキスト ボックス 248"/>
        <xdr:cNvSpPr txBox="1"/>
      </xdr:nvSpPr>
      <xdr:spPr>
        <a:xfrm>
          <a:off x="863111" y="1686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160731</xdr:rowOff>
    </xdr:from>
    <xdr:to>
      <xdr:col>24</xdr:col>
      <xdr:colOff>114300</xdr:colOff>
      <xdr:row>94</xdr:row>
      <xdr:rowOff>90881</xdr:rowOff>
    </xdr:to>
    <xdr:sp macro="" textlink="">
      <xdr:nvSpPr>
        <xdr:cNvPr id="255" name="楕円 254"/>
        <xdr:cNvSpPr/>
      </xdr:nvSpPr>
      <xdr:spPr>
        <a:xfrm>
          <a:off x="4584700" y="1610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12158</xdr:rowOff>
    </xdr:from>
    <xdr:ext cx="599010" cy="259045"/>
    <xdr:sp macro="" textlink="">
      <xdr:nvSpPr>
        <xdr:cNvPr id="256" name="扶助費該当値テキスト"/>
        <xdr:cNvSpPr txBox="1"/>
      </xdr:nvSpPr>
      <xdr:spPr>
        <a:xfrm>
          <a:off x="4686300" y="15957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144487</xdr:rowOff>
    </xdr:from>
    <xdr:to>
      <xdr:col>20</xdr:col>
      <xdr:colOff>38100</xdr:colOff>
      <xdr:row>94</xdr:row>
      <xdr:rowOff>74637</xdr:rowOff>
    </xdr:to>
    <xdr:sp macro="" textlink="">
      <xdr:nvSpPr>
        <xdr:cNvPr id="257" name="楕円 256"/>
        <xdr:cNvSpPr/>
      </xdr:nvSpPr>
      <xdr:spPr>
        <a:xfrm>
          <a:off x="3746500" y="16089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91164</xdr:rowOff>
    </xdr:from>
    <xdr:ext cx="599010" cy="259045"/>
    <xdr:sp macro="" textlink="">
      <xdr:nvSpPr>
        <xdr:cNvPr id="258" name="テキスト ボックス 257"/>
        <xdr:cNvSpPr txBox="1"/>
      </xdr:nvSpPr>
      <xdr:spPr>
        <a:xfrm>
          <a:off x="3497795" y="15864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147789</xdr:rowOff>
    </xdr:from>
    <xdr:to>
      <xdr:col>15</xdr:col>
      <xdr:colOff>101600</xdr:colOff>
      <xdr:row>95</xdr:row>
      <xdr:rowOff>77939</xdr:rowOff>
    </xdr:to>
    <xdr:sp macro="" textlink="">
      <xdr:nvSpPr>
        <xdr:cNvPr id="259" name="楕円 258"/>
        <xdr:cNvSpPr/>
      </xdr:nvSpPr>
      <xdr:spPr>
        <a:xfrm>
          <a:off x="2857500" y="1626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94466</xdr:rowOff>
    </xdr:from>
    <xdr:ext cx="599010" cy="259045"/>
    <xdr:sp macro="" textlink="">
      <xdr:nvSpPr>
        <xdr:cNvPr id="260" name="テキスト ボックス 259"/>
        <xdr:cNvSpPr txBox="1"/>
      </xdr:nvSpPr>
      <xdr:spPr>
        <a:xfrm>
          <a:off x="2608795" y="16039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9486</xdr:rowOff>
    </xdr:from>
    <xdr:to>
      <xdr:col>10</xdr:col>
      <xdr:colOff>165100</xdr:colOff>
      <xdr:row>95</xdr:row>
      <xdr:rowOff>111086</xdr:rowOff>
    </xdr:to>
    <xdr:sp macro="" textlink="">
      <xdr:nvSpPr>
        <xdr:cNvPr id="261" name="楕円 260"/>
        <xdr:cNvSpPr/>
      </xdr:nvSpPr>
      <xdr:spPr>
        <a:xfrm>
          <a:off x="1968500" y="1629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127613</xdr:rowOff>
    </xdr:from>
    <xdr:ext cx="599010" cy="259045"/>
    <xdr:sp macro="" textlink="">
      <xdr:nvSpPr>
        <xdr:cNvPr id="262" name="テキスト ボックス 261"/>
        <xdr:cNvSpPr txBox="1"/>
      </xdr:nvSpPr>
      <xdr:spPr>
        <a:xfrm>
          <a:off x="1719795" y="16072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128676</xdr:rowOff>
    </xdr:from>
    <xdr:to>
      <xdr:col>6</xdr:col>
      <xdr:colOff>38100</xdr:colOff>
      <xdr:row>96</xdr:row>
      <xdr:rowOff>58826</xdr:rowOff>
    </xdr:to>
    <xdr:sp macro="" textlink="">
      <xdr:nvSpPr>
        <xdr:cNvPr id="263" name="楕円 262"/>
        <xdr:cNvSpPr/>
      </xdr:nvSpPr>
      <xdr:spPr>
        <a:xfrm>
          <a:off x="1079500" y="1641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75353</xdr:rowOff>
    </xdr:from>
    <xdr:ext cx="599010" cy="259045"/>
    <xdr:sp macro="" textlink="">
      <xdr:nvSpPr>
        <xdr:cNvPr id="264" name="テキスト ボックス 263"/>
        <xdr:cNvSpPr txBox="1"/>
      </xdr:nvSpPr>
      <xdr:spPr>
        <a:xfrm>
          <a:off x="830795" y="16191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7" name="テキスト ボックス 276"/>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3" name="テキスト ボックス 28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169565</xdr:rowOff>
    </xdr:from>
    <xdr:to>
      <xdr:col>54</xdr:col>
      <xdr:colOff>189865</xdr:colOff>
      <xdr:row>39</xdr:row>
      <xdr:rowOff>134279</xdr:rowOff>
    </xdr:to>
    <xdr:cxnSp macro="">
      <xdr:nvCxnSpPr>
        <xdr:cNvPr id="291" name="直線コネクタ 290"/>
        <xdr:cNvCxnSpPr/>
      </xdr:nvCxnSpPr>
      <xdr:spPr>
        <a:xfrm flipV="1">
          <a:off x="10475595" y="5313065"/>
          <a:ext cx="1270" cy="1507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138106</xdr:rowOff>
    </xdr:from>
    <xdr:ext cx="534377" cy="259045"/>
    <xdr:sp macro="" textlink="">
      <xdr:nvSpPr>
        <xdr:cNvPr id="292" name="補助費等最小値テキスト"/>
        <xdr:cNvSpPr txBox="1"/>
      </xdr:nvSpPr>
      <xdr:spPr>
        <a:xfrm>
          <a:off x="10528300" y="682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134279</xdr:rowOff>
    </xdr:from>
    <xdr:to>
      <xdr:col>55</xdr:col>
      <xdr:colOff>88900</xdr:colOff>
      <xdr:row>39</xdr:row>
      <xdr:rowOff>134279</xdr:rowOff>
    </xdr:to>
    <xdr:cxnSp macro="">
      <xdr:nvCxnSpPr>
        <xdr:cNvPr id="293" name="直線コネクタ 292"/>
        <xdr:cNvCxnSpPr/>
      </xdr:nvCxnSpPr>
      <xdr:spPr>
        <a:xfrm>
          <a:off x="10388600" y="6820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116242</xdr:rowOff>
    </xdr:from>
    <xdr:ext cx="599010" cy="259045"/>
    <xdr:sp macro="" textlink="">
      <xdr:nvSpPr>
        <xdr:cNvPr id="294" name="補助費等最大値テキスト"/>
        <xdr:cNvSpPr txBox="1"/>
      </xdr:nvSpPr>
      <xdr:spPr>
        <a:xfrm>
          <a:off x="10528300" y="5088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169565</xdr:rowOff>
    </xdr:from>
    <xdr:to>
      <xdr:col>55</xdr:col>
      <xdr:colOff>88900</xdr:colOff>
      <xdr:row>30</xdr:row>
      <xdr:rowOff>169565</xdr:rowOff>
    </xdr:to>
    <xdr:cxnSp macro="">
      <xdr:nvCxnSpPr>
        <xdr:cNvPr id="295" name="直線コネクタ 294"/>
        <xdr:cNvCxnSpPr/>
      </xdr:nvCxnSpPr>
      <xdr:spPr>
        <a:xfrm>
          <a:off x="10388600" y="5313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10623</xdr:rowOff>
    </xdr:from>
    <xdr:to>
      <xdr:col>55</xdr:col>
      <xdr:colOff>0</xdr:colOff>
      <xdr:row>38</xdr:row>
      <xdr:rowOff>20371</xdr:rowOff>
    </xdr:to>
    <xdr:cxnSp macro="">
      <xdr:nvCxnSpPr>
        <xdr:cNvPr id="296" name="直線コネクタ 295"/>
        <xdr:cNvCxnSpPr/>
      </xdr:nvCxnSpPr>
      <xdr:spPr>
        <a:xfrm flipV="1">
          <a:off x="9639300" y="6525723"/>
          <a:ext cx="838200" cy="9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96836</xdr:rowOff>
    </xdr:from>
    <xdr:ext cx="534377" cy="259045"/>
    <xdr:sp macro="" textlink="">
      <xdr:nvSpPr>
        <xdr:cNvPr id="297" name="補助費等平均値テキスト"/>
        <xdr:cNvSpPr txBox="1"/>
      </xdr:nvSpPr>
      <xdr:spPr>
        <a:xfrm>
          <a:off x="10528300" y="6097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73959</xdr:rowOff>
    </xdr:from>
    <xdr:to>
      <xdr:col>55</xdr:col>
      <xdr:colOff>50800</xdr:colOff>
      <xdr:row>37</xdr:row>
      <xdr:rowOff>4109</xdr:rowOff>
    </xdr:to>
    <xdr:sp macro="" textlink="">
      <xdr:nvSpPr>
        <xdr:cNvPr id="298" name="フローチャート: 判断 297"/>
        <xdr:cNvSpPr/>
      </xdr:nvSpPr>
      <xdr:spPr>
        <a:xfrm>
          <a:off x="10426700" y="624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20371</xdr:rowOff>
    </xdr:from>
    <xdr:to>
      <xdr:col>50</xdr:col>
      <xdr:colOff>114300</xdr:colOff>
      <xdr:row>38</xdr:row>
      <xdr:rowOff>87383</xdr:rowOff>
    </xdr:to>
    <xdr:cxnSp macro="">
      <xdr:nvCxnSpPr>
        <xdr:cNvPr id="299" name="直線コネクタ 298"/>
        <xdr:cNvCxnSpPr/>
      </xdr:nvCxnSpPr>
      <xdr:spPr>
        <a:xfrm flipV="1">
          <a:off x="8750300" y="6535471"/>
          <a:ext cx="889000" cy="6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81128</xdr:rowOff>
    </xdr:from>
    <xdr:to>
      <xdr:col>50</xdr:col>
      <xdr:colOff>165100</xdr:colOff>
      <xdr:row>37</xdr:row>
      <xdr:rowOff>11278</xdr:rowOff>
    </xdr:to>
    <xdr:sp macro="" textlink="">
      <xdr:nvSpPr>
        <xdr:cNvPr id="300" name="フローチャート: 判断 299"/>
        <xdr:cNvSpPr/>
      </xdr:nvSpPr>
      <xdr:spPr>
        <a:xfrm>
          <a:off x="9588500" y="625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27805</xdr:rowOff>
    </xdr:from>
    <xdr:ext cx="534377" cy="259045"/>
    <xdr:sp macro="" textlink="">
      <xdr:nvSpPr>
        <xdr:cNvPr id="301" name="テキスト ボックス 300"/>
        <xdr:cNvSpPr txBox="1"/>
      </xdr:nvSpPr>
      <xdr:spPr>
        <a:xfrm>
          <a:off x="9372111" y="602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87383</xdr:rowOff>
    </xdr:from>
    <xdr:to>
      <xdr:col>45</xdr:col>
      <xdr:colOff>177800</xdr:colOff>
      <xdr:row>39</xdr:row>
      <xdr:rowOff>50317</xdr:rowOff>
    </xdr:to>
    <xdr:cxnSp macro="">
      <xdr:nvCxnSpPr>
        <xdr:cNvPr id="302" name="直線コネクタ 301"/>
        <xdr:cNvCxnSpPr/>
      </xdr:nvCxnSpPr>
      <xdr:spPr>
        <a:xfrm flipV="1">
          <a:off x="7861300" y="6602483"/>
          <a:ext cx="889000" cy="13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75478</xdr:rowOff>
    </xdr:from>
    <xdr:to>
      <xdr:col>46</xdr:col>
      <xdr:colOff>38100</xdr:colOff>
      <xdr:row>37</xdr:row>
      <xdr:rowOff>5628</xdr:rowOff>
    </xdr:to>
    <xdr:sp macro="" textlink="">
      <xdr:nvSpPr>
        <xdr:cNvPr id="303" name="フローチャート: 判断 302"/>
        <xdr:cNvSpPr/>
      </xdr:nvSpPr>
      <xdr:spPr>
        <a:xfrm>
          <a:off x="8699500" y="6247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22155</xdr:rowOff>
    </xdr:from>
    <xdr:ext cx="534377" cy="259045"/>
    <xdr:sp macro="" textlink="">
      <xdr:nvSpPr>
        <xdr:cNvPr id="304" name="テキスト ボックス 303"/>
        <xdr:cNvSpPr txBox="1"/>
      </xdr:nvSpPr>
      <xdr:spPr>
        <a:xfrm>
          <a:off x="8483111" y="6022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50317</xdr:rowOff>
    </xdr:from>
    <xdr:to>
      <xdr:col>41</xdr:col>
      <xdr:colOff>50800</xdr:colOff>
      <xdr:row>39</xdr:row>
      <xdr:rowOff>89310</xdr:rowOff>
    </xdr:to>
    <xdr:cxnSp macro="">
      <xdr:nvCxnSpPr>
        <xdr:cNvPr id="305" name="直線コネクタ 304"/>
        <xdr:cNvCxnSpPr/>
      </xdr:nvCxnSpPr>
      <xdr:spPr>
        <a:xfrm flipV="1">
          <a:off x="6972300" y="6736867"/>
          <a:ext cx="889000" cy="38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73176</xdr:rowOff>
    </xdr:from>
    <xdr:to>
      <xdr:col>41</xdr:col>
      <xdr:colOff>101600</xdr:colOff>
      <xdr:row>38</xdr:row>
      <xdr:rowOff>3325</xdr:rowOff>
    </xdr:to>
    <xdr:sp macro="" textlink="">
      <xdr:nvSpPr>
        <xdr:cNvPr id="306" name="フローチャート: 判断 305"/>
        <xdr:cNvSpPr/>
      </xdr:nvSpPr>
      <xdr:spPr>
        <a:xfrm>
          <a:off x="7810500" y="641682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19853</xdr:rowOff>
    </xdr:from>
    <xdr:ext cx="534377" cy="259045"/>
    <xdr:sp macro="" textlink="">
      <xdr:nvSpPr>
        <xdr:cNvPr id="307" name="テキスト ボックス 306"/>
        <xdr:cNvSpPr txBox="1"/>
      </xdr:nvSpPr>
      <xdr:spPr>
        <a:xfrm>
          <a:off x="7594111" y="6192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19275</xdr:rowOff>
    </xdr:from>
    <xdr:to>
      <xdr:col>36</xdr:col>
      <xdr:colOff>165100</xdr:colOff>
      <xdr:row>37</xdr:row>
      <xdr:rowOff>120875</xdr:rowOff>
    </xdr:to>
    <xdr:sp macro="" textlink="">
      <xdr:nvSpPr>
        <xdr:cNvPr id="308" name="フローチャート: 判断 307"/>
        <xdr:cNvSpPr/>
      </xdr:nvSpPr>
      <xdr:spPr>
        <a:xfrm>
          <a:off x="6921500" y="636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137402</xdr:rowOff>
    </xdr:from>
    <xdr:ext cx="534377" cy="259045"/>
    <xdr:sp macro="" textlink="">
      <xdr:nvSpPr>
        <xdr:cNvPr id="309" name="テキスト ボックス 308"/>
        <xdr:cNvSpPr txBox="1"/>
      </xdr:nvSpPr>
      <xdr:spPr>
        <a:xfrm>
          <a:off x="6705111" y="613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131273</xdr:rowOff>
    </xdr:from>
    <xdr:to>
      <xdr:col>55</xdr:col>
      <xdr:colOff>50800</xdr:colOff>
      <xdr:row>38</xdr:row>
      <xdr:rowOff>61423</xdr:rowOff>
    </xdr:to>
    <xdr:sp macro="" textlink="">
      <xdr:nvSpPr>
        <xdr:cNvPr id="315" name="楕円 314"/>
        <xdr:cNvSpPr/>
      </xdr:nvSpPr>
      <xdr:spPr>
        <a:xfrm>
          <a:off x="10426700" y="647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109700</xdr:rowOff>
    </xdr:from>
    <xdr:ext cx="534377" cy="259045"/>
    <xdr:sp macro="" textlink="">
      <xdr:nvSpPr>
        <xdr:cNvPr id="316" name="補助費等該当値テキスト"/>
        <xdr:cNvSpPr txBox="1"/>
      </xdr:nvSpPr>
      <xdr:spPr>
        <a:xfrm>
          <a:off x="10528300" y="6453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141021</xdr:rowOff>
    </xdr:from>
    <xdr:to>
      <xdr:col>50</xdr:col>
      <xdr:colOff>165100</xdr:colOff>
      <xdr:row>38</xdr:row>
      <xdr:rowOff>71171</xdr:rowOff>
    </xdr:to>
    <xdr:sp macro="" textlink="">
      <xdr:nvSpPr>
        <xdr:cNvPr id="317" name="楕円 316"/>
        <xdr:cNvSpPr/>
      </xdr:nvSpPr>
      <xdr:spPr>
        <a:xfrm>
          <a:off x="9588500" y="6484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62298</xdr:rowOff>
    </xdr:from>
    <xdr:ext cx="534377" cy="259045"/>
    <xdr:sp macro="" textlink="">
      <xdr:nvSpPr>
        <xdr:cNvPr id="318" name="テキスト ボックス 317"/>
        <xdr:cNvSpPr txBox="1"/>
      </xdr:nvSpPr>
      <xdr:spPr>
        <a:xfrm>
          <a:off x="9372111" y="6577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36583</xdr:rowOff>
    </xdr:from>
    <xdr:to>
      <xdr:col>46</xdr:col>
      <xdr:colOff>38100</xdr:colOff>
      <xdr:row>38</xdr:row>
      <xdr:rowOff>138183</xdr:rowOff>
    </xdr:to>
    <xdr:sp macro="" textlink="">
      <xdr:nvSpPr>
        <xdr:cNvPr id="319" name="楕円 318"/>
        <xdr:cNvSpPr/>
      </xdr:nvSpPr>
      <xdr:spPr>
        <a:xfrm>
          <a:off x="8699500" y="6551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129310</xdr:rowOff>
    </xdr:from>
    <xdr:ext cx="534377" cy="259045"/>
    <xdr:sp macro="" textlink="">
      <xdr:nvSpPr>
        <xdr:cNvPr id="320" name="テキスト ボックス 319"/>
        <xdr:cNvSpPr txBox="1"/>
      </xdr:nvSpPr>
      <xdr:spPr>
        <a:xfrm>
          <a:off x="8483111" y="664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170967</xdr:rowOff>
    </xdr:from>
    <xdr:to>
      <xdr:col>41</xdr:col>
      <xdr:colOff>101600</xdr:colOff>
      <xdr:row>39</xdr:row>
      <xdr:rowOff>101117</xdr:rowOff>
    </xdr:to>
    <xdr:sp macro="" textlink="">
      <xdr:nvSpPr>
        <xdr:cNvPr id="321" name="楕円 320"/>
        <xdr:cNvSpPr/>
      </xdr:nvSpPr>
      <xdr:spPr>
        <a:xfrm>
          <a:off x="7810500" y="6686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92244</xdr:rowOff>
    </xdr:from>
    <xdr:ext cx="534377" cy="259045"/>
    <xdr:sp macro="" textlink="">
      <xdr:nvSpPr>
        <xdr:cNvPr id="322" name="テキスト ボックス 321"/>
        <xdr:cNvSpPr txBox="1"/>
      </xdr:nvSpPr>
      <xdr:spPr>
        <a:xfrm>
          <a:off x="7594111" y="6778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38510</xdr:rowOff>
    </xdr:from>
    <xdr:to>
      <xdr:col>36</xdr:col>
      <xdr:colOff>165100</xdr:colOff>
      <xdr:row>39</xdr:row>
      <xdr:rowOff>140110</xdr:rowOff>
    </xdr:to>
    <xdr:sp macro="" textlink="">
      <xdr:nvSpPr>
        <xdr:cNvPr id="323" name="楕円 322"/>
        <xdr:cNvSpPr/>
      </xdr:nvSpPr>
      <xdr:spPr>
        <a:xfrm>
          <a:off x="6921500" y="672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131237</xdr:rowOff>
    </xdr:from>
    <xdr:ext cx="534377" cy="259045"/>
    <xdr:sp macro="" textlink="">
      <xdr:nvSpPr>
        <xdr:cNvPr id="324" name="テキスト ボックス 323"/>
        <xdr:cNvSpPr txBox="1"/>
      </xdr:nvSpPr>
      <xdr:spPr>
        <a:xfrm>
          <a:off x="6705111" y="681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5" name="直線コネクタ 33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6" name="テキスト ボックス 33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7" name="直線コネクタ 33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8" name="テキスト ボックス 337"/>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9" name="直線コネクタ 33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0" name="テキスト ボックス 339"/>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1" name="直線コネクタ 34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2" name="テキスト ボックス 341"/>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3" name="直線コネクタ 34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4" name="テキスト ボックス 343"/>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5" name="直線コネクタ 34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6" name="テキスト ボックス 345"/>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83867</xdr:rowOff>
    </xdr:from>
    <xdr:to>
      <xdr:col>54</xdr:col>
      <xdr:colOff>189865</xdr:colOff>
      <xdr:row>58</xdr:row>
      <xdr:rowOff>100424</xdr:rowOff>
    </xdr:to>
    <xdr:cxnSp macro="">
      <xdr:nvCxnSpPr>
        <xdr:cNvPr id="350" name="直線コネクタ 349"/>
        <xdr:cNvCxnSpPr/>
      </xdr:nvCxnSpPr>
      <xdr:spPr>
        <a:xfrm flipV="1">
          <a:off x="10475595" y="8484917"/>
          <a:ext cx="1270" cy="1559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104251</xdr:rowOff>
    </xdr:from>
    <xdr:ext cx="534377" cy="259045"/>
    <xdr:sp macro="" textlink="">
      <xdr:nvSpPr>
        <xdr:cNvPr id="351" name="普通建設事業費最小値テキスト"/>
        <xdr:cNvSpPr txBox="1"/>
      </xdr:nvSpPr>
      <xdr:spPr>
        <a:xfrm>
          <a:off x="10528300" y="1004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100424</xdr:rowOff>
    </xdr:from>
    <xdr:to>
      <xdr:col>55</xdr:col>
      <xdr:colOff>88900</xdr:colOff>
      <xdr:row>58</xdr:row>
      <xdr:rowOff>100424</xdr:rowOff>
    </xdr:to>
    <xdr:cxnSp macro="">
      <xdr:nvCxnSpPr>
        <xdr:cNvPr id="352" name="直線コネクタ 351"/>
        <xdr:cNvCxnSpPr/>
      </xdr:nvCxnSpPr>
      <xdr:spPr>
        <a:xfrm>
          <a:off x="10388600" y="10044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30544</xdr:rowOff>
    </xdr:from>
    <xdr:ext cx="599010" cy="259045"/>
    <xdr:sp macro="" textlink="">
      <xdr:nvSpPr>
        <xdr:cNvPr id="353" name="普通建設事業費最大値テキスト"/>
        <xdr:cNvSpPr txBox="1"/>
      </xdr:nvSpPr>
      <xdr:spPr>
        <a:xfrm>
          <a:off x="10528300" y="8260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83867</xdr:rowOff>
    </xdr:from>
    <xdr:to>
      <xdr:col>55</xdr:col>
      <xdr:colOff>88900</xdr:colOff>
      <xdr:row>49</xdr:row>
      <xdr:rowOff>83867</xdr:rowOff>
    </xdr:to>
    <xdr:cxnSp macro="">
      <xdr:nvCxnSpPr>
        <xdr:cNvPr id="354" name="直線コネクタ 353"/>
        <xdr:cNvCxnSpPr/>
      </xdr:nvCxnSpPr>
      <xdr:spPr>
        <a:xfrm>
          <a:off x="10388600" y="8484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126180</xdr:rowOff>
    </xdr:from>
    <xdr:to>
      <xdr:col>55</xdr:col>
      <xdr:colOff>0</xdr:colOff>
      <xdr:row>56</xdr:row>
      <xdr:rowOff>86131</xdr:rowOff>
    </xdr:to>
    <xdr:cxnSp macro="">
      <xdr:nvCxnSpPr>
        <xdr:cNvPr id="355" name="直線コネクタ 354"/>
        <xdr:cNvCxnSpPr/>
      </xdr:nvCxnSpPr>
      <xdr:spPr>
        <a:xfrm flipV="1">
          <a:off x="9639300" y="9213030"/>
          <a:ext cx="838200" cy="474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115061</xdr:rowOff>
    </xdr:from>
    <xdr:ext cx="534377" cy="259045"/>
    <xdr:sp macro="" textlink="">
      <xdr:nvSpPr>
        <xdr:cNvPr id="356" name="普通建設事業費平均値テキスト"/>
        <xdr:cNvSpPr txBox="1"/>
      </xdr:nvSpPr>
      <xdr:spPr>
        <a:xfrm>
          <a:off x="10528300" y="93733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136634</xdr:rowOff>
    </xdr:from>
    <xdr:to>
      <xdr:col>55</xdr:col>
      <xdr:colOff>50800</xdr:colOff>
      <xdr:row>55</xdr:row>
      <xdr:rowOff>66784</xdr:rowOff>
    </xdr:to>
    <xdr:sp macro="" textlink="">
      <xdr:nvSpPr>
        <xdr:cNvPr id="357" name="フローチャート: 判断 356"/>
        <xdr:cNvSpPr/>
      </xdr:nvSpPr>
      <xdr:spPr>
        <a:xfrm>
          <a:off x="10426700" y="9394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72361</xdr:rowOff>
    </xdr:from>
    <xdr:to>
      <xdr:col>50</xdr:col>
      <xdr:colOff>114300</xdr:colOff>
      <xdr:row>56</xdr:row>
      <xdr:rowOff>86131</xdr:rowOff>
    </xdr:to>
    <xdr:cxnSp macro="">
      <xdr:nvCxnSpPr>
        <xdr:cNvPr id="358" name="直線コネクタ 357"/>
        <xdr:cNvCxnSpPr/>
      </xdr:nvCxnSpPr>
      <xdr:spPr>
        <a:xfrm>
          <a:off x="8750300" y="9330661"/>
          <a:ext cx="889000" cy="35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1064</xdr:rowOff>
    </xdr:from>
    <xdr:to>
      <xdr:col>50</xdr:col>
      <xdr:colOff>165100</xdr:colOff>
      <xdr:row>55</xdr:row>
      <xdr:rowOff>102664</xdr:rowOff>
    </xdr:to>
    <xdr:sp macro="" textlink="">
      <xdr:nvSpPr>
        <xdr:cNvPr id="359" name="フローチャート: 判断 358"/>
        <xdr:cNvSpPr/>
      </xdr:nvSpPr>
      <xdr:spPr>
        <a:xfrm>
          <a:off x="9588500" y="943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119191</xdr:rowOff>
    </xdr:from>
    <xdr:ext cx="534377" cy="259045"/>
    <xdr:sp macro="" textlink="">
      <xdr:nvSpPr>
        <xdr:cNvPr id="360" name="テキスト ボックス 359"/>
        <xdr:cNvSpPr txBox="1"/>
      </xdr:nvSpPr>
      <xdr:spPr>
        <a:xfrm>
          <a:off x="9372111" y="920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72361</xdr:rowOff>
    </xdr:from>
    <xdr:to>
      <xdr:col>45</xdr:col>
      <xdr:colOff>177800</xdr:colOff>
      <xdr:row>55</xdr:row>
      <xdr:rowOff>81559</xdr:rowOff>
    </xdr:to>
    <xdr:cxnSp macro="">
      <xdr:nvCxnSpPr>
        <xdr:cNvPr id="361" name="直線コネクタ 360"/>
        <xdr:cNvCxnSpPr/>
      </xdr:nvCxnSpPr>
      <xdr:spPr>
        <a:xfrm flipV="1">
          <a:off x="7861300" y="9330661"/>
          <a:ext cx="889000" cy="180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72604</xdr:rowOff>
    </xdr:from>
    <xdr:to>
      <xdr:col>46</xdr:col>
      <xdr:colOff>38100</xdr:colOff>
      <xdr:row>54</xdr:row>
      <xdr:rowOff>2754</xdr:rowOff>
    </xdr:to>
    <xdr:sp macro="" textlink="">
      <xdr:nvSpPr>
        <xdr:cNvPr id="362" name="フローチャート: 判断 361"/>
        <xdr:cNvSpPr/>
      </xdr:nvSpPr>
      <xdr:spPr>
        <a:xfrm>
          <a:off x="8699500" y="915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19281</xdr:rowOff>
    </xdr:from>
    <xdr:ext cx="534377" cy="259045"/>
    <xdr:sp macro="" textlink="">
      <xdr:nvSpPr>
        <xdr:cNvPr id="363" name="テキスト ボックス 362"/>
        <xdr:cNvSpPr txBox="1"/>
      </xdr:nvSpPr>
      <xdr:spPr>
        <a:xfrm>
          <a:off x="8483111" y="893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81559</xdr:rowOff>
    </xdr:from>
    <xdr:to>
      <xdr:col>41</xdr:col>
      <xdr:colOff>50800</xdr:colOff>
      <xdr:row>55</xdr:row>
      <xdr:rowOff>85794</xdr:rowOff>
    </xdr:to>
    <xdr:cxnSp macro="">
      <xdr:nvCxnSpPr>
        <xdr:cNvPr id="364" name="直線コネクタ 363"/>
        <xdr:cNvCxnSpPr/>
      </xdr:nvCxnSpPr>
      <xdr:spPr>
        <a:xfrm flipV="1">
          <a:off x="6972300" y="9511309"/>
          <a:ext cx="889000" cy="4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12646</xdr:rowOff>
    </xdr:from>
    <xdr:to>
      <xdr:col>41</xdr:col>
      <xdr:colOff>101600</xdr:colOff>
      <xdr:row>55</xdr:row>
      <xdr:rowOff>114246</xdr:rowOff>
    </xdr:to>
    <xdr:sp macro="" textlink="">
      <xdr:nvSpPr>
        <xdr:cNvPr id="365" name="フローチャート: 判断 364"/>
        <xdr:cNvSpPr/>
      </xdr:nvSpPr>
      <xdr:spPr>
        <a:xfrm>
          <a:off x="7810500" y="9442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130773</xdr:rowOff>
    </xdr:from>
    <xdr:ext cx="534377" cy="259045"/>
    <xdr:sp macro="" textlink="">
      <xdr:nvSpPr>
        <xdr:cNvPr id="366" name="テキスト ボックス 365"/>
        <xdr:cNvSpPr txBox="1"/>
      </xdr:nvSpPr>
      <xdr:spPr>
        <a:xfrm>
          <a:off x="7594111" y="9217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37672</xdr:rowOff>
    </xdr:from>
    <xdr:to>
      <xdr:col>36</xdr:col>
      <xdr:colOff>165100</xdr:colOff>
      <xdr:row>55</xdr:row>
      <xdr:rowOff>139272</xdr:rowOff>
    </xdr:to>
    <xdr:sp macro="" textlink="">
      <xdr:nvSpPr>
        <xdr:cNvPr id="367" name="フローチャート: 判断 366"/>
        <xdr:cNvSpPr/>
      </xdr:nvSpPr>
      <xdr:spPr>
        <a:xfrm>
          <a:off x="6921500" y="9467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130399</xdr:rowOff>
    </xdr:from>
    <xdr:ext cx="534377" cy="259045"/>
    <xdr:sp macro="" textlink="">
      <xdr:nvSpPr>
        <xdr:cNvPr id="368" name="テキスト ボックス 367"/>
        <xdr:cNvSpPr txBox="1"/>
      </xdr:nvSpPr>
      <xdr:spPr>
        <a:xfrm>
          <a:off x="6705111" y="9560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75380</xdr:rowOff>
    </xdr:from>
    <xdr:to>
      <xdr:col>55</xdr:col>
      <xdr:colOff>50800</xdr:colOff>
      <xdr:row>54</xdr:row>
      <xdr:rowOff>5530</xdr:rowOff>
    </xdr:to>
    <xdr:sp macro="" textlink="">
      <xdr:nvSpPr>
        <xdr:cNvPr id="374" name="楕円 373"/>
        <xdr:cNvSpPr/>
      </xdr:nvSpPr>
      <xdr:spPr>
        <a:xfrm>
          <a:off x="10426700" y="916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98257</xdr:rowOff>
    </xdr:from>
    <xdr:ext cx="534377" cy="259045"/>
    <xdr:sp macro="" textlink="">
      <xdr:nvSpPr>
        <xdr:cNvPr id="375" name="普通建設事業費該当値テキスト"/>
        <xdr:cNvSpPr txBox="1"/>
      </xdr:nvSpPr>
      <xdr:spPr>
        <a:xfrm>
          <a:off x="10528300" y="9013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35331</xdr:rowOff>
    </xdr:from>
    <xdr:to>
      <xdr:col>50</xdr:col>
      <xdr:colOff>165100</xdr:colOff>
      <xdr:row>56</xdr:row>
      <xdr:rowOff>136931</xdr:rowOff>
    </xdr:to>
    <xdr:sp macro="" textlink="">
      <xdr:nvSpPr>
        <xdr:cNvPr id="376" name="楕円 375"/>
        <xdr:cNvSpPr/>
      </xdr:nvSpPr>
      <xdr:spPr>
        <a:xfrm>
          <a:off x="9588500" y="9636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128058</xdr:rowOff>
    </xdr:from>
    <xdr:ext cx="534377" cy="259045"/>
    <xdr:sp macro="" textlink="">
      <xdr:nvSpPr>
        <xdr:cNvPr id="377" name="テキスト ボックス 376"/>
        <xdr:cNvSpPr txBox="1"/>
      </xdr:nvSpPr>
      <xdr:spPr>
        <a:xfrm>
          <a:off x="9372111" y="9729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21561</xdr:rowOff>
    </xdr:from>
    <xdr:to>
      <xdr:col>46</xdr:col>
      <xdr:colOff>38100</xdr:colOff>
      <xdr:row>54</xdr:row>
      <xdr:rowOff>123161</xdr:rowOff>
    </xdr:to>
    <xdr:sp macro="" textlink="">
      <xdr:nvSpPr>
        <xdr:cNvPr id="378" name="楕円 377"/>
        <xdr:cNvSpPr/>
      </xdr:nvSpPr>
      <xdr:spPr>
        <a:xfrm>
          <a:off x="8699500" y="927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114288</xdr:rowOff>
    </xdr:from>
    <xdr:ext cx="534377" cy="259045"/>
    <xdr:sp macro="" textlink="">
      <xdr:nvSpPr>
        <xdr:cNvPr id="379" name="テキスト ボックス 378"/>
        <xdr:cNvSpPr txBox="1"/>
      </xdr:nvSpPr>
      <xdr:spPr>
        <a:xfrm>
          <a:off x="8483111" y="9372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30759</xdr:rowOff>
    </xdr:from>
    <xdr:to>
      <xdr:col>41</xdr:col>
      <xdr:colOff>101600</xdr:colOff>
      <xdr:row>55</xdr:row>
      <xdr:rowOff>132359</xdr:rowOff>
    </xdr:to>
    <xdr:sp macro="" textlink="">
      <xdr:nvSpPr>
        <xdr:cNvPr id="380" name="楕円 379"/>
        <xdr:cNvSpPr/>
      </xdr:nvSpPr>
      <xdr:spPr>
        <a:xfrm>
          <a:off x="7810500" y="9460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123486</xdr:rowOff>
    </xdr:from>
    <xdr:ext cx="534377" cy="259045"/>
    <xdr:sp macro="" textlink="">
      <xdr:nvSpPr>
        <xdr:cNvPr id="381" name="テキスト ボックス 380"/>
        <xdr:cNvSpPr txBox="1"/>
      </xdr:nvSpPr>
      <xdr:spPr>
        <a:xfrm>
          <a:off x="7594111" y="9553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34994</xdr:rowOff>
    </xdr:from>
    <xdr:to>
      <xdr:col>36</xdr:col>
      <xdr:colOff>165100</xdr:colOff>
      <xdr:row>55</xdr:row>
      <xdr:rowOff>136594</xdr:rowOff>
    </xdr:to>
    <xdr:sp macro="" textlink="">
      <xdr:nvSpPr>
        <xdr:cNvPr id="382" name="楕円 381"/>
        <xdr:cNvSpPr/>
      </xdr:nvSpPr>
      <xdr:spPr>
        <a:xfrm>
          <a:off x="6921500" y="9464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153121</xdr:rowOff>
    </xdr:from>
    <xdr:ext cx="534377" cy="259045"/>
    <xdr:sp macro="" textlink="">
      <xdr:nvSpPr>
        <xdr:cNvPr id="383" name="テキスト ボックス 382"/>
        <xdr:cNvSpPr txBox="1"/>
      </xdr:nvSpPr>
      <xdr:spPr>
        <a:xfrm>
          <a:off x="6705111" y="9239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4" name="直線コネクタ 39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5" name="テキスト ボックス 39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6" name="直線コネクタ 39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7" name="テキスト ボックス 39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8" name="直線コネクタ 39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9" name="テキスト ボックス 39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0" name="直線コネクタ 39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1" name="テキスト ボックス 40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2" name="直線コネクタ 40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3" name="テキスト ボックス 402"/>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4" name="直線コネクタ 40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5" name="テキスト ボックス 404"/>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6" name="直線コネクタ 40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7" name="テキスト ボックス 40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160710</xdr:rowOff>
    </xdr:from>
    <xdr:to>
      <xdr:col>54</xdr:col>
      <xdr:colOff>189865</xdr:colOff>
      <xdr:row>79</xdr:row>
      <xdr:rowOff>95591</xdr:rowOff>
    </xdr:to>
    <xdr:cxnSp macro="">
      <xdr:nvCxnSpPr>
        <xdr:cNvPr id="409" name="直線コネクタ 408"/>
        <xdr:cNvCxnSpPr/>
      </xdr:nvCxnSpPr>
      <xdr:spPr>
        <a:xfrm flipV="1">
          <a:off x="10475595" y="12162210"/>
          <a:ext cx="1270" cy="1477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99418</xdr:rowOff>
    </xdr:from>
    <xdr:ext cx="378565" cy="259045"/>
    <xdr:sp macro="" textlink="">
      <xdr:nvSpPr>
        <xdr:cNvPr id="410" name="普通建設事業費 （ うち新規整備　）最小値テキスト"/>
        <xdr:cNvSpPr txBox="1"/>
      </xdr:nvSpPr>
      <xdr:spPr>
        <a:xfrm>
          <a:off x="10528300" y="13643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95591</xdr:rowOff>
    </xdr:from>
    <xdr:to>
      <xdr:col>55</xdr:col>
      <xdr:colOff>88900</xdr:colOff>
      <xdr:row>79</xdr:row>
      <xdr:rowOff>95591</xdr:rowOff>
    </xdr:to>
    <xdr:cxnSp macro="">
      <xdr:nvCxnSpPr>
        <xdr:cNvPr id="411" name="直線コネクタ 410"/>
        <xdr:cNvCxnSpPr/>
      </xdr:nvCxnSpPr>
      <xdr:spPr>
        <a:xfrm>
          <a:off x="10388600" y="13640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107387</xdr:rowOff>
    </xdr:from>
    <xdr:ext cx="599010" cy="259045"/>
    <xdr:sp macro="" textlink="">
      <xdr:nvSpPr>
        <xdr:cNvPr id="412" name="普通建設事業費 （ うち新規整備　）最大値テキスト"/>
        <xdr:cNvSpPr txBox="1"/>
      </xdr:nvSpPr>
      <xdr:spPr>
        <a:xfrm>
          <a:off x="10528300" y="11937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160710</xdr:rowOff>
    </xdr:from>
    <xdr:to>
      <xdr:col>55</xdr:col>
      <xdr:colOff>88900</xdr:colOff>
      <xdr:row>70</xdr:row>
      <xdr:rowOff>160710</xdr:rowOff>
    </xdr:to>
    <xdr:cxnSp macro="">
      <xdr:nvCxnSpPr>
        <xdr:cNvPr id="413" name="直線コネクタ 412"/>
        <xdr:cNvCxnSpPr/>
      </xdr:nvCxnSpPr>
      <xdr:spPr>
        <a:xfrm>
          <a:off x="10388600" y="12162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159990</xdr:rowOff>
    </xdr:from>
    <xdr:to>
      <xdr:col>55</xdr:col>
      <xdr:colOff>0</xdr:colOff>
      <xdr:row>79</xdr:row>
      <xdr:rowOff>43993</xdr:rowOff>
    </xdr:to>
    <xdr:cxnSp macro="">
      <xdr:nvCxnSpPr>
        <xdr:cNvPr id="414" name="直線コネクタ 413"/>
        <xdr:cNvCxnSpPr/>
      </xdr:nvCxnSpPr>
      <xdr:spPr>
        <a:xfrm>
          <a:off x="9639300" y="13533090"/>
          <a:ext cx="838200" cy="55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47029</xdr:rowOff>
    </xdr:from>
    <xdr:ext cx="534377" cy="259045"/>
    <xdr:sp macro="" textlink="">
      <xdr:nvSpPr>
        <xdr:cNvPr id="415" name="普通建設事業費 （ うち新規整備　）平均値テキスト"/>
        <xdr:cNvSpPr txBox="1"/>
      </xdr:nvSpPr>
      <xdr:spPr>
        <a:xfrm>
          <a:off x="10528300" y="13248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24152</xdr:rowOff>
    </xdr:from>
    <xdr:to>
      <xdr:col>55</xdr:col>
      <xdr:colOff>50800</xdr:colOff>
      <xdr:row>78</xdr:row>
      <xdr:rowOff>125752</xdr:rowOff>
    </xdr:to>
    <xdr:sp macro="" textlink="">
      <xdr:nvSpPr>
        <xdr:cNvPr id="416" name="フローチャート: 判断 415"/>
        <xdr:cNvSpPr/>
      </xdr:nvSpPr>
      <xdr:spPr>
        <a:xfrm>
          <a:off x="10426700" y="1339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131046</xdr:rowOff>
    </xdr:from>
    <xdr:to>
      <xdr:col>50</xdr:col>
      <xdr:colOff>114300</xdr:colOff>
      <xdr:row>78</xdr:row>
      <xdr:rowOff>159990</xdr:rowOff>
    </xdr:to>
    <xdr:cxnSp macro="">
      <xdr:nvCxnSpPr>
        <xdr:cNvPr id="417" name="直線コネクタ 416"/>
        <xdr:cNvCxnSpPr/>
      </xdr:nvCxnSpPr>
      <xdr:spPr>
        <a:xfrm>
          <a:off x="8750300" y="13332696"/>
          <a:ext cx="889000" cy="200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165950</xdr:rowOff>
    </xdr:from>
    <xdr:to>
      <xdr:col>50</xdr:col>
      <xdr:colOff>165100</xdr:colOff>
      <xdr:row>78</xdr:row>
      <xdr:rowOff>96100</xdr:rowOff>
    </xdr:to>
    <xdr:sp macro="" textlink="">
      <xdr:nvSpPr>
        <xdr:cNvPr id="418" name="フローチャート: 判断 417"/>
        <xdr:cNvSpPr/>
      </xdr:nvSpPr>
      <xdr:spPr>
        <a:xfrm>
          <a:off x="9588500" y="1336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112627</xdr:rowOff>
    </xdr:from>
    <xdr:ext cx="534377" cy="259045"/>
    <xdr:sp macro="" textlink="">
      <xdr:nvSpPr>
        <xdr:cNvPr id="419" name="テキスト ボックス 418"/>
        <xdr:cNvSpPr txBox="1"/>
      </xdr:nvSpPr>
      <xdr:spPr>
        <a:xfrm>
          <a:off x="9372111" y="1314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131046</xdr:rowOff>
    </xdr:from>
    <xdr:to>
      <xdr:col>45</xdr:col>
      <xdr:colOff>177800</xdr:colOff>
      <xdr:row>78</xdr:row>
      <xdr:rowOff>65830</xdr:rowOff>
    </xdr:to>
    <xdr:cxnSp macro="">
      <xdr:nvCxnSpPr>
        <xdr:cNvPr id="420" name="直線コネクタ 419"/>
        <xdr:cNvCxnSpPr/>
      </xdr:nvCxnSpPr>
      <xdr:spPr>
        <a:xfrm flipV="1">
          <a:off x="7861300" y="13332696"/>
          <a:ext cx="889000" cy="106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54958</xdr:rowOff>
    </xdr:from>
    <xdr:to>
      <xdr:col>46</xdr:col>
      <xdr:colOff>38100</xdr:colOff>
      <xdr:row>76</xdr:row>
      <xdr:rowOff>156558</xdr:rowOff>
    </xdr:to>
    <xdr:sp macro="" textlink="">
      <xdr:nvSpPr>
        <xdr:cNvPr id="421" name="フローチャート: 判断 420"/>
        <xdr:cNvSpPr/>
      </xdr:nvSpPr>
      <xdr:spPr>
        <a:xfrm>
          <a:off x="8699500" y="13085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1636</xdr:rowOff>
    </xdr:from>
    <xdr:ext cx="534377" cy="259045"/>
    <xdr:sp macro="" textlink="">
      <xdr:nvSpPr>
        <xdr:cNvPr id="422" name="テキスト ボックス 421"/>
        <xdr:cNvSpPr txBox="1"/>
      </xdr:nvSpPr>
      <xdr:spPr>
        <a:xfrm>
          <a:off x="8483111" y="12860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85852</xdr:rowOff>
    </xdr:from>
    <xdr:to>
      <xdr:col>41</xdr:col>
      <xdr:colOff>101600</xdr:colOff>
      <xdr:row>78</xdr:row>
      <xdr:rowOff>16002</xdr:rowOff>
    </xdr:to>
    <xdr:sp macro="" textlink="">
      <xdr:nvSpPr>
        <xdr:cNvPr id="423" name="フローチャート: 判断 422"/>
        <xdr:cNvSpPr/>
      </xdr:nvSpPr>
      <xdr:spPr>
        <a:xfrm>
          <a:off x="7810500" y="1328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32529</xdr:rowOff>
    </xdr:from>
    <xdr:ext cx="534377" cy="259045"/>
    <xdr:sp macro="" textlink="">
      <xdr:nvSpPr>
        <xdr:cNvPr id="424" name="テキスト ボックス 423"/>
        <xdr:cNvSpPr txBox="1"/>
      </xdr:nvSpPr>
      <xdr:spPr>
        <a:xfrm>
          <a:off x="7594111" y="1306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164643</xdr:rowOff>
    </xdr:from>
    <xdr:to>
      <xdr:col>55</xdr:col>
      <xdr:colOff>50800</xdr:colOff>
      <xdr:row>79</xdr:row>
      <xdr:rowOff>94793</xdr:rowOff>
    </xdr:to>
    <xdr:sp macro="" textlink="">
      <xdr:nvSpPr>
        <xdr:cNvPr id="430" name="楕円 429"/>
        <xdr:cNvSpPr/>
      </xdr:nvSpPr>
      <xdr:spPr>
        <a:xfrm>
          <a:off x="10426700" y="1353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79570</xdr:rowOff>
    </xdr:from>
    <xdr:ext cx="469744" cy="259045"/>
    <xdr:sp macro="" textlink="">
      <xdr:nvSpPr>
        <xdr:cNvPr id="431" name="普通建設事業費 （ うち新規整備　）該当値テキスト"/>
        <xdr:cNvSpPr txBox="1"/>
      </xdr:nvSpPr>
      <xdr:spPr>
        <a:xfrm>
          <a:off x="10528300" y="13452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109190</xdr:rowOff>
    </xdr:from>
    <xdr:to>
      <xdr:col>50</xdr:col>
      <xdr:colOff>165100</xdr:colOff>
      <xdr:row>79</xdr:row>
      <xdr:rowOff>39340</xdr:rowOff>
    </xdr:to>
    <xdr:sp macro="" textlink="">
      <xdr:nvSpPr>
        <xdr:cNvPr id="432" name="楕円 431"/>
        <xdr:cNvSpPr/>
      </xdr:nvSpPr>
      <xdr:spPr>
        <a:xfrm>
          <a:off x="9588500" y="1348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30467</xdr:rowOff>
    </xdr:from>
    <xdr:ext cx="534377" cy="259045"/>
    <xdr:sp macro="" textlink="">
      <xdr:nvSpPr>
        <xdr:cNvPr id="433" name="テキスト ボックス 432"/>
        <xdr:cNvSpPr txBox="1"/>
      </xdr:nvSpPr>
      <xdr:spPr>
        <a:xfrm>
          <a:off x="9372111" y="13575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80246</xdr:rowOff>
    </xdr:from>
    <xdr:to>
      <xdr:col>46</xdr:col>
      <xdr:colOff>38100</xdr:colOff>
      <xdr:row>78</xdr:row>
      <xdr:rowOff>10396</xdr:rowOff>
    </xdr:to>
    <xdr:sp macro="" textlink="">
      <xdr:nvSpPr>
        <xdr:cNvPr id="434" name="楕円 433"/>
        <xdr:cNvSpPr/>
      </xdr:nvSpPr>
      <xdr:spPr>
        <a:xfrm>
          <a:off x="8699500" y="13281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1523</xdr:rowOff>
    </xdr:from>
    <xdr:ext cx="534377" cy="259045"/>
    <xdr:sp macro="" textlink="">
      <xdr:nvSpPr>
        <xdr:cNvPr id="435" name="テキスト ボックス 434"/>
        <xdr:cNvSpPr txBox="1"/>
      </xdr:nvSpPr>
      <xdr:spPr>
        <a:xfrm>
          <a:off x="8483111" y="13374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15030</xdr:rowOff>
    </xdr:from>
    <xdr:to>
      <xdr:col>41</xdr:col>
      <xdr:colOff>101600</xdr:colOff>
      <xdr:row>78</xdr:row>
      <xdr:rowOff>116630</xdr:rowOff>
    </xdr:to>
    <xdr:sp macro="" textlink="">
      <xdr:nvSpPr>
        <xdr:cNvPr id="436" name="楕円 435"/>
        <xdr:cNvSpPr/>
      </xdr:nvSpPr>
      <xdr:spPr>
        <a:xfrm>
          <a:off x="7810500" y="1338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107757</xdr:rowOff>
    </xdr:from>
    <xdr:ext cx="534377" cy="259045"/>
    <xdr:sp macro="" textlink="">
      <xdr:nvSpPr>
        <xdr:cNvPr id="437" name="テキスト ボックス 436"/>
        <xdr:cNvSpPr txBox="1"/>
      </xdr:nvSpPr>
      <xdr:spPr>
        <a:xfrm>
          <a:off x="7594111" y="13480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8840</xdr:rowOff>
    </xdr:from>
    <xdr:to>
      <xdr:col>54</xdr:col>
      <xdr:colOff>189865</xdr:colOff>
      <xdr:row>99</xdr:row>
      <xdr:rowOff>44450</xdr:rowOff>
    </xdr:to>
    <xdr:cxnSp macro="">
      <xdr:nvCxnSpPr>
        <xdr:cNvPr id="461" name="直線コネクタ 460"/>
        <xdr:cNvCxnSpPr/>
      </xdr:nvCxnSpPr>
      <xdr:spPr>
        <a:xfrm flipV="1">
          <a:off x="10475595" y="15439340"/>
          <a:ext cx="1270" cy="1578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62"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63" name="直線コネクタ 462"/>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126967</xdr:rowOff>
    </xdr:from>
    <xdr:ext cx="599010" cy="259045"/>
    <xdr:sp macro="" textlink="">
      <xdr:nvSpPr>
        <xdr:cNvPr id="464" name="普通建設事業費 （ うち更新整備　）最大値テキスト"/>
        <xdr:cNvSpPr txBox="1"/>
      </xdr:nvSpPr>
      <xdr:spPr>
        <a:xfrm>
          <a:off x="10528300" y="15214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8840</xdr:rowOff>
    </xdr:from>
    <xdr:to>
      <xdr:col>55</xdr:col>
      <xdr:colOff>88900</xdr:colOff>
      <xdr:row>90</xdr:row>
      <xdr:rowOff>8840</xdr:rowOff>
    </xdr:to>
    <xdr:cxnSp macro="">
      <xdr:nvCxnSpPr>
        <xdr:cNvPr id="465" name="直線コネクタ 464"/>
        <xdr:cNvCxnSpPr/>
      </xdr:nvCxnSpPr>
      <xdr:spPr>
        <a:xfrm>
          <a:off x="10388600" y="1543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102806</xdr:rowOff>
    </xdr:from>
    <xdr:to>
      <xdr:col>55</xdr:col>
      <xdr:colOff>0</xdr:colOff>
      <xdr:row>97</xdr:row>
      <xdr:rowOff>128524</xdr:rowOff>
    </xdr:to>
    <xdr:cxnSp macro="">
      <xdr:nvCxnSpPr>
        <xdr:cNvPr id="466" name="直線コネクタ 465"/>
        <xdr:cNvCxnSpPr/>
      </xdr:nvCxnSpPr>
      <xdr:spPr>
        <a:xfrm flipV="1">
          <a:off x="9639300" y="16219106"/>
          <a:ext cx="838200" cy="540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163543</xdr:rowOff>
    </xdr:from>
    <xdr:ext cx="534377" cy="259045"/>
    <xdr:sp macro="" textlink="">
      <xdr:nvSpPr>
        <xdr:cNvPr id="467" name="普通建設事業費 （ うち更新整備　）平均値テキスト"/>
        <xdr:cNvSpPr txBox="1"/>
      </xdr:nvSpPr>
      <xdr:spPr>
        <a:xfrm>
          <a:off x="10528300" y="164512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13666</xdr:rowOff>
    </xdr:from>
    <xdr:to>
      <xdr:col>55</xdr:col>
      <xdr:colOff>50800</xdr:colOff>
      <xdr:row>96</xdr:row>
      <xdr:rowOff>115266</xdr:rowOff>
    </xdr:to>
    <xdr:sp macro="" textlink="">
      <xdr:nvSpPr>
        <xdr:cNvPr id="468" name="フローチャート: 判断 467"/>
        <xdr:cNvSpPr/>
      </xdr:nvSpPr>
      <xdr:spPr>
        <a:xfrm>
          <a:off x="10426700" y="1647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40780</xdr:rowOff>
    </xdr:from>
    <xdr:to>
      <xdr:col>50</xdr:col>
      <xdr:colOff>114300</xdr:colOff>
      <xdr:row>97</xdr:row>
      <xdr:rowOff>128524</xdr:rowOff>
    </xdr:to>
    <xdr:cxnSp macro="">
      <xdr:nvCxnSpPr>
        <xdr:cNvPr id="469" name="直線コネクタ 468"/>
        <xdr:cNvCxnSpPr/>
      </xdr:nvCxnSpPr>
      <xdr:spPr>
        <a:xfrm>
          <a:off x="8750300" y="16499980"/>
          <a:ext cx="889000" cy="259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65367</xdr:rowOff>
    </xdr:from>
    <xdr:to>
      <xdr:col>50</xdr:col>
      <xdr:colOff>165100</xdr:colOff>
      <xdr:row>96</xdr:row>
      <xdr:rowOff>166967</xdr:rowOff>
    </xdr:to>
    <xdr:sp macro="" textlink="">
      <xdr:nvSpPr>
        <xdr:cNvPr id="470" name="フローチャート: 判断 469"/>
        <xdr:cNvSpPr/>
      </xdr:nvSpPr>
      <xdr:spPr>
        <a:xfrm>
          <a:off x="9588500" y="1652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12044</xdr:rowOff>
    </xdr:from>
    <xdr:ext cx="534377" cy="259045"/>
    <xdr:sp macro="" textlink="">
      <xdr:nvSpPr>
        <xdr:cNvPr id="471" name="テキスト ボックス 470"/>
        <xdr:cNvSpPr txBox="1"/>
      </xdr:nvSpPr>
      <xdr:spPr>
        <a:xfrm>
          <a:off x="9372111" y="1629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40780</xdr:rowOff>
    </xdr:from>
    <xdr:to>
      <xdr:col>45</xdr:col>
      <xdr:colOff>177800</xdr:colOff>
      <xdr:row>96</xdr:row>
      <xdr:rowOff>103493</xdr:rowOff>
    </xdr:to>
    <xdr:cxnSp macro="">
      <xdr:nvCxnSpPr>
        <xdr:cNvPr id="472" name="直線コネクタ 471"/>
        <xdr:cNvCxnSpPr/>
      </xdr:nvCxnSpPr>
      <xdr:spPr>
        <a:xfrm flipV="1">
          <a:off x="7861300" y="16499980"/>
          <a:ext cx="889000" cy="62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162610</xdr:rowOff>
    </xdr:from>
    <xdr:to>
      <xdr:col>46</xdr:col>
      <xdr:colOff>38100</xdr:colOff>
      <xdr:row>97</xdr:row>
      <xdr:rowOff>92760</xdr:rowOff>
    </xdr:to>
    <xdr:sp macro="" textlink="">
      <xdr:nvSpPr>
        <xdr:cNvPr id="473" name="フローチャート: 判断 472"/>
        <xdr:cNvSpPr/>
      </xdr:nvSpPr>
      <xdr:spPr>
        <a:xfrm>
          <a:off x="8699500" y="1662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83887</xdr:rowOff>
    </xdr:from>
    <xdr:ext cx="534377" cy="259045"/>
    <xdr:sp macro="" textlink="">
      <xdr:nvSpPr>
        <xdr:cNvPr id="474" name="テキスト ボックス 473"/>
        <xdr:cNvSpPr txBox="1"/>
      </xdr:nvSpPr>
      <xdr:spPr>
        <a:xfrm>
          <a:off x="8483111" y="1671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9092</xdr:rowOff>
    </xdr:from>
    <xdr:to>
      <xdr:col>41</xdr:col>
      <xdr:colOff>101600</xdr:colOff>
      <xdr:row>97</xdr:row>
      <xdr:rowOff>110692</xdr:rowOff>
    </xdr:to>
    <xdr:sp macro="" textlink="">
      <xdr:nvSpPr>
        <xdr:cNvPr id="475" name="フローチャート: 判断 474"/>
        <xdr:cNvSpPr/>
      </xdr:nvSpPr>
      <xdr:spPr>
        <a:xfrm>
          <a:off x="7810500" y="1663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101819</xdr:rowOff>
    </xdr:from>
    <xdr:ext cx="534377" cy="259045"/>
    <xdr:sp macro="" textlink="">
      <xdr:nvSpPr>
        <xdr:cNvPr id="476" name="テキスト ボックス 475"/>
        <xdr:cNvSpPr txBox="1"/>
      </xdr:nvSpPr>
      <xdr:spPr>
        <a:xfrm>
          <a:off x="7594111" y="1673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52006</xdr:rowOff>
    </xdr:from>
    <xdr:to>
      <xdr:col>55</xdr:col>
      <xdr:colOff>50800</xdr:colOff>
      <xdr:row>94</xdr:row>
      <xdr:rowOff>153606</xdr:rowOff>
    </xdr:to>
    <xdr:sp macro="" textlink="">
      <xdr:nvSpPr>
        <xdr:cNvPr id="482" name="楕円 481"/>
        <xdr:cNvSpPr/>
      </xdr:nvSpPr>
      <xdr:spPr>
        <a:xfrm>
          <a:off x="10426700" y="1616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74883</xdr:rowOff>
    </xdr:from>
    <xdr:ext cx="534377" cy="259045"/>
    <xdr:sp macro="" textlink="">
      <xdr:nvSpPr>
        <xdr:cNvPr id="483" name="普通建設事業費 （ うち更新整備　）該当値テキスト"/>
        <xdr:cNvSpPr txBox="1"/>
      </xdr:nvSpPr>
      <xdr:spPr>
        <a:xfrm>
          <a:off x="10528300" y="16019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77724</xdr:rowOff>
    </xdr:from>
    <xdr:to>
      <xdr:col>50</xdr:col>
      <xdr:colOff>165100</xdr:colOff>
      <xdr:row>98</xdr:row>
      <xdr:rowOff>7874</xdr:rowOff>
    </xdr:to>
    <xdr:sp macro="" textlink="">
      <xdr:nvSpPr>
        <xdr:cNvPr id="484" name="楕円 483"/>
        <xdr:cNvSpPr/>
      </xdr:nvSpPr>
      <xdr:spPr>
        <a:xfrm>
          <a:off x="9588500" y="1670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170451</xdr:rowOff>
    </xdr:from>
    <xdr:ext cx="534377" cy="259045"/>
    <xdr:sp macro="" textlink="">
      <xdr:nvSpPr>
        <xdr:cNvPr id="485" name="テキスト ボックス 484"/>
        <xdr:cNvSpPr txBox="1"/>
      </xdr:nvSpPr>
      <xdr:spPr>
        <a:xfrm>
          <a:off x="9372111" y="16801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161430</xdr:rowOff>
    </xdr:from>
    <xdr:to>
      <xdr:col>46</xdr:col>
      <xdr:colOff>38100</xdr:colOff>
      <xdr:row>96</xdr:row>
      <xdr:rowOff>91580</xdr:rowOff>
    </xdr:to>
    <xdr:sp macro="" textlink="">
      <xdr:nvSpPr>
        <xdr:cNvPr id="486" name="楕円 485"/>
        <xdr:cNvSpPr/>
      </xdr:nvSpPr>
      <xdr:spPr>
        <a:xfrm>
          <a:off x="8699500" y="1644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108107</xdr:rowOff>
    </xdr:from>
    <xdr:ext cx="534377" cy="259045"/>
    <xdr:sp macro="" textlink="">
      <xdr:nvSpPr>
        <xdr:cNvPr id="487" name="テキスト ボックス 486"/>
        <xdr:cNvSpPr txBox="1"/>
      </xdr:nvSpPr>
      <xdr:spPr>
        <a:xfrm>
          <a:off x="8483111" y="16224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52693</xdr:rowOff>
    </xdr:from>
    <xdr:to>
      <xdr:col>41</xdr:col>
      <xdr:colOff>101600</xdr:colOff>
      <xdr:row>96</xdr:row>
      <xdr:rowOff>154293</xdr:rowOff>
    </xdr:to>
    <xdr:sp macro="" textlink="">
      <xdr:nvSpPr>
        <xdr:cNvPr id="488" name="楕円 487"/>
        <xdr:cNvSpPr/>
      </xdr:nvSpPr>
      <xdr:spPr>
        <a:xfrm>
          <a:off x="7810500" y="16511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170820</xdr:rowOff>
    </xdr:from>
    <xdr:ext cx="534377" cy="259045"/>
    <xdr:sp macro="" textlink="">
      <xdr:nvSpPr>
        <xdr:cNvPr id="489" name="テキスト ボックス 488"/>
        <xdr:cNvSpPr txBox="1"/>
      </xdr:nvSpPr>
      <xdr:spPr>
        <a:xfrm>
          <a:off x="7594111" y="16287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121510</xdr:rowOff>
    </xdr:from>
    <xdr:to>
      <xdr:col>85</xdr:col>
      <xdr:colOff>126364</xdr:colOff>
      <xdr:row>39</xdr:row>
      <xdr:rowOff>98878</xdr:rowOff>
    </xdr:to>
    <xdr:cxnSp macro="">
      <xdr:nvCxnSpPr>
        <xdr:cNvPr id="515" name="直線コネクタ 514"/>
        <xdr:cNvCxnSpPr/>
      </xdr:nvCxnSpPr>
      <xdr:spPr>
        <a:xfrm flipV="1">
          <a:off x="16317595" y="5265010"/>
          <a:ext cx="1269" cy="152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6"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7" name="直線コネクタ 51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68187</xdr:rowOff>
    </xdr:from>
    <xdr:ext cx="534377" cy="259045"/>
    <xdr:sp macro="" textlink="">
      <xdr:nvSpPr>
        <xdr:cNvPr id="518" name="災害復旧事業費最大値テキスト"/>
        <xdr:cNvSpPr txBox="1"/>
      </xdr:nvSpPr>
      <xdr:spPr>
        <a:xfrm>
          <a:off x="16370300" y="5040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121510</xdr:rowOff>
    </xdr:from>
    <xdr:to>
      <xdr:col>86</xdr:col>
      <xdr:colOff>25400</xdr:colOff>
      <xdr:row>30</xdr:row>
      <xdr:rowOff>121510</xdr:rowOff>
    </xdr:to>
    <xdr:cxnSp macro="">
      <xdr:nvCxnSpPr>
        <xdr:cNvPr id="519" name="直線コネクタ 518"/>
        <xdr:cNvCxnSpPr/>
      </xdr:nvCxnSpPr>
      <xdr:spPr>
        <a:xfrm>
          <a:off x="16230600" y="5265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80149</xdr:rowOff>
    </xdr:from>
    <xdr:to>
      <xdr:col>85</xdr:col>
      <xdr:colOff>127000</xdr:colOff>
      <xdr:row>39</xdr:row>
      <xdr:rowOff>83301</xdr:rowOff>
    </xdr:to>
    <xdr:cxnSp macro="">
      <xdr:nvCxnSpPr>
        <xdr:cNvPr id="520" name="直線コネクタ 519"/>
        <xdr:cNvCxnSpPr/>
      </xdr:nvCxnSpPr>
      <xdr:spPr>
        <a:xfrm flipV="1">
          <a:off x="15481300" y="6766699"/>
          <a:ext cx="838200" cy="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10720</xdr:rowOff>
    </xdr:from>
    <xdr:ext cx="469744" cy="259045"/>
    <xdr:sp macro="" textlink="">
      <xdr:nvSpPr>
        <xdr:cNvPr id="521" name="災害復旧事業費平均値テキスト"/>
        <xdr:cNvSpPr txBox="1"/>
      </xdr:nvSpPr>
      <xdr:spPr>
        <a:xfrm>
          <a:off x="16370300" y="65258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159293</xdr:rowOff>
    </xdr:from>
    <xdr:to>
      <xdr:col>85</xdr:col>
      <xdr:colOff>177800</xdr:colOff>
      <xdr:row>39</xdr:row>
      <xdr:rowOff>89443</xdr:rowOff>
    </xdr:to>
    <xdr:sp macro="" textlink="">
      <xdr:nvSpPr>
        <xdr:cNvPr id="522" name="フローチャート: 判断 521"/>
        <xdr:cNvSpPr/>
      </xdr:nvSpPr>
      <xdr:spPr>
        <a:xfrm>
          <a:off x="16268700" y="6674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66205</xdr:rowOff>
    </xdr:from>
    <xdr:to>
      <xdr:col>81</xdr:col>
      <xdr:colOff>50800</xdr:colOff>
      <xdr:row>39</xdr:row>
      <xdr:rowOff>83301</xdr:rowOff>
    </xdr:to>
    <xdr:cxnSp macro="">
      <xdr:nvCxnSpPr>
        <xdr:cNvPr id="523" name="直線コネクタ 522"/>
        <xdr:cNvCxnSpPr/>
      </xdr:nvCxnSpPr>
      <xdr:spPr>
        <a:xfrm>
          <a:off x="14592300" y="6752755"/>
          <a:ext cx="889000" cy="17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6865</xdr:rowOff>
    </xdr:from>
    <xdr:to>
      <xdr:col>81</xdr:col>
      <xdr:colOff>101600</xdr:colOff>
      <xdr:row>39</xdr:row>
      <xdr:rowOff>108465</xdr:rowOff>
    </xdr:to>
    <xdr:sp macro="" textlink="">
      <xdr:nvSpPr>
        <xdr:cNvPr id="524" name="フローチャート: 判断 523"/>
        <xdr:cNvSpPr/>
      </xdr:nvSpPr>
      <xdr:spPr>
        <a:xfrm>
          <a:off x="15430500" y="669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124992</xdr:rowOff>
    </xdr:from>
    <xdr:ext cx="469744" cy="259045"/>
    <xdr:sp macro="" textlink="">
      <xdr:nvSpPr>
        <xdr:cNvPr id="525" name="テキスト ボックス 524"/>
        <xdr:cNvSpPr txBox="1"/>
      </xdr:nvSpPr>
      <xdr:spPr>
        <a:xfrm>
          <a:off x="15246428" y="6468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16239</xdr:rowOff>
    </xdr:from>
    <xdr:to>
      <xdr:col>76</xdr:col>
      <xdr:colOff>114300</xdr:colOff>
      <xdr:row>39</xdr:row>
      <xdr:rowOff>66205</xdr:rowOff>
    </xdr:to>
    <xdr:cxnSp macro="">
      <xdr:nvCxnSpPr>
        <xdr:cNvPr id="526" name="直線コネクタ 525"/>
        <xdr:cNvCxnSpPr/>
      </xdr:nvCxnSpPr>
      <xdr:spPr>
        <a:xfrm>
          <a:off x="13703300" y="6702789"/>
          <a:ext cx="889000" cy="49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119010</xdr:rowOff>
    </xdr:from>
    <xdr:to>
      <xdr:col>76</xdr:col>
      <xdr:colOff>165100</xdr:colOff>
      <xdr:row>39</xdr:row>
      <xdr:rowOff>49160</xdr:rowOff>
    </xdr:to>
    <xdr:sp macro="" textlink="">
      <xdr:nvSpPr>
        <xdr:cNvPr id="527" name="フローチャート: 判断 526"/>
        <xdr:cNvSpPr/>
      </xdr:nvSpPr>
      <xdr:spPr>
        <a:xfrm>
          <a:off x="14541500" y="663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65687</xdr:rowOff>
    </xdr:from>
    <xdr:ext cx="469744" cy="259045"/>
    <xdr:sp macro="" textlink="">
      <xdr:nvSpPr>
        <xdr:cNvPr id="528" name="テキスト ボックス 527"/>
        <xdr:cNvSpPr txBox="1"/>
      </xdr:nvSpPr>
      <xdr:spPr>
        <a:xfrm>
          <a:off x="14357428" y="6409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16239</xdr:rowOff>
    </xdr:from>
    <xdr:to>
      <xdr:col>71</xdr:col>
      <xdr:colOff>177800</xdr:colOff>
      <xdr:row>39</xdr:row>
      <xdr:rowOff>55591</xdr:rowOff>
    </xdr:to>
    <xdr:cxnSp macro="">
      <xdr:nvCxnSpPr>
        <xdr:cNvPr id="529" name="直線コネクタ 528"/>
        <xdr:cNvCxnSpPr/>
      </xdr:nvCxnSpPr>
      <xdr:spPr>
        <a:xfrm flipV="1">
          <a:off x="12814300" y="6702789"/>
          <a:ext cx="889000" cy="39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156027</xdr:rowOff>
    </xdr:from>
    <xdr:to>
      <xdr:col>72</xdr:col>
      <xdr:colOff>38100</xdr:colOff>
      <xdr:row>39</xdr:row>
      <xdr:rowOff>86177</xdr:rowOff>
    </xdr:to>
    <xdr:sp macro="" textlink="">
      <xdr:nvSpPr>
        <xdr:cNvPr id="530" name="フローチャート: 判断 529"/>
        <xdr:cNvSpPr/>
      </xdr:nvSpPr>
      <xdr:spPr>
        <a:xfrm>
          <a:off x="13652500" y="6671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77304</xdr:rowOff>
    </xdr:from>
    <xdr:ext cx="469744" cy="259045"/>
    <xdr:sp macro="" textlink="">
      <xdr:nvSpPr>
        <xdr:cNvPr id="531" name="テキスト ボックス 530"/>
        <xdr:cNvSpPr txBox="1"/>
      </xdr:nvSpPr>
      <xdr:spPr>
        <a:xfrm>
          <a:off x="13468428" y="6763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151308</xdr:rowOff>
    </xdr:from>
    <xdr:to>
      <xdr:col>67</xdr:col>
      <xdr:colOff>101600</xdr:colOff>
      <xdr:row>39</xdr:row>
      <xdr:rowOff>81458</xdr:rowOff>
    </xdr:to>
    <xdr:sp macro="" textlink="">
      <xdr:nvSpPr>
        <xdr:cNvPr id="532" name="フローチャート: 判断 531"/>
        <xdr:cNvSpPr/>
      </xdr:nvSpPr>
      <xdr:spPr>
        <a:xfrm>
          <a:off x="12763500" y="666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97985</xdr:rowOff>
    </xdr:from>
    <xdr:ext cx="469744" cy="259045"/>
    <xdr:sp macro="" textlink="">
      <xdr:nvSpPr>
        <xdr:cNvPr id="533" name="テキスト ボックス 532"/>
        <xdr:cNvSpPr txBox="1"/>
      </xdr:nvSpPr>
      <xdr:spPr>
        <a:xfrm>
          <a:off x="12579428" y="6441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29349</xdr:rowOff>
    </xdr:from>
    <xdr:to>
      <xdr:col>85</xdr:col>
      <xdr:colOff>177800</xdr:colOff>
      <xdr:row>39</xdr:row>
      <xdr:rowOff>130949</xdr:rowOff>
    </xdr:to>
    <xdr:sp macro="" textlink="">
      <xdr:nvSpPr>
        <xdr:cNvPr id="539" name="楕円 538"/>
        <xdr:cNvSpPr/>
      </xdr:nvSpPr>
      <xdr:spPr>
        <a:xfrm>
          <a:off x="16268700" y="6715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137719</xdr:rowOff>
    </xdr:from>
    <xdr:ext cx="469744" cy="259045"/>
    <xdr:sp macro="" textlink="">
      <xdr:nvSpPr>
        <xdr:cNvPr id="540" name="災害復旧事業費該当値テキスト"/>
        <xdr:cNvSpPr txBox="1"/>
      </xdr:nvSpPr>
      <xdr:spPr>
        <a:xfrm>
          <a:off x="16370300" y="6652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32501</xdr:rowOff>
    </xdr:from>
    <xdr:to>
      <xdr:col>81</xdr:col>
      <xdr:colOff>101600</xdr:colOff>
      <xdr:row>39</xdr:row>
      <xdr:rowOff>134101</xdr:rowOff>
    </xdr:to>
    <xdr:sp macro="" textlink="">
      <xdr:nvSpPr>
        <xdr:cNvPr id="541" name="楕円 540"/>
        <xdr:cNvSpPr/>
      </xdr:nvSpPr>
      <xdr:spPr>
        <a:xfrm>
          <a:off x="15430500" y="6719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125228</xdr:rowOff>
    </xdr:from>
    <xdr:ext cx="378565" cy="259045"/>
    <xdr:sp macro="" textlink="">
      <xdr:nvSpPr>
        <xdr:cNvPr id="542" name="テキスト ボックス 541"/>
        <xdr:cNvSpPr txBox="1"/>
      </xdr:nvSpPr>
      <xdr:spPr>
        <a:xfrm>
          <a:off x="15292017" y="6811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15405</xdr:rowOff>
    </xdr:from>
    <xdr:to>
      <xdr:col>76</xdr:col>
      <xdr:colOff>165100</xdr:colOff>
      <xdr:row>39</xdr:row>
      <xdr:rowOff>117005</xdr:rowOff>
    </xdr:to>
    <xdr:sp macro="" textlink="">
      <xdr:nvSpPr>
        <xdr:cNvPr id="543" name="楕円 542"/>
        <xdr:cNvSpPr/>
      </xdr:nvSpPr>
      <xdr:spPr>
        <a:xfrm>
          <a:off x="14541500" y="670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108132</xdr:rowOff>
    </xdr:from>
    <xdr:ext cx="469744" cy="259045"/>
    <xdr:sp macro="" textlink="">
      <xdr:nvSpPr>
        <xdr:cNvPr id="544" name="テキスト ボックス 543"/>
        <xdr:cNvSpPr txBox="1"/>
      </xdr:nvSpPr>
      <xdr:spPr>
        <a:xfrm>
          <a:off x="14357428" y="6794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136889</xdr:rowOff>
    </xdr:from>
    <xdr:to>
      <xdr:col>72</xdr:col>
      <xdr:colOff>38100</xdr:colOff>
      <xdr:row>39</xdr:row>
      <xdr:rowOff>67039</xdr:rowOff>
    </xdr:to>
    <xdr:sp macro="" textlink="">
      <xdr:nvSpPr>
        <xdr:cNvPr id="545" name="楕円 544"/>
        <xdr:cNvSpPr/>
      </xdr:nvSpPr>
      <xdr:spPr>
        <a:xfrm>
          <a:off x="13652500" y="665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83567</xdr:rowOff>
    </xdr:from>
    <xdr:ext cx="469744" cy="259045"/>
    <xdr:sp macro="" textlink="">
      <xdr:nvSpPr>
        <xdr:cNvPr id="546" name="テキスト ボックス 545"/>
        <xdr:cNvSpPr txBox="1"/>
      </xdr:nvSpPr>
      <xdr:spPr>
        <a:xfrm>
          <a:off x="13468428" y="6427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4791</xdr:rowOff>
    </xdr:from>
    <xdr:to>
      <xdr:col>67</xdr:col>
      <xdr:colOff>101600</xdr:colOff>
      <xdr:row>39</xdr:row>
      <xdr:rowOff>106391</xdr:rowOff>
    </xdr:to>
    <xdr:sp macro="" textlink="">
      <xdr:nvSpPr>
        <xdr:cNvPr id="547" name="楕円 546"/>
        <xdr:cNvSpPr/>
      </xdr:nvSpPr>
      <xdr:spPr>
        <a:xfrm>
          <a:off x="12763500" y="669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97518</xdr:rowOff>
    </xdr:from>
    <xdr:ext cx="469744" cy="259045"/>
    <xdr:sp macro="" textlink="">
      <xdr:nvSpPr>
        <xdr:cNvPr id="548" name="テキスト ボックス 547"/>
        <xdr:cNvSpPr txBox="1"/>
      </xdr:nvSpPr>
      <xdr:spPr>
        <a:xfrm>
          <a:off x="12579428" y="6784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1" name="テキスト ボックス 61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3" name="テキスト ボックス 61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5" name="テキスト ボックス 61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4483</xdr:rowOff>
    </xdr:from>
    <xdr:to>
      <xdr:col>85</xdr:col>
      <xdr:colOff>126364</xdr:colOff>
      <xdr:row>78</xdr:row>
      <xdr:rowOff>3111</xdr:rowOff>
    </xdr:to>
    <xdr:cxnSp macro="">
      <xdr:nvCxnSpPr>
        <xdr:cNvPr id="621" name="直線コネクタ 620"/>
        <xdr:cNvCxnSpPr/>
      </xdr:nvCxnSpPr>
      <xdr:spPr>
        <a:xfrm flipV="1">
          <a:off x="16317595" y="12005983"/>
          <a:ext cx="1269" cy="1370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6938</xdr:rowOff>
    </xdr:from>
    <xdr:ext cx="534377" cy="259045"/>
    <xdr:sp macro="" textlink="">
      <xdr:nvSpPr>
        <xdr:cNvPr id="622" name="公債費最小値テキスト"/>
        <xdr:cNvSpPr txBox="1"/>
      </xdr:nvSpPr>
      <xdr:spPr>
        <a:xfrm>
          <a:off x="16370300" y="1338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3111</xdr:rowOff>
    </xdr:from>
    <xdr:to>
      <xdr:col>86</xdr:col>
      <xdr:colOff>25400</xdr:colOff>
      <xdr:row>78</xdr:row>
      <xdr:rowOff>3111</xdr:rowOff>
    </xdr:to>
    <xdr:cxnSp macro="">
      <xdr:nvCxnSpPr>
        <xdr:cNvPr id="623" name="直線コネクタ 622"/>
        <xdr:cNvCxnSpPr/>
      </xdr:nvCxnSpPr>
      <xdr:spPr>
        <a:xfrm>
          <a:off x="16230600" y="13376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122610</xdr:rowOff>
    </xdr:from>
    <xdr:ext cx="599010" cy="259045"/>
    <xdr:sp macro="" textlink="">
      <xdr:nvSpPr>
        <xdr:cNvPr id="624" name="公債費最大値テキスト"/>
        <xdr:cNvSpPr txBox="1"/>
      </xdr:nvSpPr>
      <xdr:spPr>
        <a:xfrm>
          <a:off x="16370300" y="11781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4483</xdr:rowOff>
    </xdr:from>
    <xdr:to>
      <xdr:col>86</xdr:col>
      <xdr:colOff>25400</xdr:colOff>
      <xdr:row>70</xdr:row>
      <xdr:rowOff>4483</xdr:rowOff>
    </xdr:to>
    <xdr:cxnSp macro="">
      <xdr:nvCxnSpPr>
        <xdr:cNvPr id="625" name="直線コネクタ 624"/>
        <xdr:cNvCxnSpPr/>
      </xdr:nvCxnSpPr>
      <xdr:spPr>
        <a:xfrm>
          <a:off x="16230600" y="12005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67132</xdr:rowOff>
    </xdr:from>
    <xdr:to>
      <xdr:col>85</xdr:col>
      <xdr:colOff>127000</xdr:colOff>
      <xdr:row>75</xdr:row>
      <xdr:rowOff>83693</xdr:rowOff>
    </xdr:to>
    <xdr:cxnSp macro="">
      <xdr:nvCxnSpPr>
        <xdr:cNvPr id="626" name="直線コネクタ 625"/>
        <xdr:cNvCxnSpPr/>
      </xdr:nvCxnSpPr>
      <xdr:spPr>
        <a:xfrm flipV="1">
          <a:off x="15481300" y="12925882"/>
          <a:ext cx="838200" cy="16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1287</xdr:rowOff>
    </xdr:from>
    <xdr:ext cx="534377" cy="259045"/>
    <xdr:sp macro="" textlink="">
      <xdr:nvSpPr>
        <xdr:cNvPr id="627" name="公債費平均値テキスト"/>
        <xdr:cNvSpPr txBox="1"/>
      </xdr:nvSpPr>
      <xdr:spPr>
        <a:xfrm>
          <a:off x="16370300" y="126885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149860</xdr:rowOff>
    </xdr:from>
    <xdr:to>
      <xdr:col>85</xdr:col>
      <xdr:colOff>177800</xdr:colOff>
      <xdr:row>75</xdr:row>
      <xdr:rowOff>80010</xdr:rowOff>
    </xdr:to>
    <xdr:sp macro="" textlink="">
      <xdr:nvSpPr>
        <xdr:cNvPr id="628" name="フローチャート: 判断 627"/>
        <xdr:cNvSpPr/>
      </xdr:nvSpPr>
      <xdr:spPr>
        <a:xfrm>
          <a:off x="162687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83693</xdr:rowOff>
    </xdr:from>
    <xdr:to>
      <xdr:col>81</xdr:col>
      <xdr:colOff>50800</xdr:colOff>
      <xdr:row>75</xdr:row>
      <xdr:rowOff>106045</xdr:rowOff>
    </xdr:to>
    <xdr:cxnSp macro="">
      <xdr:nvCxnSpPr>
        <xdr:cNvPr id="629" name="直線コネクタ 628"/>
        <xdr:cNvCxnSpPr/>
      </xdr:nvCxnSpPr>
      <xdr:spPr>
        <a:xfrm flipV="1">
          <a:off x="14592300" y="12942443"/>
          <a:ext cx="889000" cy="22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147434</xdr:rowOff>
    </xdr:from>
    <xdr:to>
      <xdr:col>81</xdr:col>
      <xdr:colOff>101600</xdr:colOff>
      <xdr:row>75</xdr:row>
      <xdr:rowOff>77584</xdr:rowOff>
    </xdr:to>
    <xdr:sp macro="" textlink="">
      <xdr:nvSpPr>
        <xdr:cNvPr id="630" name="フローチャート: 判断 629"/>
        <xdr:cNvSpPr/>
      </xdr:nvSpPr>
      <xdr:spPr>
        <a:xfrm>
          <a:off x="15430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94111</xdr:rowOff>
    </xdr:from>
    <xdr:ext cx="534377" cy="259045"/>
    <xdr:sp macro="" textlink="">
      <xdr:nvSpPr>
        <xdr:cNvPr id="631" name="テキスト ボックス 630"/>
        <xdr:cNvSpPr txBox="1"/>
      </xdr:nvSpPr>
      <xdr:spPr>
        <a:xfrm>
          <a:off x="15214111" y="1260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106045</xdr:rowOff>
    </xdr:from>
    <xdr:to>
      <xdr:col>76</xdr:col>
      <xdr:colOff>114300</xdr:colOff>
      <xdr:row>75</xdr:row>
      <xdr:rowOff>110731</xdr:rowOff>
    </xdr:to>
    <xdr:cxnSp macro="">
      <xdr:nvCxnSpPr>
        <xdr:cNvPr id="632" name="直線コネクタ 631"/>
        <xdr:cNvCxnSpPr/>
      </xdr:nvCxnSpPr>
      <xdr:spPr>
        <a:xfrm flipV="1">
          <a:off x="13703300" y="12964795"/>
          <a:ext cx="889000" cy="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14377</xdr:rowOff>
    </xdr:from>
    <xdr:to>
      <xdr:col>76</xdr:col>
      <xdr:colOff>165100</xdr:colOff>
      <xdr:row>75</xdr:row>
      <xdr:rowOff>115977</xdr:rowOff>
    </xdr:to>
    <xdr:sp macro="" textlink="">
      <xdr:nvSpPr>
        <xdr:cNvPr id="633" name="フローチャート: 判断 632"/>
        <xdr:cNvSpPr/>
      </xdr:nvSpPr>
      <xdr:spPr>
        <a:xfrm>
          <a:off x="14541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132504</xdr:rowOff>
    </xdr:from>
    <xdr:ext cx="534377" cy="259045"/>
    <xdr:sp macro="" textlink="">
      <xdr:nvSpPr>
        <xdr:cNvPr id="634" name="テキスト ボックス 633"/>
        <xdr:cNvSpPr txBox="1"/>
      </xdr:nvSpPr>
      <xdr:spPr>
        <a:xfrm>
          <a:off x="14325111" y="1264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98095</xdr:rowOff>
    </xdr:from>
    <xdr:to>
      <xdr:col>71</xdr:col>
      <xdr:colOff>177800</xdr:colOff>
      <xdr:row>75</xdr:row>
      <xdr:rowOff>110731</xdr:rowOff>
    </xdr:to>
    <xdr:cxnSp macro="">
      <xdr:nvCxnSpPr>
        <xdr:cNvPr id="635" name="直線コネクタ 634"/>
        <xdr:cNvCxnSpPr/>
      </xdr:nvCxnSpPr>
      <xdr:spPr>
        <a:xfrm>
          <a:off x="12814300" y="12956845"/>
          <a:ext cx="889000" cy="12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108115</xdr:rowOff>
    </xdr:from>
    <xdr:to>
      <xdr:col>72</xdr:col>
      <xdr:colOff>38100</xdr:colOff>
      <xdr:row>76</xdr:row>
      <xdr:rowOff>38264</xdr:rowOff>
    </xdr:to>
    <xdr:sp macro="" textlink="">
      <xdr:nvSpPr>
        <xdr:cNvPr id="636" name="フローチャート: 判断 635"/>
        <xdr:cNvSpPr/>
      </xdr:nvSpPr>
      <xdr:spPr>
        <a:xfrm>
          <a:off x="13652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29391</xdr:rowOff>
    </xdr:from>
    <xdr:ext cx="534377" cy="259045"/>
    <xdr:sp macro="" textlink="">
      <xdr:nvSpPr>
        <xdr:cNvPr id="637" name="テキスト ボックス 636"/>
        <xdr:cNvSpPr txBox="1"/>
      </xdr:nvSpPr>
      <xdr:spPr>
        <a:xfrm>
          <a:off x="13436111" y="1305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110160</xdr:rowOff>
    </xdr:from>
    <xdr:to>
      <xdr:col>67</xdr:col>
      <xdr:colOff>101600</xdr:colOff>
      <xdr:row>76</xdr:row>
      <xdr:rowOff>40311</xdr:rowOff>
    </xdr:to>
    <xdr:sp macro="" textlink="">
      <xdr:nvSpPr>
        <xdr:cNvPr id="638" name="フローチャート: 判断 637"/>
        <xdr:cNvSpPr/>
      </xdr:nvSpPr>
      <xdr:spPr>
        <a:xfrm>
          <a:off x="12763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31436</xdr:rowOff>
    </xdr:from>
    <xdr:ext cx="534377" cy="259045"/>
    <xdr:sp macro="" textlink="">
      <xdr:nvSpPr>
        <xdr:cNvPr id="639" name="テキスト ボックス 638"/>
        <xdr:cNvSpPr txBox="1"/>
      </xdr:nvSpPr>
      <xdr:spPr>
        <a:xfrm>
          <a:off x="12547111" y="1306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16332</xdr:rowOff>
    </xdr:from>
    <xdr:to>
      <xdr:col>85</xdr:col>
      <xdr:colOff>177800</xdr:colOff>
      <xdr:row>75</xdr:row>
      <xdr:rowOff>117932</xdr:rowOff>
    </xdr:to>
    <xdr:sp macro="" textlink="">
      <xdr:nvSpPr>
        <xdr:cNvPr id="645" name="楕円 644"/>
        <xdr:cNvSpPr/>
      </xdr:nvSpPr>
      <xdr:spPr>
        <a:xfrm>
          <a:off x="16268700" y="1287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166209</xdr:rowOff>
    </xdr:from>
    <xdr:ext cx="534377" cy="259045"/>
    <xdr:sp macro="" textlink="">
      <xdr:nvSpPr>
        <xdr:cNvPr id="646" name="公債費該当値テキスト"/>
        <xdr:cNvSpPr txBox="1"/>
      </xdr:nvSpPr>
      <xdr:spPr>
        <a:xfrm>
          <a:off x="16370300" y="1285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32893</xdr:rowOff>
    </xdr:from>
    <xdr:to>
      <xdr:col>81</xdr:col>
      <xdr:colOff>101600</xdr:colOff>
      <xdr:row>75</xdr:row>
      <xdr:rowOff>134493</xdr:rowOff>
    </xdr:to>
    <xdr:sp macro="" textlink="">
      <xdr:nvSpPr>
        <xdr:cNvPr id="647" name="楕円 646"/>
        <xdr:cNvSpPr/>
      </xdr:nvSpPr>
      <xdr:spPr>
        <a:xfrm>
          <a:off x="15430500" y="12891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125620</xdr:rowOff>
    </xdr:from>
    <xdr:ext cx="534377" cy="259045"/>
    <xdr:sp macro="" textlink="">
      <xdr:nvSpPr>
        <xdr:cNvPr id="648" name="テキスト ボックス 647"/>
        <xdr:cNvSpPr txBox="1"/>
      </xdr:nvSpPr>
      <xdr:spPr>
        <a:xfrm>
          <a:off x="15214111" y="1298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55245</xdr:rowOff>
    </xdr:from>
    <xdr:to>
      <xdr:col>76</xdr:col>
      <xdr:colOff>165100</xdr:colOff>
      <xdr:row>75</xdr:row>
      <xdr:rowOff>156845</xdr:rowOff>
    </xdr:to>
    <xdr:sp macro="" textlink="">
      <xdr:nvSpPr>
        <xdr:cNvPr id="649" name="楕円 648"/>
        <xdr:cNvSpPr/>
      </xdr:nvSpPr>
      <xdr:spPr>
        <a:xfrm>
          <a:off x="14541500" y="1291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147972</xdr:rowOff>
    </xdr:from>
    <xdr:ext cx="534377" cy="259045"/>
    <xdr:sp macro="" textlink="">
      <xdr:nvSpPr>
        <xdr:cNvPr id="650" name="テキスト ボックス 649"/>
        <xdr:cNvSpPr txBox="1"/>
      </xdr:nvSpPr>
      <xdr:spPr>
        <a:xfrm>
          <a:off x="14325111" y="13006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59931</xdr:rowOff>
    </xdr:from>
    <xdr:to>
      <xdr:col>72</xdr:col>
      <xdr:colOff>38100</xdr:colOff>
      <xdr:row>75</xdr:row>
      <xdr:rowOff>161531</xdr:rowOff>
    </xdr:to>
    <xdr:sp macro="" textlink="">
      <xdr:nvSpPr>
        <xdr:cNvPr id="651" name="楕円 650"/>
        <xdr:cNvSpPr/>
      </xdr:nvSpPr>
      <xdr:spPr>
        <a:xfrm>
          <a:off x="13652500" y="12918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6608</xdr:rowOff>
    </xdr:from>
    <xdr:ext cx="534377" cy="259045"/>
    <xdr:sp macro="" textlink="">
      <xdr:nvSpPr>
        <xdr:cNvPr id="652" name="テキスト ボックス 651"/>
        <xdr:cNvSpPr txBox="1"/>
      </xdr:nvSpPr>
      <xdr:spPr>
        <a:xfrm>
          <a:off x="13436111" y="12693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47295</xdr:rowOff>
    </xdr:from>
    <xdr:to>
      <xdr:col>67</xdr:col>
      <xdr:colOff>101600</xdr:colOff>
      <xdr:row>75</xdr:row>
      <xdr:rowOff>148895</xdr:rowOff>
    </xdr:to>
    <xdr:sp macro="" textlink="">
      <xdr:nvSpPr>
        <xdr:cNvPr id="653" name="楕円 652"/>
        <xdr:cNvSpPr/>
      </xdr:nvSpPr>
      <xdr:spPr>
        <a:xfrm>
          <a:off x="12763500" y="1290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165422</xdr:rowOff>
    </xdr:from>
    <xdr:ext cx="534377" cy="259045"/>
    <xdr:sp macro="" textlink="">
      <xdr:nvSpPr>
        <xdr:cNvPr id="654" name="テキスト ボックス 653"/>
        <xdr:cNvSpPr txBox="1"/>
      </xdr:nvSpPr>
      <xdr:spPr>
        <a:xfrm>
          <a:off x="12547111" y="12681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5" name="直線コネクタ 66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6" name="テキスト ボックス 66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7" name="直線コネクタ 66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8" name="テキスト ボックス 667"/>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9" name="直線コネクタ 66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0" name="テキスト ボックス 669"/>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1" name="直線コネクタ 67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2" name="テキスト ボックス 671"/>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4" name="テキスト ボックス 67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108725</xdr:rowOff>
    </xdr:from>
    <xdr:to>
      <xdr:col>85</xdr:col>
      <xdr:colOff>126364</xdr:colOff>
      <xdr:row>98</xdr:row>
      <xdr:rowOff>136156</xdr:rowOff>
    </xdr:to>
    <xdr:cxnSp macro="">
      <xdr:nvCxnSpPr>
        <xdr:cNvPr id="676" name="直線コネクタ 675"/>
        <xdr:cNvCxnSpPr/>
      </xdr:nvCxnSpPr>
      <xdr:spPr>
        <a:xfrm flipV="1">
          <a:off x="16317595" y="15539225"/>
          <a:ext cx="1269" cy="1399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139983</xdr:rowOff>
    </xdr:from>
    <xdr:ext cx="378565" cy="259045"/>
    <xdr:sp macro="" textlink="">
      <xdr:nvSpPr>
        <xdr:cNvPr id="677" name="積立金最小値テキスト"/>
        <xdr:cNvSpPr txBox="1"/>
      </xdr:nvSpPr>
      <xdr:spPr>
        <a:xfrm>
          <a:off x="16370300" y="16942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136156</xdr:rowOff>
    </xdr:from>
    <xdr:to>
      <xdr:col>86</xdr:col>
      <xdr:colOff>25400</xdr:colOff>
      <xdr:row>98</xdr:row>
      <xdr:rowOff>136156</xdr:rowOff>
    </xdr:to>
    <xdr:cxnSp macro="">
      <xdr:nvCxnSpPr>
        <xdr:cNvPr id="678" name="直線コネクタ 677"/>
        <xdr:cNvCxnSpPr/>
      </xdr:nvCxnSpPr>
      <xdr:spPr>
        <a:xfrm>
          <a:off x="16230600" y="16938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55402</xdr:rowOff>
    </xdr:from>
    <xdr:ext cx="534377" cy="259045"/>
    <xdr:sp macro="" textlink="">
      <xdr:nvSpPr>
        <xdr:cNvPr id="679" name="積立金最大値テキスト"/>
        <xdr:cNvSpPr txBox="1"/>
      </xdr:nvSpPr>
      <xdr:spPr>
        <a:xfrm>
          <a:off x="16370300" y="1531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108725</xdr:rowOff>
    </xdr:from>
    <xdr:to>
      <xdr:col>86</xdr:col>
      <xdr:colOff>25400</xdr:colOff>
      <xdr:row>90</xdr:row>
      <xdr:rowOff>108725</xdr:rowOff>
    </xdr:to>
    <xdr:cxnSp macro="">
      <xdr:nvCxnSpPr>
        <xdr:cNvPr id="680" name="直線コネクタ 679"/>
        <xdr:cNvCxnSpPr/>
      </xdr:nvCxnSpPr>
      <xdr:spPr>
        <a:xfrm>
          <a:off x="16230600" y="1553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53860</xdr:rowOff>
    </xdr:from>
    <xdr:to>
      <xdr:col>85</xdr:col>
      <xdr:colOff>127000</xdr:colOff>
      <xdr:row>97</xdr:row>
      <xdr:rowOff>45906</xdr:rowOff>
    </xdr:to>
    <xdr:cxnSp macro="">
      <xdr:nvCxnSpPr>
        <xdr:cNvPr id="681" name="直線コネクタ 680"/>
        <xdr:cNvCxnSpPr/>
      </xdr:nvCxnSpPr>
      <xdr:spPr>
        <a:xfrm flipV="1">
          <a:off x="15481300" y="16513060"/>
          <a:ext cx="838200" cy="163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34912</xdr:rowOff>
    </xdr:from>
    <xdr:ext cx="534377" cy="259045"/>
    <xdr:sp macro="" textlink="">
      <xdr:nvSpPr>
        <xdr:cNvPr id="682" name="積立金平均値テキスト"/>
        <xdr:cNvSpPr txBox="1"/>
      </xdr:nvSpPr>
      <xdr:spPr>
        <a:xfrm>
          <a:off x="16370300" y="164941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56485</xdr:rowOff>
    </xdr:from>
    <xdr:to>
      <xdr:col>85</xdr:col>
      <xdr:colOff>177800</xdr:colOff>
      <xdr:row>96</xdr:row>
      <xdr:rowOff>158085</xdr:rowOff>
    </xdr:to>
    <xdr:sp macro="" textlink="">
      <xdr:nvSpPr>
        <xdr:cNvPr id="683" name="フローチャート: 判断 682"/>
        <xdr:cNvSpPr/>
      </xdr:nvSpPr>
      <xdr:spPr>
        <a:xfrm>
          <a:off x="162687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45906</xdr:rowOff>
    </xdr:from>
    <xdr:to>
      <xdr:col>81</xdr:col>
      <xdr:colOff>50800</xdr:colOff>
      <xdr:row>97</xdr:row>
      <xdr:rowOff>118624</xdr:rowOff>
    </xdr:to>
    <xdr:cxnSp macro="">
      <xdr:nvCxnSpPr>
        <xdr:cNvPr id="684" name="直線コネクタ 683"/>
        <xdr:cNvCxnSpPr/>
      </xdr:nvCxnSpPr>
      <xdr:spPr>
        <a:xfrm flipV="1">
          <a:off x="14592300" y="16676556"/>
          <a:ext cx="889000" cy="72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82224</xdr:rowOff>
    </xdr:from>
    <xdr:to>
      <xdr:col>81</xdr:col>
      <xdr:colOff>101600</xdr:colOff>
      <xdr:row>97</xdr:row>
      <xdr:rowOff>12374</xdr:rowOff>
    </xdr:to>
    <xdr:sp macro="" textlink="">
      <xdr:nvSpPr>
        <xdr:cNvPr id="685" name="フローチャート: 判断 684"/>
        <xdr:cNvSpPr/>
      </xdr:nvSpPr>
      <xdr:spPr>
        <a:xfrm>
          <a:off x="15430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28901</xdr:rowOff>
    </xdr:from>
    <xdr:ext cx="534377" cy="259045"/>
    <xdr:sp macro="" textlink="">
      <xdr:nvSpPr>
        <xdr:cNvPr id="686" name="テキスト ボックス 685"/>
        <xdr:cNvSpPr txBox="1"/>
      </xdr:nvSpPr>
      <xdr:spPr>
        <a:xfrm>
          <a:off x="15214111" y="1631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118624</xdr:rowOff>
    </xdr:from>
    <xdr:to>
      <xdr:col>76</xdr:col>
      <xdr:colOff>114300</xdr:colOff>
      <xdr:row>98</xdr:row>
      <xdr:rowOff>67920</xdr:rowOff>
    </xdr:to>
    <xdr:cxnSp macro="">
      <xdr:nvCxnSpPr>
        <xdr:cNvPr id="687" name="直線コネクタ 686"/>
        <xdr:cNvCxnSpPr/>
      </xdr:nvCxnSpPr>
      <xdr:spPr>
        <a:xfrm flipV="1">
          <a:off x="13703300" y="16749274"/>
          <a:ext cx="889000" cy="120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88991</xdr:rowOff>
    </xdr:from>
    <xdr:to>
      <xdr:col>76</xdr:col>
      <xdr:colOff>165100</xdr:colOff>
      <xdr:row>96</xdr:row>
      <xdr:rowOff>19141</xdr:rowOff>
    </xdr:to>
    <xdr:sp macro="" textlink="">
      <xdr:nvSpPr>
        <xdr:cNvPr id="688" name="フローチャート: 判断 687"/>
        <xdr:cNvSpPr/>
      </xdr:nvSpPr>
      <xdr:spPr>
        <a:xfrm>
          <a:off x="14541500" y="1637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35668</xdr:rowOff>
    </xdr:from>
    <xdr:ext cx="534377" cy="259045"/>
    <xdr:sp macro="" textlink="">
      <xdr:nvSpPr>
        <xdr:cNvPr id="689" name="テキスト ボックス 688"/>
        <xdr:cNvSpPr txBox="1"/>
      </xdr:nvSpPr>
      <xdr:spPr>
        <a:xfrm>
          <a:off x="14325111" y="1615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37356</xdr:rowOff>
    </xdr:from>
    <xdr:to>
      <xdr:col>71</xdr:col>
      <xdr:colOff>177800</xdr:colOff>
      <xdr:row>98</xdr:row>
      <xdr:rowOff>67920</xdr:rowOff>
    </xdr:to>
    <xdr:cxnSp macro="">
      <xdr:nvCxnSpPr>
        <xdr:cNvPr id="690" name="直線コネクタ 689"/>
        <xdr:cNvCxnSpPr/>
      </xdr:nvCxnSpPr>
      <xdr:spPr>
        <a:xfrm>
          <a:off x="12814300" y="16496556"/>
          <a:ext cx="889000" cy="37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36802</xdr:rowOff>
    </xdr:from>
    <xdr:to>
      <xdr:col>72</xdr:col>
      <xdr:colOff>38100</xdr:colOff>
      <xdr:row>96</xdr:row>
      <xdr:rowOff>138402</xdr:rowOff>
    </xdr:to>
    <xdr:sp macro="" textlink="">
      <xdr:nvSpPr>
        <xdr:cNvPr id="691" name="フローチャート: 判断 690"/>
        <xdr:cNvSpPr/>
      </xdr:nvSpPr>
      <xdr:spPr>
        <a:xfrm>
          <a:off x="13652500" y="1649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154929</xdr:rowOff>
    </xdr:from>
    <xdr:ext cx="534377" cy="259045"/>
    <xdr:sp macro="" textlink="">
      <xdr:nvSpPr>
        <xdr:cNvPr id="692" name="テキスト ボックス 691"/>
        <xdr:cNvSpPr txBox="1"/>
      </xdr:nvSpPr>
      <xdr:spPr>
        <a:xfrm>
          <a:off x="13436111" y="16271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149639</xdr:rowOff>
    </xdr:from>
    <xdr:to>
      <xdr:col>67</xdr:col>
      <xdr:colOff>101600</xdr:colOff>
      <xdr:row>96</xdr:row>
      <xdr:rowOff>79789</xdr:rowOff>
    </xdr:to>
    <xdr:sp macro="" textlink="">
      <xdr:nvSpPr>
        <xdr:cNvPr id="693" name="フローチャート: 判断 692"/>
        <xdr:cNvSpPr/>
      </xdr:nvSpPr>
      <xdr:spPr>
        <a:xfrm>
          <a:off x="12763500" y="1643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96316</xdr:rowOff>
    </xdr:from>
    <xdr:ext cx="534377" cy="259045"/>
    <xdr:sp macro="" textlink="">
      <xdr:nvSpPr>
        <xdr:cNvPr id="694" name="テキスト ボックス 693"/>
        <xdr:cNvSpPr txBox="1"/>
      </xdr:nvSpPr>
      <xdr:spPr>
        <a:xfrm>
          <a:off x="12547111" y="1621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3060</xdr:rowOff>
    </xdr:from>
    <xdr:to>
      <xdr:col>85</xdr:col>
      <xdr:colOff>177800</xdr:colOff>
      <xdr:row>96</xdr:row>
      <xdr:rowOff>104660</xdr:rowOff>
    </xdr:to>
    <xdr:sp macro="" textlink="">
      <xdr:nvSpPr>
        <xdr:cNvPr id="700" name="楕円 699"/>
        <xdr:cNvSpPr/>
      </xdr:nvSpPr>
      <xdr:spPr>
        <a:xfrm>
          <a:off x="16268700" y="1646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25937</xdr:rowOff>
    </xdr:from>
    <xdr:ext cx="534377" cy="259045"/>
    <xdr:sp macro="" textlink="">
      <xdr:nvSpPr>
        <xdr:cNvPr id="701" name="積立金該当値テキスト"/>
        <xdr:cNvSpPr txBox="1"/>
      </xdr:nvSpPr>
      <xdr:spPr>
        <a:xfrm>
          <a:off x="16370300" y="16313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166556</xdr:rowOff>
    </xdr:from>
    <xdr:to>
      <xdr:col>81</xdr:col>
      <xdr:colOff>101600</xdr:colOff>
      <xdr:row>97</xdr:row>
      <xdr:rowOff>96706</xdr:rowOff>
    </xdr:to>
    <xdr:sp macro="" textlink="">
      <xdr:nvSpPr>
        <xdr:cNvPr id="702" name="楕円 701"/>
        <xdr:cNvSpPr/>
      </xdr:nvSpPr>
      <xdr:spPr>
        <a:xfrm>
          <a:off x="15430500" y="1662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87833</xdr:rowOff>
    </xdr:from>
    <xdr:ext cx="534377" cy="259045"/>
    <xdr:sp macro="" textlink="">
      <xdr:nvSpPr>
        <xdr:cNvPr id="703" name="テキスト ボックス 702"/>
        <xdr:cNvSpPr txBox="1"/>
      </xdr:nvSpPr>
      <xdr:spPr>
        <a:xfrm>
          <a:off x="15214111" y="16718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67824</xdr:rowOff>
    </xdr:from>
    <xdr:to>
      <xdr:col>76</xdr:col>
      <xdr:colOff>165100</xdr:colOff>
      <xdr:row>97</xdr:row>
      <xdr:rowOff>169424</xdr:rowOff>
    </xdr:to>
    <xdr:sp macro="" textlink="">
      <xdr:nvSpPr>
        <xdr:cNvPr id="704" name="楕円 703"/>
        <xdr:cNvSpPr/>
      </xdr:nvSpPr>
      <xdr:spPr>
        <a:xfrm>
          <a:off x="14541500" y="1669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160551</xdr:rowOff>
    </xdr:from>
    <xdr:ext cx="469744" cy="259045"/>
    <xdr:sp macro="" textlink="">
      <xdr:nvSpPr>
        <xdr:cNvPr id="705" name="テキスト ボックス 704"/>
        <xdr:cNvSpPr txBox="1"/>
      </xdr:nvSpPr>
      <xdr:spPr>
        <a:xfrm>
          <a:off x="14357428" y="16791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17120</xdr:rowOff>
    </xdr:from>
    <xdr:to>
      <xdr:col>72</xdr:col>
      <xdr:colOff>38100</xdr:colOff>
      <xdr:row>98</xdr:row>
      <xdr:rowOff>118720</xdr:rowOff>
    </xdr:to>
    <xdr:sp macro="" textlink="">
      <xdr:nvSpPr>
        <xdr:cNvPr id="706" name="楕円 705"/>
        <xdr:cNvSpPr/>
      </xdr:nvSpPr>
      <xdr:spPr>
        <a:xfrm>
          <a:off x="13652500" y="1681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109847</xdr:rowOff>
    </xdr:from>
    <xdr:ext cx="469744" cy="259045"/>
    <xdr:sp macro="" textlink="">
      <xdr:nvSpPr>
        <xdr:cNvPr id="707" name="テキスト ボックス 706"/>
        <xdr:cNvSpPr txBox="1"/>
      </xdr:nvSpPr>
      <xdr:spPr>
        <a:xfrm>
          <a:off x="13468428" y="1691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158006</xdr:rowOff>
    </xdr:from>
    <xdr:to>
      <xdr:col>67</xdr:col>
      <xdr:colOff>101600</xdr:colOff>
      <xdr:row>96</xdr:row>
      <xdr:rowOff>88156</xdr:rowOff>
    </xdr:to>
    <xdr:sp macro="" textlink="">
      <xdr:nvSpPr>
        <xdr:cNvPr id="708" name="楕円 707"/>
        <xdr:cNvSpPr/>
      </xdr:nvSpPr>
      <xdr:spPr>
        <a:xfrm>
          <a:off x="12763500" y="1644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79283</xdr:rowOff>
    </xdr:from>
    <xdr:ext cx="534377" cy="259045"/>
    <xdr:sp macro="" textlink="">
      <xdr:nvSpPr>
        <xdr:cNvPr id="709" name="テキスト ボックス 708"/>
        <xdr:cNvSpPr txBox="1"/>
      </xdr:nvSpPr>
      <xdr:spPr>
        <a:xfrm>
          <a:off x="12547111" y="16538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0" name="直線コネクタ 71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1" name="テキスト ボックス 72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2" name="直線コネクタ 72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3" name="テキスト ボックス 72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5" name="テキスト ボックス 72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6" name="直線コネクタ 72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7" name="テキスト ボックス 72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8" name="直線コネクタ 72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9" name="テキスト ボックス 72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39116</xdr:rowOff>
    </xdr:from>
    <xdr:to>
      <xdr:col>116</xdr:col>
      <xdr:colOff>62864</xdr:colOff>
      <xdr:row>39</xdr:row>
      <xdr:rowOff>44450</xdr:rowOff>
    </xdr:to>
    <xdr:cxnSp macro="">
      <xdr:nvCxnSpPr>
        <xdr:cNvPr id="733" name="直線コネクタ 732"/>
        <xdr:cNvCxnSpPr/>
      </xdr:nvCxnSpPr>
      <xdr:spPr>
        <a:xfrm flipV="1">
          <a:off x="22159595" y="5182616"/>
          <a:ext cx="1269" cy="1548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4"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5" name="直線コネクタ 73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157243</xdr:rowOff>
    </xdr:from>
    <xdr:ext cx="534377" cy="259045"/>
    <xdr:sp macro="" textlink="">
      <xdr:nvSpPr>
        <xdr:cNvPr id="736" name="投資及び出資金最大値テキスト"/>
        <xdr:cNvSpPr txBox="1"/>
      </xdr:nvSpPr>
      <xdr:spPr>
        <a:xfrm>
          <a:off x="22212300" y="495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39116</xdr:rowOff>
    </xdr:from>
    <xdr:to>
      <xdr:col>116</xdr:col>
      <xdr:colOff>152400</xdr:colOff>
      <xdr:row>30</xdr:row>
      <xdr:rowOff>39116</xdr:rowOff>
    </xdr:to>
    <xdr:cxnSp macro="">
      <xdr:nvCxnSpPr>
        <xdr:cNvPr id="737" name="直線コネクタ 736"/>
        <xdr:cNvCxnSpPr/>
      </xdr:nvCxnSpPr>
      <xdr:spPr>
        <a:xfrm>
          <a:off x="22072600" y="5182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8" name="直線コネクタ 73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130192</xdr:rowOff>
    </xdr:from>
    <xdr:ext cx="469744" cy="259045"/>
    <xdr:sp macro="" textlink="">
      <xdr:nvSpPr>
        <xdr:cNvPr id="739" name="投資及び出資金平均値テキスト"/>
        <xdr:cNvSpPr txBox="1"/>
      </xdr:nvSpPr>
      <xdr:spPr>
        <a:xfrm>
          <a:off x="22212300" y="63023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107315</xdr:rowOff>
    </xdr:from>
    <xdr:to>
      <xdr:col>116</xdr:col>
      <xdr:colOff>114300</xdr:colOff>
      <xdr:row>38</xdr:row>
      <xdr:rowOff>37465</xdr:rowOff>
    </xdr:to>
    <xdr:sp macro="" textlink="">
      <xdr:nvSpPr>
        <xdr:cNvPr id="740" name="フローチャート: 判断 739"/>
        <xdr:cNvSpPr/>
      </xdr:nvSpPr>
      <xdr:spPr>
        <a:xfrm>
          <a:off x="221107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1270</xdr:rowOff>
    </xdr:from>
    <xdr:to>
      <xdr:col>111</xdr:col>
      <xdr:colOff>177800</xdr:colOff>
      <xdr:row>39</xdr:row>
      <xdr:rowOff>44450</xdr:rowOff>
    </xdr:to>
    <xdr:cxnSp macro="">
      <xdr:nvCxnSpPr>
        <xdr:cNvPr id="741" name="直線コネクタ 740"/>
        <xdr:cNvCxnSpPr/>
      </xdr:nvCxnSpPr>
      <xdr:spPr>
        <a:xfrm>
          <a:off x="20434300" y="6687820"/>
          <a:ext cx="889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118110</xdr:rowOff>
    </xdr:from>
    <xdr:to>
      <xdr:col>112</xdr:col>
      <xdr:colOff>38100</xdr:colOff>
      <xdr:row>38</xdr:row>
      <xdr:rowOff>48260</xdr:rowOff>
    </xdr:to>
    <xdr:sp macro="" textlink="">
      <xdr:nvSpPr>
        <xdr:cNvPr id="742" name="フローチャート: 判断 741"/>
        <xdr:cNvSpPr/>
      </xdr:nvSpPr>
      <xdr:spPr>
        <a:xfrm>
          <a:off x="212725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64787</xdr:rowOff>
    </xdr:from>
    <xdr:ext cx="469744" cy="259045"/>
    <xdr:sp macro="" textlink="">
      <xdr:nvSpPr>
        <xdr:cNvPr id="743" name="テキスト ボックス 742"/>
        <xdr:cNvSpPr txBox="1"/>
      </xdr:nvSpPr>
      <xdr:spPr>
        <a:xfrm>
          <a:off x="21088428" y="6236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1270</xdr:rowOff>
    </xdr:from>
    <xdr:to>
      <xdr:col>107</xdr:col>
      <xdr:colOff>50800</xdr:colOff>
      <xdr:row>39</xdr:row>
      <xdr:rowOff>14097</xdr:rowOff>
    </xdr:to>
    <xdr:cxnSp macro="">
      <xdr:nvCxnSpPr>
        <xdr:cNvPr id="744" name="直線コネクタ 743"/>
        <xdr:cNvCxnSpPr/>
      </xdr:nvCxnSpPr>
      <xdr:spPr>
        <a:xfrm flipV="1">
          <a:off x="19545300" y="6687820"/>
          <a:ext cx="889000" cy="12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103251</xdr:rowOff>
    </xdr:from>
    <xdr:to>
      <xdr:col>107</xdr:col>
      <xdr:colOff>101600</xdr:colOff>
      <xdr:row>38</xdr:row>
      <xdr:rowOff>33401</xdr:rowOff>
    </xdr:to>
    <xdr:sp macro="" textlink="">
      <xdr:nvSpPr>
        <xdr:cNvPr id="745" name="フローチャート: 判断 744"/>
        <xdr:cNvSpPr/>
      </xdr:nvSpPr>
      <xdr:spPr>
        <a:xfrm>
          <a:off x="20383500" y="644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49928</xdr:rowOff>
    </xdr:from>
    <xdr:ext cx="469744" cy="259045"/>
    <xdr:sp macro="" textlink="">
      <xdr:nvSpPr>
        <xdr:cNvPr id="746" name="テキスト ボックス 745"/>
        <xdr:cNvSpPr txBox="1"/>
      </xdr:nvSpPr>
      <xdr:spPr>
        <a:xfrm>
          <a:off x="20199428" y="622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14097</xdr:rowOff>
    </xdr:from>
    <xdr:to>
      <xdr:col>102</xdr:col>
      <xdr:colOff>114300</xdr:colOff>
      <xdr:row>39</xdr:row>
      <xdr:rowOff>15621</xdr:rowOff>
    </xdr:to>
    <xdr:cxnSp macro="">
      <xdr:nvCxnSpPr>
        <xdr:cNvPr id="747" name="直線コネクタ 746"/>
        <xdr:cNvCxnSpPr/>
      </xdr:nvCxnSpPr>
      <xdr:spPr>
        <a:xfrm flipV="1">
          <a:off x="18656300" y="6700647"/>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6985</xdr:rowOff>
    </xdr:from>
    <xdr:to>
      <xdr:col>102</xdr:col>
      <xdr:colOff>165100</xdr:colOff>
      <xdr:row>38</xdr:row>
      <xdr:rowOff>108585</xdr:rowOff>
    </xdr:to>
    <xdr:sp macro="" textlink="">
      <xdr:nvSpPr>
        <xdr:cNvPr id="748" name="フローチャート: 判断 747"/>
        <xdr:cNvSpPr/>
      </xdr:nvSpPr>
      <xdr:spPr>
        <a:xfrm>
          <a:off x="19494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125112</xdr:rowOff>
    </xdr:from>
    <xdr:ext cx="469744" cy="259045"/>
    <xdr:sp macro="" textlink="">
      <xdr:nvSpPr>
        <xdr:cNvPr id="749" name="テキスト ボックス 748"/>
        <xdr:cNvSpPr txBox="1"/>
      </xdr:nvSpPr>
      <xdr:spPr>
        <a:xfrm>
          <a:off x="19310428" y="6297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122555</xdr:rowOff>
    </xdr:from>
    <xdr:to>
      <xdr:col>98</xdr:col>
      <xdr:colOff>38100</xdr:colOff>
      <xdr:row>38</xdr:row>
      <xdr:rowOff>52705</xdr:rowOff>
    </xdr:to>
    <xdr:sp macro="" textlink="">
      <xdr:nvSpPr>
        <xdr:cNvPr id="750" name="フローチャート: 判断 749"/>
        <xdr:cNvSpPr/>
      </xdr:nvSpPr>
      <xdr:spPr>
        <a:xfrm>
          <a:off x="18605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69232</xdr:rowOff>
    </xdr:from>
    <xdr:ext cx="469744" cy="259045"/>
    <xdr:sp macro="" textlink="">
      <xdr:nvSpPr>
        <xdr:cNvPr id="751" name="テキスト ボックス 750"/>
        <xdr:cNvSpPr txBox="1"/>
      </xdr:nvSpPr>
      <xdr:spPr>
        <a:xfrm>
          <a:off x="18421428" y="624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7" name="楕円 75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8"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9" name="楕円 75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0" name="テキスト ボックス 75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121920</xdr:rowOff>
    </xdr:from>
    <xdr:to>
      <xdr:col>107</xdr:col>
      <xdr:colOff>101600</xdr:colOff>
      <xdr:row>39</xdr:row>
      <xdr:rowOff>52070</xdr:rowOff>
    </xdr:to>
    <xdr:sp macro="" textlink="">
      <xdr:nvSpPr>
        <xdr:cNvPr id="761" name="楕円 760"/>
        <xdr:cNvSpPr/>
      </xdr:nvSpPr>
      <xdr:spPr>
        <a:xfrm>
          <a:off x="203835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43197</xdr:rowOff>
    </xdr:from>
    <xdr:ext cx="378565" cy="259045"/>
    <xdr:sp macro="" textlink="">
      <xdr:nvSpPr>
        <xdr:cNvPr id="762" name="テキスト ボックス 761"/>
        <xdr:cNvSpPr txBox="1"/>
      </xdr:nvSpPr>
      <xdr:spPr>
        <a:xfrm>
          <a:off x="20245017" y="67297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134747</xdr:rowOff>
    </xdr:from>
    <xdr:to>
      <xdr:col>102</xdr:col>
      <xdr:colOff>165100</xdr:colOff>
      <xdr:row>39</xdr:row>
      <xdr:rowOff>64897</xdr:rowOff>
    </xdr:to>
    <xdr:sp macro="" textlink="">
      <xdr:nvSpPr>
        <xdr:cNvPr id="763" name="楕円 762"/>
        <xdr:cNvSpPr/>
      </xdr:nvSpPr>
      <xdr:spPr>
        <a:xfrm>
          <a:off x="19494500" y="6649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56024</xdr:rowOff>
    </xdr:from>
    <xdr:ext cx="378565" cy="259045"/>
    <xdr:sp macro="" textlink="">
      <xdr:nvSpPr>
        <xdr:cNvPr id="764" name="テキスト ボックス 763"/>
        <xdr:cNvSpPr txBox="1"/>
      </xdr:nvSpPr>
      <xdr:spPr>
        <a:xfrm>
          <a:off x="19356017" y="67425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136271</xdr:rowOff>
    </xdr:from>
    <xdr:to>
      <xdr:col>98</xdr:col>
      <xdr:colOff>38100</xdr:colOff>
      <xdr:row>39</xdr:row>
      <xdr:rowOff>66421</xdr:rowOff>
    </xdr:to>
    <xdr:sp macro="" textlink="">
      <xdr:nvSpPr>
        <xdr:cNvPr id="765" name="楕円 764"/>
        <xdr:cNvSpPr/>
      </xdr:nvSpPr>
      <xdr:spPr>
        <a:xfrm>
          <a:off x="18605500" y="665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57548</xdr:rowOff>
    </xdr:from>
    <xdr:ext cx="378565" cy="259045"/>
    <xdr:sp macro="" textlink="">
      <xdr:nvSpPr>
        <xdr:cNvPr id="766" name="テキスト ボックス 765"/>
        <xdr:cNvSpPr txBox="1"/>
      </xdr:nvSpPr>
      <xdr:spPr>
        <a:xfrm>
          <a:off x="18467017" y="67440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6" name="テキスト ボックス 78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94056</xdr:rowOff>
    </xdr:from>
    <xdr:to>
      <xdr:col>116</xdr:col>
      <xdr:colOff>62864</xdr:colOff>
      <xdr:row>59</xdr:row>
      <xdr:rowOff>44450</xdr:rowOff>
    </xdr:to>
    <xdr:cxnSp macro="">
      <xdr:nvCxnSpPr>
        <xdr:cNvPr id="790" name="直線コネクタ 789"/>
        <xdr:cNvCxnSpPr/>
      </xdr:nvCxnSpPr>
      <xdr:spPr>
        <a:xfrm flipV="1">
          <a:off x="22159595" y="8666556"/>
          <a:ext cx="1269" cy="1493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40733</xdr:rowOff>
    </xdr:from>
    <xdr:ext cx="534377" cy="259045"/>
    <xdr:sp macro="" textlink="">
      <xdr:nvSpPr>
        <xdr:cNvPr id="793" name="貸付金最大値テキスト"/>
        <xdr:cNvSpPr txBox="1"/>
      </xdr:nvSpPr>
      <xdr:spPr>
        <a:xfrm>
          <a:off x="22212300" y="844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94056</xdr:rowOff>
    </xdr:from>
    <xdr:to>
      <xdr:col>116</xdr:col>
      <xdr:colOff>152400</xdr:colOff>
      <xdr:row>50</xdr:row>
      <xdr:rowOff>94056</xdr:rowOff>
    </xdr:to>
    <xdr:cxnSp macro="">
      <xdr:nvCxnSpPr>
        <xdr:cNvPr id="794" name="直線コネクタ 793"/>
        <xdr:cNvCxnSpPr/>
      </xdr:nvCxnSpPr>
      <xdr:spPr>
        <a:xfrm>
          <a:off x="22072600" y="8666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1740</xdr:rowOff>
    </xdr:from>
    <xdr:to>
      <xdr:col>116</xdr:col>
      <xdr:colOff>63500</xdr:colOff>
      <xdr:row>59</xdr:row>
      <xdr:rowOff>2121</xdr:rowOff>
    </xdr:to>
    <xdr:cxnSp macro="">
      <xdr:nvCxnSpPr>
        <xdr:cNvPr id="795" name="直線コネクタ 794"/>
        <xdr:cNvCxnSpPr/>
      </xdr:nvCxnSpPr>
      <xdr:spPr>
        <a:xfrm flipV="1">
          <a:off x="21323300" y="10117290"/>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143895</xdr:rowOff>
    </xdr:from>
    <xdr:ext cx="469744" cy="259045"/>
    <xdr:sp macro="" textlink="">
      <xdr:nvSpPr>
        <xdr:cNvPr id="796" name="貸付金平均値テキスト"/>
        <xdr:cNvSpPr txBox="1"/>
      </xdr:nvSpPr>
      <xdr:spPr>
        <a:xfrm>
          <a:off x="22212300" y="9745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121018</xdr:rowOff>
    </xdr:from>
    <xdr:to>
      <xdr:col>116</xdr:col>
      <xdr:colOff>114300</xdr:colOff>
      <xdr:row>58</xdr:row>
      <xdr:rowOff>51168</xdr:rowOff>
    </xdr:to>
    <xdr:sp macro="" textlink="">
      <xdr:nvSpPr>
        <xdr:cNvPr id="797" name="フローチャート: 判断 796"/>
        <xdr:cNvSpPr/>
      </xdr:nvSpPr>
      <xdr:spPr>
        <a:xfrm>
          <a:off x="221107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2121</xdr:rowOff>
    </xdr:from>
    <xdr:to>
      <xdr:col>111</xdr:col>
      <xdr:colOff>177800</xdr:colOff>
      <xdr:row>59</xdr:row>
      <xdr:rowOff>2502</xdr:rowOff>
    </xdr:to>
    <xdr:cxnSp macro="">
      <xdr:nvCxnSpPr>
        <xdr:cNvPr id="798" name="直線コネクタ 797"/>
        <xdr:cNvCxnSpPr/>
      </xdr:nvCxnSpPr>
      <xdr:spPr>
        <a:xfrm flipV="1">
          <a:off x="20434300" y="10117671"/>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108369</xdr:rowOff>
    </xdr:from>
    <xdr:to>
      <xdr:col>112</xdr:col>
      <xdr:colOff>38100</xdr:colOff>
      <xdr:row>58</xdr:row>
      <xdr:rowOff>38519</xdr:rowOff>
    </xdr:to>
    <xdr:sp macro="" textlink="">
      <xdr:nvSpPr>
        <xdr:cNvPr id="799" name="フローチャート: 判断 798"/>
        <xdr:cNvSpPr/>
      </xdr:nvSpPr>
      <xdr:spPr>
        <a:xfrm>
          <a:off x="21272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55046</xdr:rowOff>
    </xdr:from>
    <xdr:ext cx="469744" cy="259045"/>
    <xdr:sp macro="" textlink="">
      <xdr:nvSpPr>
        <xdr:cNvPr id="800" name="テキスト ボックス 799"/>
        <xdr:cNvSpPr txBox="1"/>
      </xdr:nvSpPr>
      <xdr:spPr>
        <a:xfrm>
          <a:off x="21088428" y="9656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2502</xdr:rowOff>
    </xdr:from>
    <xdr:to>
      <xdr:col>107</xdr:col>
      <xdr:colOff>50800</xdr:colOff>
      <xdr:row>59</xdr:row>
      <xdr:rowOff>3035</xdr:rowOff>
    </xdr:to>
    <xdr:cxnSp macro="">
      <xdr:nvCxnSpPr>
        <xdr:cNvPr id="801" name="直線コネクタ 800"/>
        <xdr:cNvCxnSpPr/>
      </xdr:nvCxnSpPr>
      <xdr:spPr>
        <a:xfrm flipV="1">
          <a:off x="19545300" y="10118052"/>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87490</xdr:rowOff>
    </xdr:from>
    <xdr:to>
      <xdr:col>107</xdr:col>
      <xdr:colOff>101600</xdr:colOff>
      <xdr:row>58</xdr:row>
      <xdr:rowOff>17640</xdr:rowOff>
    </xdr:to>
    <xdr:sp macro="" textlink="">
      <xdr:nvSpPr>
        <xdr:cNvPr id="802" name="フローチャート: 判断 801"/>
        <xdr:cNvSpPr/>
      </xdr:nvSpPr>
      <xdr:spPr>
        <a:xfrm>
          <a:off x="20383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34167</xdr:rowOff>
    </xdr:from>
    <xdr:ext cx="469744" cy="259045"/>
    <xdr:sp macro="" textlink="">
      <xdr:nvSpPr>
        <xdr:cNvPr id="803" name="テキスト ボックス 802"/>
        <xdr:cNvSpPr txBox="1"/>
      </xdr:nvSpPr>
      <xdr:spPr>
        <a:xfrm>
          <a:off x="20199428" y="9635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3035</xdr:rowOff>
    </xdr:from>
    <xdr:to>
      <xdr:col>102</xdr:col>
      <xdr:colOff>114300</xdr:colOff>
      <xdr:row>59</xdr:row>
      <xdr:rowOff>3454</xdr:rowOff>
    </xdr:to>
    <xdr:cxnSp macro="">
      <xdr:nvCxnSpPr>
        <xdr:cNvPr id="804" name="直線コネクタ 803"/>
        <xdr:cNvCxnSpPr/>
      </xdr:nvCxnSpPr>
      <xdr:spPr>
        <a:xfrm flipV="1">
          <a:off x="18656300" y="10118585"/>
          <a:ext cx="889000" cy="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162090</xdr:rowOff>
    </xdr:from>
    <xdr:to>
      <xdr:col>102</xdr:col>
      <xdr:colOff>165100</xdr:colOff>
      <xdr:row>58</xdr:row>
      <xdr:rowOff>92240</xdr:rowOff>
    </xdr:to>
    <xdr:sp macro="" textlink="">
      <xdr:nvSpPr>
        <xdr:cNvPr id="805" name="フローチャート: 判断 804"/>
        <xdr:cNvSpPr/>
      </xdr:nvSpPr>
      <xdr:spPr>
        <a:xfrm>
          <a:off x="19494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108767</xdr:rowOff>
    </xdr:from>
    <xdr:ext cx="469744" cy="259045"/>
    <xdr:sp macro="" textlink="">
      <xdr:nvSpPr>
        <xdr:cNvPr id="806" name="テキスト ボックス 805"/>
        <xdr:cNvSpPr txBox="1"/>
      </xdr:nvSpPr>
      <xdr:spPr>
        <a:xfrm>
          <a:off x="19310428"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91377</xdr:rowOff>
    </xdr:from>
    <xdr:to>
      <xdr:col>98</xdr:col>
      <xdr:colOff>38100</xdr:colOff>
      <xdr:row>58</xdr:row>
      <xdr:rowOff>21527</xdr:rowOff>
    </xdr:to>
    <xdr:sp macro="" textlink="">
      <xdr:nvSpPr>
        <xdr:cNvPr id="807" name="フローチャート: 判断 806"/>
        <xdr:cNvSpPr/>
      </xdr:nvSpPr>
      <xdr:spPr>
        <a:xfrm>
          <a:off x="18605500" y="986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38054</xdr:rowOff>
    </xdr:from>
    <xdr:ext cx="469744" cy="259045"/>
    <xdr:sp macro="" textlink="">
      <xdr:nvSpPr>
        <xdr:cNvPr id="808" name="テキスト ボックス 807"/>
        <xdr:cNvSpPr txBox="1"/>
      </xdr:nvSpPr>
      <xdr:spPr>
        <a:xfrm>
          <a:off x="18421428" y="9639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122390</xdr:rowOff>
    </xdr:from>
    <xdr:to>
      <xdr:col>116</xdr:col>
      <xdr:colOff>114300</xdr:colOff>
      <xdr:row>59</xdr:row>
      <xdr:rowOff>52540</xdr:rowOff>
    </xdr:to>
    <xdr:sp macro="" textlink="">
      <xdr:nvSpPr>
        <xdr:cNvPr id="814" name="楕円 813"/>
        <xdr:cNvSpPr/>
      </xdr:nvSpPr>
      <xdr:spPr>
        <a:xfrm>
          <a:off x="22110700" y="1006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37317</xdr:rowOff>
    </xdr:from>
    <xdr:ext cx="469744" cy="259045"/>
    <xdr:sp macro="" textlink="">
      <xdr:nvSpPr>
        <xdr:cNvPr id="815" name="貸付金該当値テキスト"/>
        <xdr:cNvSpPr txBox="1"/>
      </xdr:nvSpPr>
      <xdr:spPr>
        <a:xfrm>
          <a:off x="22212300" y="998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122771</xdr:rowOff>
    </xdr:from>
    <xdr:to>
      <xdr:col>112</xdr:col>
      <xdr:colOff>38100</xdr:colOff>
      <xdr:row>59</xdr:row>
      <xdr:rowOff>52921</xdr:rowOff>
    </xdr:to>
    <xdr:sp macro="" textlink="">
      <xdr:nvSpPr>
        <xdr:cNvPr id="816" name="楕円 815"/>
        <xdr:cNvSpPr/>
      </xdr:nvSpPr>
      <xdr:spPr>
        <a:xfrm>
          <a:off x="21272500" y="1006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44048</xdr:rowOff>
    </xdr:from>
    <xdr:ext cx="469744" cy="259045"/>
    <xdr:sp macro="" textlink="">
      <xdr:nvSpPr>
        <xdr:cNvPr id="817" name="テキスト ボックス 816"/>
        <xdr:cNvSpPr txBox="1"/>
      </xdr:nvSpPr>
      <xdr:spPr>
        <a:xfrm>
          <a:off x="21088428" y="10159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123152</xdr:rowOff>
    </xdr:from>
    <xdr:to>
      <xdr:col>107</xdr:col>
      <xdr:colOff>101600</xdr:colOff>
      <xdr:row>59</xdr:row>
      <xdr:rowOff>53302</xdr:rowOff>
    </xdr:to>
    <xdr:sp macro="" textlink="">
      <xdr:nvSpPr>
        <xdr:cNvPr id="818" name="楕円 817"/>
        <xdr:cNvSpPr/>
      </xdr:nvSpPr>
      <xdr:spPr>
        <a:xfrm>
          <a:off x="20383500" y="1006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44429</xdr:rowOff>
    </xdr:from>
    <xdr:ext cx="469744" cy="259045"/>
    <xdr:sp macro="" textlink="">
      <xdr:nvSpPr>
        <xdr:cNvPr id="819" name="テキスト ボックス 818"/>
        <xdr:cNvSpPr txBox="1"/>
      </xdr:nvSpPr>
      <xdr:spPr>
        <a:xfrm>
          <a:off x="20199428" y="10159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123685</xdr:rowOff>
    </xdr:from>
    <xdr:to>
      <xdr:col>102</xdr:col>
      <xdr:colOff>165100</xdr:colOff>
      <xdr:row>59</xdr:row>
      <xdr:rowOff>53835</xdr:rowOff>
    </xdr:to>
    <xdr:sp macro="" textlink="">
      <xdr:nvSpPr>
        <xdr:cNvPr id="820" name="楕円 819"/>
        <xdr:cNvSpPr/>
      </xdr:nvSpPr>
      <xdr:spPr>
        <a:xfrm>
          <a:off x="19494500" y="1006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44962</xdr:rowOff>
    </xdr:from>
    <xdr:ext cx="469744" cy="259045"/>
    <xdr:sp macro="" textlink="">
      <xdr:nvSpPr>
        <xdr:cNvPr id="821" name="テキスト ボックス 820"/>
        <xdr:cNvSpPr txBox="1"/>
      </xdr:nvSpPr>
      <xdr:spPr>
        <a:xfrm>
          <a:off x="19310428" y="10160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124104</xdr:rowOff>
    </xdr:from>
    <xdr:to>
      <xdr:col>98</xdr:col>
      <xdr:colOff>38100</xdr:colOff>
      <xdr:row>59</xdr:row>
      <xdr:rowOff>54254</xdr:rowOff>
    </xdr:to>
    <xdr:sp macro="" textlink="">
      <xdr:nvSpPr>
        <xdr:cNvPr id="822" name="楕円 821"/>
        <xdr:cNvSpPr/>
      </xdr:nvSpPr>
      <xdr:spPr>
        <a:xfrm>
          <a:off x="18605500" y="1006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45381</xdr:rowOff>
    </xdr:from>
    <xdr:ext cx="469744" cy="259045"/>
    <xdr:sp macro="" textlink="">
      <xdr:nvSpPr>
        <xdr:cNvPr id="823" name="テキスト ボックス 822"/>
        <xdr:cNvSpPr txBox="1"/>
      </xdr:nvSpPr>
      <xdr:spPr>
        <a:xfrm>
          <a:off x="18421428" y="10160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4" name="テキスト ボックス 83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5" name="直線コネクタ 83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6" name="テキスト ボックス 83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7" name="直線コネクタ 83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8" name="テキスト ボックス 83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9" name="直線コネクタ 83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0" name="テキスト ボックス 83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1" name="直線コネクタ 84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2" name="テキスト ボックス 84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3" name="直線コネクタ 84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4" name="テキスト ボックス 84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48051</xdr:rowOff>
    </xdr:from>
    <xdr:to>
      <xdr:col>116</xdr:col>
      <xdr:colOff>62864</xdr:colOff>
      <xdr:row>78</xdr:row>
      <xdr:rowOff>110286</xdr:rowOff>
    </xdr:to>
    <xdr:cxnSp macro="">
      <xdr:nvCxnSpPr>
        <xdr:cNvPr id="848" name="直線コネクタ 847"/>
        <xdr:cNvCxnSpPr/>
      </xdr:nvCxnSpPr>
      <xdr:spPr>
        <a:xfrm flipV="1">
          <a:off x="22159595" y="12221001"/>
          <a:ext cx="1269" cy="1262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114113</xdr:rowOff>
    </xdr:from>
    <xdr:ext cx="534377" cy="259045"/>
    <xdr:sp macro="" textlink="">
      <xdr:nvSpPr>
        <xdr:cNvPr id="849" name="繰出金最小値テキスト"/>
        <xdr:cNvSpPr txBox="1"/>
      </xdr:nvSpPr>
      <xdr:spPr>
        <a:xfrm>
          <a:off x="22212300" y="1348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110286</xdr:rowOff>
    </xdr:from>
    <xdr:to>
      <xdr:col>116</xdr:col>
      <xdr:colOff>152400</xdr:colOff>
      <xdr:row>78</xdr:row>
      <xdr:rowOff>110286</xdr:rowOff>
    </xdr:to>
    <xdr:cxnSp macro="">
      <xdr:nvCxnSpPr>
        <xdr:cNvPr id="850" name="直線コネクタ 849"/>
        <xdr:cNvCxnSpPr/>
      </xdr:nvCxnSpPr>
      <xdr:spPr>
        <a:xfrm>
          <a:off x="22072600" y="13483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166178</xdr:rowOff>
    </xdr:from>
    <xdr:ext cx="534377" cy="259045"/>
    <xdr:sp macro="" textlink="">
      <xdr:nvSpPr>
        <xdr:cNvPr id="851" name="繰出金最大値テキスト"/>
        <xdr:cNvSpPr txBox="1"/>
      </xdr:nvSpPr>
      <xdr:spPr>
        <a:xfrm>
          <a:off x="22212300" y="11996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48051</xdr:rowOff>
    </xdr:from>
    <xdr:to>
      <xdr:col>116</xdr:col>
      <xdr:colOff>152400</xdr:colOff>
      <xdr:row>71</xdr:row>
      <xdr:rowOff>48051</xdr:rowOff>
    </xdr:to>
    <xdr:cxnSp macro="">
      <xdr:nvCxnSpPr>
        <xdr:cNvPr id="852" name="直線コネクタ 851"/>
        <xdr:cNvCxnSpPr/>
      </xdr:nvCxnSpPr>
      <xdr:spPr>
        <a:xfrm>
          <a:off x="22072600" y="12221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100857</xdr:rowOff>
    </xdr:from>
    <xdr:to>
      <xdr:col>116</xdr:col>
      <xdr:colOff>63500</xdr:colOff>
      <xdr:row>75</xdr:row>
      <xdr:rowOff>28086</xdr:rowOff>
    </xdr:to>
    <xdr:cxnSp macro="">
      <xdr:nvCxnSpPr>
        <xdr:cNvPr id="853" name="直線コネクタ 852"/>
        <xdr:cNvCxnSpPr/>
      </xdr:nvCxnSpPr>
      <xdr:spPr>
        <a:xfrm>
          <a:off x="21323300" y="12788157"/>
          <a:ext cx="838200" cy="98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83596</xdr:rowOff>
    </xdr:from>
    <xdr:ext cx="534377" cy="259045"/>
    <xdr:sp macro="" textlink="">
      <xdr:nvSpPr>
        <xdr:cNvPr id="854" name="繰出金平均値テキスト"/>
        <xdr:cNvSpPr txBox="1"/>
      </xdr:nvSpPr>
      <xdr:spPr>
        <a:xfrm>
          <a:off x="22212300" y="12942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105169</xdr:rowOff>
    </xdr:from>
    <xdr:to>
      <xdr:col>116</xdr:col>
      <xdr:colOff>114300</xdr:colOff>
      <xdr:row>76</xdr:row>
      <xdr:rowOff>35319</xdr:rowOff>
    </xdr:to>
    <xdr:sp macro="" textlink="">
      <xdr:nvSpPr>
        <xdr:cNvPr id="855" name="フローチャート: 判断 854"/>
        <xdr:cNvSpPr/>
      </xdr:nvSpPr>
      <xdr:spPr>
        <a:xfrm>
          <a:off x="22110700" y="129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50336</xdr:rowOff>
    </xdr:from>
    <xdr:to>
      <xdr:col>111</xdr:col>
      <xdr:colOff>177800</xdr:colOff>
      <xdr:row>74</xdr:row>
      <xdr:rowOff>100857</xdr:rowOff>
    </xdr:to>
    <xdr:cxnSp macro="">
      <xdr:nvCxnSpPr>
        <xdr:cNvPr id="856" name="直線コネクタ 855"/>
        <xdr:cNvCxnSpPr/>
      </xdr:nvCxnSpPr>
      <xdr:spPr>
        <a:xfrm>
          <a:off x="20434300" y="12737636"/>
          <a:ext cx="889000" cy="50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94729</xdr:rowOff>
    </xdr:from>
    <xdr:to>
      <xdr:col>112</xdr:col>
      <xdr:colOff>38100</xdr:colOff>
      <xdr:row>76</xdr:row>
      <xdr:rowOff>24879</xdr:rowOff>
    </xdr:to>
    <xdr:sp macro="" textlink="">
      <xdr:nvSpPr>
        <xdr:cNvPr id="857" name="フローチャート: 判断 856"/>
        <xdr:cNvSpPr/>
      </xdr:nvSpPr>
      <xdr:spPr>
        <a:xfrm>
          <a:off x="212725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16006</xdr:rowOff>
    </xdr:from>
    <xdr:ext cx="534377" cy="259045"/>
    <xdr:sp macro="" textlink="">
      <xdr:nvSpPr>
        <xdr:cNvPr id="858" name="テキスト ボックス 857"/>
        <xdr:cNvSpPr txBox="1"/>
      </xdr:nvSpPr>
      <xdr:spPr>
        <a:xfrm>
          <a:off x="21056111" y="13046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50336</xdr:rowOff>
    </xdr:from>
    <xdr:to>
      <xdr:col>107</xdr:col>
      <xdr:colOff>50800</xdr:colOff>
      <xdr:row>74</xdr:row>
      <xdr:rowOff>165741</xdr:rowOff>
    </xdr:to>
    <xdr:cxnSp macro="">
      <xdr:nvCxnSpPr>
        <xdr:cNvPr id="859" name="直線コネクタ 858"/>
        <xdr:cNvCxnSpPr/>
      </xdr:nvCxnSpPr>
      <xdr:spPr>
        <a:xfrm flipV="1">
          <a:off x="19545300" y="12737636"/>
          <a:ext cx="889000" cy="115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78289</xdr:rowOff>
    </xdr:from>
    <xdr:to>
      <xdr:col>107</xdr:col>
      <xdr:colOff>101600</xdr:colOff>
      <xdr:row>76</xdr:row>
      <xdr:rowOff>8440</xdr:rowOff>
    </xdr:to>
    <xdr:sp macro="" textlink="">
      <xdr:nvSpPr>
        <xdr:cNvPr id="860" name="フローチャート: 判断 859"/>
        <xdr:cNvSpPr/>
      </xdr:nvSpPr>
      <xdr:spPr>
        <a:xfrm>
          <a:off x="20383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171017</xdr:rowOff>
    </xdr:from>
    <xdr:ext cx="534377" cy="259045"/>
    <xdr:sp macro="" textlink="">
      <xdr:nvSpPr>
        <xdr:cNvPr id="861" name="テキスト ボックス 860"/>
        <xdr:cNvSpPr txBox="1"/>
      </xdr:nvSpPr>
      <xdr:spPr>
        <a:xfrm>
          <a:off x="20167111" y="1302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165741</xdr:rowOff>
    </xdr:from>
    <xdr:to>
      <xdr:col>102</xdr:col>
      <xdr:colOff>114300</xdr:colOff>
      <xdr:row>75</xdr:row>
      <xdr:rowOff>57252</xdr:rowOff>
    </xdr:to>
    <xdr:cxnSp macro="">
      <xdr:nvCxnSpPr>
        <xdr:cNvPr id="862" name="直線コネクタ 861"/>
        <xdr:cNvCxnSpPr/>
      </xdr:nvCxnSpPr>
      <xdr:spPr>
        <a:xfrm flipV="1">
          <a:off x="18656300" y="12853041"/>
          <a:ext cx="889000" cy="62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75088</xdr:rowOff>
    </xdr:from>
    <xdr:to>
      <xdr:col>102</xdr:col>
      <xdr:colOff>165100</xdr:colOff>
      <xdr:row>77</xdr:row>
      <xdr:rowOff>5238</xdr:rowOff>
    </xdr:to>
    <xdr:sp macro="" textlink="">
      <xdr:nvSpPr>
        <xdr:cNvPr id="863" name="フローチャート: 判断 862"/>
        <xdr:cNvSpPr/>
      </xdr:nvSpPr>
      <xdr:spPr>
        <a:xfrm>
          <a:off x="19494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167815</xdr:rowOff>
    </xdr:from>
    <xdr:ext cx="534377" cy="259045"/>
    <xdr:sp macro="" textlink="">
      <xdr:nvSpPr>
        <xdr:cNvPr id="864" name="テキスト ボックス 863"/>
        <xdr:cNvSpPr txBox="1"/>
      </xdr:nvSpPr>
      <xdr:spPr>
        <a:xfrm>
          <a:off x="19278111" y="131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101530</xdr:rowOff>
    </xdr:from>
    <xdr:to>
      <xdr:col>98</xdr:col>
      <xdr:colOff>38100</xdr:colOff>
      <xdr:row>77</xdr:row>
      <xdr:rowOff>31680</xdr:rowOff>
    </xdr:to>
    <xdr:sp macro="" textlink="">
      <xdr:nvSpPr>
        <xdr:cNvPr id="865" name="フローチャート: 判断 864"/>
        <xdr:cNvSpPr/>
      </xdr:nvSpPr>
      <xdr:spPr>
        <a:xfrm>
          <a:off x="18605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22807</xdr:rowOff>
    </xdr:from>
    <xdr:ext cx="534377" cy="259045"/>
    <xdr:sp macro="" textlink="">
      <xdr:nvSpPr>
        <xdr:cNvPr id="866" name="テキスト ボックス 865"/>
        <xdr:cNvSpPr txBox="1"/>
      </xdr:nvSpPr>
      <xdr:spPr>
        <a:xfrm>
          <a:off x="18389111" y="1322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148736</xdr:rowOff>
    </xdr:from>
    <xdr:to>
      <xdr:col>116</xdr:col>
      <xdr:colOff>114300</xdr:colOff>
      <xdr:row>75</xdr:row>
      <xdr:rowOff>78886</xdr:rowOff>
    </xdr:to>
    <xdr:sp macro="" textlink="">
      <xdr:nvSpPr>
        <xdr:cNvPr id="872" name="楕円 871"/>
        <xdr:cNvSpPr/>
      </xdr:nvSpPr>
      <xdr:spPr>
        <a:xfrm>
          <a:off x="22110700" y="1283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163</xdr:rowOff>
    </xdr:from>
    <xdr:ext cx="534377" cy="259045"/>
    <xdr:sp macro="" textlink="">
      <xdr:nvSpPr>
        <xdr:cNvPr id="873" name="繰出金該当値テキスト"/>
        <xdr:cNvSpPr txBox="1"/>
      </xdr:nvSpPr>
      <xdr:spPr>
        <a:xfrm>
          <a:off x="22212300" y="12687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50057</xdr:rowOff>
    </xdr:from>
    <xdr:to>
      <xdr:col>112</xdr:col>
      <xdr:colOff>38100</xdr:colOff>
      <xdr:row>74</xdr:row>
      <xdr:rowOff>151657</xdr:rowOff>
    </xdr:to>
    <xdr:sp macro="" textlink="">
      <xdr:nvSpPr>
        <xdr:cNvPr id="874" name="楕円 873"/>
        <xdr:cNvSpPr/>
      </xdr:nvSpPr>
      <xdr:spPr>
        <a:xfrm>
          <a:off x="21272500" y="1273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168184</xdr:rowOff>
    </xdr:from>
    <xdr:ext cx="534377" cy="259045"/>
    <xdr:sp macro="" textlink="">
      <xdr:nvSpPr>
        <xdr:cNvPr id="875" name="テキスト ボックス 874"/>
        <xdr:cNvSpPr txBox="1"/>
      </xdr:nvSpPr>
      <xdr:spPr>
        <a:xfrm>
          <a:off x="21056111" y="12512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170986</xdr:rowOff>
    </xdr:from>
    <xdr:to>
      <xdr:col>107</xdr:col>
      <xdr:colOff>101600</xdr:colOff>
      <xdr:row>74</xdr:row>
      <xdr:rowOff>101136</xdr:rowOff>
    </xdr:to>
    <xdr:sp macro="" textlink="">
      <xdr:nvSpPr>
        <xdr:cNvPr id="876" name="楕円 875"/>
        <xdr:cNvSpPr/>
      </xdr:nvSpPr>
      <xdr:spPr>
        <a:xfrm>
          <a:off x="20383500" y="1268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117663</xdr:rowOff>
    </xdr:from>
    <xdr:ext cx="534377" cy="259045"/>
    <xdr:sp macro="" textlink="">
      <xdr:nvSpPr>
        <xdr:cNvPr id="877" name="テキスト ボックス 876"/>
        <xdr:cNvSpPr txBox="1"/>
      </xdr:nvSpPr>
      <xdr:spPr>
        <a:xfrm>
          <a:off x="20167111" y="12462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114941</xdr:rowOff>
    </xdr:from>
    <xdr:to>
      <xdr:col>102</xdr:col>
      <xdr:colOff>165100</xdr:colOff>
      <xdr:row>75</xdr:row>
      <xdr:rowOff>45091</xdr:rowOff>
    </xdr:to>
    <xdr:sp macro="" textlink="">
      <xdr:nvSpPr>
        <xdr:cNvPr id="878" name="楕円 877"/>
        <xdr:cNvSpPr/>
      </xdr:nvSpPr>
      <xdr:spPr>
        <a:xfrm>
          <a:off x="19494500" y="12802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61618</xdr:rowOff>
    </xdr:from>
    <xdr:ext cx="534377" cy="259045"/>
    <xdr:sp macro="" textlink="">
      <xdr:nvSpPr>
        <xdr:cNvPr id="879" name="テキスト ボックス 878"/>
        <xdr:cNvSpPr txBox="1"/>
      </xdr:nvSpPr>
      <xdr:spPr>
        <a:xfrm>
          <a:off x="19278111" y="12577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6452</xdr:rowOff>
    </xdr:from>
    <xdr:to>
      <xdr:col>98</xdr:col>
      <xdr:colOff>38100</xdr:colOff>
      <xdr:row>75</xdr:row>
      <xdr:rowOff>108052</xdr:rowOff>
    </xdr:to>
    <xdr:sp macro="" textlink="">
      <xdr:nvSpPr>
        <xdr:cNvPr id="880" name="楕円 879"/>
        <xdr:cNvSpPr/>
      </xdr:nvSpPr>
      <xdr:spPr>
        <a:xfrm>
          <a:off x="18605500" y="1286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124579</xdr:rowOff>
    </xdr:from>
    <xdr:ext cx="534377" cy="259045"/>
    <xdr:sp macro="" textlink="">
      <xdr:nvSpPr>
        <xdr:cNvPr id="881" name="テキスト ボックス 880"/>
        <xdr:cNvSpPr txBox="1"/>
      </xdr:nvSpPr>
      <xdr:spPr>
        <a:xfrm>
          <a:off x="18389111" y="1264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人件費については、住民一人当たり</a:t>
          </a:r>
          <a:r>
            <a:rPr kumimoji="1" lang="en-US" altLang="ja-JP" sz="1300">
              <a:latin typeface="ＭＳ Ｐゴシック" panose="020B0600070205080204" pitchFamily="50" charset="-128"/>
              <a:ea typeface="ＭＳ Ｐゴシック" panose="020B0600070205080204" pitchFamily="50" charset="-128"/>
            </a:rPr>
            <a:t>93,930</a:t>
          </a:r>
          <a:r>
            <a:rPr kumimoji="1" lang="ja-JP" altLang="en-US" sz="1300">
              <a:latin typeface="ＭＳ Ｐゴシック" panose="020B0600070205080204" pitchFamily="50" charset="-128"/>
              <a:ea typeface="ＭＳ Ｐゴシック" panose="020B0600070205080204" pitchFamily="50" charset="-128"/>
            </a:rPr>
            <a:t>円と対前年比</a:t>
          </a:r>
          <a:r>
            <a:rPr kumimoji="1" lang="en-US" altLang="ja-JP" sz="1300">
              <a:latin typeface="ＭＳ Ｐゴシック" panose="020B0600070205080204" pitchFamily="50" charset="-128"/>
              <a:ea typeface="ＭＳ Ｐゴシック" panose="020B0600070205080204" pitchFamily="50" charset="-128"/>
            </a:rPr>
            <a:t>4,487</a:t>
          </a:r>
          <a:r>
            <a:rPr kumimoji="1" lang="ja-JP" altLang="en-US" sz="1300">
              <a:latin typeface="ＭＳ Ｐゴシック" panose="020B0600070205080204" pitchFamily="50" charset="-128"/>
              <a:ea typeface="ＭＳ Ｐゴシック" panose="020B0600070205080204" pitchFamily="50" charset="-128"/>
            </a:rPr>
            <a:t>円の増となっており、主な要因としては給与改定に伴う職員給の増や共済組合負担金の増が挙げられる。住民一人あたりのコストで見ると、大分県内平均よりも</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千円、類似団体平均よりも</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千円高い水準である。</a:t>
          </a:r>
        </a:p>
        <a:p>
          <a:r>
            <a:rPr kumimoji="1" lang="ja-JP" altLang="en-US" sz="1300">
              <a:latin typeface="ＭＳ Ｐゴシック" panose="020B0600070205080204" pitchFamily="50" charset="-128"/>
              <a:ea typeface="ＭＳ Ｐゴシック" panose="020B0600070205080204" pitchFamily="50" charset="-128"/>
            </a:rPr>
            <a:t>　扶助費の住民一人当たりの費用については、</a:t>
          </a:r>
          <a:r>
            <a:rPr kumimoji="1" lang="en-US" altLang="ja-JP" sz="1300">
              <a:latin typeface="ＭＳ Ｐゴシック" panose="020B0600070205080204" pitchFamily="50" charset="-128"/>
              <a:ea typeface="ＭＳ Ｐゴシック" panose="020B0600070205080204" pitchFamily="50" charset="-128"/>
            </a:rPr>
            <a:t>127,844</a:t>
          </a:r>
          <a:r>
            <a:rPr kumimoji="1" lang="ja-JP" altLang="en-US" sz="1300">
              <a:latin typeface="ＭＳ Ｐゴシック" panose="020B0600070205080204" pitchFamily="50" charset="-128"/>
              <a:ea typeface="ＭＳ Ｐゴシック" panose="020B0600070205080204" pitchFamily="50" charset="-128"/>
            </a:rPr>
            <a:t>円となり対前年度比</a:t>
          </a:r>
          <a:r>
            <a:rPr kumimoji="1" lang="en-US" altLang="ja-JP" sz="1300">
              <a:latin typeface="ＭＳ Ｐゴシック" panose="020B0600070205080204" pitchFamily="50" charset="-128"/>
              <a:ea typeface="ＭＳ Ｐゴシック" panose="020B0600070205080204" pitchFamily="50" charset="-128"/>
            </a:rPr>
            <a:t>1,279</a:t>
          </a:r>
          <a:r>
            <a:rPr kumimoji="1" lang="ja-JP" altLang="en-US" sz="1300">
              <a:latin typeface="ＭＳ Ｐゴシック" panose="020B0600070205080204" pitchFamily="50" charset="-128"/>
              <a:ea typeface="ＭＳ Ｐゴシック" panose="020B0600070205080204" pitchFamily="50" charset="-128"/>
            </a:rPr>
            <a:t>円の減となっている。主な要因としては臨時福祉給付金関連事業の減によるものであるが、依然として高い水準で推移している。住民一人あたりで見ると、大分県平均より約</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千円、類似団体平均よりも</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千円高い状況となっている。</a:t>
          </a:r>
        </a:p>
        <a:p>
          <a:r>
            <a:rPr kumimoji="1" lang="ja-JP" altLang="en-US" sz="1300">
              <a:latin typeface="ＭＳ Ｐゴシック" panose="020B0600070205080204" pitchFamily="50" charset="-128"/>
              <a:ea typeface="ＭＳ Ｐゴシック" panose="020B0600070205080204" pitchFamily="50" charset="-128"/>
            </a:rPr>
            <a:t>　普通建設事業については、住民一人当たり</a:t>
          </a:r>
          <a:r>
            <a:rPr kumimoji="1" lang="en-US" altLang="ja-JP" sz="1300">
              <a:latin typeface="ＭＳ Ｐゴシック" panose="020B0600070205080204" pitchFamily="50" charset="-128"/>
              <a:ea typeface="ＭＳ Ｐゴシック" panose="020B0600070205080204" pitchFamily="50" charset="-128"/>
            </a:rPr>
            <a:t>91,992</a:t>
          </a:r>
          <a:r>
            <a:rPr kumimoji="1" lang="ja-JP" altLang="en-US" sz="1300">
              <a:latin typeface="ＭＳ Ｐゴシック" panose="020B0600070205080204" pitchFamily="50" charset="-128"/>
              <a:ea typeface="ＭＳ Ｐゴシック" panose="020B0600070205080204" pitchFamily="50" charset="-128"/>
            </a:rPr>
            <a:t>円で対前年度比</a:t>
          </a:r>
          <a:r>
            <a:rPr kumimoji="1" lang="en-US" altLang="ja-JP" sz="1300">
              <a:latin typeface="ＭＳ Ｐゴシック" panose="020B0600070205080204" pitchFamily="50" charset="-128"/>
              <a:ea typeface="ＭＳ Ｐゴシック" panose="020B0600070205080204" pitchFamily="50" charset="-128"/>
            </a:rPr>
            <a:t>43,571</a:t>
          </a:r>
          <a:r>
            <a:rPr kumimoji="1" lang="ja-JP" altLang="en-US" sz="1300">
              <a:latin typeface="ＭＳ Ｐゴシック" panose="020B0600070205080204" pitchFamily="50" charset="-128"/>
              <a:ea typeface="ＭＳ Ｐゴシック" panose="020B0600070205080204" pitchFamily="50" charset="-128"/>
            </a:rPr>
            <a:t>円とほぼ倍増となっている。主な要因としてはスポーツ施設拠点整備や小学校エアコン整備の増、平和ミュージアム建設に係る用地取得費等の増によるものである。</a:t>
          </a:r>
        </a:p>
        <a:p>
          <a:r>
            <a:rPr kumimoji="1" lang="ja-JP" altLang="en-US" sz="1300">
              <a:latin typeface="ＭＳ Ｐゴシック" panose="020B0600070205080204" pitchFamily="50" charset="-128"/>
              <a:ea typeface="ＭＳ Ｐゴシック" panose="020B0600070205080204" pitchFamily="50" charset="-128"/>
            </a:rPr>
            <a:t>　繰出金については、住民一人当たり</a:t>
          </a:r>
          <a:r>
            <a:rPr kumimoji="1" lang="en-US" altLang="ja-JP" sz="1300">
              <a:latin typeface="ＭＳ Ｐゴシック" panose="020B0600070205080204" pitchFamily="50" charset="-128"/>
              <a:ea typeface="ＭＳ Ｐゴシック" panose="020B0600070205080204" pitchFamily="50" charset="-128"/>
            </a:rPr>
            <a:t>56,859</a:t>
          </a:r>
          <a:r>
            <a:rPr kumimoji="1" lang="ja-JP" altLang="en-US" sz="1300">
              <a:latin typeface="ＭＳ Ｐゴシック" panose="020B0600070205080204" pitchFamily="50" charset="-128"/>
              <a:ea typeface="ＭＳ Ｐゴシック" panose="020B0600070205080204" pitchFamily="50" charset="-128"/>
            </a:rPr>
            <a:t>円となり</a:t>
          </a:r>
          <a:r>
            <a:rPr kumimoji="1" lang="en-US" altLang="ja-JP" sz="1300">
              <a:latin typeface="ＭＳ Ｐゴシック" panose="020B0600070205080204" pitchFamily="50" charset="-128"/>
              <a:ea typeface="ＭＳ Ｐゴシック" panose="020B0600070205080204" pitchFamily="50" charset="-128"/>
            </a:rPr>
            <a:t>5,180</a:t>
          </a:r>
          <a:r>
            <a:rPr kumimoji="1" lang="ja-JP" altLang="en-US" sz="1300">
              <a:latin typeface="ＭＳ Ｐゴシック" panose="020B0600070205080204" pitchFamily="50" charset="-128"/>
              <a:ea typeface="ＭＳ Ｐゴシック" panose="020B0600070205080204" pitchFamily="50" charset="-128"/>
            </a:rPr>
            <a:t>円の減となっている。公営企業会計のうち、旧簡易水道事業（法非適）が水道事業会計（法適）へ統合したことにより繰出金から負担金へ移行したことに加え、介護サービス事業特別会計繰出金の減などによるものが主な要因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大分県宇佐市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57,090
56,488
439.05
32,688,428
30,957,497
1,614,162
16,105,936
25,789,974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28143</xdr:rowOff>
    </xdr:from>
    <xdr:to>
      <xdr:col>24</xdr:col>
      <xdr:colOff>62865</xdr:colOff>
      <xdr:row>37</xdr:row>
      <xdr:rowOff>45060</xdr:rowOff>
    </xdr:to>
    <xdr:cxnSp macro="">
      <xdr:nvCxnSpPr>
        <xdr:cNvPr id="54" name="直線コネクタ 53"/>
        <xdr:cNvCxnSpPr/>
      </xdr:nvCxnSpPr>
      <xdr:spPr>
        <a:xfrm flipV="1">
          <a:off x="4633595" y="5171643"/>
          <a:ext cx="1270" cy="1217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48887</xdr:rowOff>
    </xdr:from>
    <xdr:ext cx="469744" cy="259045"/>
    <xdr:sp macro="" textlink="">
      <xdr:nvSpPr>
        <xdr:cNvPr id="55" name="議会費最小値テキスト"/>
        <xdr:cNvSpPr txBox="1"/>
      </xdr:nvSpPr>
      <xdr:spPr>
        <a:xfrm>
          <a:off x="4686300" y="639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45060</xdr:rowOff>
    </xdr:from>
    <xdr:to>
      <xdr:col>24</xdr:col>
      <xdr:colOff>152400</xdr:colOff>
      <xdr:row>37</xdr:row>
      <xdr:rowOff>45060</xdr:rowOff>
    </xdr:to>
    <xdr:cxnSp macro="">
      <xdr:nvCxnSpPr>
        <xdr:cNvPr id="56" name="直線コネクタ 55"/>
        <xdr:cNvCxnSpPr/>
      </xdr:nvCxnSpPr>
      <xdr:spPr>
        <a:xfrm>
          <a:off x="4546600" y="638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146270</xdr:rowOff>
    </xdr:from>
    <xdr:ext cx="469744" cy="259045"/>
    <xdr:sp macro="" textlink="">
      <xdr:nvSpPr>
        <xdr:cNvPr id="57" name="議会費最大値テキスト"/>
        <xdr:cNvSpPr txBox="1"/>
      </xdr:nvSpPr>
      <xdr:spPr>
        <a:xfrm>
          <a:off x="4686300" y="4946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28143</xdr:rowOff>
    </xdr:from>
    <xdr:to>
      <xdr:col>24</xdr:col>
      <xdr:colOff>152400</xdr:colOff>
      <xdr:row>30</xdr:row>
      <xdr:rowOff>28143</xdr:rowOff>
    </xdr:to>
    <xdr:cxnSp macro="">
      <xdr:nvCxnSpPr>
        <xdr:cNvPr id="58" name="直線コネクタ 57"/>
        <xdr:cNvCxnSpPr/>
      </xdr:nvCxnSpPr>
      <xdr:spPr>
        <a:xfrm>
          <a:off x="4546600" y="5171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150673</xdr:rowOff>
    </xdr:from>
    <xdr:to>
      <xdr:col>24</xdr:col>
      <xdr:colOff>63500</xdr:colOff>
      <xdr:row>32</xdr:row>
      <xdr:rowOff>154787</xdr:rowOff>
    </xdr:to>
    <xdr:cxnSp macro="">
      <xdr:nvCxnSpPr>
        <xdr:cNvPr id="59" name="直線コネクタ 58"/>
        <xdr:cNvCxnSpPr/>
      </xdr:nvCxnSpPr>
      <xdr:spPr>
        <a:xfrm flipV="1">
          <a:off x="3797300" y="5637073"/>
          <a:ext cx="8382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50411</xdr:rowOff>
    </xdr:from>
    <xdr:ext cx="469744" cy="259045"/>
    <xdr:sp macro="" textlink="">
      <xdr:nvSpPr>
        <xdr:cNvPr id="60" name="議会費平均値テキスト"/>
        <xdr:cNvSpPr txBox="1"/>
      </xdr:nvSpPr>
      <xdr:spPr>
        <a:xfrm>
          <a:off x="4686300" y="58797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71984</xdr:rowOff>
    </xdr:from>
    <xdr:to>
      <xdr:col>24</xdr:col>
      <xdr:colOff>114300</xdr:colOff>
      <xdr:row>35</xdr:row>
      <xdr:rowOff>2134</xdr:rowOff>
    </xdr:to>
    <xdr:sp macro="" textlink="">
      <xdr:nvSpPr>
        <xdr:cNvPr id="61" name="フローチャート: 判断 60"/>
        <xdr:cNvSpPr/>
      </xdr:nvSpPr>
      <xdr:spPr>
        <a:xfrm>
          <a:off x="45847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159817</xdr:rowOff>
    </xdr:from>
    <xdr:to>
      <xdr:col>19</xdr:col>
      <xdr:colOff>177800</xdr:colOff>
      <xdr:row>32</xdr:row>
      <xdr:rowOff>154787</xdr:rowOff>
    </xdr:to>
    <xdr:cxnSp macro="">
      <xdr:nvCxnSpPr>
        <xdr:cNvPr id="62" name="直線コネクタ 61"/>
        <xdr:cNvCxnSpPr/>
      </xdr:nvCxnSpPr>
      <xdr:spPr>
        <a:xfrm>
          <a:off x="2908300" y="5474767"/>
          <a:ext cx="889000" cy="166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86157</xdr:rowOff>
    </xdr:from>
    <xdr:to>
      <xdr:col>20</xdr:col>
      <xdr:colOff>38100</xdr:colOff>
      <xdr:row>35</xdr:row>
      <xdr:rowOff>16307</xdr:rowOff>
    </xdr:to>
    <xdr:sp macro="" textlink="">
      <xdr:nvSpPr>
        <xdr:cNvPr id="63" name="フローチャート: 判断 62"/>
        <xdr:cNvSpPr/>
      </xdr:nvSpPr>
      <xdr:spPr>
        <a:xfrm>
          <a:off x="3746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7434</xdr:rowOff>
    </xdr:from>
    <xdr:ext cx="469744" cy="259045"/>
    <xdr:sp macro="" textlink="">
      <xdr:nvSpPr>
        <xdr:cNvPr id="64" name="テキスト ボックス 63"/>
        <xdr:cNvSpPr txBox="1"/>
      </xdr:nvSpPr>
      <xdr:spPr>
        <a:xfrm>
          <a:off x="3562428" y="6008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159817</xdr:rowOff>
    </xdr:from>
    <xdr:to>
      <xdr:col>15</xdr:col>
      <xdr:colOff>50800</xdr:colOff>
      <xdr:row>31</xdr:row>
      <xdr:rowOff>165760</xdr:rowOff>
    </xdr:to>
    <xdr:cxnSp macro="">
      <xdr:nvCxnSpPr>
        <xdr:cNvPr id="65" name="直線コネクタ 64"/>
        <xdr:cNvCxnSpPr/>
      </xdr:nvCxnSpPr>
      <xdr:spPr>
        <a:xfrm flipV="1">
          <a:off x="2019300" y="5474767"/>
          <a:ext cx="889000" cy="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93015</xdr:rowOff>
    </xdr:from>
    <xdr:to>
      <xdr:col>15</xdr:col>
      <xdr:colOff>101600</xdr:colOff>
      <xdr:row>34</xdr:row>
      <xdr:rowOff>23165</xdr:rowOff>
    </xdr:to>
    <xdr:sp macro="" textlink="">
      <xdr:nvSpPr>
        <xdr:cNvPr id="66" name="フローチャート: 判断 65"/>
        <xdr:cNvSpPr/>
      </xdr:nvSpPr>
      <xdr:spPr>
        <a:xfrm>
          <a:off x="2857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14292</xdr:rowOff>
    </xdr:from>
    <xdr:ext cx="469744" cy="259045"/>
    <xdr:sp macro="" textlink="">
      <xdr:nvSpPr>
        <xdr:cNvPr id="67" name="テキスト ボックス 66"/>
        <xdr:cNvSpPr txBox="1"/>
      </xdr:nvSpPr>
      <xdr:spPr>
        <a:xfrm>
          <a:off x="2673428" y="58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139243</xdr:rowOff>
    </xdr:from>
    <xdr:to>
      <xdr:col>10</xdr:col>
      <xdr:colOff>114300</xdr:colOff>
      <xdr:row>31</xdr:row>
      <xdr:rowOff>165760</xdr:rowOff>
    </xdr:to>
    <xdr:cxnSp macro="">
      <xdr:nvCxnSpPr>
        <xdr:cNvPr id="68" name="直線コネクタ 67"/>
        <xdr:cNvCxnSpPr/>
      </xdr:nvCxnSpPr>
      <xdr:spPr>
        <a:xfrm>
          <a:off x="1130300" y="5454193"/>
          <a:ext cx="889000" cy="26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23520</xdr:rowOff>
    </xdr:from>
    <xdr:to>
      <xdr:col>10</xdr:col>
      <xdr:colOff>165100</xdr:colOff>
      <xdr:row>34</xdr:row>
      <xdr:rowOff>125120</xdr:rowOff>
    </xdr:to>
    <xdr:sp macro="" textlink="">
      <xdr:nvSpPr>
        <xdr:cNvPr id="69" name="フローチャート: 判断 68"/>
        <xdr:cNvSpPr/>
      </xdr:nvSpPr>
      <xdr:spPr>
        <a:xfrm>
          <a:off x="1968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116247</xdr:rowOff>
    </xdr:from>
    <xdr:ext cx="469744" cy="259045"/>
    <xdr:sp macro="" textlink="">
      <xdr:nvSpPr>
        <xdr:cNvPr id="70" name="テキスト ボックス 69"/>
        <xdr:cNvSpPr txBox="1"/>
      </xdr:nvSpPr>
      <xdr:spPr>
        <a:xfrm>
          <a:off x="1784428" y="594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39065</xdr:rowOff>
    </xdr:from>
    <xdr:to>
      <xdr:col>6</xdr:col>
      <xdr:colOff>38100</xdr:colOff>
      <xdr:row>34</xdr:row>
      <xdr:rowOff>140665</xdr:rowOff>
    </xdr:to>
    <xdr:sp macro="" textlink="">
      <xdr:nvSpPr>
        <xdr:cNvPr id="71" name="フローチャート: 判断 70"/>
        <xdr:cNvSpPr/>
      </xdr:nvSpPr>
      <xdr:spPr>
        <a:xfrm>
          <a:off x="1079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131792</xdr:rowOff>
    </xdr:from>
    <xdr:ext cx="469744" cy="259045"/>
    <xdr:sp macro="" textlink="">
      <xdr:nvSpPr>
        <xdr:cNvPr id="72" name="テキスト ボックス 71"/>
        <xdr:cNvSpPr txBox="1"/>
      </xdr:nvSpPr>
      <xdr:spPr>
        <a:xfrm>
          <a:off x="895428" y="596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99873</xdr:rowOff>
    </xdr:from>
    <xdr:to>
      <xdr:col>24</xdr:col>
      <xdr:colOff>114300</xdr:colOff>
      <xdr:row>33</xdr:row>
      <xdr:rowOff>30023</xdr:rowOff>
    </xdr:to>
    <xdr:sp macro="" textlink="">
      <xdr:nvSpPr>
        <xdr:cNvPr id="78" name="楕円 77"/>
        <xdr:cNvSpPr/>
      </xdr:nvSpPr>
      <xdr:spPr>
        <a:xfrm>
          <a:off x="4584700" y="5586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122750</xdr:rowOff>
    </xdr:from>
    <xdr:ext cx="469744" cy="259045"/>
    <xdr:sp macro="" textlink="">
      <xdr:nvSpPr>
        <xdr:cNvPr id="79" name="議会費該当値テキスト"/>
        <xdr:cNvSpPr txBox="1"/>
      </xdr:nvSpPr>
      <xdr:spPr>
        <a:xfrm>
          <a:off x="4686300" y="5437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103987</xdr:rowOff>
    </xdr:from>
    <xdr:to>
      <xdr:col>20</xdr:col>
      <xdr:colOff>38100</xdr:colOff>
      <xdr:row>33</xdr:row>
      <xdr:rowOff>34137</xdr:rowOff>
    </xdr:to>
    <xdr:sp macro="" textlink="">
      <xdr:nvSpPr>
        <xdr:cNvPr id="80" name="楕円 79"/>
        <xdr:cNvSpPr/>
      </xdr:nvSpPr>
      <xdr:spPr>
        <a:xfrm>
          <a:off x="3746500" y="559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50664</xdr:rowOff>
    </xdr:from>
    <xdr:ext cx="469744" cy="259045"/>
    <xdr:sp macro="" textlink="">
      <xdr:nvSpPr>
        <xdr:cNvPr id="81" name="テキスト ボックス 80"/>
        <xdr:cNvSpPr txBox="1"/>
      </xdr:nvSpPr>
      <xdr:spPr>
        <a:xfrm>
          <a:off x="3562428" y="5365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109017</xdr:rowOff>
    </xdr:from>
    <xdr:to>
      <xdr:col>15</xdr:col>
      <xdr:colOff>101600</xdr:colOff>
      <xdr:row>32</xdr:row>
      <xdr:rowOff>39167</xdr:rowOff>
    </xdr:to>
    <xdr:sp macro="" textlink="">
      <xdr:nvSpPr>
        <xdr:cNvPr id="82" name="楕円 81"/>
        <xdr:cNvSpPr/>
      </xdr:nvSpPr>
      <xdr:spPr>
        <a:xfrm>
          <a:off x="2857500" y="5423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55694</xdr:rowOff>
    </xdr:from>
    <xdr:ext cx="469744" cy="259045"/>
    <xdr:sp macro="" textlink="">
      <xdr:nvSpPr>
        <xdr:cNvPr id="83" name="テキスト ボックス 82"/>
        <xdr:cNvSpPr txBox="1"/>
      </xdr:nvSpPr>
      <xdr:spPr>
        <a:xfrm>
          <a:off x="2673428" y="5199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114960</xdr:rowOff>
    </xdr:from>
    <xdr:to>
      <xdr:col>10</xdr:col>
      <xdr:colOff>165100</xdr:colOff>
      <xdr:row>32</xdr:row>
      <xdr:rowOff>45110</xdr:rowOff>
    </xdr:to>
    <xdr:sp macro="" textlink="">
      <xdr:nvSpPr>
        <xdr:cNvPr id="84" name="楕円 83"/>
        <xdr:cNvSpPr/>
      </xdr:nvSpPr>
      <xdr:spPr>
        <a:xfrm>
          <a:off x="1968500" y="542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61637</xdr:rowOff>
    </xdr:from>
    <xdr:ext cx="469744" cy="259045"/>
    <xdr:sp macro="" textlink="">
      <xdr:nvSpPr>
        <xdr:cNvPr id="85" name="テキスト ボックス 84"/>
        <xdr:cNvSpPr txBox="1"/>
      </xdr:nvSpPr>
      <xdr:spPr>
        <a:xfrm>
          <a:off x="1784428" y="5205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88443</xdr:rowOff>
    </xdr:from>
    <xdr:to>
      <xdr:col>6</xdr:col>
      <xdr:colOff>38100</xdr:colOff>
      <xdr:row>32</xdr:row>
      <xdr:rowOff>18593</xdr:rowOff>
    </xdr:to>
    <xdr:sp macro="" textlink="">
      <xdr:nvSpPr>
        <xdr:cNvPr id="86" name="楕円 85"/>
        <xdr:cNvSpPr/>
      </xdr:nvSpPr>
      <xdr:spPr>
        <a:xfrm>
          <a:off x="1079500" y="5403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35120</xdr:rowOff>
    </xdr:from>
    <xdr:ext cx="469744" cy="259045"/>
    <xdr:sp macro="" textlink="">
      <xdr:nvSpPr>
        <xdr:cNvPr id="87" name="テキスト ボックス 86"/>
        <xdr:cNvSpPr txBox="1"/>
      </xdr:nvSpPr>
      <xdr:spPr>
        <a:xfrm>
          <a:off x="895428" y="5178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65710</xdr:rowOff>
    </xdr:from>
    <xdr:to>
      <xdr:col>24</xdr:col>
      <xdr:colOff>62865</xdr:colOff>
      <xdr:row>59</xdr:row>
      <xdr:rowOff>85674</xdr:rowOff>
    </xdr:to>
    <xdr:cxnSp macro="">
      <xdr:nvCxnSpPr>
        <xdr:cNvPr id="112" name="直線コネクタ 111"/>
        <xdr:cNvCxnSpPr/>
      </xdr:nvCxnSpPr>
      <xdr:spPr>
        <a:xfrm flipV="1">
          <a:off x="4633595" y="8809660"/>
          <a:ext cx="1270" cy="1391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89501</xdr:rowOff>
    </xdr:from>
    <xdr:ext cx="534377" cy="259045"/>
    <xdr:sp macro="" textlink="">
      <xdr:nvSpPr>
        <xdr:cNvPr id="113" name="総務費最小値テキスト"/>
        <xdr:cNvSpPr txBox="1"/>
      </xdr:nvSpPr>
      <xdr:spPr>
        <a:xfrm>
          <a:off x="4686300" y="1020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85674</xdr:rowOff>
    </xdr:from>
    <xdr:to>
      <xdr:col>24</xdr:col>
      <xdr:colOff>152400</xdr:colOff>
      <xdr:row>59</xdr:row>
      <xdr:rowOff>85674</xdr:rowOff>
    </xdr:to>
    <xdr:cxnSp macro="">
      <xdr:nvCxnSpPr>
        <xdr:cNvPr id="114" name="直線コネクタ 113"/>
        <xdr:cNvCxnSpPr/>
      </xdr:nvCxnSpPr>
      <xdr:spPr>
        <a:xfrm>
          <a:off x="4546600" y="10201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12387</xdr:rowOff>
    </xdr:from>
    <xdr:ext cx="599010" cy="259045"/>
    <xdr:sp macro="" textlink="">
      <xdr:nvSpPr>
        <xdr:cNvPr id="115" name="総務費最大値テキスト"/>
        <xdr:cNvSpPr txBox="1"/>
      </xdr:nvSpPr>
      <xdr:spPr>
        <a:xfrm>
          <a:off x="4686300" y="8584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136,326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65710</xdr:rowOff>
    </xdr:from>
    <xdr:to>
      <xdr:col>24</xdr:col>
      <xdr:colOff>152400</xdr:colOff>
      <xdr:row>51</xdr:row>
      <xdr:rowOff>65710</xdr:rowOff>
    </xdr:to>
    <xdr:cxnSp macro="">
      <xdr:nvCxnSpPr>
        <xdr:cNvPr id="116" name="直線コネクタ 115"/>
        <xdr:cNvCxnSpPr/>
      </xdr:nvCxnSpPr>
      <xdr:spPr>
        <a:xfrm>
          <a:off x="4546600" y="8809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84989</xdr:rowOff>
    </xdr:from>
    <xdr:to>
      <xdr:col>24</xdr:col>
      <xdr:colOff>63500</xdr:colOff>
      <xdr:row>57</xdr:row>
      <xdr:rowOff>82220</xdr:rowOff>
    </xdr:to>
    <xdr:cxnSp macro="">
      <xdr:nvCxnSpPr>
        <xdr:cNvPr id="117" name="直線コネクタ 116"/>
        <xdr:cNvCxnSpPr/>
      </xdr:nvCxnSpPr>
      <xdr:spPr>
        <a:xfrm flipV="1">
          <a:off x="3797300" y="9686189"/>
          <a:ext cx="838200" cy="168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26712</xdr:rowOff>
    </xdr:from>
    <xdr:ext cx="534377" cy="259045"/>
    <xdr:sp macro="" textlink="">
      <xdr:nvSpPr>
        <xdr:cNvPr id="118" name="総務費平均値テキスト"/>
        <xdr:cNvSpPr txBox="1"/>
      </xdr:nvSpPr>
      <xdr:spPr>
        <a:xfrm>
          <a:off x="4686300" y="9627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48285</xdr:rowOff>
    </xdr:from>
    <xdr:to>
      <xdr:col>24</xdr:col>
      <xdr:colOff>114300</xdr:colOff>
      <xdr:row>56</xdr:row>
      <xdr:rowOff>149885</xdr:rowOff>
    </xdr:to>
    <xdr:sp macro="" textlink="">
      <xdr:nvSpPr>
        <xdr:cNvPr id="119" name="フローチャート: 判断 118"/>
        <xdr:cNvSpPr/>
      </xdr:nvSpPr>
      <xdr:spPr>
        <a:xfrm>
          <a:off x="4584700" y="964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82220</xdr:rowOff>
    </xdr:from>
    <xdr:to>
      <xdr:col>19</xdr:col>
      <xdr:colOff>177800</xdr:colOff>
      <xdr:row>57</xdr:row>
      <xdr:rowOff>163258</xdr:rowOff>
    </xdr:to>
    <xdr:cxnSp macro="">
      <xdr:nvCxnSpPr>
        <xdr:cNvPr id="120" name="直線コネクタ 119"/>
        <xdr:cNvCxnSpPr/>
      </xdr:nvCxnSpPr>
      <xdr:spPr>
        <a:xfrm flipV="1">
          <a:off x="2908300" y="9854870"/>
          <a:ext cx="889000" cy="81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31877</xdr:rowOff>
    </xdr:from>
    <xdr:to>
      <xdr:col>20</xdr:col>
      <xdr:colOff>38100</xdr:colOff>
      <xdr:row>56</xdr:row>
      <xdr:rowOff>133477</xdr:rowOff>
    </xdr:to>
    <xdr:sp macro="" textlink="">
      <xdr:nvSpPr>
        <xdr:cNvPr id="121" name="フローチャート: 判断 120"/>
        <xdr:cNvSpPr/>
      </xdr:nvSpPr>
      <xdr:spPr>
        <a:xfrm>
          <a:off x="3746500" y="963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150004</xdr:rowOff>
    </xdr:from>
    <xdr:ext cx="534377" cy="259045"/>
    <xdr:sp macro="" textlink="">
      <xdr:nvSpPr>
        <xdr:cNvPr id="122" name="テキスト ボックス 121"/>
        <xdr:cNvSpPr txBox="1"/>
      </xdr:nvSpPr>
      <xdr:spPr>
        <a:xfrm>
          <a:off x="3530111" y="940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117513</xdr:rowOff>
    </xdr:from>
    <xdr:to>
      <xdr:col>15</xdr:col>
      <xdr:colOff>50800</xdr:colOff>
      <xdr:row>57</xdr:row>
      <xdr:rowOff>163258</xdr:rowOff>
    </xdr:to>
    <xdr:cxnSp macro="">
      <xdr:nvCxnSpPr>
        <xdr:cNvPr id="123" name="直線コネクタ 122"/>
        <xdr:cNvCxnSpPr/>
      </xdr:nvCxnSpPr>
      <xdr:spPr>
        <a:xfrm>
          <a:off x="2019300" y="9890163"/>
          <a:ext cx="889000" cy="4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136119</xdr:rowOff>
    </xdr:from>
    <xdr:to>
      <xdr:col>15</xdr:col>
      <xdr:colOff>101600</xdr:colOff>
      <xdr:row>56</xdr:row>
      <xdr:rowOff>66269</xdr:rowOff>
    </xdr:to>
    <xdr:sp macro="" textlink="">
      <xdr:nvSpPr>
        <xdr:cNvPr id="124" name="フローチャート: 判断 123"/>
        <xdr:cNvSpPr/>
      </xdr:nvSpPr>
      <xdr:spPr>
        <a:xfrm>
          <a:off x="2857500" y="956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82796</xdr:rowOff>
    </xdr:from>
    <xdr:ext cx="534377" cy="259045"/>
    <xdr:sp macro="" textlink="">
      <xdr:nvSpPr>
        <xdr:cNvPr id="125" name="テキスト ボックス 124"/>
        <xdr:cNvSpPr txBox="1"/>
      </xdr:nvSpPr>
      <xdr:spPr>
        <a:xfrm>
          <a:off x="2641111" y="934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156553</xdr:rowOff>
    </xdr:from>
    <xdr:to>
      <xdr:col>10</xdr:col>
      <xdr:colOff>114300</xdr:colOff>
      <xdr:row>57</xdr:row>
      <xdr:rowOff>117513</xdr:rowOff>
    </xdr:to>
    <xdr:cxnSp macro="">
      <xdr:nvCxnSpPr>
        <xdr:cNvPr id="126" name="直線コネクタ 125"/>
        <xdr:cNvCxnSpPr/>
      </xdr:nvCxnSpPr>
      <xdr:spPr>
        <a:xfrm>
          <a:off x="1130300" y="9757753"/>
          <a:ext cx="889000" cy="13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130708</xdr:rowOff>
    </xdr:from>
    <xdr:to>
      <xdr:col>10</xdr:col>
      <xdr:colOff>165100</xdr:colOff>
      <xdr:row>57</xdr:row>
      <xdr:rowOff>60858</xdr:rowOff>
    </xdr:to>
    <xdr:sp macro="" textlink="">
      <xdr:nvSpPr>
        <xdr:cNvPr id="127" name="フローチャート: 判断 126"/>
        <xdr:cNvSpPr/>
      </xdr:nvSpPr>
      <xdr:spPr>
        <a:xfrm>
          <a:off x="1968500" y="973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77385</xdr:rowOff>
    </xdr:from>
    <xdr:ext cx="534377" cy="259045"/>
    <xdr:sp macro="" textlink="">
      <xdr:nvSpPr>
        <xdr:cNvPr id="128" name="テキスト ボックス 127"/>
        <xdr:cNvSpPr txBox="1"/>
      </xdr:nvSpPr>
      <xdr:spPr>
        <a:xfrm>
          <a:off x="1752111" y="950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80276</xdr:rowOff>
    </xdr:from>
    <xdr:to>
      <xdr:col>6</xdr:col>
      <xdr:colOff>38100</xdr:colOff>
      <xdr:row>57</xdr:row>
      <xdr:rowOff>10426</xdr:rowOff>
    </xdr:to>
    <xdr:sp macro="" textlink="">
      <xdr:nvSpPr>
        <xdr:cNvPr id="129" name="フローチャート: 判断 128"/>
        <xdr:cNvSpPr/>
      </xdr:nvSpPr>
      <xdr:spPr>
        <a:xfrm>
          <a:off x="1079500" y="968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26953</xdr:rowOff>
    </xdr:from>
    <xdr:ext cx="534377" cy="259045"/>
    <xdr:sp macro="" textlink="">
      <xdr:nvSpPr>
        <xdr:cNvPr id="130" name="テキスト ボックス 129"/>
        <xdr:cNvSpPr txBox="1"/>
      </xdr:nvSpPr>
      <xdr:spPr>
        <a:xfrm>
          <a:off x="863111" y="945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34189</xdr:rowOff>
    </xdr:from>
    <xdr:to>
      <xdr:col>24</xdr:col>
      <xdr:colOff>114300</xdr:colOff>
      <xdr:row>56</xdr:row>
      <xdr:rowOff>135789</xdr:rowOff>
    </xdr:to>
    <xdr:sp macro="" textlink="">
      <xdr:nvSpPr>
        <xdr:cNvPr id="136" name="楕円 135"/>
        <xdr:cNvSpPr/>
      </xdr:nvSpPr>
      <xdr:spPr>
        <a:xfrm>
          <a:off x="4584700" y="9635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57066</xdr:rowOff>
    </xdr:from>
    <xdr:ext cx="534377" cy="259045"/>
    <xdr:sp macro="" textlink="">
      <xdr:nvSpPr>
        <xdr:cNvPr id="137" name="総務費該当値テキスト"/>
        <xdr:cNvSpPr txBox="1"/>
      </xdr:nvSpPr>
      <xdr:spPr>
        <a:xfrm>
          <a:off x="4686300" y="9486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31420</xdr:rowOff>
    </xdr:from>
    <xdr:to>
      <xdr:col>20</xdr:col>
      <xdr:colOff>38100</xdr:colOff>
      <xdr:row>57</xdr:row>
      <xdr:rowOff>133020</xdr:rowOff>
    </xdr:to>
    <xdr:sp macro="" textlink="">
      <xdr:nvSpPr>
        <xdr:cNvPr id="138" name="楕円 137"/>
        <xdr:cNvSpPr/>
      </xdr:nvSpPr>
      <xdr:spPr>
        <a:xfrm>
          <a:off x="3746500" y="980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124147</xdr:rowOff>
    </xdr:from>
    <xdr:ext cx="534377" cy="259045"/>
    <xdr:sp macro="" textlink="">
      <xdr:nvSpPr>
        <xdr:cNvPr id="139" name="テキスト ボックス 138"/>
        <xdr:cNvSpPr txBox="1"/>
      </xdr:nvSpPr>
      <xdr:spPr>
        <a:xfrm>
          <a:off x="3530111" y="989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112458</xdr:rowOff>
    </xdr:from>
    <xdr:to>
      <xdr:col>15</xdr:col>
      <xdr:colOff>101600</xdr:colOff>
      <xdr:row>58</xdr:row>
      <xdr:rowOff>42608</xdr:rowOff>
    </xdr:to>
    <xdr:sp macro="" textlink="">
      <xdr:nvSpPr>
        <xdr:cNvPr id="140" name="楕円 139"/>
        <xdr:cNvSpPr/>
      </xdr:nvSpPr>
      <xdr:spPr>
        <a:xfrm>
          <a:off x="2857500" y="9885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33735</xdr:rowOff>
    </xdr:from>
    <xdr:ext cx="534377" cy="259045"/>
    <xdr:sp macro="" textlink="">
      <xdr:nvSpPr>
        <xdr:cNvPr id="141" name="テキスト ボックス 140"/>
        <xdr:cNvSpPr txBox="1"/>
      </xdr:nvSpPr>
      <xdr:spPr>
        <a:xfrm>
          <a:off x="2641111" y="9977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66713</xdr:rowOff>
    </xdr:from>
    <xdr:to>
      <xdr:col>10</xdr:col>
      <xdr:colOff>165100</xdr:colOff>
      <xdr:row>57</xdr:row>
      <xdr:rowOff>168313</xdr:rowOff>
    </xdr:to>
    <xdr:sp macro="" textlink="">
      <xdr:nvSpPr>
        <xdr:cNvPr id="142" name="楕円 141"/>
        <xdr:cNvSpPr/>
      </xdr:nvSpPr>
      <xdr:spPr>
        <a:xfrm>
          <a:off x="1968500" y="983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159440</xdr:rowOff>
    </xdr:from>
    <xdr:ext cx="534377" cy="259045"/>
    <xdr:sp macro="" textlink="">
      <xdr:nvSpPr>
        <xdr:cNvPr id="143" name="テキスト ボックス 142"/>
        <xdr:cNvSpPr txBox="1"/>
      </xdr:nvSpPr>
      <xdr:spPr>
        <a:xfrm>
          <a:off x="1752111" y="9932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105753</xdr:rowOff>
    </xdr:from>
    <xdr:to>
      <xdr:col>6</xdr:col>
      <xdr:colOff>38100</xdr:colOff>
      <xdr:row>57</xdr:row>
      <xdr:rowOff>35903</xdr:rowOff>
    </xdr:to>
    <xdr:sp macro="" textlink="">
      <xdr:nvSpPr>
        <xdr:cNvPr id="144" name="楕円 143"/>
        <xdr:cNvSpPr/>
      </xdr:nvSpPr>
      <xdr:spPr>
        <a:xfrm>
          <a:off x="1079500" y="9706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27030</xdr:rowOff>
    </xdr:from>
    <xdr:ext cx="534377" cy="259045"/>
    <xdr:sp macro="" textlink="">
      <xdr:nvSpPr>
        <xdr:cNvPr id="145" name="テキスト ボックス 144"/>
        <xdr:cNvSpPr txBox="1"/>
      </xdr:nvSpPr>
      <xdr:spPr>
        <a:xfrm>
          <a:off x="863111" y="9799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8" name="テキスト ボックス 157"/>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9004</xdr:rowOff>
    </xdr:from>
    <xdr:to>
      <xdr:col>24</xdr:col>
      <xdr:colOff>62865</xdr:colOff>
      <xdr:row>79</xdr:row>
      <xdr:rowOff>67196</xdr:rowOff>
    </xdr:to>
    <xdr:cxnSp macro="">
      <xdr:nvCxnSpPr>
        <xdr:cNvPr id="170" name="直線コネクタ 169"/>
        <xdr:cNvCxnSpPr/>
      </xdr:nvCxnSpPr>
      <xdr:spPr>
        <a:xfrm flipV="1">
          <a:off x="4633595" y="12181954"/>
          <a:ext cx="1270" cy="1429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71023</xdr:rowOff>
    </xdr:from>
    <xdr:ext cx="599010" cy="259045"/>
    <xdr:sp macro="" textlink="">
      <xdr:nvSpPr>
        <xdr:cNvPr id="171" name="民生費最小値テキスト"/>
        <xdr:cNvSpPr txBox="1"/>
      </xdr:nvSpPr>
      <xdr:spPr>
        <a:xfrm>
          <a:off x="4686300" y="13615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67196</xdr:rowOff>
    </xdr:from>
    <xdr:to>
      <xdr:col>24</xdr:col>
      <xdr:colOff>152400</xdr:colOff>
      <xdr:row>79</xdr:row>
      <xdr:rowOff>67196</xdr:rowOff>
    </xdr:to>
    <xdr:cxnSp macro="">
      <xdr:nvCxnSpPr>
        <xdr:cNvPr id="172" name="直線コネクタ 171"/>
        <xdr:cNvCxnSpPr/>
      </xdr:nvCxnSpPr>
      <xdr:spPr>
        <a:xfrm>
          <a:off x="4546600" y="13611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127131</xdr:rowOff>
    </xdr:from>
    <xdr:ext cx="599010" cy="259045"/>
    <xdr:sp macro="" textlink="">
      <xdr:nvSpPr>
        <xdr:cNvPr id="173" name="民生費最大値テキスト"/>
        <xdr:cNvSpPr txBox="1"/>
      </xdr:nvSpPr>
      <xdr:spPr>
        <a:xfrm>
          <a:off x="4686300" y="11957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230,791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9004</xdr:rowOff>
    </xdr:from>
    <xdr:to>
      <xdr:col>24</xdr:col>
      <xdr:colOff>152400</xdr:colOff>
      <xdr:row>71</xdr:row>
      <xdr:rowOff>9004</xdr:rowOff>
    </xdr:to>
    <xdr:cxnSp macro="">
      <xdr:nvCxnSpPr>
        <xdr:cNvPr id="174" name="直線コネクタ 173"/>
        <xdr:cNvCxnSpPr/>
      </xdr:nvCxnSpPr>
      <xdr:spPr>
        <a:xfrm>
          <a:off x="4546600" y="12181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81649</xdr:rowOff>
    </xdr:from>
    <xdr:to>
      <xdr:col>24</xdr:col>
      <xdr:colOff>63500</xdr:colOff>
      <xdr:row>73</xdr:row>
      <xdr:rowOff>93383</xdr:rowOff>
    </xdr:to>
    <xdr:cxnSp macro="">
      <xdr:nvCxnSpPr>
        <xdr:cNvPr id="175" name="直線コネクタ 174"/>
        <xdr:cNvCxnSpPr/>
      </xdr:nvCxnSpPr>
      <xdr:spPr>
        <a:xfrm flipV="1">
          <a:off x="3797300" y="12597499"/>
          <a:ext cx="838200" cy="1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88651</xdr:rowOff>
    </xdr:from>
    <xdr:ext cx="599010" cy="259045"/>
    <xdr:sp macro="" textlink="">
      <xdr:nvSpPr>
        <xdr:cNvPr id="176" name="民生費平均値テキスト"/>
        <xdr:cNvSpPr txBox="1"/>
      </xdr:nvSpPr>
      <xdr:spPr>
        <a:xfrm>
          <a:off x="4686300" y="129474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110224</xdr:rowOff>
    </xdr:from>
    <xdr:to>
      <xdr:col>24</xdr:col>
      <xdr:colOff>114300</xdr:colOff>
      <xdr:row>76</xdr:row>
      <xdr:rowOff>40373</xdr:rowOff>
    </xdr:to>
    <xdr:sp macro="" textlink="">
      <xdr:nvSpPr>
        <xdr:cNvPr id="177" name="フローチャート: 判断 176"/>
        <xdr:cNvSpPr/>
      </xdr:nvSpPr>
      <xdr:spPr>
        <a:xfrm>
          <a:off x="45847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93383</xdr:rowOff>
    </xdr:from>
    <xdr:to>
      <xdr:col>19</xdr:col>
      <xdr:colOff>177800</xdr:colOff>
      <xdr:row>74</xdr:row>
      <xdr:rowOff>41173</xdr:rowOff>
    </xdr:to>
    <xdr:cxnSp macro="">
      <xdr:nvCxnSpPr>
        <xdr:cNvPr id="178" name="直線コネクタ 177"/>
        <xdr:cNvCxnSpPr/>
      </xdr:nvCxnSpPr>
      <xdr:spPr>
        <a:xfrm flipV="1">
          <a:off x="2908300" y="12609233"/>
          <a:ext cx="889000" cy="119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154851</xdr:rowOff>
    </xdr:from>
    <xdr:to>
      <xdr:col>20</xdr:col>
      <xdr:colOff>38100</xdr:colOff>
      <xdr:row>76</xdr:row>
      <xdr:rowOff>85001</xdr:rowOff>
    </xdr:to>
    <xdr:sp macro="" textlink="">
      <xdr:nvSpPr>
        <xdr:cNvPr id="179" name="フローチャート: 判断 178"/>
        <xdr:cNvSpPr/>
      </xdr:nvSpPr>
      <xdr:spPr>
        <a:xfrm>
          <a:off x="3746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76128</xdr:rowOff>
    </xdr:from>
    <xdr:ext cx="599010" cy="259045"/>
    <xdr:sp macro="" textlink="">
      <xdr:nvSpPr>
        <xdr:cNvPr id="180" name="テキスト ボックス 179"/>
        <xdr:cNvSpPr txBox="1"/>
      </xdr:nvSpPr>
      <xdr:spPr>
        <a:xfrm>
          <a:off x="3497795" y="13106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41173</xdr:rowOff>
    </xdr:from>
    <xdr:to>
      <xdr:col>15</xdr:col>
      <xdr:colOff>50800</xdr:colOff>
      <xdr:row>75</xdr:row>
      <xdr:rowOff>8420</xdr:rowOff>
    </xdr:to>
    <xdr:cxnSp macro="">
      <xdr:nvCxnSpPr>
        <xdr:cNvPr id="181" name="直線コネクタ 180"/>
        <xdr:cNvCxnSpPr/>
      </xdr:nvCxnSpPr>
      <xdr:spPr>
        <a:xfrm flipV="1">
          <a:off x="2019300" y="12728473"/>
          <a:ext cx="889000" cy="138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69202</xdr:rowOff>
    </xdr:from>
    <xdr:to>
      <xdr:col>15</xdr:col>
      <xdr:colOff>101600</xdr:colOff>
      <xdr:row>75</xdr:row>
      <xdr:rowOff>170802</xdr:rowOff>
    </xdr:to>
    <xdr:sp macro="" textlink="">
      <xdr:nvSpPr>
        <xdr:cNvPr id="182" name="フローチャート: 判断 181"/>
        <xdr:cNvSpPr/>
      </xdr:nvSpPr>
      <xdr:spPr>
        <a:xfrm>
          <a:off x="2857500" y="129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161929</xdr:rowOff>
    </xdr:from>
    <xdr:ext cx="599010" cy="259045"/>
    <xdr:sp macro="" textlink="">
      <xdr:nvSpPr>
        <xdr:cNvPr id="183" name="テキスト ボックス 182"/>
        <xdr:cNvSpPr txBox="1"/>
      </xdr:nvSpPr>
      <xdr:spPr>
        <a:xfrm>
          <a:off x="2608795" y="13020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8420</xdr:rowOff>
    </xdr:from>
    <xdr:to>
      <xdr:col>10</xdr:col>
      <xdr:colOff>114300</xdr:colOff>
      <xdr:row>76</xdr:row>
      <xdr:rowOff>48667</xdr:rowOff>
    </xdr:to>
    <xdr:cxnSp macro="">
      <xdr:nvCxnSpPr>
        <xdr:cNvPr id="184" name="直線コネクタ 183"/>
        <xdr:cNvCxnSpPr/>
      </xdr:nvCxnSpPr>
      <xdr:spPr>
        <a:xfrm flipV="1">
          <a:off x="1130300" y="12867170"/>
          <a:ext cx="889000" cy="211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28930</xdr:rowOff>
    </xdr:from>
    <xdr:to>
      <xdr:col>10</xdr:col>
      <xdr:colOff>165100</xdr:colOff>
      <xdr:row>77</xdr:row>
      <xdr:rowOff>130530</xdr:rowOff>
    </xdr:to>
    <xdr:sp macro="" textlink="">
      <xdr:nvSpPr>
        <xdr:cNvPr id="185" name="フローチャート: 判断 184"/>
        <xdr:cNvSpPr/>
      </xdr:nvSpPr>
      <xdr:spPr>
        <a:xfrm>
          <a:off x="1968500" y="1323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121657</xdr:rowOff>
    </xdr:from>
    <xdr:ext cx="599010" cy="259045"/>
    <xdr:sp macro="" textlink="">
      <xdr:nvSpPr>
        <xdr:cNvPr id="186" name="テキスト ボックス 185"/>
        <xdr:cNvSpPr txBox="1"/>
      </xdr:nvSpPr>
      <xdr:spPr>
        <a:xfrm>
          <a:off x="1719795" y="13323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112713</xdr:rowOff>
    </xdr:from>
    <xdr:to>
      <xdr:col>6</xdr:col>
      <xdr:colOff>38100</xdr:colOff>
      <xdr:row>78</xdr:row>
      <xdr:rowOff>42863</xdr:rowOff>
    </xdr:to>
    <xdr:sp macro="" textlink="">
      <xdr:nvSpPr>
        <xdr:cNvPr id="187" name="フローチャート: 判断 186"/>
        <xdr:cNvSpPr/>
      </xdr:nvSpPr>
      <xdr:spPr>
        <a:xfrm>
          <a:off x="1079500" y="1331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33990</xdr:rowOff>
    </xdr:from>
    <xdr:ext cx="599010" cy="259045"/>
    <xdr:sp macro="" textlink="">
      <xdr:nvSpPr>
        <xdr:cNvPr id="188" name="テキスト ボックス 187"/>
        <xdr:cNvSpPr txBox="1"/>
      </xdr:nvSpPr>
      <xdr:spPr>
        <a:xfrm>
          <a:off x="830795" y="13407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30849</xdr:rowOff>
    </xdr:from>
    <xdr:to>
      <xdr:col>24</xdr:col>
      <xdr:colOff>114300</xdr:colOff>
      <xdr:row>73</xdr:row>
      <xdr:rowOff>132449</xdr:rowOff>
    </xdr:to>
    <xdr:sp macro="" textlink="">
      <xdr:nvSpPr>
        <xdr:cNvPr id="194" name="楕円 193"/>
        <xdr:cNvSpPr/>
      </xdr:nvSpPr>
      <xdr:spPr>
        <a:xfrm>
          <a:off x="4584700" y="12546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53726</xdr:rowOff>
    </xdr:from>
    <xdr:ext cx="599010" cy="259045"/>
    <xdr:sp macro="" textlink="">
      <xdr:nvSpPr>
        <xdr:cNvPr id="195" name="民生費該当値テキスト"/>
        <xdr:cNvSpPr txBox="1"/>
      </xdr:nvSpPr>
      <xdr:spPr>
        <a:xfrm>
          <a:off x="4686300" y="12398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42583</xdr:rowOff>
    </xdr:from>
    <xdr:to>
      <xdr:col>20</xdr:col>
      <xdr:colOff>38100</xdr:colOff>
      <xdr:row>73</xdr:row>
      <xdr:rowOff>144183</xdr:rowOff>
    </xdr:to>
    <xdr:sp macro="" textlink="">
      <xdr:nvSpPr>
        <xdr:cNvPr id="196" name="楕円 195"/>
        <xdr:cNvSpPr/>
      </xdr:nvSpPr>
      <xdr:spPr>
        <a:xfrm>
          <a:off x="3746500" y="12558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160710</xdr:rowOff>
    </xdr:from>
    <xdr:ext cx="599010" cy="259045"/>
    <xdr:sp macro="" textlink="">
      <xdr:nvSpPr>
        <xdr:cNvPr id="197" name="テキスト ボックス 196"/>
        <xdr:cNvSpPr txBox="1"/>
      </xdr:nvSpPr>
      <xdr:spPr>
        <a:xfrm>
          <a:off x="3497795" y="12333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161823</xdr:rowOff>
    </xdr:from>
    <xdr:to>
      <xdr:col>15</xdr:col>
      <xdr:colOff>101600</xdr:colOff>
      <xdr:row>74</xdr:row>
      <xdr:rowOff>91973</xdr:rowOff>
    </xdr:to>
    <xdr:sp macro="" textlink="">
      <xdr:nvSpPr>
        <xdr:cNvPr id="198" name="楕円 197"/>
        <xdr:cNvSpPr/>
      </xdr:nvSpPr>
      <xdr:spPr>
        <a:xfrm>
          <a:off x="2857500" y="1267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108500</xdr:rowOff>
    </xdr:from>
    <xdr:ext cx="599010" cy="259045"/>
    <xdr:sp macro="" textlink="">
      <xdr:nvSpPr>
        <xdr:cNvPr id="199" name="テキスト ボックス 198"/>
        <xdr:cNvSpPr txBox="1"/>
      </xdr:nvSpPr>
      <xdr:spPr>
        <a:xfrm>
          <a:off x="2608795" y="12452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129070</xdr:rowOff>
    </xdr:from>
    <xdr:to>
      <xdr:col>10</xdr:col>
      <xdr:colOff>165100</xdr:colOff>
      <xdr:row>75</xdr:row>
      <xdr:rowOff>59220</xdr:rowOff>
    </xdr:to>
    <xdr:sp macro="" textlink="">
      <xdr:nvSpPr>
        <xdr:cNvPr id="200" name="楕円 199"/>
        <xdr:cNvSpPr/>
      </xdr:nvSpPr>
      <xdr:spPr>
        <a:xfrm>
          <a:off x="1968500" y="1281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75747</xdr:rowOff>
    </xdr:from>
    <xdr:ext cx="599010" cy="259045"/>
    <xdr:sp macro="" textlink="">
      <xdr:nvSpPr>
        <xdr:cNvPr id="201" name="テキスト ボックス 200"/>
        <xdr:cNvSpPr txBox="1"/>
      </xdr:nvSpPr>
      <xdr:spPr>
        <a:xfrm>
          <a:off x="1719795" y="12591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169317</xdr:rowOff>
    </xdr:from>
    <xdr:to>
      <xdr:col>6</xdr:col>
      <xdr:colOff>38100</xdr:colOff>
      <xdr:row>76</xdr:row>
      <xdr:rowOff>99467</xdr:rowOff>
    </xdr:to>
    <xdr:sp macro="" textlink="">
      <xdr:nvSpPr>
        <xdr:cNvPr id="202" name="楕円 201"/>
        <xdr:cNvSpPr/>
      </xdr:nvSpPr>
      <xdr:spPr>
        <a:xfrm>
          <a:off x="1079500" y="13028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115993</xdr:rowOff>
    </xdr:from>
    <xdr:ext cx="599010" cy="259045"/>
    <xdr:sp macro="" textlink="">
      <xdr:nvSpPr>
        <xdr:cNvPr id="203" name="テキスト ボックス 202"/>
        <xdr:cNvSpPr txBox="1"/>
      </xdr:nvSpPr>
      <xdr:spPr>
        <a:xfrm>
          <a:off x="830795" y="12803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15863</xdr:rowOff>
    </xdr:from>
    <xdr:to>
      <xdr:col>24</xdr:col>
      <xdr:colOff>62865</xdr:colOff>
      <xdr:row>97</xdr:row>
      <xdr:rowOff>142735</xdr:rowOff>
    </xdr:to>
    <xdr:cxnSp macro="">
      <xdr:nvCxnSpPr>
        <xdr:cNvPr id="227" name="直線コネクタ 226"/>
        <xdr:cNvCxnSpPr/>
      </xdr:nvCxnSpPr>
      <xdr:spPr>
        <a:xfrm flipV="1">
          <a:off x="4633595" y="15446363"/>
          <a:ext cx="1270" cy="1327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146562</xdr:rowOff>
    </xdr:from>
    <xdr:ext cx="534377" cy="259045"/>
    <xdr:sp macro="" textlink="">
      <xdr:nvSpPr>
        <xdr:cNvPr id="228" name="衛生費最小値テキスト"/>
        <xdr:cNvSpPr txBox="1"/>
      </xdr:nvSpPr>
      <xdr:spPr>
        <a:xfrm>
          <a:off x="4686300" y="1677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142735</xdr:rowOff>
    </xdr:from>
    <xdr:to>
      <xdr:col>24</xdr:col>
      <xdr:colOff>152400</xdr:colOff>
      <xdr:row>97</xdr:row>
      <xdr:rowOff>142735</xdr:rowOff>
    </xdr:to>
    <xdr:cxnSp macro="">
      <xdr:nvCxnSpPr>
        <xdr:cNvPr id="229" name="直線コネクタ 228"/>
        <xdr:cNvCxnSpPr/>
      </xdr:nvCxnSpPr>
      <xdr:spPr>
        <a:xfrm>
          <a:off x="4546600" y="1677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133990</xdr:rowOff>
    </xdr:from>
    <xdr:ext cx="599010" cy="259045"/>
    <xdr:sp macro="" textlink="">
      <xdr:nvSpPr>
        <xdr:cNvPr id="230" name="衛生費最大値テキスト"/>
        <xdr:cNvSpPr txBox="1"/>
      </xdr:nvSpPr>
      <xdr:spPr>
        <a:xfrm>
          <a:off x="4686300" y="15221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123,751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15863</xdr:rowOff>
    </xdr:from>
    <xdr:to>
      <xdr:col>24</xdr:col>
      <xdr:colOff>152400</xdr:colOff>
      <xdr:row>90</xdr:row>
      <xdr:rowOff>15863</xdr:rowOff>
    </xdr:to>
    <xdr:cxnSp macro="">
      <xdr:nvCxnSpPr>
        <xdr:cNvPr id="231" name="直線コネクタ 230"/>
        <xdr:cNvCxnSpPr/>
      </xdr:nvCxnSpPr>
      <xdr:spPr>
        <a:xfrm>
          <a:off x="4546600" y="15446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63539</xdr:rowOff>
    </xdr:from>
    <xdr:to>
      <xdr:col>24</xdr:col>
      <xdr:colOff>63500</xdr:colOff>
      <xdr:row>96</xdr:row>
      <xdr:rowOff>106071</xdr:rowOff>
    </xdr:to>
    <xdr:cxnSp macro="">
      <xdr:nvCxnSpPr>
        <xdr:cNvPr id="232" name="直線コネクタ 231"/>
        <xdr:cNvCxnSpPr/>
      </xdr:nvCxnSpPr>
      <xdr:spPr>
        <a:xfrm>
          <a:off x="3797300" y="16522739"/>
          <a:ext cx="838200" cy="42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34104</xdr:rowOff>
    </xdr:from>
    <xdr:ext cx="534377" cy="259045"/>
    <xdr:sp macro="" textlink="">
      <xdr:nvSpPr>
        <xdr:cNvPr id="233" name="衛生費平均値テキスト"/>
        <xdr:cNvSpPr txBox="1"/>
      </xdr:nvSpPr>
      <xdr:spPr>
        <a:xfrm>
          <a:off x="4686300" y="163218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11227</xdr:rowOff>
    </xdr:from>
    <xdr:to>
      <xdr:col>24</xdr:col>
      <xdr:colOff>114300</xdr:colOff>
      <xdr:row>96</xdr:row>
      <xdr:rowOff>112827</xdr:rowOff>
    </xdr:to>
    <xdr:sp macro="" textlink="">
      <xdr:nvSpPr>
        <xdr:cNvPr id="234" name="フローチャート: 判断 233"/>
        <xdr:cNvSpPr/>
      </xdr:nvSpPr>
      <xdr:spPr>
        <a:xfrm>
          <a:off x="4584700" y="164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63539</xdr:rowOff>
    </xdr:from>
    <xdr:to>
      <xdr:col>19</xdr:col>
      <xdr:colOff>177800</xdr:colOff>
      <xdr:row>96</xdr:row>
      <xdr:rowOff>80798</xdr:rowOff>
    </xdr:to>
    <xdr:cxnSp macro="">
      <xdr:nvCxnSpPr>
        <xdr:cNvPr id="235" name="直線コネクタ 234"/>
        <xdr:cNvCxnSpPr/>
      </xdr:nvCxnSpPr>
      <xdr:spPr>
        <a:xfrm flipV="1">
          <a:off x="2908300" y="16522739"/>
          <a:ext cx="889000" cy="17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10744</xdr:rowOff>
    </xdr:from>
    <xdr:to>
      <xdr:col>20</xdr:col>
      <xdr:colOff>38100</xdr:colOff>
      <xdr:row>96</xdr:row>
      <xdr:rowOff>112344</xdr:rowOff>
    </xdr:to>
    <xdr:sp macro="" textlink="">
      <xdr:nvSpPr>
        <xdr:cNvPr id="236" name="フローチャート: 判断 235"/>
        <xdr:cNvSpPr/>
      </xdr:nvSpPr>
      <xdr:spPr>
        <a:xfrm>
          <a:off x="3746500" y="1646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128871</xdr:rowOff>
    </xdr:from>
    <xdr:ext cx="534377" cy="259045"/>
    <xdr:sp macro="" textlink="">
      <xdr:nvSpPr>
        <xdr:cNvPr id="237" name="テキスト ボックス 236"/>
        <xdr:cNvSpPr txBox="1"/>
      </xdr:nvSpPr>
      <xdr:spPr>
        <a:xfrm>
          <a:off x="3530111" y="1624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80798</xdr:rowOff>
    </xdr:from>
    <xdr:to>
      <xdr:col>15</xdr:col>
      <xdr:colOff>50800</xdr:colOff>
      <xdr:row>96</xdr:row>
      <xdr:rowOff>139306</xdr:rowOff>
    </xdr:to>
    <xdr:cxnSp macro="">
      <xdr:nvCxnSpPr>
        <xdr:cNvPr id="238" name="直線コネクタ 237"/>
        <xdr:cNvCxnSpPr/>
      </xdr:nvCxnSpPr>
      <xdr:spPr>
        <a:xfrm flipV="1">
          <a:off x="2019300" y="16539998"/>
          <a:ext cx="889000" cy="58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143917</xdr:rowOff>
    </xdr:from>
    <xdr:to>
      <xdr:col>15</xdr:col>
      <xdr:colOff>101600</xdr:colOff>
      <xdr:row>96</xdr:row>
      <xdr:rowOff>74067</xdr:rowOff>
    </xdr:to>
    <xdr:sp macro="" textlink="">
      <xdr:nvSpPr>
        <xdr:cNvPr id="239" name="フローチャート: 判断 238"/>
        <xdr:cNvSpPr/>
      </xdr:nvSpPr>
      <xdr:spPr>
        <a:xfrm>
          <a:off x="2857500" y="16431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90594</xdr:rowOff>
    </xdr:from>
    <xdr:ext cx="534377" cy="259045"/>
    <xdr:sp macro="" textlink="">
      <xdr:nvSpPr>
        <xdr:cNvPr id="240" name="テキスト ボックス 239"/>
        <xdr:cNvSpPr txBox="1"/>
      </xdr:nvSpPr>
      <xdr:spPr>
        <a:xfrm>
          <a:off x="2641111" y="16206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139306</xdr:rowOff>
    </xdr:from>
    <xdr:to>
      <xdr:col>10</xdr:col>
      <xdr:colOff>114300</xdr:colOff>
      <xdr:row>96</xdr:row>
      <xdr:rowOff>166066</xdr:rowOff>
    </xdr:to>
    <xdr:cxnSp macro="">
      <xdr:nvCxnSpPr>
        <xdr:cNvPr id="241" name="直線コネクタ 240"/>
        <xdr:cNvCxnSpPr/>
      </xdr:nvCxnSpPr>
      <xdr:spPr>
        <a:xfrm flipV="1">
          <a:off x="1130300" y="16598506"/>
          <a:ext cx="889000" cy="26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41236</xdr:rowOff>
    </xdr:from>
    <xdr:to>
      <xdr:col>10</xdr:col>
      <xdr:colOff>165100</xdr:colOff>
      <xdr:row>96</xdr:row>
      <xdr:rowOff>142836</xdr:rowOff>
    </xdr:to>
    <xdr:sp macro="" textlink="">
      <xdr:nvSpPr>
        <xdr:cNvPr id="242" name="フローチャート: 判断 241"/>
        <xdr:cNvSpPr/>
      </xdr:nvSpPr>
      <xdr:spPr>
        <a:xfrm>
          <a:off x="1968500" y="16500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159363</xdr:rowOff>
    </xdr:from>
    <xdr:ext cx="534377" cy="259045"/>
    <xdr:sp macro="" textlink="">
      <xdr:nvSpPr>
        <xdr:cNvPr id="243" name="テキスト ボックス 242"/>
        <xdr:cNvSpPr txBox="1"/>
      </xdr:nvSpPr>
      <xdr:spPr>
        <a:xfrm>
          <a:off x="1752111" y="16275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29096</xdr:rowOff>
    </xdr:from>
    <xdr:to>
      <xdr:col>6</xdr:col>
      <xdr:colOff>38100</xdr:colOff>
      <xdr:row>96</xdr:row>
      <xdr:rowOff>130696</xdr:rowOff>
    </xdr:to>
    <xdr:sp macro="" textlink="">
      <xdr:nvSpPr>
        <xdr:cNvPr id="244" name="フローチャート: 判断 243"/>
        <xdr:cNvSpPr/>
      </xdr:nvSpPr>
      <xdr:spPr>
        <a:xfrm>
          <a:off x="1079500" y="16488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147223</xdr:rowOff>
    </xdr:from>
    <xdr:ext cx="534377" cy="259045"/>
    <xdr:sp macro="" textlink="">
      <xdr:nvSpPr>
        <xdr:cNvPr id="245" name="テキスト ボックス 244"/>
        <xdr:cNvSpPr txBox="1"/>
      </xdr:nvSpPr>
      <xdr:spPr>
        <a:xfrm>
          <a:off x="863111" y="16263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55271</xdr:rowOff>
    </xdr:from>
    <xdr:to>
      <xdr:col>24</xdr:col>
      <xdr:colOff>114300</xdr:colOff>
      <xdr:row>96</xdr:row>
      <xdr:rowOff>156871</xdr:rowOff>
    </xdr:to>
    <xdr:sp macro="" textlink="">
      <xdr:nvSpPr>
        <xdr:cNvPr id="251" name="楕円 250"/>
        <xdr:cNvSpPr/>
      </xdr:nvSpPr>
      <xdr:spPr>
        <a:xfrm>
          <a:off x="4584700" y="1651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33698</xdr:rowOff>
    </xdr:from>
    <xdr:ext cx="534377" cy="259045"/>
    <xdr:sp macro="" textlink="">
      <xdr:nvSpPr>
        <xdr:cNvPr id="252" name="衛生費該当値テキスト"/>
        <xdr:cNvSpPr txBox="1"/>
      </xdr:nvSpPr>
      <xdr:spPr>
        <a:xfrm>
          <a:off x="4686300" y="16492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12739</xdr:rowOff>
    </xdr:from>
    <xdr:to>
      <xdr:col>20</xdr:col>
      <xdr:colOff>38100</xdr:colOff>
      <xdr:row>96</xdr:row>
      <xdr:rowOff>114339</xdr:rowOff>
    </xdr:to>
    <xdr:sp macro="" textlink="">
      <xdr:nvSpPr>
        <xdr:cNvPr id="253" name="楕円 252"/>
        <xdr:cNvSpPr/>
      </xdr:nvSpPr>
      <xdr:spPr>
        <a:xfrm>
          <a:off x="3746500" y="1647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105466</xdr:rowOff>
    </xdr:from>
    <xdr:ext cx="534377" cy="259045"/>
    <xdr:sp macro="" textlink="">
      <xdr:nvSpPr>
        <xdr:cNvPr id="254" name="テキスト ボックス 253"/>
        <xdr:cNvSpPr txBox="1"/>
      </xdr:nvSpPr>
      <xdr:spPr>
        <a:xfrm>
          <a:off x="3530111" y="1656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29998</xdr:rowOff>
    </xdr:from>
    <xdr:to>
      <xdr:col>15</xdr:col>
      <xdr:colOff>101600</xdr:colOff>
      <xdr:row>96</xdr:row>
      <xdr:rowOff>131598</xdr:rowOff>
    </xdr:to>
    <xdr:sp macro="" textlink="">
      <xdr:nvSpPr>
        <xdr:cNvPr id="255" name="楕円 254"/>
        <xdr:cNvSpPr/>
      </xdr:nvSpPr>
      <xdr:spPr>
        <a:xfrm>
          <a:off x="2857500" y="16489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122725</xdr:rowOff>
    </xdr:from>
    <xdr:ext cx="534377" cy="259045"/>
    <xdr:sp macro="" textlink="">
      <xdr:nvSpPr>
        <xdr:cNvPr id="256" name="テキスト ボックス 255"/>
        <xdr:cNvSpPr txBox="1"/>
      </xdr:nvSpPr>
      <xdr:spPr>
        <a:xfrm>
          <a:off x="2641111" y="16581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88506</xdr:rowOff>
    </xdr:from>
    <xdr:to>
      <xdr:col>10</xdr:col>
      <xdr:colOff>165100</xdr:colOff>
      <xdr:row>97</xdr:row>
      <xdr:rowOff>18656</xdr:rowOff>
    </xdr:to>
    <xdr:sp macro="" textlink="">
      <xdr:nvSpPr>
        <xdr:cNvPr id="257" name="楕円 256"/>
        <xdr:cNvSpPr/>
      </xdr:nvSpPr>
      <xdr:spPr>
        <a:xfrm>
          <a:off x="1968500" y="16547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9783</xdr:rowOff>
    </xdr:from>
    <xdr:ext cx="534377" cy="259045"/>
    <xdr:sp macro="" textlink="">
      <xdr:nvSpPr>
        <xdr:cNvPr id="258" name="テキスト ボックス 257"/>
        <xdr:cNvSpPr txBox="1"/>
      </xdr:nvSpPr>
      <xdr:spPr>
        <a:xfrm>
          <a:off x="1752111" y="16640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115266</xdr:rowOff>
    </xdr:from>
    <xdr:to>
      <xdr:col>6</xdr:col>
      <xdr:colOff>38100</xdr:colOff>
      <xdr:row>97</xdr:row>
      <xdr:rowOff>45416</xdr:rowOff>
    </xdr:to>
    <xdr:sp macro="" textlink="">
      <xdr:nvSpPr>
        <xdr:cNvPr id="259" name="楕円 258"/>
        <xdr:cNvSpPr/>
      </xdr:nvSpPr>
      <xdr:spPr>
        <a:xfrm>
          <a:off x="1079500" y="16574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36543</xdr:rowOff>
    </xdr:from>
    <xdr:ext cx="534377" cy="259045"/>
    <xdr:sp macro="" textlink="">
      <xdr:nvSpPr>
        <xdr:cNvPr id="260" name="テキスト ボックス 259"/>
        <xdr:cNvSpPr txBox="1"/>
      </xdr:nvSpPr>
      <xdr:spPr>
        <a:xfrm>
          <a:off x="863111" y="16667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4" name="テキスト ボックス 273"/>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6" name="テキスト ボックス 275"/>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8" name="テキスト ボックス 277"/>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0" name="テキスト ボックス 279"/>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2" name="テキスト ボックス 281"/>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49566</xdr:rowOff>
    </xdr:from>
    <xdr:to>
      <xdr:col>54</xdr:col>
      <xdr:colOff>189865</xdr:colOff>
      <xdr:row>39</xdr:row>
      <xdr:rowOff>98878</xdr:rowOff>
    </xdr:to>
    <xdr:cxnSp macro="">
      <xdr:nvCxnSpPr>
        <xdr:cNvPr id="286" name="直線コネクタ 285"/>
        <xdr:cNvCxnSpPr/>
      </xdr:nvCxnSpPr>
      <xdr:spPr>
        <a:xfrm flipV="1">
          <a:off x="10475595" y="5364516"/>
          <a:ext cx="1270" cy="1420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7"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8" name="直線コネクタ 287"/>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167693</xdr:rowOff>
    </xdr:from>
    <xdr:ext cx="469744" cy="259045"/>
    <xdr:sp macro="" textlink="">
      <xdr:nvSpPr>
        <xdr:cNvPr id="289" name="労働費最大値テキスト"/>
        <xdr:cNvSpPr txBox="1"/>
      </xdr:nvSpPr>
      <xdr:spPr>
        <a:xfrm>
          <a:off x="10528300" y="5139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49566</xdr:rowOff>
    </xdr:from>
    <xdr:to>
      <xdr:col>55</xdr:col>
      <xdr:colOff>88900</xdr:colOff>
      <xdr:row>31</xdr:row>
      <xdr:rowOff>49566</xdr:rowOff>
    </xdr:to>
    <xdr:cxnSp macro="">
      <xdr:nvCxnSpPr>
        <xdr:cNvPr id="290" name="直線コネクタ 289"/>
        <xdr:cNvCxnSpPr/>
      </xdr:nvCxnSpPr>
      <xdr:spPr>
        <a:xfrm>
          <a:off x="10388600" y="5364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165826</xdr:rowOff>
    </xdr:from>
    <xdr:to>
      <xdr:col>55</xdr:col>
      <xdr:colOff>0</xdr:colOff>
      <xdr:row>37</xdr:row>
      <xdr:rowOff>171051</xdr:rowOff>
    </xdr:to>
    <xdr:cxnSp macro="">
      <xdr:nvCxnSpPr>
        <xdr:cNvPr id="291" name="直線コネクタ 290"/>
        <xdr:cNvCxnSpPr/>
      </xdr:nvCxnSpPr>
      <xdr:spPr>
        <a:xfrm flipV="1">
          <a:off x="9639300" y="6509476"/>
          <a:ext cx="838200" cy="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138520</xdr:rowOff>
    </xdr:from>
    <xdr:ext cx="378565" cy="259045"/>
    <xdr:sp macro="" textlink="">
      <xdr:nvSpPr>
        <xdr:cNvPr id="292" name="労働費平均値テキスト"/>
        <xdr:cNvSpPr txBox="1"/>
      </xdr:nvSpPr>
      <xdr:spPr>
        <a:xfrm>
          <a:off x="10528300" y="64821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160093</xdr:rowOff>
    </xdr:from>
    <xdr:to>
      <xdr:col>55</xdr:col>
      <xdr:colOff>50800</xdr:colOff>
      <xdr:row>38</xdr:row>
      <xdr:rowOff>90243</xdr:rowOff>
    </xdr:to>
    <xdr:sp macro="" textlink="">
      <xdr:nvSpPr>
        <xdr:cNvPr id="293" name="フローチャート: 判断 292"/>
        <xdr:cNvSpPr/>
      </xdr:nvSpPr>
      <xdr:spPr>
        <a:xfrm>
          <a:off x="10426700" y="6503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159294</xdr:rowOff>
    </xdr:from>
    <xdr:to>
      <xdr:col>50</xdr:col>
      <xdr:colOff>114300</xdr:colOff>
      <xdr:row>37</xdr:row>
      <xdr:rowOff>171051</xdr:rowOff>
    </xdr:to>
    <xdr:cxnSp macro="">
      <xdr:nvCxnSpPr>
        <xdr:cNvPr id="294" name="直線コネクタ 293"/>
        <xdr:cNvCxnSpPr/>
      </xdr:nvCxnSpPr>
      <xdr:spPr>
        <a:xfrm>
          <a:off x="8750300" y="6502944"/>
          <a:ext cx="889000" cy="11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150295</xdr:rowOff>
    </xdr:from>
    <xdr:to>
      <xdr:col>50</xdr:col>
      <xdr:colOff>165100</xdr:colOff>
      <xdr:row>38</xdr:row>
      <xdr:rowOff>80445</xdr:rowOff>
    </xdr:to>
    <xdr:sp macro="" textlink="">
      <xdr:nvSpPr>
        <xdr:cNvPr id="295" name="フローチャート: 判断 294"/>
        <xdr:cNvSpPr/>
      </xdr:nvSpPr>
      <xdr:spPr>
        <a:xfrm>
          <a:off x="9588500" y="649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71572</xdr:rowOff>
    </xdr:from>
    <xdr:ext cx="378565" cy="259045"/>
    <xdr:sp macro="" textlink="">
      <xdr:nvSpPr>
        <xdr:cNvPr id="296" name="テキスト ボックス 295"/>
        <xdr:cNvSpPr txBox="1"/>
      </xdr:nvSpPr>
      <xdr:spPr>
        <a:xfrm>
          <a:off x="9450017" y="65866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134475</xdr:rowOff>
    </xdr:from>
    <xdr:to>
      <xdr:col>45</xdr:col>
      <xdr:colOff>177800</xdr:colOff>
      <xdr:row>37</xdr:row>
      <xdr:rowOff>159294</xdr:rowOff>
    </xdr:to>
    <xdr:cxnSp macro="">
      <xdr:nvCxnSpPr>
        <xdr:cNvPr id="297" name="直線コネクタ 296"/>
        <xdr:cNvCxnSpPr/>
      </xdr:nvCxnSpPr>
      <xdr:spPr>
        <a:xfrm>
          <a:off x="7861300" y="6306675"/>
          <a:ext cx="889000" cy="196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161399</xdr:rowOff>
    </xdr:from>
    <xdr:to>
      <xdr:col>46</xdr:col>
      <xdr:colOff>38100</xdr:colOff>
      <xdr:row>37</xdr:row>
      <xdr:rowOff>91549</xdr:rowOff>
    </xdr:to>
    <xdr:sp macro="" textlink="">
      <xdr:nvSpPr>
        <xdr:cNvPr id="298" name="フローチャート: 判断 297"/>
        <xdr:cNvSpPr/>
      </xdr:nvSpPr>
      <xdr:spPr>
        <a:xfrm>
          <a:off x="8699500" y="6333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108076</xdr:rowOff>
    </xdr:from>
    <xdr:ext cx="469744" cy="259045"/>
    <xdr:sp macro="" textlink="">
      <xdr:nvSpPr>
        <xdr:cNvPr id="299" name="テキスト ボックス 298"/>
        <xdr:cNvSpPr txBox="1"/>
      </xdr:nvSpPr>
      <xdr:spPr>
        <a:xfrm>
          <a:off x="8515428" y="6108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141660</xdr:rowOff>
    </xdr:from>
    <xdr:to>
      <xdr:col>41</xdr:col>
      <xdr:colOff>50800</xdr:colOff>
      <xdr:row>36</xdr:row>
      <xdr:rowOff>134475</xdr:rowOff>
    </xdr:to>
    <xdr:cxnSp macro="">
      <xdr:nvCxnSpPr>
        <xdr:cNvPr id="300" name="直線コネクタ 299"/>
        <xdr:cNvCxnSpPr/>
      </xdr:nvCxnSpPr>
      <xdr:spPr>
        <a:xfrm>
          <a:off x="6972300" y="5285160"/>
          <a:ext cx="889000" cy="102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158133</xdr:rowOff>
    </xdr:from>
    <xdr:to>
      <xdr:col>41</xdr:col>
      <xdr:colOff>101600</xdr:colOff>
      <xdr:row>37</xdr:row>
      <xdr:rowOff>88283</xdr:rowOff>
    </xdr:to>
    <xdr:sp macro="" textlink="">
      <xdr:nvSpPr>
        <xdr:cNvPr id="301" name="フローチャート: 判断 300"/>
        <xdr:cNvSpPr/>
      </xdr:nvSpPr>
      <xdr:spPr>
        <a:xfrm>
          <a:off x="7810500" y="633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79410</xdr:rowOff>
    </xdr:from>
    <xdr:ext cx="469744" cy="259045"/>
    <xdr:sp macro="" textlink="">
      <xdr:nvSpPr>
        <xdr:cNvPr id="302" name="テキスト ボックス 301"/>
        <xdr:cNvSpPr txBox="1"/>
      </xdr:nvSpPr>
      <xdr:spPr>
        <a:xfrm>
          <a:off x="7626428" y="6423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55263</xdr:rowOff>
    </xdr:from>
    <xdr:to>
      <xdr:col>36</xdr:col>
      <xdr:colOff>165100</xdr:colOff>
      <xdr:row>36</xdr:row>
      <xdr:rowOff>156863</xdr:rowOff>
    </xdr:to>
    <xdr:sp macro="" textlink="">
      <xdr:nvSpPr>
        <xdr:cNvPr id="303" name="フローチャート: 判断 302"/>
        <xdr:cNvSpPr/>
      </xdr:nvSpPr>
      <xdr:spPr>
        <a:xfrm>
          <a:off x="6921500" y="622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147990</xdr:rowOff>
    </xdr:from>
    <xdr:ext cx="469744" cy="259045"/>
    <xdr:sp macro="" textlink="">
      <xdr:nvSpPr>
        <xdr:cNvPr id="304" name="テキスト ボックス 303"/>
        <xdr:cNvSpPr txBox="1"/>
      </xdr:nvSpPr>
      <xdr:spPr>
        <a:xfrm>
          <a:off x="6737428" y="6320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115026</xdr:rowOff>
    </xdr:from>
    <xdr:to>
      <xdr:col>55</xdr:col>
      <xdr:colOff>50800</xdr:colOff>
      <xdr:row>38</xdr:row>
      <xdr:rowOff>45176</xdr:rowOff>
    </xdr:to>
    <xdr:sp macro="" textlink="">
      <xdr:nvSpPr>
        <xdr:cNvPr id="310" name="楕円 309"/>
        <xdr:cNvSpPr/>
      </xdr:nvSpPr>
      <xdr:spPr>
        <a:xfrm>
          <a:off x="10426700" y="645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137903</xdr:rowOff>
    </xdr:from>
    <xdr:ext cx="378565" cy="259045"/>
    <xdr:sp macro="" textlink="">
      <xdr:nvSpPr>
        <xdr:cNvPr id="311" name="労働費該当値テキスト"/>
        <xdr:cNvSpPr txBox="1"/>
      </xdr:nvSpPr>
      <xdr:spPr>
        <a:xfrm>
          <a:off x="10528300" y="63101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120251</xdr:rowOff>
    </xdr:from>
    <xdr:to>
      <xdr:col>50</xdr:col>
      <xdr:colOff>165100</xdr:colOff>
      <xdr:row>38</xdr:row>
      <xdr:rowOff>50401</xdr:rowOff>
    </xdr:to>
    <xdr:sp macro="" textlink="">
      <xdr:nvSpPr>
        <xdr:cNvPr id="312" name="楕円 311"/>
        <xdr:cNvSpPr/>
      </xdr:nvSpPr>
      <xdr:spPr>
        <a:xfrm>
          <a:off x="9588500" y="6463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66928</xdr:rowOff>
    </xdr:from>
    <xdr:ext cx="378565" cy="259045"/>
    <xdr:sp macro="" textlink="">
      <xdr:nvSpPr>
        <xdr:cNvPr id="313" name="テキスト ボックス 312"/>
        <xdr:cNvSpPr txBox="1"/>
      </xdr:nvSpPr>
      <xdr:spPr>
        <a:xfrm>
          <a:off x="9450017" y="62391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108494</xdr:rowOff>
    </xdr:from>
    <xdr:to>
      <xdr:col>46</xdr:col>
      <xdr:colOff>38100</xdr:colOff>
      <xdr:row>38</xdr:row>
      <xdr:rowOff>38644</xdr:rowOff>
    </xdr:to>
    <xdr:sp macro="" textlink="">
      <xdr:nvSpPr>
        <xdr:cNvPr id="314" name="楕円 313"/>
        <xdr:cNvSpPr/>
      </xdr:nvSpPr>
      <xdr:spPr>
        <a:xfrm>
          <a:off x="8699500" y="6452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29771</xdr:rowOff>
    </xdr:from>
    <xdr:ext cx="378565" cy="259045"/>
    <xdr:sp macro="" textlink="">
      <xdr:nvSpPr>
        <xdr:cNvPr id="315" name="テキスト ボックス 314"/>
        <xdr:cNvSpPr txBox="1"/>
      </xdr:nvSpPr>
      <xdr:spPr>
        <a:xfrm>
          <a:off x="8561017" y="65448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83675</xdr:rowOff>
    </xdr:from>
    <xdr:to>
      <xdr:col>41</xdr:col>
      <xdr:colOff>101600</xdr:colOff>
      <xdr:row>37</xdr:row>
      <xdr:rowOff>13825</xdr:rowOff>
    </xdr:to>
    <xdr:sp macro="" textlink="">
      <xdr:nvSpPr>
        <xdr:cNvPr id="316" name="楕円 315"/>
        <xdr:cNvSpPr/>
      </xdr:nvSpPr>
      <xdr:spPr>
        <a:xfrm>
          <a:off x="7810500" y="625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30352</xdr:rowOff>
    </xdr:from>
    <xdr:ext cx="469744" cy="259045"/>
    <xdr:sp macro="" textlink="">
      <xdr:nvSpPr>
        <xdr:cNvPr id="317" name="テキスト ボックス 316"/>
        <xdr:cNvSpPr txBox="1"/>
      </xdr:nvSpPr>
      <xdr:spPr>
        <a:xfrm>
          <a:off x="7626428" y="603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90860</xdr:rowOff>
    </xdr:from>
    <xdr:to>
      <xdr:col>36</xdr:col>
      <xdr:colOff>165100</xdr:colOff>
      <xdr:row>31</xdr:row>
      <xdr:rowOff>21010</xdr:rowOff>
    </xdr:to>
    <xdr:sp macro="" textlink="">
      <xdr:nvSpPr>
        <xdr:cNvPr id="318" name="楕円 317"/>
        <xdr:cNvSpPr/>
      </xdr:nvSpPr>
      <xdr:spPr>
        <a:xfrm>
          <a:off x="6921500" y="523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37537</xdr:rowOff>
    </xdr:from>
    <xdr:ext cx="469744" cy="259045"/>
    <xdr:sp macro="" textlink="">
      <xdr:nvSpPr>
        <xdr:cNvPr id="319" name="テキスト ボックス 318"/>
        <xdr:cNvSpPr txBox="1"/>
      </xdr:nvSpPr>
      <xdr:spPr>
        <a:xfrm>
          <a:off x="6737428" y="500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149778</xdr:rowOff>
    </xdr:from>
    <xdr:to>
      <xdr:col>54</xdr:col>
      <xdr:colOff>189865</xdr:colOff>
      <xdr:row>59</xdr:row>
      <xdr:rowOff>42583</xdr:rowOff>
    </xdr:to>
    <xdr:cxnSp macro="">
      <xdr:nvCxnSpPr>
        <xdr:cNvPr id="343" name="直線コネクタ 342"/>
        <xdr:cNvCxnSpPr/>
      </xdr:nvCxnSpPr>
      <xdr:spPr>
        <a:xfrm flipV="1">
          <a:off x="10475595" y="8550828"/>
          <a:ext cx="1270" cy="1607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46410</xdr:rowOff>
    </xdr:from>
    <xdr:ext cx="313932" cy="259045"/>
    <xdr:sp macro="" textlink="">
      <xdr:nvSpPr>
        <xdr:cNvPr id="344" name="農林水産業費最小値テキスト"/>
        <xdr:cNvSpPr txBox="1"/>
      </xdr:nvSpPr>
      <xdr:spPr>
        <a:xfrm>
          <a:off x="10528300" y="101619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42583</xdr:rowOff>
    </xdr:from>
    <xdr:to>
      <xdr:col>55</xdr:col>
      <xdr:colOff>88900</xdr:colOff>
      <xdr:row>59</xdr:row>
      <xdr:rowOff>42583</xdr:rowOff>
    </xdr:to>
    <xdr:cxnSp macro="">
      <xdr:nvCxnSpPr>
        <xdr:cNvPr id="345" name="直線コネクタ 344"/>
        <xdr:cNvCxnSpPr/>
      </xdr:nvCxnSpPr>
      <xdr:spPr>
        <a:xfrm>
          <a:off x="10388600" y="10158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96455</xdr:rowOff>
    </xdr:from>
    <xdr:ext cx="534377" cy="259045"/>
    <xdr:sp macro="" textlink="">
      <xdr:nvSpPr>
        <xdr:cNvPr id="346" name="農林水産業費最大値テキスト"/>
        <xdr:cNvSpPr txBox="1"/>
      </xdr:nvSpPr>
      <xdr:spPr>
        <a:xfrm>
          <a:off x="10528300" y="832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84,471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149778</xdr:rowOff>
    </xdr:from>
    <xdr:to>
      <xdr:col>55</xdr:col>
      <xdr:colOff>88900</xdr:colOff>
      <xdr:row>49</xdr:row>
      <xdr:rowOff>149778</xdr:rowOff>
    </xdr:to>
    <xdr:cxnSp macro="">
      <xdr:nvCxnSpPr>
        <xdr:cNvPr id="347" name="直線コネクタ 346"/>
        <xdr:cNvCxnSpPr/>
      </xdr:nvCxnSpPr>
      <xdr:spPr>
        <a:xfrm>
          <a:off x="10388600" y="8550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97675</xdr:rowOff>
    </xdr:from>
    <xdr:to>
      <xdr:col>55</xdr:col>
      <xdr:colOff>0</xdr:colOff>
      <xdr:row>54</xdr:row>
      <xdr:rowOff>113297</xdr:rowOff>
    </xdr:to>
    <xdr:cxnSp macro="">
      <xdr:nvCxnSpPr>
        <xdr:cNvPr id="348" name="直線コネクタ 347"/>
        <xdr:cNvCxnSpPr/>
      </xdr:nvCxnSpPr>
      <xdr:spPr>
        <a:xfrm flipV="1">
          <a:off x="9639300" y="9355975"/>
          <a:ext cx="838200" cy="15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14768</xdr:rowOff>
    </xdr:from>
    <xdr:ext cx="534377" cy="259045"/>
    <xdr:sp macro="" textlink="">
      <xdr:nvSpPr>
        <xdr:cNvPr id="349" name="農林水産業費平均値テキスト"/>
        <xdr:cNvSpPr txBox="1"/>
      </xdr:nvSpPr>
      <xdr:spPr>
        <a:xfrm>
          <a:off x="10528300" y="9615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36341</xdr:rowOff>
    </xdr:from>
    <xdr:to>
      <xdr:col>55</xdr:col>
      <xdr:colOff>50800</xdr:colOff>
      <xdr:row>56</xdr:row>
      <xdr:rowOff>137941</xdr:rowOff>
    </xdr:to>
    <xdr:sp macro="" textlink="">
      <xdr:nvSpPr>
        <xdr:cNvPr id="350" name="フローチャート: 判断 349"/>
        <xdr:cNvSpPr/>
      </xdr:nvSpPr>
      <xdr:spPr>
        <a:xfrm>
          <a:off x="104267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113297</xdr:rowOff>
    </xdr:from>
    <xdr:to>
      <xdr:col>50</xdr:col>
      <xdr:colOff>114300</xdr:colOff>
      <xdr:row>55</xdr:row>
      <xdr:rowOff>28048</xdr:rowOff>
    </xdr:to>
    <xdr:cxnSp macro="">
      <xdr:nvCxnSpPr>
        <xdr:cNvPr id="351" name="直線コネクタ 350"/>
        <xdr:cNvCxnSpPr/>
      </xdr:nvCxnSpPr>
      <xdr:spPr>
        <a:xfrm flipV="1">
          <a:off x="8750300" y="9371597"/>
          <a:ext cx="889000" cy="86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75336</xdr:rowOff>
    </xdr:from>
    <xdr:to>
      <xdr:col>50</xdr:col>
      <xdr:colOff>165100</xdr:colOff>
      <xdr:row>57</xdr:row>
      <xdr:rowOff>5486</xdr:rowOff>
    </xdr:to>
    <xdr:sp macro="" textlink="">
      <xdr:nvSpPr>
        <xdr:cNvPr id="352" name="フローチャート: 判断 351"/>
        <xdr:cNvSpPr/>
      </xdr:nvSpPr>
      <xdr:spPr>
        <a:xfrm>
          <a:off x="9588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168063</xdr:rowOff>
    </xdr:from>
    <xdr:ext cx="534377" cy="259045"/>
    <xdr:sp macro="" textlink="">
      <xdr:nvSpPr>
        <xdr:cNvPr id="353" name="テキスト ボックス 352"/>
        <xdr:cNvSpPr txBox="1"/>
      </xdr:nvSpPr>
      <xdr:spPr>
        <a:xfrm>
          <a:off x="9372111" y="976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28048</xdr:rowOff>
    </xdr:from>
    <xdr:to>
      <xdr:col>45</xdr:col>
      <xdr:colOff>177800</xdr:colOff>
      <xdr:row>55</xdr:row>
      <xdr:rowOff>162179</xdr:rowOff>
    </xdr:to>
    <xdr:cxnSp macro="">
      <xdr:nvCxnSpPr>
        <xdr:cNvPr id="354" name="直線コネクタ 353"/>
        <xdr:cNvCxnSpPr/>
      </xdr:nvCxnSpPr>
      <xdr:spPr>
        <a:xfrm flipV="1">
          <a:off x="7861300" y="9457798"/>
          <a:ext cx="889000" cy="13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138525</xdr:rowOff>
    </xdr:from>
    <xdr:to>
      <xdr:col>46</xdr:col>
      <xdr:colOff>38100</xdr:colOff>
      <xdr:row>56</xdr:row>
      <xdr:rowOff>68675</xdr:rowOff>
    </xdr:to>
    <xdr:sp macro="" textlink="">
      <xdr:nvSpPr>
        <xdr:cNvPr id="355" name="フローチャート: 判断 354"/>
        <xdr:cNvSpPr/>
      </xdr:nvSpPr>
      <xdr:spPr>
        <a:xfrm>
          <a:off x="8699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59802</xdr:rowOff>
    </xdr:from>
    <xdr:ext cx="534377" cy="259045"/>
    <xdr:sp macro="" textlink="">
      <xdr:nvSpPr>
        <xdr:cNvPr id="356" name="テキスト ボックス 355"/>
        <xdr:cNvSpPr txBox="1"/>
      </xdr:nvSpPr>
      <xdr:spPr>
        <a:xfrm>
          <a:off x="8483111" y="966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162179</xdr:rowOff>
    </xdr:from>
    <xdr:to>
      <xdr:col>41</xdr:col>
      <xdr:colOff>50800</xdr:colOff>
      <xdr:row>56</xdr:row>
      <xdr:rowOff>7512</xdr:rowOff>
    </xdr:to>
    <xdr:cxnSp macro="">
      <xdr:nvCxnSpPr>
        <xdr:cNvPr id="357" name="直線コネクタ 356"/>
        <xdr:cNvCxnSpPr/>
      </xdr:nvCxnSpPr>
      <xdr:spPr>
        <a:xfrm flipV="1">
          <a:off x="6972300" y="9591929"/>
          <a:ext cx="889000" cy="16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63906</xdr:rowOff>
    </xdr:from>
    <xdr:to>
      <xdr:col>41</xdr:col>
      <xdr:colOff>101600</xdr:colOff>
      <xdr:row>57</xdr:row>
      <xdr:rowOff>165506</xdr:rowOff>
    </xdr:to>
    <xdr:sp macro="" textlink="">
      <xdr:nvSpPr>
        <xdr:cNvPr id="358" name="フローチャート: 判断 357"/>
        <xdr:cNvSpPr/>
      </xdr:nvSpPr>
      <xdr:spPr>
        <a:xfrm>
          <a:off x="7810500" y="983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156633</xdr:rowOff>
    </xdr:from>
    <xdr:ext cx="534377" cy="259045"/>
    <xdr:sp macro="" textlink="">
      <xdr:nvSpPr>
        <xdr:cNvPr id="359" name="テキスト ボックス 358"/>
        <xdr:cNvSpPr txBox="1"/>
      </xdr:nvSpPr>
      <xdr:spPr>
        <a:xfrm>
          <a:off x="7594111" y="992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71812</xdr:rowOff>
    </xdr:from>
    <xdr:to>
      <xdr:col>36</xdr:col>
      <xdr:colOff>165100</xdr:colOff>
      <xdr:row>58</xdr:row>
      <xdr:rowOff>1962</xdr:rowOff>
    </xdr:to>
    <xdr:sp macro="" textlink="">
      <xdr:nvSpPr>
        <xdr:cNvPr id="360" name="フローチャート: 判断 359"/>
        <xdr:cNvSpPr/>
      </xdr:nvSpPr>
      <xdr:spPr>
        <a:xfrm>
          <a:off x="6921500" y="984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164539</xdr:rowOff>
    </xdr:from>
    <xdr:ext cx="534377" cy="259045"/>
    <xdr:sp macro="" textlink="">
      <xdr:nvSpPr>
        <xdr:cNvPr id="361" name="テキスト ボックス 360"/>
        <xdr:cNvSpPr txBox="1"/>
      </xdr:nvSpPr>
      <xdr:spPr>
        <a:xfrm>
          <a:off x="6705111" y="9937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46875</xdr:rowOff>
    </xdr:from>
    <xdr:to>
      <xdr:col>55</xdr:col>
      <xdr:colOff>50800</xdr:colOff>
      <xdr:row>54</xdr:row>
      <xdr:rowOff>148475</xdr:rowOff>
    </xdr:to>
    <xdr:sp macro="" textlink="">
      <xdr:nvSpPr>
        <xdr:cNvPr id="367" name="楕円 366"/>
        <xdr:cNvSpPr/>
      </xdr:nvSpPr>
      <xdr:spPr>
        <a:xfrm>
          <a:off x="10426700" y="930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69752</xdr:rowOff>
    </xdr:from>
    <xdr:ext cx="534377" cy="259045"/>
    <xdr:sp macro="" textlink="">
      <xdr:nvSpPr>
        <xdr:cNvPr id="368" name="農林水産業費該当値テキスト"/>
        <xdr:cNvSpPr txBox="1"/>
      </xdr:nvSpPr>
      <xdr:spPr>
        <a:xfrm>
          <a:off x="10528300" y="9156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62497</xdr:rowOff>
    </xdr:from>
    <xdr:to>
      <xdr:col>50</xdr:col>
      <xdr:colOff>165100</xdr:colOff>
      <xdr:row>54</xdr:row>
      <xdr:rowOff>164097</xdr:rowOff>
    </xdr:to>
    <xdr:sp macro="" textlink="">
      <xdr:nvSpPr>
        <xdr:cNvPr id="369" name="楕円 368"/>
        <xdr:cNvSpPr/>
      </xdr:nvSpPr>
      <xdr:spPr>
        <a:xfrm>
          <a:off x="9588500" y="9320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9174</xdr:rowOff>
    </xdr:from>
    <xdr:ext cx="534377" cy="259045"/>
    <xdr:sp macro="" textlink="">
      <xdr:nvSpPr>
        <xdr:cNvPr id="370" name="テキスト ボックス 369"/>
        <xdr:cNvSpPr txBox="1"/>
      </xdr:nvSpPr>
      <xdr:spPr>
        <a:xfrm>
          <a:off x="9372111" y="9096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148698</xdr:rowOff>
    </xdr:from>
    <xdr:to>
      <xdr:col>46</xdr:col>
      <xdr:colOff>38100</xdr:colOff>
      <xdr:row>55</xdr:row>
      <xdr:rowOff>78848</xdr:rowOff>
    </xdr:to>
    <xdr:sp macro="" textlink="">
      <xdr:nvSpPr>
        <xdr:cNvPr id="371" name="楕円 370"/>
        <xdr:cNvSpPr/>
      </xdr:nvSpPr>
      <xdr:spPr>
        <a:xfrm>
          <a:off x="8699500" y="9406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95375</xdr:rowOff>
    </xdr:from>
    <xdr:ext cx="534377" cy="259045"/>
    <xdr:sp macro="" textlink="">
      <xdr:nvSpPr>
        <xdr:cNvPr id="372" name="テキスト ボックス 371"/>
        <xdr:cNvSpPr txBox="1"/>
      </xdr:nvSpPr>
      <xdr:spPr>
        <a:xfrm>
          <a:off x="8483111" y="9182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111379</xdr:rowOff>
    </xdr:from>
    <xdr:to>
      <xdr:col>41</xdr:col>
      <xdr:colOff>101600</xdr:colOff>
      <xdr:row>56</xdr:row>
      <xdr:rowOff>41529</xdr:rowOff>
    </xdr:to>
    <xdr:sp macro="" textlink="">
      <xdr:nvSpPr>
        <xdr:cNvPr id="373" name="楕円 372"/>
        <xdr:cNvSpPr/>
      </xdr:nvSpPr>
      <xdr:spPr>
        <a:xfrm>
          <a:off x="7810500" y="954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58056</xdr:rowOff>
    </xdr:from>
    <xdr:ext cx="534377" cy="259045"/>
    <xdr:sp macro="" textlink="">
      <xdr:nvSpPr>
        <xdr:cNvPr id="374" name="テキスト ボックス 373"/>
        <xdr:cNvSpPr txBox="1"/>
      </xdr:nvSpPr>
      <xdr:spPr>
        <a:xfrm>
          <a:off x="7594111" y="9316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128162</xdr:rowOff>
    </xdr:from>
    <xdr:to>
      <xdr:col>36</xdr:col>
      <xdr:colOff>165100</xdr:colOff>
      <xdr:row>56</xdr:row>
      <xdr:rowOff>58312</xdr:rowOff>
    </xdr:to>
    <xdr:sp macro="" textlink="">
      <xdr:nvSpPr>
        <xdr:cNvPr id="375" name="楕円 374"/>
        <xdr:cNvSpPr/>
      </xdr:nvSpPr>
      <xdr:spPr>
        <a:xfrm>
          <a:off x="6921500" y="955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74839</xdr:rowOff>
    </xdr:from>
    <xdr:ext cx="534377" cy="259045"/>
    <xdr:sp macro="" textlink="">
      <xdr:nvSpPr>
        <xdr:cNvPr id="376" name="テキスト ボックス 375"/>
        <xdr:cNvSpPr txBox="1"/>
      </xdr:nvSpPr>
      <xdr:spPr>
        <a:xfrm>
          <a:off x="6705111" y="9333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0" name="テキスト ボックス 389"/>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2" name="テキスト ボックス 391"/>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4" name="テキスト ボックス 393"/>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6" name="テキスト ボックス 39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74275</xdr:rowOff>
    </xdr:from>
    <xdr:to>
      <xdr:col>54</xdr:col>
      <xdr:colOff>189865</xdr:colOff>
      <xdr:row>78</xdr:row>
      <xdr:rowOff>119949</xdr:rowOff>
    </xdr:to>
    <xdr:cxnSp macro="">
      <xdr:nvCxnSpPr>
        <xdr:cNvPr id="398" name="直線コネクタ 397"/>
        <xdr:cNvCxnSpPr/>
      </xdr:nvCxnSpPr>
      <xdr:spPr>
        <a:xfrm flipV="1">
          <a:off x="10475595" y="12075775"/>
          <a:ext cx="1270" cy="1417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123776</xdr:rowOff>
    </xdr:from>
    <xdr:ext cx="378565" cy="259045"/>
    <xdr:sp macro="" textlink="">
      <xdr:nvSpPr>
        <xdr:cNvPr id="399" name="商工費最小値テキスト"/>
        <xdr:cNvSpPr txBox="1"/>
      </xdr:nvSpPr>
      <xdr:spPr>
        <a:xfrm>
          <a:off x="10528300" y="13496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119949</xdr:rowOff>
    </xdr:from>
    <xdr:to>
      <xdr:col>55</xdr:col>
      <xdr:colOff>88900</xdr:colOff>
      <xdr:row>78</xdr:row>
      <xdr:rowOff>119949</xdr:rowOff>
    </xdr:to>
    <xdr:cxnSp macro="">
      <xdr:nvCxnSpPr>
        <xdr:cNvPr id="400" name="直線コネクタ 399"/>
        <xdr:cNvCxnSpPr/>
      </xdr:nvCxnSpPr>
      <xdr:spPr>
        <a:xfrm>
          <a:off x="10388600" y="13493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20952</xdr:rowOff>
    </xdr:from>
    <xdr:ext cx="534377" cy="259045"/>
    <xdr:sp macro="" textlink="">
      <xdr:nvSpPr>
        <xdr:cNvPr id="401" name="商工費最大値テキスト"/>
        <xdr:cNvSpPr txBox="1"/>
      </xdr:nvSpPr>
      <xdr:spPr>
        <a:xfrm>
          <a:off x="10528300" y="1185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74275</xdr:rowOff>
    </xdr:from>
    <xdr:to>
      <xdr:col>55</xdr:col>
      <xdr:colOff>88900</xdr:colOff>
      <xdr:row>70</xdr:row>
      <xdr:rowOff>74275</xdr:rowOff>
    </xdr:to>
    <xdr:cxnSp macro="">
      <xdr:nvCxnSpPr>
        <xdr:cNvPr id="402" name="直線コネクタ 401"/>
        <xdr:cNvCxnSpPr/>
      </xdr:nvCxnSpPr>
      <xdr:spPr>
        <a:xfrm>
          <a:off x="10388600" y="12075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27870</xdr:rowOff>
    </xdr:from>
    <xdr:to>
      <xdr:col>55</xdr:col>
      <xdr:colOff>0</xdr:colOff>
      <xdr:row>77</xdr:row>
      <xdr:rowOff>78023</xdr:rowOff>
    </xdr:to>
    <xdr:cxnSp macro="">
      <xdr:nvCxnSpPr>
        <xdr:cNvPr id="403" name="直線コネクタ 402"/>
        <xdr:cNvCxnSpPr/>
      </xdr:nvCxnSpPr>
      <xdr:spPr>
        <a:xfrm flipV="1">
          <a:off x="9639300" y="13229520"/>
          <a:ext cx="838200" cy="50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152810</xdr:rowOff>
    </xdr:from>
    <xdr:ext cx="534377" cy="259045"/>
    <xdr:sp macro="" textlink="">
      <xdr:nvSpPr>
        <xdr:cNvPr id="404" name="商工費平均値テキスト"/>
        <xdr:cNvSpPr txBox="1"/>
      </xdr:nvSpPr>
      <xdr:spPr>
        <a:xfrm>
          <a:off x="10528300" y="13011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129933</xdr:rowOff>
    </xdr:from>
    <xdr:to>
      <xdr:col>55</xdr:col>
      <xdr:colOff>50800</xdr:colOff>
      <xdr:row>77</xdr:row>
      <xdr:rowOff>60083</xdr:rowOff>
    </xdr:to>
    <xdr:sp macro="" textlink="">
      <xdr:nvSpPr>
        <xdr:cNvPr id="405" name="フローチャート: 判断 404"/>
        <xdr:cNvSpPr/>
      </xdr:nvSpPr>
      <xdr:spPr>
        <a:xfrm>
          <a:off x="10426700" y="13160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54981</xdr:rowOff>
    </xdr:from>
    <xdr:to>
      <xdr:col>50</xdr:col>
      <xdr:colOff>114300</xdr:colOff>
      <xdr:row>77</xdr:row>
      <xdr:rowOff>78023</xdr:rowOff>
    </xdr:to>
    <xdr:cxnSp macro="">
      <xdr:nvCxnSpPr>
        <xdr:cNvPr id="406" name="直線コネクタ 405"/>
        <xdr:cNvCxnSpPr/>
      </xdr:nvCxnSpPr>
      <xdr:spPr>
        <a:xfrm>
          <a:off x="8750300" y="13256631"/>
          <a:ext cx="889000" cy="23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141980</xdr:rowOff>
    </xdr:from>
    <xdr:to>
      <xdr:col>50</xdr:col>
      <xdr:colOff>165100</xdr:colOff>
      <xdr:row>77</xdr:row>
      <xdr:rowOff>72130</xdr:rowOff>
    </xdr:to>
    <xdr:sp macro="" textlink="">
      <xdr:nvSpPr>
        <xdr:cNvPr id="407" name="フローチャート: 判断 406"/>
        <xdr:cNvSpPr/>
      </xdr:nvSpPr>
      <xdr:spPr>
        <a:xfrm>
          <a:off x="9588500" y="1317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88658</xdr:rowOff>
    </xdr:from>
    <xdr:ext cx="534377" cy="259045"/>
    <xdr:sp macro="" textlink="">
      <xdr:nvSpPr>
        <xdr:cNvPr id="408" name="テキスト ボックス 407"/>
        <xdr:cNvSpPr txBox="1"/>
      </xdr:nvSpPr>
      <xdr:spPr>
        <a:xfrm>
          <a:off x="9372111" y="1294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54981</xdr:rowOff>
    </xdr:from>
    <xdr:to>
      <xdr:col>45</xdr:col>
      <xdr:colOff>177800</xdr:colOff>
      <xdr:row>77</xdr:row>
      <xdr:rowOff>107011</xdr:rowOff>
    </xdr:to>
    <xdr:cxnSp macro="">
      <xdr:nvCxnSpPr>
        <xdr:cNvPr id="409" name="直線コネクタ 408"/>
        <xdr:cNvCxnSpPr/>
      </xdr:nvCxnSpPr>
      <xdr:spPr>
        <a:xfrm flipV="1">
          <a:off x="7861300" y="13256631"/>
          <a:ext cx="889000" cy="52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117086</xdr:rowOff>
    </xdr:from>
    <xdr:to>
      <xdr:col>46</xdr:col>
      <xdr:colOff>38100</xdr:colOff>
      <xdr:row>77</xdr:row>
      <xdr:rowOff>47236</xdr:rowOff>
    </xdr:to>
    <xdr:sp macro="" textlink="">
      <xdr:nvSpPr>
        <xdr:cNvPr id="410" name="フローチャート: 判断 409"/>
        <xdr:cNvSpPr/>
      </xdr:nvSpPr>
      <xdr:spPr>
        <a:xfrm>
          <a:off x="8699500" y="1314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63764</xdr:rowOff>
    </xdr:from>
    <xdr:ext cx="534377" cy="259045"/>
    <xdr:sp macro="" textlink="">
      <xdr:nvSpPr>
        <xdr:cNvPr id="411" name="テキスト ボックス 410"/>
        <xdr:cNvSpPr txBox="1"/>
      </xdr:nvSpPr>
      <xdr:spPr>
        <a:xfrm>
          <a:off x="8483111" y="1292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107011</xdr:rowOff>
    </xdr:from>
    <xdr:to>
      <xdr:col>41</xdr:col>
      <xdr:colOff>50800</xdr:colOff>
      <xdr:row>77</xdr:row>
      <xdr:rowOff>152136</xdr:rowOff>
    </xdr:to>
    <xdr:cxnSp macro="">
      <xdr:nvCxnSpPr>
        <xdr:cNvPr id="412" name="直線コネクタ 411"/>
        <xdr:cNvCxnSpPr/>
      </xdr:nvCxnSpPr>
      <xdr:spPr>
        <a:xfrm flipV="1">
          <a:off x="6972300" y="13308661"/>
          <a:ext cx="889000" cy="45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53856</xdr:rowOff>
    </xdr:from>
    <xdr:to>
      <xdr:col>41</xdr:col>
      <xdr:colOff>101600</xdr:colOff>
      <xdr:row>77</xdr:row>
      <xdr:rowOff>155456</xdr:rowOff>
    </xdr:to>
    <xdr:sp macro="" textlink="">
      <xdr:nvSpPr>
        <xdr:cNvPr id="413" name="フローチャート: 判断 412"/>
        <xdr:cNvSpPr/>
      </xdr:nvSpPr>
      <xdr:spPr>
        <a:xfrm>
          <a:off x="7810500" y="1325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533</xdr:rowOff>
    </xdr:from>
    <xdr:ext cx="469744" cy="259045"/>
    <xdr:sp macro="" textlink="">
      <xdr:nvSpPr>
        <xdr:cNvPr id="414" name="テキスト ボックス 413"/>
        <xdr:cNvSpPr txBox="1"/>
      </xdr:nvSpPr>
      <xdr:spPr>
        <a:xfrm>
          <a:off x="7626428" y="13030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63229</xdr:rowOff>
    </xdr:from>
    <xdr:to>
      <xdr:col>36</xdr:col>
      <xdr:colOff>165100</xdr:colOff>
      <xdr:row>77</xdr:row>
      <xdr:rowOff>164829</xdr:rowOff>
    </xdr:to>
    <xdr:sp macro="" textlink="">
      <xdr:nvSpPr>
        <xdr:cNvPr id="415" name="フローチャート: 判断 414"/>
        <xdr:cNvSpPr/>
      </xdr:nvSpPr>
      <xdr:spPr>
        <a:xfrm>
          <a:off x="6921500" y="13264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9906</xdr:rowOff>
    </xdr:from>
    <xdr:ext cx="469744" cy="259045"/>
    <xdr:sp macro="" textlink="">
      <xdr:nvSpPr>
        <xdr:cNvPr id="416" name="テキスト ボックス 415"/>
        <xdr:cNvSpPr txBox="1"/>
      </xdr:nvSpPr>
      <xdr:spPr>
        <a:xfrm>
          <a:off x="6737428" y="1304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148520</xdr:rowOff>
    </xdr:from>
    <xdr:to>
      <xdr:col>55</xdr:col>
      <xdr:colOff>50800</xdr:colOff>
      <xdr:row>77</xdr:row>
      <xdr:rowOff>78670</xdr:rowOff>
    </xdr:to>
    <xdr:sp macro="" textlink="">
      <xdr:nvSpPr>
        <xdr:cNvPr id="422" name="楕円 421"/>
        <xdr:cNvSpPr/>
      </xdr:nvSpPr>
      <xdr:spPr>
        <a:xfrm>
          <a:off x="10426700" y="1317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126947</xdr:rowOff>
    </xdr:from>
    <xdr:ext cx="534377" cy="259045"/>
    <xdr:sp macro="" textlink="">
      <xdr:nvSpPr>
        <xdr:cNvPr id="423" name="商工費該当値テキスト"/>
        <xdr:cNvSpPr txBox="1"/>
      </xdr:nvSpPr>
      <xdr:spPr>
        <a:xfrm>
          <a:off x="10528300" y="1315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27223</xdr:rowOff>
    </xdr:from>
    <xdr:to>
      <xdr:col>50</xdr:col>
      <xdr:colOff>165100</xdr:colOff>
      <xdr:row>77</xdr:row>
      <xdr:rowOff>128823</xdr:rowOff>
    </xdr:to>
    <xdr:sp macro="" textlink="">
      <xdr:nvSpPr>
        <xdr:cNvPr id="424" name="楕円 423"/>
        <xdr:cNvSpPr/>
      </xdr:nvSpPr>
      <xdr:spPr>
        <a:xfrm>
          <a:off x="9588500" y="13228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119950</xdr:rowOff>
    </xdr:from>
    <xdr:ext cx="534377" cy="259045"/>
    <xdr:sp macro="" textlink="">
      <xdr:nvSpPr>
        <xdr:cNvPr id="425" name="テキスト ボックス 424"/>
        <xdr:cNvSpPr txBox="1"/>
      </xdr:nvSpPr>
      <xdr:spPr>
        <a:xfrm>
          <a:off x="9372111" y="13321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4181</xdr:rowOff>
    </xdr:from>
    <xdr:to>
      <xdr:col>46</xdr:col>
      <xdr:colOff>38100</xdr:colOff>
      <xdr:row>77</xdr:row>
      <xdr:rowOff>105781</xdr:rowOff>
    </xdr:to>
    <xdr:sp macro="" textlink="">
      <xdr:nvSpPr>
        <xdr:cNvPr id="426" name="楕円 425"/>
        <xdr:cNvSpPr/>
      </xdr:nvSpPr>
      <xdr:spPr>
        <a:xfrm>
          <a:off x="8699500" y="1320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96908</xdr:rowOff>
    </xdr:from>
    <xdr:ext cx="534377" cy="259045"/>
    <xdr:sp macro="" textlink="">
      <xdr:nvSpPr>
        <xdr:cNvPr id="427" name="テキスト ボックス 426"/>
        <xdr:cNvSpPr txBox="1"/>
      </xdr:nvSpPr>
      <xdr:spPr>
        <a:xfrm>
          <a:off x="8483111" y="13298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56211</xdr:rowOff>
    </xdr:from>
    <xdr:to>
      <xdr:col>41</xdr:col>
      <xdr:colOff>101600</xdr:colOff>
      <xdr:row>77</xdr:row>
      <xdr:rowOff>157811</xdr:rowOff>
    </xdr:to>
    <xdr:sp macro="" textlink="">
      <xdr:nvSpPr>
        <xdr:cNvPr id="428" name="楕円 427"/>
        <xdr:cNvSpPr/>
      </xdr:nvSpPr>
      <xdr:spPr>
        <a:xfrm>
          <a:off x="7810500" y="132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148938</xdr:rowOff>
    </xdr:from>
    <xdr:ext cx="469744" cy="259045"/>
    <xdr:sp macro="" textlink="">
      <xdr:nvSpPr>
        <xdr:cNvPr id="429" name="テキスト ボックス 428"/>
        <xdr:cNvSpPr txBox="1"/>
      </xdr:nvSpPr>
      <xdr:spPr>
        <a:xfrm>
          <a:off x="7626428" y="13350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101336</xdr:rowOff>
    </xdr:from>
    <xdr:to>
      <xdr:col>36</xdr:col>
      <xdr:colOff>165100</xdr:colOff>
      <xdr:row>78</xdr:row>
      <xdr:rowOff>31486</xdr:rowOff>
    </xdr:to>
    <xdr:sp macro="" textlink="">
      <xdr:nvSpPr>
        <xdr:cNvPr id="430" name="楕円 429"/>
        <xdr:cNvSpPr/>
      </xdr:nvSpPr>
      <xdr:spPr>
        <a:xfrm>
          <a:off x="6921500" y="13302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22613</xdr:rowOff>
    </xdr:from>
    <xdr:ext cx="469744" cy="259045"/>
    <xdr:sp macro="" textlink="">
      <xdr:nvSpPr>
        <xdr:cNvPr id="431" name="テキスト ボックス 430"/>
        <xdr:cNvSpPr txBox="1"/>
      </xdr:nvSpPr>
      <xdr:spPr>
        <a:xfrm>
          <a:off x="6737428" y="13395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13122</xdr:rowOff>
    </xdr:from>
    <xdr:to>
      <xdr:col>54</xdr:col>
      <xdr:colOff>189865</xdr:colOff>
      <xdr:row>98</xdr:row>
      <xdr:rowOff>61770</xdr:rowOff>
    </xdr:to>
    <xdr:cxnSp macro="">
      <xdr:nvCxnSpPr>
        <xdr:cNvPr id="457" name="直線コネクタ 456"/>
        <xdr:cNvCxnSpPr/>
      </xdr:nvCxnSpPr>
      <xdr:spPr>
        <a:xfrm flipV="1">
          <a:off x="10475595" y="15443622"/>
          <a:ext cx="1270" cy="1420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65597</xdr:rowOff>
    </xdr:from>
    <xdr:ext cx="534377" cy="259045"/>
    <xdr:sp macro="" textlink="">
      <xdr:nvSpPr>
        <xdr:cNvPr id="458" name="土木費最小値テキスト"/>
        <xdr:cNvSpPr txBox="1"/>
      </xdr:nvSpPr>
      <xdr:spPr>
        <a:xfrm>
          <a:off x="10528300" y="16867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61770</xdr:rowOff>
    </xdr:from>
    <xdr:to>
      <xdr:col>55</xdr:col>
      <xdr:colOff>88900</xdr:colOff>
      <xdr:row>98</xdr:row>
      <xdr:rowOff>61770</xdr:rowOff>
    </xdr:to>
    <xdr:cxnSp macro="">
      <xdr:nvCxnSpPr>
        <xdr:cNvPr id="459" name="直線コネクタ 458"/>
        <xdr:cNvCxnSpPr/>
      </xdr:nvCxnSpPr>
      <xdr:spPr>
        <a:xfrm>
          <a:off x="10388600" y="1686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131249</xdr:rowOff>
    </xdr:from>
    <xdr:ext cx="599010" cy="259045"/>
    <xdr:sp macro="" textlink="">
      <xdr:nvSpPr>
        <xdr:cNvPr id="460" name="土木費最大値テキスト"/>
        <xdr:cNvSpPr txBox="1"/>
      </xdr:nvSpPr>
      <xdr:spPr>
        <a:xfrm>
          <a:off x="10528300" y="15218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149,628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13122</xdr:rowOff>
    </xdr:from>
    <xdr:to>
      <xdr:col>55</xdr:col>
      <xdr:colOff>88900</xdr:colOff>
      <xdr:row>90</xdr:row>
      <xdr:rowOff>13122</xdr:rowOff>
    </xdr:to>
    <xdr:cxnSp macro="">
      <xdr:nvCxnSpPr>
        <xdr:cNvPr id="461" name="直線コネクタ 460"/>
        <xdr:cNvCxnSpPr/>
      </xdr:nvCxnSpPr>
      <xdr:spPr>
        <a:xfrm>
          <a:off x="10388600" y="1544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152491</xdr:rowOff>
    </xdr:from>
    <xdr:to>
      <xdr:col>55</xdr:col>
      <xdr:colOff>0</xdr:colOff>
      <xdr:row>97</xdr:row>
      <xdr:rowOff>74233</xdr:rowOff>
    </xdr:to>
    <xdr:cxnSp macro="">
      <xdr:nvCxnSpPr>
        <xdr:cNvPr id="462" name="直線コネクタ 461"/>
        <xdr:cNvCxnSpPr/>
      </xdr:nvCxnSpPr>
      <xdr:spPr>
        <a:xfrm flipV="1">
          <a:off x="9639300" y="16611691"/>
          <a:ext cx="838200" cy="93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40378</xdr:rowOff>
    </xdr:from>
    <xdr:ext cx="534377" cy="259045"/>
    <xdr:sp macro="" textlink="">
      <xdr:nvSpPr>
        <xdr:cNvPr id="463" name="土木費平均値テキスト"/>
        <xdr:cNvSpPr txBox="1"/>
      </xdr:nvSpPr>
      <xdr:spPr>
        <a:xfrm>
          <a:off x="10528300" y="16328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17501</xdr:rowOff>
    </xdr:from>
    <xdr:to>
      <xdr:col>55</xdr:col>
      <xdr:colOff>50800</xdr:colOff>
      <xdr:row>96</xdr:row>
      <xdr:rowOff>119101</xdr:rowOff>
    </xdr:to>
    <xdr:sp macro="" textlink="">
      <xdr:nvSpPr>
        <xdr:cNvPr id="464" name="フローチャート: 判断 463"/>
        <xdr:cNvSpPr/>
      </xdr:nvSpPr>
      <xdr:spPr>
        <a:xfrm>
          <a:off x="10426700" y="1647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29090</xdr:rowOff>
    </xdr:from>
    <xdr:to>
      <xdr:col>50</xdr:col>
      <xdr:colOff>114300</xdr:colOff>
      <xdr:row>97</xdr:row>
      <xdr:rowOff>74233</xdr:rowOff>
    </xdr:to>
    <xdr:cxnSp macro="">
      <xdr:nvCxnSpPr>
        <xdr:cNvPr id="465" name="直線コネクタ 464"/>
        <xdr:cNvCxnSpPr/>
      </xdr:nvCxnSpPr>
      <xdr:spPr>
        <a:xfrm>
          <a:off x="8750300" y="16659740"/>
          <a:ext cx="889000" cy="45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33558</xdr:rowOff>
    </xdr:from>
    <xdr:to>
      <xdr:col>50</xdr:col>
      <xdr:colOff>165100</xdr:colOff>
      <xdr:row>96</xdr:row>
      <xdr:rowOff>135158</xdr:rowOff>
    </xdr:to>
    <xdr:sp macro="" textlink="">
      <xdr:nvSpPr>
        <xdr:cNvPr id="466" name="フローチャート: 判断 465"/>
        <xdr:cNvSpPr/>
      </xdr:nvSpPr>
      <xdr:spPr>
        <a:xfrm>
          <a:off x="9588500" y="1649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151685</xdr:rowOff>
    </xdr:from>
    <xdr:ext cx="534377" cy="259045"/>
    <xdr:sp macro="" textlink="">
      <xdr:nvSpPr>
        <xdr:cNvPr id="467" name="テキスト ボックス 466"/>
        <xdr:cNvSpPr txBox="1"/>
      </xdr:nvSpPr>
      <xdr:spPr>
        <a:xfrm>
          <a:off x="9372111" y="16267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29090</xdr:rowOff>
    </xdr:from>
    <xdr:to>
      <xdr:col>45</xdr:col>
      <xdr:colOff>177800</xdr:colOff>
      <xdr:row>97</xdr:row>
      <xdr:rowOff>75867</xdr:rowOff>
    </xdr:to>
    <xdr:cxnSp macro="">
      <xdr:nvCxnSpPr>
        <xdr:cNvPr id="468" name="直線コネクタ 467"/>
        <xdr:cNvCxnSpPr/>
      </xdr:nvCxnSpPr>
      <xdr:spPr>
        <a:xfrm flipV="1">
          <a:off x="7861300" y="16659740"/>
          <a:ext cx="889000" cy="46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62111</xdr:rowOff>
    </xdr:from>
    <xdr:to>
      <xdr:col>46</xdr:col>
      <xdr:colOff>38100</xdr:colOff>
      <xdr:row>95</xdr:row>
      <xdr:rowOff>163711</xdr:rowOff>
    </xdr:to>
    <xdr:sp macro="" textlink="">
      <xdr:nvSpPr>
        <xdr:cNvPr id="469" name="フローチャート: 判断 468"/>
        <xdr:cNvSpPr/>
      </xdr:nvSpPr>
      <xdr:spPr>
        <a:xfrm>
          <a:off x="8699500" y="1634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8788</xdr:rowOff>
    </xdr:from>
    <xdr:ext cx="534377" cy="259045"/>
    <xdr:sp macro="" textlink="">
      <xdr:nvSpPr>
        <xdr:cNvPr id="470" name="テキスト ボックス 469"/>
        <xdr:cNvSpPr txBox="1"/>
      </xdr:nvSpPr>
      <xdr:spPr>
        <a:xfrm>
          <a:off x="8483111" y="1612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75867</xdr:rowOff>
    </xdr:from>
    <xdr:to>
      <xdr:col>41</xdr:col>
      <xdr:colOff>50800</xdr:colOff>
      <xdr:row>97</xdr:row>
      <xdr:rowOff>80177</xdr:rowOff>
    </xdr:to>
    <xdr:cxnSp macro="">
      <xdr:nvCxnSpPr>
        <xdr:cNvPr id="471" name="直線コネクタ 470"/>
        <xdr:cNvCxnSpPr/>
      </xdr:nvCxnSpPr>
      <xdr:spPr>
        <a:xfrm flipV="1">
          <a:off x="6972300" y="16706517"/>
          <a:ext cx="889000" cy="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50974</xdr:rowOff>
    </xdr:from>
    <xdr:to>
      <xdr:col>41</xdr:col>
      <xdr:colOff>101600</xdr:colOff>
      <xdr:row>96</xdr:row>
      <xdr:rowOff>152574</xdr:rowOff>
    </xdr:to>
    <xdr:sp macro="" textlink="">
      <xdr:nvSpPr>
        <xdr:cNvPr id="472" name="フローチャート: 判断 471"/>
        <xdr:cNvSpPr/>
      </xdr:nvSpPr>
      <xdr:spPr>
        <a:xfrm>
          <a:off x="7810500" y="1651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169101</xdr:rowOff>
    </xdr:from>
    <xdr:ext cx="534377" cy="259045"/>
    <xdr:sp macro="" textlink="">
      <xdr:nvSpPr>
        <xdr:cNvPr id="473" name="テキスト ボックス 472"/>
        <xdr:cNvSpPr txBox="1"/>
      </xdr:nvSpPr>
      <xdr:spPr>
        <a:xfrm>
          <a:off x="7594111" y="1628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34113</xdr:rowOff>
    </xdr:from>
    <xdr:to>
      <xdr:col>36</xdr:col>
      <xdr:colOff>165100</xdr:colOff>
      <xdr:row>96</xdr:row>
      <xdr:rowOff>135713</xdr:rowOff>
    </xdr:to>
    <xdr:sp macro="" textlink="">
      <xdr:nvSpPr>
        <xdr:cNvPr id="474" name="フローチャート: 判断 473"/>
        <xdr:cNvSpPr/>
      </xdr:nvSpPr>
      <xdr:spPr>
        <a:xfrm>
          <a:off x="6921500" y="1649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152240</xdr:rowOff>
    </xdr:from>
    <xdr:ext cx="534377" cy="259045"/>
    <xdr:sp macro="" textlink="">
      <xdr:nvSpPr>
        <xdr:cNvPr id="475" name="テキスト ボックス 474"/>
        <xdr:cNvSpPr txBox="1"/>
      </xdr:nvSpPr>
      <xdr:spPr>
        <a:xfrm>
          <a:off x="6705111" y="16268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101691</xdr:rowOff>
    </xdr:from>
    <xdr:to>
      <xdr:col>55</xdr:col>
      <xdr:colOff>50800</xdr:colOff>
      <xdr:row>97</xdr:row>
      <xdr:rowOff>31841</xdr:rowOff>
    </xdr:to>
    <xdr:sp macro="" textlink="">
      <xdr:nvSpPr>
        <xdr:cNvPr id="481" name="楕円 480"/>
        <xdr:cNvSpPr/>
      </xdr:nvSpPr>
      <xdr:spPr>
        <a:xfrm>
          <a:off x="10426700" y="16560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80118</xdr:rowOff>
    </xdr:from>
    <xdr:ext cx="534377" cy="259045"/>
    <xdr:sp macro="" textlink="">
      <xdr:nvSpPr>
        <xdr:cNvPr id="482" name="土木費該当値テキスト"/>
        <xdr:cNvSpPr txBox="1"/>
      </xdr:nvSpPr>
      <xdr:spPr>
        <a:xfrm>
          <a:off x="10528300" y="1653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23433</xdr:rowOff>
    </xdr:from>
    <xdr:to>
      <xdr:col>50</xdr:col>
      <xdr:colOff>165100</xdr:colOff>
      <xdr:row>97</xdr:row>
      <xdr:rowOff>125033</xdr:rowOff>
    </xdr:to>
    <xdr:sp macro="" textlink="">
      <xdr:nvSpPr>
        <xdr:cNvPr id="483" name="楕円 482"/>
        <xdr:cNvSpPr/>
      </xdr:nvSpPr>
      <xdr:spPr>
        <a:xfrm>
          <a:off x="9588500" y="16654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116160</xdr:rowOff>
    </xdr:from>
    <xdr:ext cx="534377" cy="259045"/>
    <xdr:sp macro="" textlink="">
      <xdr:nvSpPr>
        <xdr:cNvPr id="484" name="テキスト ボックス 483"/>
        <xdr:cNvSpPr txBox="1"/>
      </xdr:nvSpPr>
      <xdr:spPr>
        <a:xfrm>
          <a:off x="9372111" y="16746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149740</xdr:rowOff>
    </xdr:from>
    <xdr:to>
      <xdr:col>46</xdr:col>
      <xdr:colOff>38100</xdr:colOff>
      <xdr:row>97</xdr:row>
      <xdr:rowOff>79890</xdr:rowOff>
    </xdr:to>
    <xdr:sp macro="" textlink="">
      <xdr:nvSpPr>
        <xdr:cNvPr id="485" name="楕円 484"/>
        <xdr:cNvSpPr/>
      </xdr:nvSpPr>
      <xdr:spPr>
        <a:xfrm>
          <a:off x="8699500" y="1660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71017</xdr:rowOff>
    </xdr:from>
    <xdr:ext cx="534377" cy="259045"/>
    <xdr:sp macro="" textlink="">
      <xdr:nvSpPr>
        <xdr:cNvPr id="486" name="テキスト ボックス 485"/>
        <xdr:cNvSpPr txBox="1"/>
      </xdr:nvSpPr>
      <xdr:spPr>
        <a:xfrm>
          <a:off x="8483111" y="16701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25067</xdr:rowOff>
    </xdr:from>
    <xdr:to>
      <xdr:col>41</xdr:col>
      <xdr:colOff>101600</xdr:colOff>
      <xdr:row>97</xdr:row>
      <xdr:rowOff>126667</xdr:rowOff>
    </xdr:to>
    <xdr:sp macro="" textlink="">
      <xdr:nvSpPr>
        <xdr:cNvPr id="487" name="楕円 486"/>
        <xdr:cNvSpPr/>
      </xdr:nvSpPr>
      <xdr:spPr>
        <a:xfrm>
          <a:off x="7810500" y="1665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117794</xdr:rowOff>
    </xdr:from>
    <xdr:ext cx="534377" cy="259045"/>
    <xdr:sp macro="" textlink="">
      <xdr:nvSpPr>
        <xdr:cNvPr id="488" name="テキスト ボックス 487"/>
        <xdr:cNvSpPr txBox="1"/>
      </xdr:nvSpPr>
      <xdr:spPr>
        <a:xfrm>
          <a:off x="7594111" y="16748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29377</xdr:rowOff>
    </xdr:from>
    <xdr:to>
      <xdr:col>36</xdr:col>
      <xdr:colOff>165100</xdr:colOff>
      <xdr:row>97</xdr:row>
      <xdr:rowOff>130977</xdr:rowOff>
    </xdr:to>
    <xdr:sp macro="" textlink="">
      <xdr:nvSpPr>
        <xdr:cNvPr id="489" name="楕円 488"/>
        <xdr:cNvSpPr/>
      </xdr:nvSpPr>
      <xdr:spPr>
        <a:xfrm>
          <a:off x="6921500" y="16660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122104</xdr:rowOff>
    </xdr:from>
    <xdr:ext cx="534377" cy="259045"/>
    <xdr:sp macro="" textlink="">
      <xdr:nvSpPr>
        <xdr:cNvPr id="490" name="テキスト ボックス 489"/>
        <xdr:cNvSpPr txBox="1"/>
      </xdr:nvSpPr>
      <xdr:spPr>
        <a:xfrm>
          <a:off x="6705111" y="16752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3" name="テキスト ボックス 502"/>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5" name="テキスト ボックス 50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7" name="テキスト ボックス 50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9" name="テキスト ボックス 50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153416</xdr:rowOff>
    </xdr:from>
    <xdr:to>
      <xdr:col>85</xdr:col>
      <xdr:colOff>126364</xdr:colOff>
      <xdr:row>39</xdr:row>
      <xdr:rowOff>27823</xdr:rowOff>
    </xdr:to>
    <xdr:cxnSp macro="">
      <xdr:nvCxnSpPr>
        <xdr:cNvPr id="513" name="直線コネクタ 512"/>
        <xdr:cNvCxnSpPr/>
      </xdr:nvCxnSpPr>
      <xdr:spPr>
        <a:xfrm flipV="1">
          <a:off x="16317595" y="5468366"/>
          <a:ext cx="1269" cy="1246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31650</xdr:rowOff>
    </xdr:from>
    <xdr:ext cx="469744" cy="259045"/>
    <xdr:sp macro="" textlink="">
      <xdr:nvSpPr>
        <xdr:cNvPr id="514" name="消防費最小値テキスト"/>
        <xdr:cNvSpPr txBox="1"/>
      </xdr:nvSpPr>
      <xdr:spPr>
        <a:xfrm>
          <a:off x="16370300" y="6718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27823</xdr:rowOff>
    </xdr:from>
    <xdr:to>
      <xdr:col>86</xdr:col>
      <xdr:colOff>25400</xdr:colOff>
      <xdr:row>39</xdr:row>
      <xdr:rowOff>27823</xdr:rowOff>
    </xdr:to>
    <xdr:cxnSp macro="">
      <xdr:nvCxnSpPr>
        <xdr:cNvPr id="515" name="直線コネクタ 514"/>
        <xdr:cNvCxnSpPr/>
      </xdr:nvCxnSpPr>
      <xdr:spPr>
        <a:xfrm>
          <a:off x="16230600" y="6714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100093</xdr:rowOff>
    </xdr:from>
    <xdr:ext cx="534377" cy="259045"/>
    <xdr:sp macro="" textlink="">
      <xdr:nvSpPr>
        <xdr:cNvPr id="516" name="消防費最大値テキスト"/>
        <xdr:cNvSpPr txBox="1"/>
      </xdr:nvSpPr>
      <xdr:spPr>
        <a:xfrm>
          <a:off x="16370300" y="5243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35,950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153416</xdr:rowOff>
    </xdr:from>
    <xdr:to>
      <xdr:col>86</xdr:col>
      <xdr:colOff>25400</xdr:colOff>
      <xdr:row>31</xdr:row>
      <xdr:rowOff>153416</xdr:rowOff>
    </xdr:to>
    <xdr:cxnSp macro="">
      <xdr:nvCxnSpPr>
        <xdr:cNvPr id="517" name="直線コネクタ 516"/>
        <xdr:cNvCxnSpPr/>
      </xdr:nvCxnSpPr>
      <xdr:spPr>
        <a:xfrm>
          <a:off x="16230600" y="5468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52741</xdr:rowOff>
    </xdr:from>
    <xdr:to>
      <xdr:col>85</xdr:col>
      <xdr:colOff>127000</xdr:colOff>
      <xdr:row>37</xdr:row>
      <xdr:rowOff>57038</xdr:rowOff>
    </xdr:to>
    <xdr:cxnSp macro="">
      <xdr:nvCxnSpPr>
        <xdr:cNvPr id="518" name="直線コネクタ 517"/>
        <xdr:cNvCxnSpPr/>
      </xdr:nvCxnSpPr>
      <xdr:spPr>
        <a:xfrm>
          <a:off x="15481300" y="6396391"/>
          <a:ext cx="838200" cy="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54307</xdr:rowOff>
    </xdr:from>
    <xdr:ext cx="534377" cy="259045"/>
    <xdr:sp macro="" textlink="">
      <xdr:nvSpPr>
        <xdr:cNvPr id="519" name="消防費平均値テキスト"/>
        <xdr:cNvSpPr txBox="1"/>
      </xdr:nvSpPr>
      <xdr:spPr>
        <a:xfrm>
          <a:off x="16370300" y="6055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31430</xdr:rowOff>
    </xdr:from>
    <xdr:to>
      <xdr:col>85</xdr:col>
      <xdr:colOff>177800</xdr:colOff>
      <xdr:row>36</xdr:row>
      <xdr:rowOff>133030</xdr:rowOff>
    </xdr:to>
    <xdr:sp macro="" textlink="">
      <xdr:nvSpPr>
        <xdr:cNvPr id="520" name="フローチャート: 判断 519"/>
        <xdr:cNvSpPr/>
      </xdr:nvSpPr>
      <xdr:spPr>
        <a:xfrm>
          <a:off x="16268700" y="620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52741</xdr:rowOff>
    </xdr:from>
    <xdr:to>
      <xdr:col>81</xdr:col>
      <xdr:colOff>50800</xdr:colOff>
      <xdr:row>37</xdr:row>
      <xdr:rowOff>90505</xdr:rowOff>
    </xdr:to>
    <xdr:cxnSp macro="">
      <xdr:nvCxnSpPr>
        <xdr:cNvPr id="521" name="直線コネクタ 520"/>
        <xdr:cNvCxnSpPr/>
      </xdr:nvCxnSpPr>
      <xdr:spPr>
        <a:xfrm flipV="1">
          <a:off x="14592300" y="6396391"/>
          <a:ext cx="889000" cy="37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47706</xdr:rowOff>
    </xdr:from>
    <xdr:to>
      <xdr:col>81</xdr:col>
      <xdr:colOff>101600</xdr:colOff>
      <xdr:row>36</xdr:row>
      <xdr:rowOff>149306</xdr:rowOff>
    </xdr:to>
    <xdr:sp macro="" textlink="">
      <xdr:nvSpPr>
        <xdr:cNvPr id="522" name="フローチャート: 判断 521"/>
        <xdr:cNvSpPr/>
      </xdr:nvSpPr>
      <xdr:spPr>
        <a:xfrm>
          <a:off x="154305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165833</xdr:rowOff>
    </xdr:from>
    <xdr:ext cx="534377" cy="259045"/>
    <xdr:sp macro="" textlink="">
      <xdr:nvSpPr>
        <xdr:cNvPr id="523" name="テキスト ボックス 522"/>
        <xdr:cNvSpPr txBox="1"/>
      </xdr:nvSpPr>
      <xdr:spPr>
        <a:xfrm>
          <a:off x="15214111" y="599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89819</xdr:rowOff>
    </xdr:from>
    <xdr:to>
      <xdr:col>76</xdr:col>
      <xdr:colOff>114300</xdr:colOff>
      <xdr:row>37</xdr:row>
      <xdr:rowOff>90505</xdr:rowOff>
    </xdr:to>
    <xdr:cxnSp macro="">
      <xdr:nvCxnSpPr>
        <xdr:cNvPr id="524" name="直線コネクタ 523"/>
        <xdr:cNvCxnSpPr/>
      </xdr:nvCxnSpPr>
      <xdr:spPr>
        <a:xfrm>
          <a:off x="13703300" y="6433469"/>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147787</xdr:rowOff>
    </xdr:from>
    <xdr:to>
      <xdr:col>76</xdr:col>
      <xdr:colOff>165100</xdr:colOff>
      <xdr:row>36</xdr:row>
      <xdr:rowOff>77937</xdr:rowOff>
    </xdr:to>
    <xdr:sp macro="" textlink="">
      <xdr:nvSpPr>
        <xdr:cNvPr id="525" name="フローチャート: 判断 524"/>
        <xdr:cNvSpPr/>
      </xdr:nvSpPr>
      <xdr:spPr>
        <a:xfrm>
          <a:off x="14541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94464</xdr:rowOff>
    </xdr:from>
    <xdr:ext cx="534377" cy="259045"/>
    <xdr:sp macro="" textlink="">
      <xdr:nvSpPr>
        <xdr:cNvPr id="526" name="テキスト ボックス 525"/>
        <xdr:cNvSpPr txBox="1"/>
      </xdr:nvSpPr>
      <xdr:spPr>
        <a:xfrm>
          <a:off x="14325111" y="592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147701</xdr:rowOff>
    </xdr:from>
    <xdr:to>
      <xdr:col>71</xdr:col>
      <xdr:colOff>177800</xdr:colOff>
      <xdr:row>37</xdr:row>
      <xdr:rowOff>89819</xdr:rowOff>
    </xdr:to>
    <xdr:cxnSp macro="">
      <xdr:nvCxnSpPr>
        <xdr:cNvPr id="527" name="直線コネクタ 526"/>
        <xdr:cNvCxnSpPr/>
      </xdr:nvCxnSpPr>
      <xdr:spPr>
        <a:xfrm>
          <a:off x="12814300" y="6148451"/>
          <a:ext cx="889000" cy="285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99964</xdr:rowOff>
    </xdr:from>
    <xdr:to>
      <xdr:col>72</xdr:col>
      <xdr:colOff>38100</xdr:colOff>
      <xdr:row>37</xdr:row>
      <xdr:rowOff>30114</xdr:rowOff>
    </xdr:to>
    <xdr:sp macro="" textlink="">
      <xdr:nvSpPr>
        <xdr:cNvPr id="528" name="フローチャート: 判断 527"/>
        <xdr:cNvSpPr/>
      </xdr:nvSpPr>
      <xdr:spPr>
        <a:xfrm>
          <a:off x="13652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46641</xdr:rowOff>
    </xdr:from>
    <xdr:ext cx="534377" cy="259045"/>
    <xdr:sp macro="" textlink="">
      <xdr:nvSpPr>
        <xdr:cNvPr id="529" name="テキスト ボックス 528"/>
        <xdr:cNvSpPr txBox="1"/>
      </xdr:nvSpPr>
      <xdr:spPr>
        <a:xfrm>
          <a:off x="13436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128357</xdr:rowOff>
    </xdr:from>
    <xdr:to>
      <xdr:col>67</xdr:col>
      <xdr:colOff>101600</xdr:colOff>
      <xdr:row>37</xdr:row>
      <xdr:rowOff>58507</xdr:rowOff>
    </xdr:to>
    <xdr:sp macro="" textlink="">
      <xdr:nvSpPr>
        <xdr:cNvPr id="530" name="フローチャート: 判断 529"/>
        <xdr:cNvSpPr/>
      </xdr:nvSpPr>
      <xdr:spPr>
        <a:xfrm>
          <a:off x="12763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49634</xdr:rowOff>
    </xdr:from>
    <xdr:ext cx="534377" cy="259045"/>
    <xdr:sp macro="" textlink="">
      <xdr:nvSpPr>
        <xdr:cNvPr id="531" name="テキスト ボックス 530"/>
        <xdr:cNvSpPr txBox="1"/>
      </xdr:nvSpPr>
      <xdr:spPr>
        <a:xfrm>
          <a:off x="12547111" y="639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6238</xdr:rowOff>
    </xdr:from>
    <xdr:to>
      <xdr:col>85</xdr:col>
      <xdr:colOff>177800</xdr:colOff>
      <xdr:row>37</xdr:row>
      <xdr:rowOff>107838</xdr:rowOff>
    </xdr:to>
    <xdr:sp macro="" textlink="">
      <xdr:nvSpPr>
        <xdr:cNvPr id="537" name="楕円 536"/>
        <xdr:cNvSpPr/>
      </xdr:nvSpPr>
      <xdr:spPr>
        <a:xfrm>
          <a:off x="16268700" y="634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156115</xdr:rowOff>
    </xdr:from>
    <xdr:ext cx="534377" cy="259045"/>
    <xdr:sp macro="" textlink="">
      <xdr:nvSpPr>
        <xdr:cNvPr id="538" name="消防費該当値テキスト"/>
        <xdr:cNvSpPr txBox="1"/>
      </xdr:nvSpPr>
      <xdr:spPr>
        <a:xfrm>
          <a:off x="16370300" y="632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1941</xdr:rowOff>
    </xdr:from>
    <xdr:to>
      <xdr:col>81</xdr:col>
      <xdr:colOff>101600</xdr:colOff>
      <xdr:row>37</xdr:row>
      <xdr:rowOff>103541</xdr:rowOff>
    </xdr:to>
    <xdr:sp macro="" textlink="">
      <xdr:nvSpPr>
        <xdr:cNvPr id="539" name="楕円 538"/>
        <xdr:cNvSpPr/>
      </xdr:nvSpPr>
      <xdr:spPr>
        <a:xfrm>
          <a:off x="15430500" y="634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94668</xdr:rowOff>
    </xdr:from>
    <xdr:ext cx="534377" cy="259045"/>
    <xdr:sp macro="" textlink="">
      <xdr:nvSpPr>
        <xdr:cNvPr id="540" name="テキスト ボックス 539"/>
        <xdr:cNvSpPr txBox="1"/>
      </xdr:nvSpPr>
      <xdr:spPr>
        <a:xfrm>
          <a:off x="15214111" y="6438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39705</xdr:rowOff>
    </xdr:from>
    <xdr:to>
      <xdr:col>76</xdr:col>
      <xdr:colOff>165100</xdr:colOff>
      <xdr:row>37</xdr:row>
      <xdr:rowOff>141305</xdr:rowOff>
    </xdr:to>
    <xdr:sp macro="" textlink="">
      <xdr:nvSpPr>
        <xdr:cNvPr id="541" name="楕円 540"/>
        <xdr:cNvSpPr/>
      </xdr:nvSpPr>
      <xdr:spPr>
        <a:xfrm>
          <a:off x="14541500" y="638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132432</xdr:rowOff>
    </xdr:from>
    <xdr:ext cx="534377" cy="259045"/>
    <xdr:sp macro="" textlink="">
      <xdr:nvSpPr>
        <xdr:cNvPr id="542" name="テキスト ボックス 541"/>
        <xdr:cNvSpPr txBox="1"/>
      </xdr:nvSpPr>
      <xdr:spPr>
        <a:xfrm>
          <a:off x="14325111" y="6476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39019</xdr:rowOff>
    </xdr:from>
    <xdr:to>
      <xdr:col>72</xdr:col>
      <xdr:colOff>38100</xdr:colOff>
      <xdr:row>37</xdr:row>
      <xdr:rowOff>140619</xdr:rowOff>
    </xdr:to>
    <xdr:sp macro="" textlink="">
      <xdr:nvSpPr>
        <xdr:cNvPr id="543" name="楕円 542"/>
        <xdr:cNvSpPr/>
      </xdr:nvSpPr>
      <xdr:spPr>
        <a:xfrm>
          <a:off x="13652500" y="638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131746</xdr:rowOff>
    </xdr:from>
    <xdr:ext cx="534377" cy="259045"/>
    <xdr:sp macro="" textlink="">
      <xdr:nvSpPr>
        <xdr:cNvPr id="544" name="テキスト ボックス 543"/>
        <xdr:cNvSpPr txBox="1"/>
      </xdr:nvSpPr>
      <xdr:spPr>
        <a:xfrm>
          <a:off x="13436111" y="647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96901</xdr:rowOff>
    </xdr:from>
    <xdr:to>
      <xdr:col>67</xdr:col>
      <xdr:colOff>101600</xdr:colOff>
      <xdr:row>36</xdr:row>
      <xdr:rowOff>27051</xdr:rowOff>
    </xdr:to>
    <xdr:sp macro="" textlink="">
      <xdr:nvSpPr>
        <xdr:cNvPr id="545" name="楕円 544"/>
        <xdr:cNvSpPr/>
      </xdr:nvSpPr>
      <xdr:spPr>
        <a:xfrm>
          <a:off x="12763500" y="6097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43578</xdr:rowOff>
    </xdr:from>
    <xdr:ext cx="534377" cy="259045"/>
    <xdr:sp macro="" textlink="">
      <xdr:nvSpPr>
        <xdr:cNvPr id="546" name="テキスト ボックス 545"/>
        <xdr:cNvSpPr txBox="1"/>
      </xdr:nvSpPr>
      <xdr:spPr>
        <a:xfrm>
          <a:off x="12547111" y="5872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9" name="テキスト ボックス 55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1" name="テキスト ボックス 56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3" name="テキスト ボックス 56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5" name="テキスト ボックス 564"/>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34506</xdr:rowOff>
    </xdr:from>
    <xdr:to>
      <xdr:col>85</xdr:col>
      <xdr:colOff>126364</xdr:colOff>
      <xdr:row>58</xdr:row>
      <xdr:rowOff>103886</xdr:rowOff>
    </xdr:to>
    <xdr:cxnSp macro="">
      <xdr:nvCxnSpPr>
        <xdr:cNvPr id="571" name="直線コネクタ 570"/>
        <xdr:cNvCxnSpPr/>
      </xdr:nvCxnSpPr>
      <xdr:spPr>
        <a:xfrm flipV="1">
          <a:off x="16317595" y="8607006"/>
          <a:ext cx="1269" cy="1440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107713</xdr:rowOff>
    </xdr:from>
    <xdr:ext cx="534377" cy="259045"/>
    <xdr:sp macro="" textlink="">
      <xdr:nvSpPr>
        <xdr:cNvPr id="572" name="教育費最小値テキスト"/>
        <xdr:cNvSpPr txBox="1"/>
      </xdr:nvSpPr>
      <xdr:spPr>
        <a:xfrm>
          <a:off x="16370300" y="1005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103886</xdr:rowOff>
    </xdr:from>
    <xdr:to>
      <xdr:col>86</xdr:col>
      <xdr:colOff>25400</xdr:colOff>
      <xdr:row>58</xdr:row>
      <xdr:rowOff>103886</xdr:rowOff>
    </xdr:to>
    <xdr:cxnSp macro="">
      <xdr:nvCxnSpPr>
        <xdr:cNvPr id="573" name="直線コネクタ 572"/>
        <xdr:cNvCxnSpPr/>
      </xdr:nvCxnSpPr>
      <xdr:spPr>
        <a:xfrm>
          <a:off x="16230600" y="10047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152633</xdr:rowOff>
    </xdr:from>
    <xdr:ext cx="599010" cy="259045"/>
    <xdr:sp macro="" textlink="">
      <xdr:nvSpPr>
        <xdr:cNvPr id="574" name="教育費最大値テキスト"/>
        <xdr:cNvSpPr txBox="1"/>
      </xdr:nvSpPr>
      <xdr:spPr>
        <a:xfrm>
          <a:off x="16370300" y="8382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101,522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34506</xdr:rowOff>
    </xdr:from>
    <xdr:to>
      <xdr:col>86</xdr:col>
      <xdr:colOff>25400</xdr:colOff>
      <xdr:row>50</xdr:row>
      <xdr:rowOff>34506</xdr:rowOff>
    </xdr:to>
    <xdr:cxnSp macro="">
      <xdr:nvCxnSpPr>
        <xdr:cNvPr id="575" name="直線コネクタ 574"/>
        <xdr:cNvCxnSpPr/>
      </xdr:nvCxnSpPr>
      <xdr:spPr>
        <a:xfrm>
          <a:off x="16230600" y="8607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114611</xdr:rowOff>
    </xdr:from>
    <xdr:to>
      <xdr:col>85</xdr:col>
      <xdr:colOff>127000</xdr:colOff>
      <xdr:row>57</xdr:row>
      <xdr:rowOff>17932</xdr:rowOff>
    </xdr:to>
    <xdr:cxnSp macro="">
      <xdr:nvCxnSpPr>
        <xdr:cNvPr id="576" name="直線コネクタ 575"/>
        <xdr:cNvCxnSpPr/>
      </xdr:nvCxnSpPr>
      <xdr:spPr>
        <a:xfrm flipV="1">
          <a:off x="15481300" y="9201461"/>
          <a:ext cx="838200" cy="589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30332</xdr:rowOff>
    </xdr:from>
    <xdr:ext cx="534377" cy="259045"/>
    <xdr:sp macro="" textlink="">
      <xdr:nvSpPr>
        <xdr:cNvPr id="577" name="教育費平均値テキスト"/>
        <xdr:cNvSpPr txBox="1"/>
      </xdr:nvSpPr>
      <xdr:spPr>
        <a:xfrm>
          <a:off x="16370300" y="94600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51905</xdr:rowOff>
    </xdr:from>
    <xdr:to>
      <xdr:col>85</xdr:col>
      <xdr:colOff>177800</xdr:colOff>
      <xdr:row>55</xdr:row>
      <xdr:rowOff>153505</xdr:rowOff>
    </xdr:to>
    <xdr:sp macro="" textlink="">
      <xdr:nvSpPr>
        <xdr:cNvPr id="578" name="フローチャート: 判断 577"/>
        <xdr:cNvSpPr/>
      </xdr:nvSpPr>
      <xdr:spPr>
        <a:xfrm>
          <a:off x="16268700" y="9481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133280</xdr:rowOff>
    </xdr:from>
    <xdr:to>
      <xdr:col>81</xdr:col>
      <xdr:colOff>50800</xdr:colOff>
      <xdr:row>57</xdr:row>
      <xdr:rowOff>17932</xdr:rowOff>
    </xdr:to>
    <xdr:cxnSp macro="">
      <xdr:nvCxnSpPr>
        <xdr:cNvPr id="579" name="直線コネクタ 578"/>
        <xdr:cNvCxnSpPr/>
      </xdr:nvCxnSpPr>
      <xdr:spPr>
        <a:xfrm>
          <a:off x="14592300" y="9220130"/>
          <a:ext cx="889000" cy="57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121704</xdr:rowOff>
    </xdr:from>
    <xdr:to>
      <xdr:col>81</xdr:col>
      <xdr:colOff>101600</xdr:colOff>
      <xdr:row>56</xdr:row>
      <xdr:rowOff>51854</xdr:rowOff>
    </xdr:to>
    <xdr:sp macro="" textlink="">
      <xdr:nvSpPr>
        <xdr:cNvPr id="580" name="フローチャート: 判断 579"/>
        <xdr:cNvSpPr/>
      </xdr:nvSpPr>
      <xdr:spPr>
        <a:xfrm>
          <a:off x="15430500" y="95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68381</xdr:rowOff>
    </xdr:from>
    <xdr:ext cx="534377" cy="259045"/>
    <xdr:sp macro="" textlink="">
      <xdr:nvSpPr>
        <xdr:cNvPr id="581" name="テキスト ボックス 580"/>
        <xdr:cNvSpPr txBox="1"/>
      </xdr:nvSpPr>
      <xdr:spPr>
        <a:xfrm>
          <a:off x="15214111" y="932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133280</xdr:rowOff>
    </xdr:from>
    <xdr:to>
      <xdr:col>76</xdr:col>
      <xdr:colOff>114300</xdr:colOff>
      <xdr:row>55</xdr:row>
      <xdr:rowOff>92361</xdr:rowOff>
    </xdr:to>
    <xdr:cxnSp macro="">
      <xdr:nvCxnSpPr>
        <xdr:cNvPr id="582" name="直線コネクタ 581"/>
        <xdr:cNvCxnSpPr/>
      </xdr:nvCxnSpPr>
      <xdr:spPr>
        <a:xfrm flipV="1">
          <a:off x="13703300" y="9220130"/>
          <a:ext cx="889000" cy="30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89433</xdr:rowOff>
    </xdr:from>
    <xdr:to>
      <xdr:col>76</xdr:col>
      <xdr:colOff>165100</xdr:colOff>
      <xdr:row>56</xdr:row>
      <xdr:rowOff>19583</xdr:rowOff>
    </xdr:to>
    <xdr:sp macro="" textlink="">
      <xdr:nvSpPr>
        <xdr:cNvPr id="583" name="フローチャート: 判断 582"/>
        <xdr:cNvSpPr/>
      </xdr:nvSpPr>
      <xdr:spPr>
        <a:xfrm>
          <a:off x="145415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10710</xdr:rowOff>
    </xdr:from>
    <xdr:ext cx="534377" cy="259045"/>
    <xdr:sp macro="" textlink="">
      <xdr:nvSpPr>
        <xdr:cNvPr id="584" name="テキスト ボックス 583"/>
        <xdr:cNvSpPr txBox="1"/>
      </xdr:nvSpPr>
      <xdr:spPr>
        <a:xfrm>
          <a:off x="14325111" y="961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56032</xdr:rowOff>
    </xdr:from>
    <xdr:to>
      <xdr:col>71</xdr:col>
      <xdr:colOff>177800</xdr:colOff>
      <xdr:row>55</xdr:row>
      <xdr:rowOff>92361</xdr:rowOff>
    </xdr:to>
    <xdr:cxnSp macro="">
      <xdr:nvCxnSpPr>
        <xdr:cNvPr id="585" name="直線コネクタ 584"/>
        <xdr:cNvCxnSpPr/>
      </xdr:nvCxnSpPr>
      <xdr:spPr>
        <a:xfrm>
          <a:off x="12814300" y="9485782"/>
          <a:ext cx="889000" cy="3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3690</xdr:rowOff>
    </xdr:from>
    <xdr:to>
      <xdr:col>72</xdr:col>
      <xdr:colOff>38100</xdr:colOff>
      <xdr:row>56</xdr:row>
      <xdr:rowOff>105290</xdr:rowOff>
    </xdr:to>
    <xdr:sp macro="" textlink="">
      <xdr:nvSpPr>
        <xdr:cNvPr id="586" name="フローチャート: 判断 585"/>
        <xdr:cNvSpPr/>
      </xdr:nvSpPr>
      <xdr:spPr>
        <a:xfrm>
          <a:off x="13652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96417</xdr:rowOff>
    </xdr:from>
    <xdr:ext cx="534377" cy="259045"/>
    <xdr:sp macro="" textlink="">
      <xdr:nvSpPr>
        <xdr:cNvPr id="587" name="テキスト ボックス 586"/>
        <xdr:cNvSpPr txBox="1"/>
      </xdr:nvSpPr>
      <xdr:spPr>
        <a:xfrm>
          <a:off x="13436111" y="969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12014</xdr:rowOff>
    </xdr:from>
    <xdr:to>
      <xdr:col>67</xdr:col>
      <xdr:colOff>101600</xdr:colOff>
      <xdr:row>56</xdr:row>
      <xdr:rowOff>113614</xdr:rowOff>
    </xdr:to>
    <xdr:sp macro="" textlink="">
      <xdr:nvSpPr>
        <xdr:cNvPr id="588" name="フローチャート: 判断 587"/>
        <xdr:cNvSpPr/>
      </xdr:nvSpPr>
      <xdr:spPr>
        <a:xfrm>
          <a:off x="12763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104741</xdr:rowOff>
    </xdr:from>
    <xdr:ext cx="534377" cy="259045"/>
    <xdr:sp macro="" textlink="">
      <xdr:nvSpPr>
        <xdr:cNvPr id="589" name="テキスト ボックス 588"/>
        <xdr:cNvSpPr txBox="1"/>
      </xdr:nvSpPr>
      <xdr:spPr>
        <a:xfrm>
          <a:off x="12547111" y="970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63811</xdr:rowOff>
    </xdr:from>
    <xdr:to>
      <xdr:col>85</xdr:col>
      <xdr:colOff>177800</xdr:colOff>
      <xdr:row>53</xdr:row>
      <xdr:rowOff>165411</xdr:rowOff>
    </xdr:to>
    <xdr:sp macro="" textlink="">
      <xdr:nvSpPr>
        <xdr:cNvPr id="595" name="楕円 594"/>
        <xdr:cNvSpPr/>
      </xdr:nvSpPr>
      <xdr:spPr>
        <a:xfrm>
          <a:off x="16268700" y="9150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86688</xdr:rowOff>
    </xdr:from>
    <xdr:ext cx="534377" cy="259045"/>
    <xdr:sp macro="" textlink="">
      <xdr:nvSpPr>
        <xdr:cNvPr id="596" name="教育費該当値テキスト"/>
        <xdr:cNvSpPr txBox="1"/>
      </xdr:nvSpPr>
      <xdr:spPr>
        <a:xfrm>
          <a:off x="16370300" y="9002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138582</xdr:rowOff>
    </xdr:from>
    <xdr:to>
      <xdr:col>81</xdr:col>
      <xdr:colOff>101600</xdr:colOff>
      <xdr:row>57</xdr:row>
      <xdr:rowOff>68732</xdr:rowOff>
    </xdr:to>
    <xdr:sp macro="" textlink="">
      <xdr:nvSpPr>
        <xdr:cNvPr id="597" name="楕円 596"/>
        <xdr:cNvSpPr/>
      </xdr:nvSpPr>
      <xdr:spPr>
        <a:xfrm>
          <a:off x="15430500" y="9739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59859</xdr:rowOff>
    </xdr:from>
    <xdr:ext cx="534377" cy="259045"/>
    <xdr:sp macro="" textlink="">
      <xdr:nvSpPr>
        <xdr:cNvPr id="598" name="テキスト ボックス 597"/>
        <xdr:cNvSpPr txBox="1"/>
      </xdr:nvSpPr>
      <xdr:spPr>
        <a:xfrm>
          <a:off x="15214111" y="9832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82480</xdr:rowOff>
    </xdr:from>
    <xdr:to>
      <xdr:col>76</xdr:col>
      <xdr:colOff>165100</xdr:colOff>
      <xdr:row>54</xdr:row>
      <xdr:rowOff>12630</xdr:rowOff>
    </xdr:to>
    <xdr:sp macro="" textlink="">
      <xdr:nvSpPr>
        <xdr:cNvPr id="599" name="楕円 598"/>
        <xdr:cNvSpPr/>
      </xdr:nvSpPr>
      <xdr:spPr>
        <a:xfrm>
          <a:off x="14541500" y="916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29157</xdr:rowOff>
    </xdr:from>
    <xdr:ext cx="534377" cy="259045"/>
    <xdr:sp macro="" textlink="">
      <xdr:nvSpPr>
        <xdr:cNvPr id="600" name="テキスト ボックス 599"/>
        <xdr:cNvSpPr txBox="1"/>
      </xdr:nvSpPr>
      <xdr:spPr>
        <a:xfrm>
          <a:off x="14325111" y="8944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41561</xdr:rowOff>
    </xdr:from>
    <xdr:to>
      <xdr:col>72</xdr:col>
      <xdr:colOff>38100</xdr:colOff>
      <xdr:row>55</xdr:row>
      <xdr:rowOff>143161</xdr:rowOff>
    </xdr:to>
    <xdr:sp macro="" textlink="">
      <xdr:nvSpPr>
        <xdr:cNvPr id="601" name="楕円 600"/>
        <xdr:cNvSpPr/>
      </xdr:nvSpPr>
      <xdr:spPr>
        <a:xfrm>
          <a:off x="13652500" y="9471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159688</xdr:rowOff>
    </xdr:from>
    <xdr:ext cx="534377" cy="259045"/>
    <xdr:sp macro="" textlink="">
      <xdr:nvSpPr>
        <xdr:cNvPr id="602" name="テキスト ボックス 601"/>
        <xdr:cNvSpPr txBox="1"/>
      </xdr:nvSpPr>
      <xdr:spPr>
        <a:xfrm>
          <a:off x="13436111" y="924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5232</xdr:rowOff>
    </xdr:from>
    <xdr:to>
      <xdr:col>67</xdr:col>
      <xdr:colOff>101600</xdr:colOff>
      <xdr:row>55</xdr:row>
      <xdr:rowOff>106832</xdr:rowOff>
    </xdr:to>
    <xdr:sp macro="" textlink="">
      <xdr:nvSpPr>
        <xdr:cNvPr id="603" name="楕円 602"/>
        <xdr:cNvSpPr/>
      </xdr:nvSpPr>
      <xdr:spPr>
        <a:xfrm>
          <a:off x="12763500" y="943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123359</xdr:rowOff>
    </xdr:from>
    <xdr:ext cx="534377" cy="259045"/>
    <xdr:sp macro="" textlink="">
      <xdr:nvSpPr>
        <xdr:cNvPr id="604" name="テキスト ボックス 603"/>
        <xdr:cNvSpPr txBox="1"/>
      </xdr:nvSpPr>
      <xdr:spPr>
        <a:xfrm>
          <a:off x="12547111" y="9210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8" name="テキスト ボックス 61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0" name="テキスト ボックス 61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2" name="テキスト ボックス 62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4" name="テキスト ボックス 62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6" name="テキスト ボックス 62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121510</xdr:rowOff>
    </xdr:from>
    <xdr:to>
      <xdr:col>85</xdr:col>
      <xdr:colOff>126364</xdr:colOff>
      <xdr:row>79</xdr:row>
      <xdr:rowOff>98879</xdr:rowOff>
    </xdr:to>
    <xdr:cxnSp macro="">
      <xdr:nvCxnSpPr>
        <xdr:cNvPr id="630" name="直線コネクタ 629"/>
        <xdr:cNvCxnSpPr/>
      </xdr:nvCxnSpPr>
      <xdr:spPr>
        <a:xfrm flipV="1">
          <a:off x="16317595" y="12123010"/>
          <a:ext cx="1269" cy="1520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1"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68187</xdr:rowOff>
    </xdr:from>
    <xdr:ext cx="534377" cy="259045"/>
    <xdr:sp macro="" textlink="">
      <xdr:nvSpPr>
        <xdr:cNvPr id="633" name="災害復旧費最大値テキスト"/>
        <xdr:cNvSpPr txBox="1"/>
      </xdr:nvSpPr>
      <xdr:spPr>
        <a:xfrm>
          <a:off x="16370300" y="1189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121510</xdr:rowOff>
    </xdr:from>
    <xdr:to>
      <xdr:col>86</xdr:col>
      <xdr:colOff>25400</xdr:colOff>
      <xdr:row>70</xdr:row>
      <xdr:rowOff>121510</xdr:rowOff>
    </xdr:to>
    <xdr:cxnSp macro="">
      <xdr:nvCxnSpPr>
        <xdr:cNvPr id="634" name="直線コネクタ 633"/>
        <xdr:cNvCxnSpPr/>
      </xdr:nvCxnSpPr>
      <xdr:spPr>
        <a:xfrm>
          <a:off x="16230600" y="12123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80150</xdr:rowOff>
    </xdr:from>
    <xdr:to>
      <xdr:col>85</xdr:col>
      <xdr:colOff>127000</xdr:colOff>
      <xdr:row>79</xdr:row>
      <xdr:rowOff>83300</xdr:rowOff>
    </xdr:to>
    <xdr:cxnSp macro="">
      <xdr:nvCxnSpPr>
        <xdr:cNvPr id="635" name="直線コネクタ 634"/>
        <xdr:cNvCxnSpPr/>
      </xdr:nvCxnSpPr>
      <xdr:spPr>
        <a:xfrm flipV="1">
          <a:off x="15481300" y="13624700"/>
          <a:ext cx="838200" cy="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10720</xdr:rowOff>
    </xdr:from>
    <xdr:ext cx="469744" cy="259045"/>
    <xdr:sp macro="" textlink="">
      <xdr:nvSpPr>
        <xdr:cNvPr id="636" name="災害復旧費平均値テキスト"/>
        <xdr:cNvSpPr txBox="1"/>
      </xdr:nvSpPr>
      <xdr:spPr>
        <a:xfrm>
          <a:off x="16370300" y="133838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159293</xdr:rowOff>
    </xdr:from>
    <xdr:to>
      <xdr:col>85</xdr:col>
      <xdr:colOff>177800</xdr:colOff>
      <xdr:row>79</xdr:row>
      <xdr:rowOff>89443</xdr:rowOff>
    </xdr:to>
    <xdr:sp macro="" textlink="">
      <xdr:nvSpPr>
        <xdr:cNvPr id="637" name="フローチャート: 判断 636"/>
        <xdr:cNvSpPr/>
      </xdr:nvSpPr>
      <xdr:spPr>
        <a:xfrm>
          <a:off x="16268700" y="1353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66205</xdr:rowOff>
    </xdr:from>
    <xdr:to>
      <xdr:col>81</xdr:col>
      <xdr:colOff>50800</xdr:colOff>
      <xdr:row>79</xdr:row>
      <xdr:rowOff>83300</xdr:rowOff>
    </xdr:to>
    <xdr:cxnSp macro="">
      <xdr:nvCxnSpPr>
        <xdr:cNvPr id="638" name="直線コネクタ 637"/>
        <xdr:cNvCxnSpPr/>
      </xdr:nvCxnSpPr>
      <xdr:spPr>
        <a:xfrm>
          <a:off x="14592300" y="13610755"/>
          <a:ext cx="889000" cy="17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6865</xdr:rowOff>
    </xdr:from>
    <xdr:to>
      <xdr:col>81</xdr:col>
      <xdr:colOff>101600</xdr:colOff>
      <xdr:row>79</xdr:row>
      <xdr:rowOff>108465</xdr:rowOff>
    </xdr:to>
    <xdr:sp macro="" textlink="">
      <xdr:nvSpPr>
        <xdr:cNvPr id="639" name="フローチャート: 判断 638"/>
        <xdr:cNvSpPr/>
      </xdr:nvSpPr>
      <xdr:spPr>
        <a:xfrm>
          <a:off x="15430500" y="1355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124992</xdr:rowOff>
    </xdr:from>
    <xdr:ext cx="469744" cy="259045"/>
    <xdr:sp macro="" textlink="">
      <xdr:nvSpPr>
        <xdr:cNvPr id="640" name="テキスト ボックス 639"/>
        <xdr:cNvSpPr txBox="1"/>
      </xdr:nvSpPr>
      <xdr:spPr>
        <a:xfrm>
          <a:off x="15246428" y="1332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16239</xdr:rowOff>
    </xdr:from>
    <xdr:to>
      <xdr:col>76</xdr:col>
      <xdr:colOff>114300</xdr:colOff>
      <xdr:row>79</xdr:row>
      <xdr:rowOff>66205</xdr:rowOff>
    </xdr:to>
    <xdr:cxnSp macro="">
      <xdr:nvCxnSpPr>
        <xdr:cNvPr id="641" name="直線コネクタ 640"/>
        <xdr:cNvCxnSpPr/>
      </xdr:nvCxnSpPr>
      <xdr:spPr>
        <a:xfrm>
          <a:off x="13703300" y="13560789"/>
          <a:ext cx="889000" cy="49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119010</xdr:rowOff>
    </xdr:from>
    <xdr:to>
      <xdr:col>76</xdr:col>
      <xdr:colOff>165100</xdr:colOff>
      <xdr:row>79</xdr:row>
      <xdr:rowOff>49160</xdr:rowOff>
    </xdr:to>
    <xdr:sp macro="" textlink="">
      <xdr:nvSpPr>
        <xdr:cNvPr id="642" name="フローチャート: 判断 641"/>
        <xdr:cNvSpPr/>
      </xdr:nvSpPr>
      <xdr:spPr>
        <a:xfrm>
          <a:off x="14541500" y="1349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65687</xdr:rowOff>
    </xdr:from>
    <xdr:ext cx="469744" cy="259045"/>
    <xdr:sp macro="" textlink="">
      <xdr:nvSpPr>
        <xdr:cNvPr id="643" name="テキスト ボックス 642"/>
        <xdr:cNvSpPr txBox="1"/>
      </xdr:nvSpPr>
      <xdr:spPr>
        <a:xfrm>
          <a:off x="14357428" y="1326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16239</xdr:rowOff>
    </xdr:from>
    <xdr:to>
      <xdr:col>71</xdr:col>
      <xdr:colOff>177800</xdr:colOff>
      <xdr:row>79</xdr:row>
      <xdr:rowOff>55592</xdr:rowOff>
    </xdr:to>
    <xdr:cxnSp macro="">
      <xdr:nvCxnSpPr>
        <xdr:cNvPr id="644" name="直線コネクタ 643"/>
        <xdr:cNvCxnSpPr/>
      </xdr:nvCxnSpPr>
      <xdr:spPr>
        <a:xfrm flipV="1">
          <a:off x="12814300" y="13560789"/>
          <a:ext cx="889000" cy="39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155928</xdr:rowOff>
    </xdr:from>
    <xdr:to>
      <xdr:col>72</xdr:col>
      <xdr:colOff>38100</xdr:colOff>
      <xdr:row>79</xdr:row>
      <xdr:rowOff>86078</xdr:rowOff>
    </xdr:to>
    <xdr:sp macro="" textlink="">
      <xdr:nvSpPr>
        <xdr:cNvPr id="645" name="フローチャート: 判断 644"/>
        <xdr:cNvSpPr/>
      </xdr:nvSpPr>
      <xdr:spPr>
        <a:xfrm>
          <a:off x="13652500" y="13529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77205</xdr:rowOff>
    </xdr:from>
    <xdr:ext cx="469744" cy="259045"/>
    <xdr:sp macro="" textlink="">
      <xdr:nvSpPr>
        <xdr:cNvPr id="646" name="テキスト ボックス 645"/>
        <xdr:cNvSpPr txBox="1"/>
      </xdr:nvSpPr>
      <xdr:spPr>
        <a:xfrm>
          <a:off x="13468428" y="13621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151242</xdr:rowOff>
    </xdr:from>
    <xdr:to>
      <xdr:col>67</xdr:col>
      <xdr:colOff>101600</xdr:colOff>
      <xdr:row>79</xdr:row>
      <xdr:rowOff>81392</xdr:rowOff>
    </xdr:to>
    <xdr:sp macro="" textlink="">
      <xdr:nvSpPr>
        <xdr:cNvPr id="647" name="フローチャート: 判断 646"/>
        <xdr:cNvSpPr/>
      </xdr:nvSpPr>
      <xdr:spPr>
        <a:xfrm>
          <a:off x="12763500" y="1352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97919</xdr:rowOff>
    </xdr:from>
    <xdr:ext cx="469744" cy="259045"/>
    <xdr:sp macro="" textlink="">
      <xdr:nvSpPr>
        <xdr:cNvPr id="648" name="テキスト ボックス 647"/>
        <xdr:cNvSpPr txBox="1"/>
      </xdr:nvSpPr>
      <xdr:spPr>
        <a:xfrm>
          <a:off x="12579428" y="13299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29350</xdr:rowOff>
    </xdr:from>
    <xdr:to>
      <xdr:col>85</xdr:col>
      <xdr:colOff>177800</xdr:colOff>
      <xdr:row>79</xdr:row>
      <xdr:rowOff>130950</xdr:rowOff>
    </xdr:to>
    <xdr:sp macro="" textlink="">
      <xdr:nvSpPr>
        <xdr:cNvPr id="654" name="楕円 653"/>
        <xdr:cNvSpPr/>
      </xdr:nvSpPr>
      <xdr:spPr>
        <a:xfrm>
          <a:off x="16268700" y="1357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137720</xdr:rowOff>
    </xdr:from>
    <xdr:ext cx="469744" cy="259045"/>
    <xdr:sp macro="" textlink="">
      <xdr:nvSpPr>
        <xdr:cNvPr id="655" name="災害復旧費該当値テキスト"/>
        <xdr:cNvSpPr txBox="1"/>
      </xdr:nvSpPr>
      <xdr:spPr>
        <a:xfrm>
          <a:off x="16370300" y="13510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32500</xdr:rowOff>
    </xdr:from>
    <xdr:to>
      <xdr:col>81</xdr:col>
      <xdr:colOff>101600</xdr:colOff>
      <xdr:row>79</xdr:row>
      <xdr:rowOff>134100</xdr:rowOff>
    </xdr:to>
    <xdr:sp macro="" textlink="">
      <xdr:nvSpPr>
        <xdr:cNvPr id="656" name="楕円 655"/>
        <xdr:cNvSpPr/>
      </xdr:nvSpPr>
      <xdr:spPr>
        <a:xfrm>
          <a:off x="15430500" y="1357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125227</xdr:rowOff>
    </xdr:from>
    <xdr:ext cx="378565" cy="259045"/>
    <xdr:sp macro="" textlink="">
      <xdr:nvSpPr>
        <xdr:cNvPr id="657" name="テキスト ボックス 656"/>
        <xdr:cNvSpPr txBox="1"/>
      </xdr:nvSpPr>
      <xdr:spPr>
        <a:xfrm>
          <a:off x="15292017" y="136697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15405</xdr:rowOff>
    </xdr:from>
    <xdr:to>
      <xdr:col>76</xdr:col>
      <xdr:colOff>165100</xdr:colOff>
      <xdr:row>79</xdr:row>
      <xdr:rowOff>117005</xdr:rowOff>
    </xdr:to>
    <xdr:sp macro="" textlink="">
      <xdr:nvSpPr>
        <xdr:cNvPr id="658" name="楕円 657"/>
        <xdr:cNvSpPr/>
      </xdr:nvSpPr>
      <xdr:spPr>
        <a:xfrm>
          <a:off x="14541500" y="1355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108132</xdr:rowOff>
    </xdr:from>
    <xdr:ext cx="469744" cy="259045"/>
    <xdr:sp macro="" textlink="">
      <xdr:nvSpPr>
        <xdr:cNvPr id="659" name="テキスト ボックス 658"/>
        <xdr:cNvSpPr txBox="1"/>
      </xdr:nvSpPr>
      <xdr:spPr>
        <a:xfrm>
          <a:off x="14357428" y="13652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136889</xdr:rowOff>
    </xdr:from>
    <xdr:to>
      <xdr:col>72</xdr:col>
      <xdr:colOff>38100</xdr:colOff>
      <xdr:row>79</xdr:row>
      <xdr:rowOff>67039</xdr:rowOff>
    </xdr:to>
    <xdr:sp macro="" textlink="">
      <xdr:nvSpPr>
        <xdr:cNvPr id="660" name="楕円 659"/>
        <xdr:cNvSpPr/>
      </xdr:nvSpPr>
      <xdr:spPr>
        <a:xfrm>
          <a:off x="13652500" y="1350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83566</xdr:rowOff>
    </xdr:from>
    <xdr:ext cx="469744" cy="259045"/>
    <xdr:sp macro="" textlink="">
      <xdr:nvSpPr>
        <xdr:cNvPr id="661" name="テキスト ボックス 660"/>
        <xdr:cNvSpPr txBox="1"/>
      </xdr:nvSpPr>
      <xdr:spPr>
        <a:xfrm>
          <a:off x="13468428" y="13285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4792</xdr:rowOff>
    </xdr:from>
    <xdr:to>
      <xdr:col>67</xdr:col>
      <xdr:colOff>101600</xdr:colOff>
      <xdr:row>79</xdr:row>
      <xdr:rowOff>106392</xdr:rowOff>
    </xdr:to>
    <xdr:sp macro="" textlink="">
      <xdr:nvSpPr>
        <xdr:cNvPr id="662" name="楕円 661"/>
        <xdr:cNvSpPr/>
      </xdr:nvSpPr>
      <xdr:spPr>
        <a:xfrm>
          <a:off x="12763500" y="1354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97519</xdr:rowOff>
    </xdr:from>
    <xdr:ext cx="469744" cy="259045"/>
    <xdr:sp macro="" textlink="">
      <xdr:nvSpPr>
        <xdr:cNvPr id="663" name="テキスト ボックス 662"/>
        <xdr:cNvSpPr txBox="1"/>
      </xdr:nvSpPr>
      <xdr:spPr>
        <a:xfrm>
          <a:off x="12579428" y="13642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4483</xdr:rowOff>
    </xdr:from>
    <xdr:to>
      <xdr:col>85</xdr:col>
      <xdr:colOff>126364</xdr:colOff>
      <xdr:row>98</xdr:row>
      <xdr:rowOff>3111</xdr:rowOff>
    </xdr:to>
    <xdr:cxnSp macro="">
      <xdr:nvCxnSpPr>
        <xdr:cNvPr id="687" name="直線コネクタ 686"/>
        <xdr:cNvCxnSpPr/>
      </xdr:nvCxnSpPr>
      <xdr:spPr>
        <a:xfrm flipV="1">
          <a:off x="16317595" y="15434983"/>
          <a:ext cx="1269" cy="1370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6938</xdr:rowOff>
    </xdr:from>
    <xdr:ext cx="534377" cy="259045"/>
    <xdr:sp macro="" textlink="">
      <xdr:nvSpPr>
        <xdr:cNvPr id="688" name="公債費最小値テキスト"/>
        <xdr:cNvSpPr txBox="1"/>
      </xdr:nvSpPr>
      <xdr:spPr>
        <a:xfrm>
          <a:off x="16370300" y="1680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3111</xdr:rowOff>
    </xdr:from>
    <xdr:to>
      <xdr:col>86</xdr:col>
      <xdr:colOff>25400</xdr:colOff>
      <xdr:row>98</xdr:row>
      <xdr:rowOff>3111</xdr:rowOff>
    </xdr:to>
    <xdr:cxnSp macro="">
      <xdr:nvCxnSpPr>
        <xdr:cNvPr id="689" name="直線コネクタ 688"/>
        <xdr:cNvCxnSpPr/>
      </xdr:nvCxnSpPr>
      <xdr:spPr>
        <a:xfrm>
          <a:off x="16230600" y="16805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122610</xdr:rowOff>
    </xdr:from>
    <xdr:ext cx="599010" cy="259045"/>
    <xdr:sp macro="" textlink="">
      <xdr:nvSpPr>
        <xdr:cNvPr id="690" name="公債費最大値テキスト"/>
        <xdr:cNvSpPr txBox="1"/>
      </xdr:nvSpPr>
      <xdr:spPr>
        <a:xfrm>
          <a:off x="16370300" y="15210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124,647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4483</xdr:rowOff>
    </xdr:from>
    <xdr:to>
      <xdr:col>86</xdr:col>
      <xdr:colOff>25400</xdr:colOff>
      <xdr:row>90</xdr:row>
      <xdr:rowOff>4483</xdr:rowOff>
    </xdr:to>
    <xdr:cxnSp macro="">
      <xdr:nvCxnSpPr>
        <xdr:cNvPr id="691" name="直線コネクタ 690"/>
        <xdr:cNvCxnSpPr/>
      </xdr:nvCxnSpPr>
      <xdr:spPr>
        <a:xfrm>
          <a:off x="16230600" y="15434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67132</xdr:rowOff>
    </xdr:from>
    <xdr:to>
      <xdr:col>85</xdr:col>
      <xdr:colOff>127000</xdr:colOff>
      <xdr:row>95</xdr:row>
      <xdr:rowOff>83693</xdr:rowOff>
    </xdr:to>
    <xdr:cxnSp macro="">
      <xdr:nvCxnSpPr>
        <xdr:cNvPr id="692" name="直線コネクタ 691"/>
        <xdr:cNvCxnSpPr/>
      </xdr:nvCxnSpPr>
      <xdr:spPr>
        <a:xfrm flipV="1">
          <a:off x="15481300" y="16354882"/>
          <a:ext cx="838200" cy="16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1210</xdr:rowOff>
    </xdr:from>
    <xdr:ext cx="534377" cy="259045"/>
    <xdr:sp macro="" textlink="">
      <xdr:nvSpPr>
        <xdr:cNvPr id="693" name="公債費平均値テキスト"/>
        <xdr:cNvSpPr txBox="1"/>
      </xdr:nvSpPr>
      <xdr:spPr>
        <a:xfrm>
          <a:off x="16370300" y="16117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149783</xdr:rowOff>
    </xdr:from>
    <xdr:to>
      <xdr:col>85</xdr:col>
      <xdr:colOff>177800</xdr:colOff>
      <xdr:row>95</xdr:row>
      <xdr:rowOff>79933</xdr:rowOff>
    </xdr:to>
    <xdr:sp macro="" textlink="">
      <xdr:nvSpPr>
        <xdr:cNvPr id="694" name="フローチャート: 判断 693"/>
        <xdr:cNvSpPr/>
      </xdr:nvSpPr>
      <xdr:spPr>
        <a:xfrm>
          <a:off x="162687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83693</xdr:rowOff>
    </xdr:from>
    <xdr:to>
      <xdr:col>81</xdr:col>
      <xdr:colOff>50800</xdr:colOff>
      <xdr:row>95</xdr:row>
      <xdr:rowOff>106045</xdr:rowOff>
    </xdr:to>
    <xdr:cxnSp macro="">
      <xdr:nvCxnSpPr>
        <xdr:cNvPr id="695" name="直線コネクタ 694"/>
        <xdr:cNvCxnSpPr/>
      </xdr:nvCxnSpPr>
      <xdr:spPr>
        <a:xfrm flipV="1">
          <a:off x="14592300" y="16371443"/>
          <a:ext cx="889000" cy="22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147434</xdr:rowOff>
    </xdr:from>
    <xdr:to>
      <xdr:col>81</xdr:col>
      <xdr:colOff>101600</xdr:colOff>
      <xdr:row>95</xdr:row>
      <xdr:rowOff>77584</xdr:rowOff>
    </xdr:to>
    <xdr:sp macro="" textlink="">
      <xdr:nvSpPr>
        <xdr:cNvPr id="696" name="フローチャート: 判断 695"/>
        <xdr:cNvSpPr/>
      </xdr:nvSpPr>
      <xdr:spPr>
        <a:xfrm>
          <a:off x="15430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94111</xdr:rowOff>
    </xdr:from>
    <xdr:ext cx="534377" cy="259045"/>
    <xdr:sp macro="" textlink="">
      <xdr:nvSpPr>
        <xdr:cNvPr id="697" name="テキスト ボックス 696"/>
        <xdr:cNvSpPr txBox="1"/>
      </xdr:nvSpPr>
      <xdr:spPr>
        <a:xfrm>
          <a:off x="15214111" y="1603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106045</xdr:rowOff>
    </xdr:from>
    <xdr:to>
      <xdr:col>76</xdr:col>
      <xdr:colOff>114300</xdr:colOff>
      <xdr:row>95</xdr:row>
      <xdr:rowOff>110719</xdr:rowOff>
    </xdr:to>
    <xdr:cxnSp macro="">
      <xdr:nvCxnSpPr>
        <xdr:cNvPr id="698" name="直線コネクタ 697"/>
        <xdr:cNvCxnSpPr/>
      </xdr:nvCxnSpPr>
      <xdr:spPr>
        <a:xfrm flipV="1">
          <a:off x="13703300" y="16393795"/>
          <a:ext cx="889000" cy="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14351</xdr:rowOff>
    </xdr:from>
    <xdr:to>
      <xdr:col>76</xdr:col>
      <xdr:colOff>165100</xdr:colOff>
      <xdr:row>95</xdr:row>
      <xdr:rowOff>115951</xdr:rowOff>
    </xdr:to>
    <xdr:sp macro="" textlink="">
      <xdr:nvSpPr>
        <xdr:cNvPr id="699" name="フローチャート: 判断 698"/>
        <xdr:cNvSpPr/>
      </xdr:nvSpPr>
      <xdr:spPr>
        <a:xfrm>
          <a:off x="14541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132478</xdr:rowOff>
    </xdr:from>
    <xdr:ext cx="534377" cy="259045"/>
    <xdr:sp macro="" textlink="">
      <xdr:nvSpPr>
        <xdr:cNvPr id="700" name="テキスト ボックス 699"/>
        <xdr:cNvSpPr txBox="1"/>
      </xdr:nvSpPr>
      <xdr:spPr>
        <a:xfrm>
          <a:off x="14325111" y="1607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98095</xdr:rowOff>
    </xdr:from>
    <xdr:to>
      <xdr:col>71</xdr:col>
      <xdr:colOff>177800</xdr:colOff>
      <xdr:row>95</xdr:row>
      <xdr:rowOff>110719</xdr:rowOff>
    </xdr:to>
    <xdr:cxnSp macro="">
      <xdr:nvCxnSpPr>
        <xdr:cNvPr id="701" name="直線コネクタ 700"/>
        <xdr:cNvCxnSpPr/>
      </xdr:nvCxnSpPr>
      <xdr:spPr>
        <a:xfrm>
          <a:off x="12814300" y="16385845"/>
          <a:ext cx="889000" cy="12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107810</xdr:rowOff>
    </xdr:from>
    <xdr:to>
      <xdr:col>72</xdr:col>
      <xdr:colOff>38100</xdr:colOff>
      <xdr:row>96</xdr:row>
      <xdr:rowOff>37960</xdr:rowOff>
    </xdr:to>
    <xdr:sp macro="" textlink="">
      <xdr:nvSpPr>
        <xdr:cNvPr id="702" name="フローチャート: 判断 701"/>
        <xdr:cNvSpPr/>
      </xdr:nvSpPr>
      <xdr:spPr>
        <a:xfrm>
          <a:off x="13652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29087</xdr:rowOff>
    </xdr:from>
    <xdr:ext cx="534377" cy="259045"/>
    <xdr:sp macro="" textlink="">
      <xdr:nvSpPr>
        <xdr:cNvPr id="703" name="テキスト ボックス 702"/>
        <xdr:cNvSpPr txBox="1"/>
      </xdr:nvSpPr>
      <xdr:spPr>
        <a:xfrm>
          <a:off x="13436111" y="1648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109995</xdr:rowOff>
    </xdr:from>
    <xdr:to>
      <xdr:col>67</xdr:col>
      <xdr:colOff>101600</xdr:colOff>
      <xdr:row>96</xdr:row>
      <xdr:rowOff>40145</xdr:rowOff>
    </xdr:to>
    <xdr:sp macro="" textlink="">
      <xdr:nvSpPr>
        <xdr:cNvPr id="704" name="フローチャート: 判断 703"/>
        <xdr:cNvSpPr/>
      </xdr:nvSpPr>
      <xdr:spPr>
        <a:xfrm>
          <a:off x="12763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31272</xdr:rowOff>
    </xdr:from>
    <xdr:ext cx="534377" cy="259045"/>
    <xdr:sp macro="" textlink="">
      <xdr:nvSpPr>
        <xdr:cNvPr id="705" name="テキスト ボックス 704"/>
        <xdr:cNvSpPr txBox="1"/>
      </xdr:nvSpPr>
      <xdr:spPr>
        <a:xfrm>
          <a:off x="12547111" y="1649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16332</xdr:rowOff>
    </xdr:from>
    <xdr:to>
      <xdr:col>85</xdr:col>
      <xdr:colOff>177800</xdr:colOff>
      <xdr:row>95</xdr:row>
      <xdr:rowOff>117932</xdr:rowOff>
    </xdr:to>
    <xdr:sp macro="" textlink="">
      <xdr:nvSpPr>
        <xdr:cNvPr id="711" name="楕円 710"/>
        <xdr:cNvSpPr/>
      </xdr:nvSpPr>
      <xdr:spPr>
        <a:xfrm>
          <a:off x="16268700" y="16304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166209</xdr:rowOff>
    </xdr:from>
    <xdr:ext cx="534377" cy="259045"/>
    <xdr:sp macro="" textlink="">
      <xdr:nvSpPr>
        <xdr:cNvPr id="712" name="公債費該当値テキスト"/>
        <xdr:cNvSpPr txBox="1"/>
      </xdr:nvSpPr>
      <xdr:spPr>
        <a:xfrm>
          <a:off x="16370300" y="16282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32893</xdr:rowOff>
    </xdr:from>
    <xdr:to>
      <xdr:col>81</xdr:col>
      <xdr:colOff>101600</xdr:colOff>
      <xdr:row>95</xdr:row>
      <xdr:rowOff>134493</xdr:rowOff>
    </xdr:to>
    <xdr:sp macro="" textlink="">
      <xdr:nvSpPr>
        <xdr:cNvPr id="713" name="楕円 712"/>
        <xdr:cNvSpPr/>
      </xdr:nvSpPr>
      <xdr:spPr>
        <a:xfrm>
          <a:off x="15430500" y="1632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125620</xdr:rowOff>
    </xdr:from>
    <xdr:ext cx="534377" cy="259045"/>
    <xdr:sp macro="" textlink="">
      <xdr:nvSpPr>
        <xdr:cNvPr id="714" name="テキスト ボックス 713"/>
        <xdr:cNvSpPr txBox="1"/>
      </xdr:nvSpPr>
      <xdr:spPr>
        <a:xfrm>
          <a:off x="15214111" y="16413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55245</xdr:rowOff>
    </xdr:from>
    <xdr:to>
      <xdr:col>76</xdr:col>
      <xdr:colOff>165100</xdr:colOff>
      <xdr:row>95</xdr:row>
      <xdr:rowOff>156845</xdr:rowOff>
    </xdr:to>
    <xdr:sp macro="" textlink="">
      <xdr:nvSpPr>
        <xdr:cNvPr id="715" name="楕円 714"/>
        <xdr:cNvSpPr/>
      </xdr:nvSpPr>
      <xdr:spPr>
        <a:xfrm>
          <a:off x="14541500" y="1634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147972</xdr:rowOff>
    </xdr:from>
    <xdr:ext cx="534377" cy="259045"/>
    <xdr:sp macro="" textlink="">
      <xdr:nvSpPr>
        <xdr:cNvPr id="716" name="テキスト ボックス 715"/>
        <xdr:cNvSpPr txBox="1"/>
      </xdr:nvSpPr>
      <xdr:spPr>
        <a:xfrm>
          <a:off x="14325111" y="16435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59919</xdr:rowOff>
    </xdr:from>
    <xdr:to>
      <xdr:col>72</xdr:col>
      <xdr:colOff>38100</xdr:colOff>
      <xdr:row>95</xdr:row>
      <xdr:rowOff>161519</xdr:rowOff>
    </xdr:to>
    <xdr:sp macro="" textlink="">
      <xdr:nvSpPr>
        <xdr:cNvPr id="717" name="楕円 716"/>
        <xdr:cNvSpPr/>
      </xdr:nvSpPr>
      <xdr:spPr>
        <a:xfrm>
          <a:off x="13652500" y="16347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6596</xdr:rowOff>
    </xdr:from>
    <xdr:ext cx="534377" cy="259045"/>
    <xdr:sp macro="" textlink="">
      <xdr:nvSpPr>
        <xdr:cNvPr id="718" name="テキスト ボックス 717"/>
        <xdr:cNvSpPr txBox="1"/>
      </xdr:nvSpPr>
      <xdr:spPr>
        <a:xfrm>
          <a:off x="13436111" y="16122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47295</xdr:rowOff>
    </xdr:from>
    <xdr:to>
      <xdr:col>67</xdr:col>
      <xdr:colOff>101600</xdr:colOff>
      <xdr:row>95</xdr:row>
      <xdr:rowOff>148895</xdr:rowOff>
    </xdr:to>
    <xdr:sp macro="" textlink="">
      <xdr:nvSpPr>
        <xdr:cNvPr id="719" name="楕円 718"/>
        <xdr:cNvSpPr/>
      </xdr:nvSpPr>
      <xdr:spPr>
        <a:xfrm>
          <a:off x="12763500" y="1633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165422</xdr:rowOff>
    </xdr:from>
    <xdr:ext cx="534377" cy="259045"/>
    <xdr:sp macro="" textlink="">
      <xdr:nvSpPr>
        <xdr:cNvPr id="720" name="テキスト ボックス 719"/>
        <xdr:cNvSpPr txBox="1"/>
      </xdr:nvSpPr>
      <xdr:spPr>
        <a:xfrm>
          <a:off x="12547111" y="16110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1" name="直線コネクタ 73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2" name="テキスト ボックス 73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3" name="直線コネクタ 73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4" name="テキスト ボックス 73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5" name="直線コネクタ 73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6" name="テキスト ボックス 73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7" name="直線コネクタ 73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8" name="テキスト ボックス 73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9" name="直線コネクタ 73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0" name="テキスト ボックス 739"/>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1" name="直線コネクタ 74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2" name="テキスト ボックス 741"/>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4" name="テキスト ボックス 74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94633</xdr:rowOff>
    </xdr:from>
    <xdr:to>
      <xdr:col>116</xdr:col>
      <xdr:colOff>62864</xdr:colOff>
      <xdr:row>39</xdr:row>
      <xdr:rowOff>98878</xdr:rowOff>
    </xdr:to>
    <xdr:cxnSp macro="">
      <xdr:nvCxnSpPr>
        <xdr:cNvPr id="746" name="直線コネクタ 745"/>
        <xdr:cNvCxnSpPr/>
      </xdr:nvCxnSpPr>
      <xdr:spPr>
        <a:xfrm flipV="1">
          <a:off x="22159595" y="5238133"/>
          <a:ext cx="1269" cy="154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7"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8" name="直線コネクタ 74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41310</xdr:rowOff>
    </xdr:from>
    <xdr:ext cx="469744" cy="259045"/>
    <xdr:sp macro="" textlink="">
      <xdr:nvSpPr>
        <xdr:cNvPr id="749" name="諸支出金最大値テキスト"/>
        <xdr:cNvSpPr txBox="1"/>
      </xdr:nvSpPr>
      <xdr:spPr>
        <a:xfrm>
          <a:off x="22212300" y="5013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4,738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94633</xdr:rowOff>
    </xdr:from>
    <xdr:to>
      <xdr:col>116</xdr:col>
      <xdr:colOff>152400</xdr:colOff>
      <xdr:row>30</xdr:row>
      <xdr:rowOff>94633</xdr:rowOff>
    </xdr:to>
    <xdr:cxnSp macro="">
      <xdr:nvCxnSpPr>
        <xdr:cNvPr id="750" name="直線コネクタ 749"/>
        <xdr:cNvCxnSpPr/>
      </xdr:nvCxnSpPr>
      <xdr:spPr>
        <a:xfrm>
          <a:off x="22072600" y="5238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87122</xdr:rowOff>
    </xdr:from>
    <xdr:to>
      <xdr:col>116</xdr:col>
      <xdr:colOff>63500</xdr:colOff>
      <xdr:row>39</xdr:row>
      <xdr:rowOff>98878</xdr:rowOff>
    </xdr:to>
    <xdr:cxnSp macro="">
      <xdr:nvCxnSpPr>
        <xdr:cNvPr id="751" name="直線コネクタ 750"/>
        <xdr:cNvCxnSpPr/>
      </xdr:nvCxnSpPr>
      <xdr:spPr>
        <a:xfrm>
          <a:off x="21323300" y="5402072"/>
          <a:ext cx="838200" cy="1383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5315</xdr:rowOff>
    </xdr:from>
    <xdr:ext cx="378565" cy="259045"/>
    <xdr:sp macro="" textlink="">
      <xdr:nvSpPr>
        <xdr:cNvPr id="752" name="諸支出金平均値テキスト"/>
        <xdr:cNvSpPr txBox="1"/>
      </xdr:nvSpPr>
      <xdr:spPr>
        <a:xfrm>
          <a:off x="22212300" y="65204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153888</xdr:rowOff>
    </xdr:from>
    <xdr:to>
      <xdr:col>116</xdr:col>
      <xdr:colOff>114300</xdr:colOff>
      <xdr:row>39</xdr:row>
      <xdr:rowOff>84038</xdr:rowOff>
    </xdr:to>
    <xdr:sp macro="" textlink="">
      <xdr:nvSpPr>
        <xdr:cNvPr id="753" name="フローチャート: 判断 752"/>
        <xdr:cNvSpPr/>
      </xdr:nvSpPr>
      <xdr:spPr>
        <a:xfrm>
          <a:off x="22110700" y="6668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87122</xdr:rowOff>
    </xdr:from>
    <xdr:to>
      <xdr:col>111</xdr:col>
      <xdr:colOff>177800</xdr:colOff>
      <xdr:row>39</xdr:row>
      <xdr:rowOff>98878</xdr:rowOff>
    </xdr:to>
    <xdr:cxnSp macro="">
      <xdr:nvCxnSpPr>
        <xdr:cNvPr id="754" name="直線コネクタ 753"/>
        <xdr:cNvCxnSpPr/>
      </xdr:nvCxnSpPr>
      <xdr:spPr>
        <a:xfrm flipV="1">
          <a:off x="20434300" y="5402072"/>
          <a:ext cx="889000" cy="1383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155194</xdr:rowOff>
    </xdr:from>
    <xdr:to>
      <xdr:col>112</xdr:col>
      <xdr:colOff>38100</xdr:colOff>
      <xdr:row>39</xdr:row>
      <xdr:rowOff>85344</xdr:rowOff>
    </xdr:to>
    <xdr:sp macro="" textlink="">
      <xdr:nvSpPr>
        <xdr:cNvPr id="755" name="フローチャート: 判断 754"/>
        <xdr:cNvSpPr/>
      </xdr:nvSpPr>
      <xdr:spPr>
        <a:xfrm>
          <a:off x="21272500" y="667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76471</xdr:rowOff>
    </xdr:from>
    <xdr:ext cx="378565" cy="259045"/>
    <xdr:sp macro="" textlink="">
      <xdr:nvSpPr>
        <xdr:cNvPr id="756" name="テキスト ボックス 755"/>
        <xdr:cNvSpPr txBox="1"/>
      </xdr:nvSpPr>
      <xdr:spPr>
        <a:xfrm>
          <a:off x="21134017" y="67630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7" name="直線コネクタ 756"/>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13462</xdr:rowOff>
    </xdr:from>
    <xdr:to>
      <xdr:col>107</xdr:col>
      <xdr:colOff>101600</xdr:colOff>
      <xdr:row>39</xdr:row>
      <xdr:rowOff>115062</xdr:rowOff>
    </xdr:to>
    <xdr:sp macro="" textlink="">
      <xdr:nvSpPr>
        <xdr:cNvPr id="758" name="フローチャート: 判断 757"/>
        <xdr:cNvSpPr/>
      </xdr:nvSpPr>
      <xdr:spPr>
        <a:xfrm>
          <a:off x="20383500" y="6700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131589</xdr:rowOff>
    </xdr:from>
    <xdr:ext cx="378565" cy="259045"/>
    <xdr:sp macro="" textlink="">
      <xdr:nvSpPr>
        <xdr:cNvPr id="759" name="テキスト ボックス 758"/>
        <xdr:cNvSpPr txBox="1"/>
      </xdr:nvSpPr>
      <xdr:spPr>
        <a:xfrm>
          <a:off x="20245017" y="64752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0" name="直線コネクタ 759"/>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1053</xdr:rowOff>
    </xdr:from>
    <xdr:to>
      <xdr:col>102</xdr:col>
      <xdr:colOff>165100</xdr:colOff>
      <xdr:row>39</xdr:row>
      <xdr:rowOff>102653</xdr:rowOff>
    </xdr:to>
    <xdr:sp macro="" textlink="">
      <xdr:nvSpPr>
        <xdr:cNvPr id="761" name="フローチャート: 判断 760"/>
        <xdr:cNvSpPr/>
      </xdr:nvSpPr>
      <xdr:spPr>
        <a:xfrm>
          <a:off x="19494500" y="668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119179</xdr:rowOff>
    </xdr:from>
    <xdr:ext cx="378565" cy="259045"/>
    <xdr:sp macro="" textlink="">
      <xdr:nvSpPr>
        <xdr:cNvPr id="762" name="テキスト ボックス 761"/>
        <xdr:cNvSpPr txBox="1"/>
      </xdr:nvSpPr>
      <xdr:spPr>
        <a:xfrm>
          <a:off x="19356017" y="646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5297</xdr:rowOff>
    </xdr:from>
    <xdr:to>
      <xdr:col>98</xdr:col>
      <xdr:colOff>38100</xdr:colOff>
      <xdr:row>39</xdr:row>
      <xdr:rowOff>106897</xdr:rowOff>
    </xdr:to>
    <xdr:sp macro="" textlink="">
      <xdr:nvSpPr>
        <xdr:cNvPr id="763" name="フローチャート: 判断 762"/>
        <xdr:cNvSpPr/>
      </xdr:nvSpPr>
      <xdr:spPr>
        <a:xfrm>
          <a:off x="18605500" y="6691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123425</xdr:rowOff>
    </xdr:from>
    <xdr:ext cx="378565" cy="259045"/>
    <xdr:sp macro="" textlink="">
      <xdr:nvSpPr>
        <xdr:cNvPr id="764" name="テキスト ボックス 763"/>
        <xdr:cNvSpPr txBox="1"/>
      </xdr:nvSpPr>
      <xdr:spPr>
        <a:xfrm>
          <a:off x="18467017" y="64670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0" name="楕円 769"/>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1"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31</xdr:row>
      <xdr:rowOff>36322</xdr:rowOff>
    </xdr:from>
    <xdr:to>
      <xdr:col>112</xdr:col>
      <xdr:colOff>38100</xdr:colOff>
      <xdr:row>31</xdr:row>
      <xdr:rowOff>137922</xdr:rowOff>
    </xdr:to>
    <xdr:sp macro="" textlink="">
      <xdr:nvSpPr>
        <xdr:cNvPr id="772" name="楕円 771"/>
        <xdr:cNvSpPr/>
      </xdr:nvSpPr>
      <xdr:spPr>
        <a:xfrm>
          <a:off x="21272500" y="53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29</xdr:row>
      <xdr:rowOff>154449</xdr:rowOff>
    </xdr:from>
    <xdr:ext cx="469744" cy="259045"/>
    <xdr:sp macro="" textlink="">
      <xdr:nvSpPr>
        <xdr:cNvPr id="773" name="テキスト ボックス 772"/>
        <xdr:cNvSpPr txBox="1"/>
      </xdr:nvSpPr>
      <xdr:spPr>
        <a:xfrm>
          <a:off x="21088428" y="5126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4" name="楕円 773"/>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5" name="テキスト ボックス 774"/>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6" name="楕円 775"/>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7" name="テキスト ボックス 776"/>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8" name="楕円 777"/>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9" name="テキスト ボックス 778"/>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総務費の住民一人当たりの費用は</a:t>
          </a:r>
          <a:r>
            <a:rPr kumimoji="1" lang="en-US" altLang="ja-JP" sz="1300">
              <a:latin typeface="ＭＳ Ｐゴシック" panose="020B0600070205080204" pitchFamily="50" charset="-128"/>
              <a:ea typeface="ＭＳ Ｐゴシック" panose="020B0600070205080204" pitchFamily="50" charset="-128"/>
            </a:rPr>
            <a:t>67,308</a:t>
          </a:r>
          <a:r>
            <a:rPr kumimoji="1" lang="ja-JP" altLang="en-US" sz="1300">
              <a:latin typeface="ＭＳ Ｐゴシック" panose="020B0600070205080204" pitchFamily="50" charset="-128"/>
              <a:ea typeface="ＭＳ Ｐゴシック" panose="020B0600070205080204" pitchFamily="50" charset="-128"/>
            </a:rPr>
            <a:t>円と対前年度比で</a:t>
          </a:r>
          <a:r>
            <a:rPr kumimoji="1" lang="en-US" altLang="ja-JP" sz="1300">
              <a:latin typeface="ＭＳ Ｐゴシック" panose="020B0600070205080204" pitchFamily="50" charset="-128"/>
              <a:ea typeface="ＭＳ Ｐゴシック" panose="020B0600070205080204" pitchFamily="50" charset="-128"/>
            </a:rPr>
            <a:t>13,282</a:t>
          </a:r>
          <a:r>
            <a:rPr kumimoji="1" lang="ja-JP" altLang="en-US" sz="1300">
              <a:latin typeface="ＭＳ Ｐゴシック" panose="020B0600070205080204" pitchFamily="50" charset="-128"/>
              <a:ea typeface="ＭＳ Ｐゴシック" panose="020B0600070205080204" pitchFamily="50" charset="-128"/>
            </a:rPr>
            <a:t>円の増となっており、これは公共施設整備基金の積立金の増や新庁舎関連事業費の増によるものが主な要因となっている。</a:t>
          </a:r>
        </a:p>
        <a:p>
          <a:r>
            <a:rPr kumimoji="1" lang="ja-JP" altLang="en-US" sz="1300">
              <a:latin typeface="ＭＳ Ｐゴシック" panose="020B0600070205080204" pitchFamily="50" charset="-128"/>
              <a:ea typeface="ＭＳ Ｐゴシック" panose="020B0600070205080204" pitchFamily="50" charset="-128"/>
            </a:rPr>
            <a:t>　衛生費は、住民一人当たりの費用が</a:t>
          </a:r>
          <a:r>
            <a:rPr kumimoji="1" lang="en-US" altLang="ja-JP" sz="1300">
              <a:latin typeface="ＭＳ Ｐゴシック" panose="020B0600070205080204" pitchFamily="50" charset="-128"/>
              <a:ea typeface="ＭＳ Ｐゴシック" panose="020B0600070205080204" pitchFamily="50" charset="-128"/>
            </a:rPr>
            <a:t>35,648</a:t>
          </a:r>
          <a:r>
            <a:rPr kumimoji="1" lang="ja-JP" altLang="en-US" sz="1300">
              <a:latin typeface="ＭＳ Ｐゴシック" panose="020B0600070205080204" pitchFamily="50" charset="-128"/>
              <a:ea typeface="ＭＳ Ｐゴシック" panose="020B0600070205080204" pitchFamily="50" charset="-128"/>
            </a:rPr>
            <a:t>円と対前年度比で</a:t>
          </a:r>
          <a:r>
            <a:rPr kumimoji="1" lang="en-US" altLang="ja-JP" sz="1300">
              <a:latin typeface="ＭＳ Ｐゴシック" panose="020B0600070205080204" pitchFamily="50" charset="-128"/>
              <a:ea typeface="ＭＳ Ｐゴシック" panose="020B0600070205080204" pitchFamily="50" charset="-128"/>
            </a:rPr>
            <a:t>3,349</a:t>
          </a:r>
          <a:r>
            <a:rPr kumimoji="1" lang="ja-JP" altLang="en-US" sz="1300">
              <a:latin typeface="ＭＳ Ｐゴシック" panose="020B0600070205080204" pitchFamily="50" charset="-128"/>
              <a:ea typeface="ＭＳ Ｐゴシック" panose="020B0600070205080204" pitchFamily="50" charset="-128"/>
            </a:rPr>
            <a:t>円の減にあるが、主な要因として宇佐・高田・国東広域事務組合負担金の減に加え、廃棄物処理施設整備負担金基金積立金の減によるものが考えられる。</a:t>
          </a:r>
        </a:p>
        <a:p>
          <a:r>
            <a:rPr kumimoji="1" lang="ja-JP" altLang="en-US" sz="1300">
              <a:latin typeface="ＭＳ Ｐゴシック" panose="020B0600070205080204" pitchFamily="50" charset="-128"/>
              <a:ea typeface="ＭＳ Ｐゴシック" panose="020B0600070205080204" pitchFamily="50" charset="-128"/>
            </a:rPr>
            <a:t>　商工費の住民一人当たりの費用は</a:t>
          </a:r>
          <a:r>
            <a:rPr kumimoji="1" lang="en-US" altLang="ja-JP" sz="1300">
              <a:latin typeface="ＭＳ Ｐゴシック" panose="020B0600070205080204" pitchFamily="50" charset="-128"/>
              <a:ea typeface="ＭＳ Ｐゴシック" panose="020B0600070205080204" pitchFamily="50" charset="-128"/>
            </a:rPr>
            <a:t>12,392</a:t>
          </a:r>
          <a:r>
            <a:rPr kumimoji="1" lang="ja-JP" altLang="en-US" sz="1300">
              <a:latin typeface="ＭＳ Ｐゴシック" panose="020B0600070205080204" pitchFamily="50" charset="-128"/>
              <a:ea typeface="ＭＳ Ｐゴシック" panose="020B0600070205080204" pitchFamily="50" charset="-128"/>
            </a:rPr>
            <a:t>円と対前年度比</a:t>
          </a:r>
          <a:r>
            <a:rPr kumimoji="1" lang="en-US" altLang="ja-JP" sz="1300">
              <a:latin typeface="ＭＳ Ｐゴシック" panose="020B0600070205080204" pitchFamily="50" charset="-128"/>
              <a:ea typeface="ＭＳ Ｐゴシック" panose="020B0600070205080204" pitchFamily="50" charset="-128"/>
            </a:rPr>
            <a:t>2,194</a:t>
          </a:r>
          <a:r>
            <a:rPr kumimoji="1" lang="ja-JP" altLang="en-US" sz="1300">
              <a:latin typeface="ＭＳ Ｐゴシック" panose="020B0600070205080204" pitchFamily="50" charset="-128"/>
              <a:ea typeface="ＭＳ Ｐゴシック" panose="020B0600070205080204" pitchFamily="50" charset="-128"/>
            </a:rPr>
            <a:t>円の増となっている。岳切渓谷キャンプ場整備関連事業費の増に加え、企業誘致関係の奨励金の増額によるものが主な要因である。</a:t>
          </a:r>
        </a:p>
        <a:p>
          <a:r>
            <a:rPr kumimoji="1" lang="ja-JP" altLang="en-US" sz="1300">
              <a:latin typeface="ＭＳ Ｐゴシック" panose="020B0600070205080204" pitchFamily="50" charset="-128"/>
              <a:ea typeface="ＭＳ Ｐゴシック" panose="020B0600070205080204" pitchFamily="50" charset="-128"/>
            </a:rPr>
            <a:t>　土木費に関しては対前年度比</a:t>
          </a:r>
          <a:r>
            <a:rPr kumimoji="1" lang="en-US" altLang="ja-JP" sz="1300">
              <a:latin typeface="ＭＳ Ｐゴシック" panose="020B0600070205080204" pitchFamily="50" charset="-128"/>
              <a:ea typeface="ＭＳ Ｐゴシック" panose="020B0600070205080204" pitchFamily="50" charset="-128"/>
            </a:rPr>
            <a:t>8,561</a:t>
          </a:r>
          <a:r>
            <a:rPr kumimoji="1" lang="ja-JP" altLang="en-US" sz="1300">
              <a:latin typeface="ＭＳ Ｐゴシック" panose="020B0600070205080204" pitchFamily="50" charset="-128"/>
              <a:ea typeface="ＭＳ Ｐゴシック" panose="020B0600070205080204" pitchFamily="50" charset="-128"/>
            </a:rPr>
            <a:t>円増と、住民一人当たりの費用は</a:t>
          </a:r>
          <a:r>
            <a:rPr kumimoji="1" lang="en-US" altLang="ja-JP" sz="1300">
              <a:latin typeface="ＭＳ Ｐゴシック" panose="020B0600070205080204" pitchFamily="50" charset="-128"/>
              <a:ea typeface="ＭＳ Ｐゴシック" panose="020B0600070205080204" pitchFamily="50" charset="-128"/>
            </a:rPr>
            <a:t>42,325</a:t>
          </a:r>
          <a:r>
            <a:rPr kumimoji="1" lang="ja-JP" altLang="en-US" sz="1300">
              <a:latin typeface="ＭＳ Ｐゴシック" panose="020B0600070205080204" pitchFamily="50" charset="-128"/>
              <a:ea typeface="ＭＳ Ｐゴシック" panose="020B0600070205080204" pitchFamily="50" charset="-128"/>
            </a:rPr>
            <a:t>円となっている。主な要因として社会資本整備総合交付金事業の増や中須賀団地立替事業の増によるものなどとなっている。</a:t>
          </a:r>
        </a:p>
        <a:p>
          <a:r>
            <a:rPr kumimoji="1" lang="ja-JP" altLang="en-US" sz="1300">
              <a:latin typeface="ＭＳ Ｐゴシック" panose="020B0600070205080204" pitchFamily="50" charset="-128"/>
              <a:ea typeface="ＭＳ Ｐゴシック" panose="020B0600070205080204" pitchFamily="50" charset="-128"/>
            </a:rPr>
            <a:t>　教育費の住民一人当たりの費用は</a:t>
          </a:r>
          <a:r>
            <a:rPr kumimoji="1" lang="en-US" altLang="ja-JP" sz="1300">
              <a:latin typeface="ＭＳ Ｐゴシック" panose="020B0600070205080204" pitchFamily="50" charset="-128"/>
              <a:ea typeface="ＭＳ Ｐゴシック" panose="020B0600070205080204" pitchFamily="50" charset="-128"/>
            </a:rPr>
            <a:t>70,317</a:t>
          </a:r>
          <a:r>
            <a:rPr kumimoji="1" lang="ja-JP" altLang="en-US" sz="1300">
              <a:latin typeface="ＭＳ Ｐゴシック" panose="020B0600070205080204" pitchFamily="50" charset="-128"/>
              <a:ea typeface="ＭＳ Ｐゴシック" panose="020B0600070205080204" pitchFamily="50" charset="-128"/>
            </a:rPr>
            <a:t>円と対前年度比</a:t>
          </a:r>
          <a:r>
            <a:rPr kumimoji="1" lang="en-US" altLang="ja-JP" sz="1300">
              <a:latin typeface="ＭＳ Ｐゴシック" panose="020B0600070205080204" pitchFamily="50" charset="-128"/>
              <a:ea typeface="ＭＳ Ｐゴシック" panose="020B0600070205080204" pitchFamily="50" charset="-128"/>
            </a:rPr>
            <a:t>30,925</a:t>
          </a:r>
          <a:r>
            <a:rPr kumimoji="1" lang="ja-JP" altLang="en-US" sz="1300">
              <a:latin typeface="ＭＳ Ｐゴシック" panose="020B0600070205080204" pitchFamily="50" charset="-128"/>
              <a:ea typeface="ＭＳ Ｐゴシック" panose="020B0600070205080204" pitchFamily="50" charset="-128"/>
            </a:rPr>
            <a:t>円の増とほぼ倍増となっている。これは、スポーツ施設拠点整備費や小学校エアコン整備の増に加え、平和ミュージアム建設に係る用地取得費等の増によるものが主な要因である。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大分県宇佐市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平成</a:t>
          </a:r>
          <a:r>
            <a:rPr kumimoji="1" lang="en-US" altLang="ja-JP" sz="1300">
              <a:latin typeface="ＭＳ ゴシック" pitchFamily="49" charset="-128"/>
              <a:ea typeface="ＭＳ ゴシック" pitchFamily="49" charset="-128"/>
            </a:rPr>
            <a:t>29</a:t>
          </a:r>
          <a:r>
            <a:rPr kumimoji="1" lang="ja-JP" altLang="en-US" sz="1300">
              <a:latin typeface="ＭＳ ゴシック" pitchFamily="49" charset="-128"/>
              <a:ea typeface="ＭＳ ゴシック" pitchFamily="49" charset="-128"/>
            </a:rPr>
            <a:t>年度の実質単年度収支は、財政調整基金の取崩しの増や普通交付税が合併特例措置の終了による逓減により、前年に引き続き赤字となっている。</a:t>
          </a:r>
        </a:p>
        <a:p>
          <a:r>
            <a:rPr kumimoji="1" lang="ja-JP" altLang="en-US" sz="1300">
              <a:latin typeface="ＭＳ ゴシック" pitchFamily="49" charset="-128"/>
              <a:ea typeface="ＭＳ ゴシック" pitchFamily="49" charset="-128"/>
            </a:rPr>
            <a:t>　合併特例措置に伴う交付税の逓減などから各種基金を活用した財政運営は避けられないことが予測され、実質単年度収支は赤字が続くことが予想される。</a:t>
          </a:r>
        </a:p>
        <a:p>
          <a:r>
            <a:rPr kumimoji="1" lang="ja-JP" altLang="en-US" sz="1300">
              <a:latin typeface="ＭＳ ゴシック" pitchFamily="49" charset="-128"/>
              <a:ea typeface="ＭＳ ゴシック" pitchFamily="49" charset="-128"/>
            </a:rPr>
            <a:t>　今後も事務事業の見直し等を行い、健全な行財政運営に努める必要がある。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大分県宇佐市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全会計を対象とした標準財政規模に対する実質赤字の比率を示す連結実質赤字比率について、分母を示す標準財政規模は</a:t>
          </a:r>
          <a:r>
            <a:rPr kumimoji="1" lang="en-US" altLang="ja-JP" sz="1300">
              <a:latin typeface="ＭＳ ゴシック" pitchFamily="49" charset="-128"/>
              <a:ea typeface="ＭＳ ゴシック" pitchFamily="49" charset="-128"/>
            </a:rPr>
            <a:t>16,105,936</a:t>
          </a:r>
          <a:r>
            <a:rPr kumimoji="1" lang="ja-JP" altLang="en-US" sz="1300">
              <a:latin typeface="ＭＳ ゴシック" pitchFamily="49" charset="-128"/>
              <a:ea typeface="ＭＳ ゴシック" pitchFamily="49" charset="-128"/>
            </a:rPr>
            <a:t>千円と対前年度比較で△</a:t>
          </a:r>
          <a:r>
            <a:rPr kumimoji="1" lang="en-US" altLang="ja-JP" sz="1300">
              <a:latin typeface="ＭＳ ゴシック" pitchFamily="49" charset="-128"/>
              <a:ea typeface="ＭＳ ゴシック" pitchFamily="49" charset="-128"/>
            </a:rPr>
            <a:t>88,013</a:t>
          </a:r>
          <a:r>
            <a:rPr kumimoji="1" lang="ja-JP" altLang="en-US" sz="1300">
              <a:latin typeface="ＭＳ ゴシック" pitchFamily="49" charset="-128"/>
              <a:ea typeface="ＭＳ ゴシック" pitchFamily="49" charset="-128"/>
            </a:rPr>
            <a:t>千円と減少。一方、分子を示す全会計の実質収支額（資金不足・剰余額）の合計は</a:t>
          </a:r>
          <a:r>
            <a:rPr kumimoji="1" lang="en-US" altLang="ja-JP" sz="1300">
              <a:latin typeface="ＭＳ ゴシック" pitchFamily="49" charset="-128"/>
              <a:ea typeface="ＭＳ ゴシック" pitchFamily="49" charset="-128"/>
            </a:rPr>
            <a:t>3,664,932</a:t>
          </a:r>
          <a:r>
            <a:rPr kumimoji="1" lang="ja-JP" altLang="en-US" sz="1300">
              <a:latin typeface="ＭＳ ゴシック" pitchFamily="49" charset="-128"/>
              <a:ea typeface="ＭＳ ゴシック" pitchFamily="49" charset="-128"/>
            </a:rPr>
            <a:t>千円で対前年度比較は△</a:t>
          </a:r>
          <a:r>
            <a:rPr kumimoji="1" lang="en-US" altLang="ja-JP" sz="1300">
              <a:latin typeface="ＭＳ ゴシック" pitchFamily="49" charset="-128"/>
              <a:ea typeface="ＭＳ ゴシック" pitchFamily="49" charset="-128"/>
            </a:rPr>
            <a:t>44,287</a:t>
          </a:r>
          <a:r>
            <a:rPr kumimoji="1" lang="ja-JP" altLang="en-US" sz="1300">
              <a:latin typeface="ＭＳ ゴシック" pitchFamily="49" charset="-128"/>
              <a:ea typeface="ＭＳ ゴシック" pitchFamily="49" charset="-128"/>
            </a:rPr>
            <a:t>千円となっている。この結果、連結実質赤字比率は△</a:t>
          </a:r>
          <a:r>
            <a:rPr kumimoji="1" lang="en-US" altLang="ja-JP" sz="1300">
              <a:latin typeface="ＭＳ ゴシック" pitchFamily="49" charset="-128"/>
              <a:ea typeface="ＭＳ ゴシック" pitchFamily="49" charset="-128"/>
            </a:rPr>
            <a:t>22.75</a:t>
          </a:r>
          <a:r>
            <a:rPr kumimoji="1" lang="ja-JP" altLang="en-US" sz="1300">
              <a:latin typeface="ＭＳ ゴシック" pitchFamily="49" charset="-128"/>
              <a:ea typeface="ＭＳ ゴシック" pitchFamily="49" charset="-128"/>
            </a:rPr>
            <a:t>％と黒字であることから前年度に引き続き該当はしない。</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しかし、保険事業に関しては高齢化の進行による介護保険給付や医療費の増嵩など、事業費が増加する要因が多く存在していることから、使用料や保険料の見直しを含め、バランスのとれた計画に基づいた事業運営が必要である。</a:t>
          </a:r>
        </a:p>
        <a:p>
          <a:r>
            <a:rPr kumimoji="1" lang="ja-JP" altLang="en-US" sz="1300">
              <a:latin typeface="ＭＳ ゴシック" pitchFamily="49" charset="-128"/>
              <a:ea typeface="ＭＳ ゴシック" pitchFamily="49" charset="-128"/>
            </a:rPr>
            <a:t>　一般会計においても、合併特例措置の終了に伴い普通交付税の逓減などの影響で財政調整基金をはじめとする各種基金の活用による財政運営が求められるため、慎重な財政運営が必要である。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election activeCell="AU10" sqref="AU10:AX10"/>
    </sheetView>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32688428</v>
      </c>
      <c r="BO4" s="441"/>
      <c r="BP4" s="441"/>
      <c r="BQ4" s="441"/>
      <c r="BR4" s="441"/>
      <c r="BS4" s="441"/>
      <c r="BT4" s="441"/>
      <c r="BU4" s="442"/>
      <c r="BV4" s="440">
        <v>29954740</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10</v>
      </c>
      <c r="CU4" s="622"/>
      <c r="CV4" s="622"/>
      <c r="CW4" s="622"/>
      <c r="CX4" s="622"/>
      <c r="CY4" s="622"/>
      <c r="CZ4" s="622"/>
      <c r="DA4" s="623"/>
      <c r="DB4" s="621">
        <v>8.6</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30957497</v>
      </c>
      <c r="BO5" s="446"/>
      <c r="BP5" s="446"/>
      <c r="BQ5" s="446"/>
      <c r="BR5" s="446"/>
      <c r="BS5" s="446"/>
      <c r="BT5" s="446"/>
      <c r="BU5" s="447"/>
      <c r="BV5" s="445">
        <v>28325777</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93.7</v>
      </c>
      <c r="CU5" s="416"/>
      <c r="CV5" s="416"/>
      <c r="CW5" s="416"/>
      <c r="CX5" s="416"/>
      <c r="CY5" s="416"/>
      <c r="CZ5" s="416"/>
      <c r="DA5" s="417"/>
      <c r="DB5" s="415">
        <v>92.5</v>
      </c>
      <c r="DC5" s="416"/>
      <c r="DD5" s="416"/>
      <c r="DE5" s="416"/>
      <c r="DF5" s="416"/>
      <c r="DG5" s="416"/>
      <c r="DH5" s="416"/>
      <c r="DI5" s="417"/>
      <c r="DJ5" s="165"/>
      <c r="DK5" s="165"/>
      <c r="DL5" s="165"/>
      <c r="DM5" s="165"/>
      <c r="DN5" s="165"/>
      <c r="DO5" s="165"/>
    </row>
    <row r="6" spans="1:119" ht="18.75" customHeight="1" x14ac:dyDescent="0.15">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96</v>
      </c>
      <c r="AV6" s="503"/>
      <c r="AW6" s="503"/>
      <c r="AX6" s="503"/>
      <c r="AY6" s="425" t="s">
        <v>97</v>
      </c>
      <c r="AZ6" s="426"/>
      <c r="BA6" s="426"/>
      <c r="BB6" s="426"/>
      <c r="BC6" s="426"/>
      <c r="BD6" s="426"/>
      <c r="BE6" s="426"/>
      <c r="BF6" s="426"/>
      <c r="BG6" s="426"/>
      <c r="BH6" s="426"/>
      <c r="BI6" s="426"/>
      <c r="BJ6" s="426"/>
      <c r="BK6" s="426"/>
      <c r="BL6" s="426"/>
      <c r="BM6" s="427"/>
      <c r="BN6" s="445">
        <v>1730931</v>
      </c>
      <c r="BO6" s="446"/>
      <c r="BP6" s="446"/>
      <c r="BQ6" s="446"/>
      <c r="BR6" s="446"/>
      <c r="BS6" s="446"/>
      <c r="BT6" s="446"/>
      <c r="BU6" s="447"/>
      <c r="BV6" s="445">
        <v>1628963</v>
      </c>
      <c r="BW6" s="446"/>
      <c r="BX6" s="446"/>
      <c r="BY6" s="446"/>
      <c r="BZ6" s="446"/>
      <c r="CA6" s="446"/>
      <c r="CB6" s="446"/>
      <c r="CC6" s="447"/>
      <c r="CD6" s="454" t="s">
        <v>98</v>
      </c>
      <c r="CE6" s="455"/>
      <c r="CF6" s="455"/>
      <c r="CG6" s="455"/>
      <c r="CH6" s="455"/>
      <c r="CI6" s="455"/>
      <c r="CJ6" s="455"/>
      <c r="CK6" s="455"/>
      <c r="CL6" s="455"/>
      <c r="CM6" s="455"/>
      <c r="CN6" s="455"/>
      <c r="CO6" s="455"/>
      <c r="CP6" s="455"/>
      <c r="CQ6" s="455"/>
      <c r="CR6" s="455"/>
      <c r="CS6" s="456"/>
      <c r="CT6" s="595">
        <v>98.8</v>
      </c>
      <c r="CU6" s="596"/>
      <c r="CV6" s="596"/>
      <c r="CW6" s="596"/>
      <c r="CX6" s="596"/>
      <c r="CY6" s="596"/>
      <c r="CZ6" s="596"/>
      <c r="DA6" s="597"/>
      <c r="DB6" s="595">
        <v>97.3</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99</v>
      </c>
      <c r="AN7" s="419"/>
      <c r="AO7" s="419"/>
      <c r="AP7" s="419"/>
      <c r="AQ7" s="419"/>
      <c r="AR7" s="419"/>
      <c r="AS7" s="419"/>
      <c r="AT7" s="420"/>
      <c r="AU7" s="502" t="s">
        <v>96</v>
      </c>
      <c r="AV7" s="503"/>
      <c r="AW7" s="503"/>
      <c r="AX7" s="503"/>
      <c r="AY7" s="425" t="s">
        <v>100</v>
      </c>
      <c r="AZ7" s="426"/>
      <c r="BA7" s="426"/>
      <c r="BB7" s="426"/>
      <c r="BC7" s="426"/>
      <c r="BD7" s="426"/>
      <c r="BE7" s="426"/>
      <c r="BF7" s="426"/>
      <c r="BG7" s="426"/>
      <c r="BH7" s="426"/>
      <c r="BI7" s="426"/>
      <c r="BJ7" s="426"/>
      <c r="BK7" s="426"/>
      <c r="BL7" s="426"/>
      <c r="BM7" s="427"/>
      <c r="BN7" s="445">
        <v>116769</v>
      </c>
      <c r="BO7" s="446"/>
      <c r="BP7" s="446"/>
      <c r="BQ7" s="446"/>
      <c r="BR7" s="446"/>
      <c r="BS7" s="446"/>
      <c r="BT7" s="446"/>
      <c r="BU7" s="447"/>
      <c r="BV7" s="445">
        <v>242971</v>
      </c>
      <c r="BW7" s="446"/>
      <c r="BX7" s="446"/>
      <c r="BY7" s="446"/>
      <c r="BZ7" s="446"/>
      <c r="CA7" s="446"/>
      <c r="CB7" s="446"/>
      <c r="CC7" s="447"/>
      <c r="CD7" s="454" t="s">
        <v>101</v>
      </c>
      <c r="CE7" s="455"/>
      <c r="CF7" s="455"/>
      <c r="CG7" s="455"/>
      <c r="CH7" s="455"/>
      <c r="CI7" s="455"/>
      <c r="CJ7" s="455"/>
      <c r="CK7" s="455"/>
      <c r="CL7" s="455"/>
      <c r="CM7" s="455"/>
      <c r="CN7" s="455"/>
      <c r="CO7" s="455"/>
      <c r="CP7" s="455"/>
      <c r="CQ7" s="455"/>
      <c r="CR7" s="455"/>
      <c r="CS7" s="456"/>
      <c r="CT7" s="445">
        <v>16105936</v>
      </c>
      <c r="CU7" s="446"/>
      <c r="CV7" s="446"/>
      <c r="CW7" s="446"/>
      <c r="CX7" s="446"/>
      <c r="CY7" s="446"/>
      <c r="CZ7" s="446"/>
      <c r="DA7" s="447"/>
      <c r="DB7" s="445">
        <v>16193949</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102</v>
      </c>
      <c r="AN8" s="419"/>
      <c r="AO8" s="419"/>
      <c r="AP8" s="419"/>
      <c r="AQ8" s="419"/>
      <c r="AR8" s="419"/>
      <c r="AS8" s="419"/>
      <c r="AT8" s="420"/>
      <c r="AU8" s="502" t="s">
        <v>103</v>
      </c>
      <c r="AV8" s="503"/>
      <c r="AW8" s="503"/>
      <c r="AX8" s="503"/>
      <c r="AY8" s="425" t="s">
        <v>104</v>
      </c>
      <c r="AZ8" s="426"/>
      <c r="BA8" s="426"/>
      <c r="BB8" s="426"/>
      <c r="BC8" s="426"/>
      <c r="BD8" s="426"/>
      <c r="BE8" s="426"/>
      <c r="BF8" s="426"/>
      <c r="BG8" s="426"/>
      <c r="BH8" s="426"/>
      <c r="BI8" s="426"/>
      <c r="BJ8" s="426"/>
      <c r="BK8" s="426"/>
      <c r="BL8" s="426"/>
      <c r="BM8" s="427"/>
      <c r="BN8" s="445">
        <v>1614162</v>
      </c>
      <c r="BO8" s="446"/>
      <c r="BP8" s="446"/>
      <c r="BQ8" s="446"/>
      <c r="BR8" s="446"/>
      <c r="BS8" s="446"/>
      <c r="BT8" s="446"/>
      <c r="BU8" s="447"/>
      <c r="BV8" s="445">
        <v>1385992</v>
      </c>
      <c r="BW8" s="446"/>
      <c r="BX8" s="446"/>
      <c r="BY8" s="446"/>
      <c r="BZ8" s="446"/>
      <c r="CA8" s="446"/>
      <c r="CB8" s="446"/>
      <c r="CC8" s="447"/>
      <c r="CD8" s="454" t="s">
        <v>105</v>
      </c>
      <c r="CE8" s="455"/>
      <c r="CF8" s="455"/>
      <c r="CG8" s="455"/>
      <c r="CH8" s="455"/>
      <c r="CI8" s="455"/>
      <c r="CJ8" s="455"/>
      <c r="CK8" s="455"/>
      <c r="CL8" s="455"/>
      <c r="CM8" s="455"/>
      <c r="CN8" s="455"/>
      <c r="CO8" s="455"/>
      <c r="CP8" s="455"/>
      <c r="CQ8" s="455"/>
      <c r="CR8" s="455"/>
      <c r="CS8" s="456"/>
      <c r="CT8" s="558">
        <v>0.43</v>
      </c>
      <c r="CU8" s="559"/>
      <c r="CV8" s="559"/>
      <c r="CW8" s="559"/>
      <c r="CX8" s="559"/>
      <c r="CY8" s="559"/>
      <c r="CZ8" s="559"/>
      <c r="DA8" s="560"/>
      <c r="DB8" s="558">
        <v>0.43</v>
      </c>
      <c r="DC8" s="559"/>
      <c r="DD8" s="559"/>
      <c r="DE8" s="559"/>
      <c r="DF8" s="559"/>
      <c r="DG8" s="559"/>
      <c r="DH8" s="559"/>
      <c r="DI8" s="560"/>
      <c r="DJ8" s="165"/>
      <c r="DK8" s="165"/>
      <c r="DL8" s="165"/>
      <c r="DM8" s="165"/>
      <c r="DN8" s="165"/>
      <c r="DO8" s="165"/>
    </row>
    <row r="9" spans="1:119" ht="18.75" customHeight="1" thickBot="1" x14ac:dyDescent="0.2">
      <c r="A9" s="166"/>
      <c r="B9" s="584" t="s">
        <v>106</v>
      </c>
      <c r="C9" s="585"/>
      <c r="D9" s="585"/>
      <c r="E9" s="585"/>
      <c r="F9" s="585"/>
      <c r="G9" s="585"/>
      <c r="H9" s="585"/>
      <c r="I9" s="585"/>
      <c r="J9" s="585"/>
      <c r="K9" s="508"/>
      <c r="L9" s="586" t="s">
        <v>107</v>
      </c>
      <c r="M9" s="587"/>
      <c r="N9" s="587"/>
      <c r="O9" s="587"/>
      <c r="P9" s="587"/>
      <c r="Q9" s="588"/>
      <c r="R9" s="589">
        <v>56258</v>
      </c>
      <c r="S9" s="590"/>
      <c r="T9" s="590"/>
      <c r="U9" s="590"/>
      <c r="V9" s="591"/>
      <c r="W9" s="524" t="s">
        <v>108</v>
      </c>
      <c r="X9" s="525"/>
      <c r="Y9" s="525"/>
      <c r="Z9" s="525"/>
      <c r="AA9" s="525"/>
      <c r="AB9" s="525"/>
      <c r="AC9" s="525"/>
      <c r="AD9" s="525"/>
      <c r="AE9" s="525"/>
      <c r="AF9" s="525"/>
      <c r="AG9" s="525"/>
      <c r="AH9" s="525"/>
      <c r="AI9" s="525"/>
      <c r="AJ9" s="525"/>
      <c r="AK9" s="525"/>
      <c r="AL9" s="592"/>
      <c r="AM9" s="514" t="s">
        <v>109</v>
      </c>
      <c r="AN9" s="419"/>
      <c r="AO9" s="419"/>
      <c r="AP9" s="419"/>
      <c r="AQ9" s="419"/>
      <c r="AR9" s="419"/>
      <c r="AS9" s="419"/>
      <c r="AT9" s="420"/>
      <c r="AU9" s="502" t="s">
        <v>96</v>
      </c>
      <c r="AV9" s="503"/>
      <c r="AW9" s="503"/>
      <c r="AX9" s="503"/>
      <c r="AY9" s="425" t="s">
        <v>110</v>
      </c>
      <c r="AZ9" s="426"/>
      <c r="BA9" s="426"/>
      <c r="BB9" s="426"/>
      <c r="BC9" s="426"/>
      <c r="BD9" s="426"/>
      <c r="BE9" s="426"/>
      <c r="BF9" s="426"/>
      <c r="BG9" s="426"/>
      <c r="BH9" s="426"/>
      <c r="BI9" s="426"/>
      <c r="BJ9" s="426"/>
      <c r="BK9" s="426"/>
      <c r="BL9" s="426"/>
      <c r="BM9" s="427"/>
      <c r="BN9" s="445">
        <v>228170</v>
      </c>
      <c r="BO9" s="446"/>
      <c r="BP9" s="446"/>
      <c r="BQ9" s="446"/>
      <c r="BR9" s="446"/>
      <c r="BS9" s="446"/>
      <c r="BT9" s="446"/>
      <c r="BU9" s="447"/>
      <c r="BV9" s="445">
        <v>-54974</v>
      </c>
      <c r="BW9" s="446"/>
      <c r="BX9" s="446"/>
      <c r="BY9" s="446"/>
      <c r="BZ9" s="446"/>
      <c r="CA9" s="446"/>
      <c r="CB9" s="446"/>
      <c r="CC9" s="447"/>
      <c r="CD9" s="454" t="s">
        <v>111</v>
      </c>
      <c r="CE9" s="455"/>
      <c r="CF9" s="455"/>
      <c r="CG9" s="455"/>
      <c r="CH9" s="455"/>
      <c r="CI9" s="455"/>
      <c r="CJ9" s="455"/>
      <c r="CK9" s="455"/>
      <c r="CL9" s="455"/>
      <c r="CM9" s="455"/>
      <c r="CN9" s="455"/>
      <c r="CO9" s="455"/>
      <c r="CP9" s="455"/>
      <c r="CQ9" s="455"/>
      <c r="CR9" s="455"/>
      <c r="CS9" s="456"/>
      <c r="CT9" s="415">
        <v>13.8</v>
      </c>
      <c r="CU9" s="416"/>
      <c r="CV9" s="416"/>
      <c r="CW9" s="416"/>
      <c r="CX9" s="416"/>
      <c r="CY9" s="416"/>
      <c r="CZ9" s="416"/>
      <c r="DA9" s="417"/>
      <c r="DB9" s="415">
        <v>14.3</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112</v>
      </c>
      <c r="M10" s="419"/>
      <c r="N10" s="419"/>
      <c r="O10" s="419"/>
      <c r="P10" s="419"/>
      <c r="Q10" s="420"/>
      <c r="R10" s="421">
        <v>59008</v>
      </c>
      <c r="S10" s="422"/>
      <c r="T10" s="422"/>
      <c r="U10" s="422"/>
      <c r="V10" s="424"/>
      <c r="W10" s="593"/>
      <c r="X10" s="407"/>
      <c r="Y10" s="407"/>
      <c r="Z10" s="407"/>
      <c r="AA10" s="407"/>
      <c r="AB10" s="407"/>
      <c r="AC10" s="407"/>
      <c r="AD10" s="407"/>
      <c r="AE10" s="407"/>
      <c r="AF10" s="407"/>
      <c r="AG10" s="407"/>
      <c r="AH10" s="407"/>
      <c r="AI10" s="407"/>
      <c r="AJ10" s="407"/>
      <c r="AK10" s="407"/>
      <c r="AL10" s="594"/>
      <c r="AM10" s="514" t="s">
        <v>113</v>
      </c>
      <c r="AN10" s="419"/>
      <c r="AO10" s="419"/>
      <c r="AP10" s="419"/>
      <c r="AQ10" s="419"/>
      <c r="AR10" s="419"/>
      <c r="AS10" s="419"/>
      <c r="AT10" s="420"/>
      <c r="AU10" s="502" t="s">
        <v>114</v>
      </c>
      <c r="AV10" s="503"/>
      <c r="AW10" s="503"/>
      <c r="AX10" s="503"/>
      <c r="AY10" s="425" t="s">
        <v>115</v>
      </c>
      <c r="AZ10" s="426"/>
      <c r="BA10" s="426"/>
      <c r="BB10" s="426"/>
      <c r="BC10" s="426"/>
      <c r="BD10" s="426"/>
      <c r="BE10" s="426"/>
      <c r="BF10" s="426"/>
      <c r="BG10" s="426"/>
      <c r="BH10" s="426"/>
      <c r="BI10" s="426"/>
      <c r="BJ10" s="426"/>
      <c r="BK10" s="426"/>
      <c r="BL10" s="426"/>
      <c r="BM10" s="427"/>
      <c r="BN10" s="445">
        <v>87217</v>
      </c>
      <c r="BO10" s="446"/>
      <c r="BP10" s="446"/>
      <c r="BQ10" s="446"/>
      <c r="BR10" s="446"/>
      <c r="BS10" s="446"/>
      <c r="BT10" s="446"/>
      <c r="BU10" s="447"/>
      <c r="BV10" s="445">
        <v>25661</v>
      </c>
      <c r="BW10" s="446"/>
      <c r="BX10" s="446"/>
      <c r="BY10" s="446"/>
      <c r="BZ10" s="446"/>
      <c r="CA10" s="446"/>
      <c r="CB10" s="446"/>
      <c r="CC10" s="447"/>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117</v>
      </c>
      <c r="M11" s="492"/>
      <c r="N11" s="492"/>
      <c r="O11" s="492"/>
      <c r="P11" s="492"/>
      <c r="Q11" s="493"/>
      <c r="R11" s="581" t="s">
        <v>118</v>
      </c>
      <c r="S11" s="582"/>
      <c r="T11" s="582"/>
      <c r="U11" s="582"/>
      <c r="V11" s="583"/>
      <c r="W11" s="593"/>
      <c r="X11" s="407"/>
      <c r="Y11" s="407"/>
      <c r="Z11" s="407"/>
      <c r="AA11" s="407"/>
      <c r="AB11" s="407"/>
      <c r="AC11" s="407"/>
      <c r="AD11" s="407"/>
      <c r="AE11" s="407"/>
      <c r="AF11" s="407"/>
      <c r="AG11" s="407"/>
      <c r="AH11" s="407"/>
      <c r="AI11" s="407"/>
      <c r="AJ11" s="407"/>
      <c r="AK11" s="407"/>
      <c r="AL11" s="594"/>
      <c r="AM11" s="514" t="s">
        <v>119</v>
      </c>
      <c r="AN11" s="419"/>
      <c r="AO11" s="419"/>
      <c r="AP11" s="419"/>
      <c r="AQ11" s="419"/>
      <c r="AR11" s="419"/>
      <c r="AS11" s="419"/>
      <c r="AT11" s="420"/>
      <c r="AU11" s="502" t="s">
        <v>120</v>
      </c>
      <c r="AV11" s="503"/>
      <c r="AW11" s="503"/>
      <c r="AX11" s="503"/>
      <c r="AY11" s="425" t="s">
        <v>121</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122</v>
      </c>
      <c r="CE11" s="455"/>
      <c r="CF11" s="455"/>
      <c r="CG11" s="455"/>
      <c r="CH11" s="455"/>
      <c r="CI11" s="455"/>
      <c r="CJ11" s="455"/>
      <c r="CK11" s="455"/>
      <c r="CL11" s="455"/>
      <c r="CM11" s="455"/>
      <c r="CN11" s="455"/>
      <c r="CO11" s="455"/>
      <c r="CP11" s="455"/>
      <c r="CQ11" s="455"/>
      <c r="CR11" s="455"/>
      <c r="CS11" s="456"/>
      <c r="CT11" s="558" t="s">
        <v>123</v>
      </c>
      <c r="CU11" s="559"/>
      <c r="CV11" s="559"/>
      <c r="CW11" s="559"/>
      <c r="CX11" s="559"/>
      <c r="CY11" s="559"/>
      <c r="CZ11" s="559"/>
      <c r="DA11" s="560"/>
      <c r="DB11" s="558" t="s">
        <v>124</v>
      </c>
      <c r="DC11" s="559"/>
      <c r="DD11" s="559"/>
      <c r="DE11" s="559"/>
      <c r="DF11" s="559"/>
      <c r="DG11" s="559"/>
      <c r="DH11" s="559"/>
      <c r="DI11" s="560"/>
      <c r="DJ11" s="165"/>
      <c r="DK11" s="165"/>
      <c r="DL11" s="165"/>
      <c r="DM11" s="165"/>
      <c r="DN11" s="165"/>
      <c r="DO11" s="165"/>
    </row>
    <row r="12" spans="1:119" ht="18.75" customHeight="1" x14ac:dyDescent="0.15">
      <c r="A12" s="166"/>
      <c r="B12" s="561" t="s">
        <v>125</v>
      </c>
      <c r="C12" s="562"/>
      <c r="D12" s="562"/>
      <c r="E12" s="562"/>
      <c r="F12" s="562"/>
      <c r="G12" s="562"/>
      <c r="H12" s="562"/>
      <c r="I12" s="562"/>
      <c r="J12" s="562"/>
      <c r="K12" s="563"/>
      <c r="L12" s="570" t="s">
        <v>126</v>
      </c>
      <c r="M12" s="571"/>
      <c r="N12" s="571"/>
      <c r="O12" s="571"/>
      <c r="P12" s="571"/>
      <c r="Q12" s="572"/>
      <c r="R12" s="573">
        <v>57090</v>
      </c>
      <c r="S12" s="574"/>
      <c r="T12" s="574"/>
      <c r="U12" s="574"/>
      <c r="V12" s="575"/>
      <c r="W12" s="576" t="s">
        <v>1</v>
      </c>
      <c r="X12" s="503"/>
      <c r="Y12" s="503"/>
      <c r="Z12" s="503"/>
      <c r="AA12" s="503"/>
      <c r="AB12" s="577"/>
      <c r="AC12" s="502" t="s">
        <v>127</v>
      </c>
      <c r="AD12" s="503"/>
      <c r="AE12" s="503"/>
      <c r="AF12" s="503"/>
      <c r="AG12" s="577"/>
      <c r="AH12" s="502" t="s">
        <v>128</v>
      </c>
      <c r="AI12" s="503"/>
      <c r="AJ12" s="503"/>
      <c r="AK12" s="503"/>
      <c r="AL12" s="578"/>
      <c r="AM12" s="514" t="s">
        <v>129</v>
      </c>
      <c r="AN12" s="419"/>
      <c r="AO12" s="419"/>
      <c r="AP12" s="419"/>
      <c r="AQ12" s="419"/>
      <c r="AR12" s="419"/>
      <c r="AS12" s="419"/>
      <c r="AT12" s="420"/>
      <c r="AU12" s="502" t="s">
        <v>130</v>
      </c>
      <c r="AV12" s="503"/>
      <c r="AW12" s="503"/>
      <c r="AX12" s="503"/>
      <c r="AY12" s="425" t="s">
        <v>131</v>
      </c>
      <c r="AZ12" s="426"/>
      <c r="BA12" s="426"/>
      <c r="BB12" s="426"/>
      <c r="BC12" s="426"/>
      <c r="BD12" s="426"/>
      <c r="BE12" s="426"/>
      <c r="BF12" s="426"/>
      <c r="BG12" s="426"/>
      <c r="BH12" s="426"/>
      <c r="BI12" s="426"/>
      <c r="BJ12" s="426"/>
      <c r="BK12" s="426"/>
      <c r="BL12" s="426"/>
      <c r="BM12" s="427"/>
      <c r="BN12" s="445">
        <v>1089978</v>
      </c>
      <c r="BO12" s="446"/>
      <c r="BP12" s="446"/>
      <c r="BQ12" s="446"/>
      <c r="BR12" s="446"/>
      <c r="BS12" s="446"/>
      <c r="BT12" s="446"/>
      <c r="BU12" s="447"/>
      <c r="BV12" s="445">
        <v>812000</v>
      </c>
      <c r="BW12" s="446"/>
      <c r="BX12" s="446"/>
      <c r="BY12" s="446"/>
      <c r="BZ12" s="446"/>
      <c r="CA12" s="446"/>
      <c r="CB12" s="446"/>
      <c r="CC12" s="447"/>
      <c r="CD12" s="454" t="s">
        <v>132</v>
      </c>
      <c r="CE12" s="455"/>
      <c r="CF12" s="455"/>
      <c r="CG12" s="455"/>
      <c r="CH12" s="455"/>
      <c r="CI12" s="455"/>
      <c r="CJ12" s="455"/>
      <c r="CK12" s="455"/>
      <c r="CL12" s="455"/>
      <c r="CM12" s="455"/>
      <c r="CN12" s="455"/>
      <c r="CO12" s="455"/>
      <c r="CP12" s="455"/>
      <c r="CQ12" s="455"/>
      <c r="CR12" s="455"/>
      <c r="CS12" s="456"/>
      <c r="CT12" s="558" t="s">
        <v>124</v>
      </c>
      <c r="CU12" s="559"/>
      <c r="CV12" s="559"/>
      <c r="CW12" s="559"/>
      <c r="CX12" s="559"/>
      <c r="CY12" s="559"/>
      <c r="CZ12" s="559"/>
      <c r="DA12" s="560"/>
      <c r="DB12" s="558" t="s">
        <v>133</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134</v>
      </c>
      <c r="N13" s="546"/>
      <c r="O13" s="546"/>
      <c r="P13" s="546"/>
      <c r="Q13" s="547"/>
      <c r="R13" s="548">
        <v>56488</v>
      </c>
      <c r="S13" s="549"/>
      <c r="T13" s="549"/>
      <c r="U13" s="549"/>
      <c r="V13" s="550"/>
      <c r="W13" s="536" t="s">
        <v>135</v>
      </c>
      <c r="X13" s="458"/>
      <c r="Y13" s="458"/>
      <c r="Z13" s="458"/>
      <c r="AA13" s="458"/>
      <c r="AB13" s="459"/>
      <c r="AC13" s="421">
        <v>2891</v>
      </c>
      <c r="AD13" s="422"/>
      <c r="AE13" s="422"/>
      <c r="AF13" s="422"/>
      <c r="AG13" s="423"/>
      <c r="AH13" s="421">
        <v>2896</v>
      </c>
      <c r="AI13" s="422"/>
      <c r="AJ13" s="422"/>
      <c r="AK13" s="422"/>
      <c r="AL13" s="424"/>
      <c r="AM13" s="514" t="s">
        <v>136</v>
      </c>
      <c r="AN13" s="419"/>
      <c r="AO13" s="419"/>
      <c r="AP13" s="419"/>
      <c r="AQ13" s="419"/>
      <c r="AR13" s="419"/>
      <c r="AS13" s="419"/>
      <c r="AT13" s="420"/>
      <c r="AU13" s="502" t="s">
        <v>120</v>
      </c>
      <c r="AV13" s="503"/>
      <c r="AW13" s="503"/>
      <c r="AX13" s="503"/>
      <c r="AY13" s="425" t="s">
        <v>137</v>
      </c>
      <c r="AZ13" s="426"/>
      <c r="BA13" s="426"/>
      <c r="BB13" s="426"/>
      <c r="BC13" s="426"/>
      <c r="BD13" s="426"/>
      <c r="BE13" s="426"/>
      <c r="BF13" s="426"/>
      <c r="BG13" s="426"/>
      <c r="BH13" s="426"/>
      <c r="BI13" s="426"/>
      <c r="BJ13" s="426"/>
      <c r="BK13" s="426"/>
      <c r="BL13" s="426"/>
      <c r="BM13" s="427"/>
      <c r="BN13" s="445">
        <v>-774591</v>
      </c>
      <c r="BO13" s="446"/>
      <c r="BP13" s="446"/>
      <c r="BQ13" s="446"/>
      <c r="BR13" s="446"/>
      <c r="BS13" s="446"/>
      <c r="BT13" s="446"/>
      <c r="BU13" s="447"/>
      <c r="BV13" s="445">
        <v>-841313</v>
      </c>
      <c r="BW13" s="446"/>
      <c r="BX13" s="446"/>
      <c r="BY13" s="446"/>
      <c r="BZ13" s="446"/>
      <c r="CA13" s="446"/>
      <c r="CB13" s="446"/>
      <c r="CC13" s="447"/>
      <c r="CD13" s="454" t="s">
        <v>138</v>
      </c>
      <c r="CE13" s="455"/>
      <c r="CF13" s="455"/>
      <c r="CG13" s="455"/>
      <c r="CH13" s="455"/>
      <c r="CI13" s="455"/>
      <c r="CJ13" s="455"/>
      <c r="CK13" s="455"/>
      <c r="CL13" s="455"/>
      <c r="CM13" s="455"/>
      <c r="CN13" s="455"/>
      <c r="CO13" s="455"/>
      <c r="CP13" s="455"/>
      <c r="CQ13" s="455"/>
      <c r="CR13" s="455"/>
      <c r="CS13" s="456"/>
      <c r="CT13" s="415">
        <v>5.4</v>
      </c>
      <c r="CU13" s="416"/>
      <c r="CV13" s="416"/>
      <c r="CW13" s="416"/>
      <c r="CX13" s="416"/>
      <c r="CY13" s="416"/>
      <c r="CZ13" s="416"/>
      <c r="DA13" s="417"/>
      <c r="DB13" s="415">
        <v>5.0999999999999996</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139</v>
      </c>
      <c r="M14" s="579"/>
      <c r="N14" s="579"/>
      <c r="O14" s="579"/>
      <c r="P14" s="579"/>
      <c r="Q14" s="580"/>
      <c r="R14" s="548">
        <v>57607</v>
      </c>
      <c r="S14" s="549"/>
      <c r="T14" s="549"/>
      <c r="U14" s="549"/>
      <c r="V14" s="550"/>
      <c r="W14" s="551"/>
      <c r="X14" s="461"/>
      <c r="Y14" s="461"/>
      <c r="Z14" s="461"/>
      <c r="AA14" s="461"/>
      <c r="AB14" s="462"/>
      <c r="AC14" s="541">
        <v>11.2</v>
      </c>
      <c r="AD14" s="542"/>
      <c r="AE14" s="542"/>
      <c r="AF14" s="542"/>
      <c r="AG14" s="543"/>
      <c r="AH14" s="541">
        <v>11.1</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140</v>
      </c>
      <c r="CE14" s="452"/>
      <c r="CF14" s="452"/>
      <c r="CG14" s="452"/>
      <c r="CH14" s="452"/>
      <c r="CI14" s="452"/>
      <c r="CJ14" s="452"/>
      <c r="CK14" s="452"/>
      <c r="CL14" s="452"/>
      <c r="CM14" s="452"/>
      <c r="CN14" s="452"/>
      <c r="CO14" s="452"/>
      <c r="CP14" s="452"/>
      <c r="CQ14" s="452"/>
      <c r="CR14" s="452"/>
      <c r="CS14" s="453"/>
      <c r="CT14" s="552" t="s">
        <v>141</v>
      </c>
      <c r="CU14" s="553"/>
      <c r="CV14" s="553"/>
      <c r="CW14" s="553"/>
      <c r="CX14" s="553"/>
      <c r="CY14" s="553"/>
      <c r="CZ14" s="553"/>
      <c r="DA14" s="554"/>
      <c r="DB14" s="552" t="s">
        <v>142</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134</v>
      </c>
      <c r="N15" s="546"/>
      <c r="O15" s="546"/>
      <c r="P15" s="546"/>
      <c r="Q15" s="547"/>
      <c r="R15" s="548">
        <v>57092</v>
      </c>
      <c r="S15" s="549"/>
      <c r="T15" s="549"/>
      <c r="U15" s="549"/>
      <c r="V15" s="550"/>
      <c r="W15" s="536" t="s">
        <v>143</v>
      </c>
      <c r="X15" s="458"/>
      <c r="Y15" s="458"/>
      <c r="Z15" s="458"/>
      <c r="AA15" s="458"/>
      <c r="AB15" s="459"/>
      <c r="AC15" s="421">
        <v>7793</v>
      </c>
      <c r="AD15" s="422"/>
      <c r="AE15" s="422"/>
      <c r="AF15" s="422"/>
      <c r="AG15" s="423"/>
      <c r="AH15" s="421">
        <v>8061</v>
      </c>
      <c r="AI15" s="422"/>
      <c r="AJ15" s="422"/>
      <c r="AK15" s="422"/>
      <c r="AL15" s="424"/>
      <c r="AM15" s="514"/>
      <c r="AN15" s="419"/>
      <c r="AO15" s="419"/>
      <c r="AP15" s="419"/>
      <c r="AQ15" s="419"/>
      <c r="AR15" s="419"/>
      <c r="AS15" s="419"/>
      <c r="AT15" s="420"/>
      <c r="AU15" s="502"/>
      <c r="AV15" s="503"/>
      <c r="AW15" s="503"/>
      <c r="AX15" s="503"/>
      <c r="AY15" s="437" t="s">
        <v>144</v>
      </c>
      <c r="AZ15" s="438"/>
      <c r="BA15" s="438"/>
      <c r="BB15" s="438"/>
      <c r="BC15" s="438"/>
      <c r="BD15" s="438"/>
      <c r="BE15" s="438"/>
      <c r="BF15" s="438"/>
      <c r="BG15" s="438"/>
      <c r="BH15" s="438"/>
      <c r="BI15" s="438"/>
      <c r="BJ15" s="438"/>
      <c r="BK15" s="438"/>
      <c r="BL15" s="438"/>
      <c r="BM15" s="439"/>
      <c r="BN15" s="440">
        <v>5739473</v>
      </c>
      <c r="BO15" s="441"/>
      <c r="BP15" s="441"/>
      <c r="BQ15" s="441"/>
      <c r="BR15" s="441"/>
      <c r="BS15" s="441"/>
      <c r="BT15" s="441"/>
      <c r="BU15" s="442"/>
      <c r="BV15" s="440">
        <v>5757678</v>
      </c>
      <c r="BW15" s="441"/>
      <c r="BX15" s="441"/>
      <c r="BY15" s="441"/>
      <c r="BZ15" s="441"/>
      <c r="CA15" s="441"/>
      <c r="CB15" s="441"/>
      <c r="CC15" s="442"/>
      <c r="CD15" s="555" t="s">
        <v>145</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146</v>
      </c>
      <c r="M16" s="539"/>
      <c r="N16" s="539"/>
      <c r="O16" s="539"/>
      <c r="P16" s="539"/>
      <c r="Q16" s="540"/>
      <c r="R16" s="533" t="s">
        <v>147</v>
      </c>
      <c r="S16" s="534"/>
      <c r="T16" s="534"/>
      <c r="U16" s="534"/>
      <c r="V16" s="535"/>
      <c r="W16" s="551"/>
      <c r="X16" s="461"/>
      <c r="Y16" s="461"/>
      <c r="Z16" s="461"/>
      <c r="AA16" s="461"/>
      <c r="AB16" s="462"/>
      <c r="AC16" s="541">
        <v>30.2</v>
      </c>
      <c r="AD16" s="542"/>
      <c r="AE16" s="542"/>
      <c r="AF16" s="542"/>
      <c r="AG16" s="543"/>
      <c r="AH16" s="541">
        <v>30.8</v>
      </c>
      <c r="AI16" s="542"/>
      <c r="AJ16" s="542"/>
      <c r="AK16" s="542"/>
      <c r="AL16" s="544"/>
      <c r="AM16" s="514"/>
      <c r="AN16" s="419"/>
      <c r="AO16" s="419"/>
      <c r="AP16" s="419"/>
      <c r="AQ16" s="419"/>
      <c r="AR16" s="419"/>
      <c r="AS16" s="419"/>
      <c r="AT16" s="420"/>
      <c r="AU16" s="502"/>
      <c r="AV16" s="503"/>
      <c r="AW16" s="503"/>
      <c r="AX16" s="503"/>
      <c r="AY16" s="425" t="s">
        <v>148</v>
      </c>
      <c r="AZ16" s="426"/>
      <c r="BA16" s="426"/>
      <c r="BB16" s="426"/>
      <c r="BC16" s="426"/>
      <c r="BD16" s="426"/>
      <c r="BE16" s="426"/>
      <c r="BF16" s="426"/>
      <c r="BG16" s="426"/>
      <c r="BH16" s="426"/>
      <c r="BI16" s="426"/>
      <c r="BJ16" s="426"/>
      <c r="BK16" s="426"/>
      <c r="BL16" s="426"/>
      <c r="BM16" s="427"/>
      <c r="BN16" s="445">
        <v>13366385</v>
      </c>
      <c r="BO16" s="446"/>
      <c r="BP16" s="446"/>
      <c r="BQ16" s="446"/>
      <c r="BR16" s="446"/>
      <c r="BS16" s="446"/>
      <c r="BT16" s="446"/>
      <c r="BU16" s="447"/>
      <c r="BV16" s="445">
        <v>13330001</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149</v>
      </c>
      <c r="N17" s="531"/>
      <c r="O17" s="531"/>
      <c r="P17" s="531"/>
      <c r="Q17" s="532"/>
      <c r="R17" s="533" t="s">
        <v>150</v>
      </c>
      <c r="S17" s="534"/>
      <c r="T17" s="534"/>
      <c r="U17" s="534"/>
      <c r="V17" s="535"/>
      <c r="W17" s="536" t="s">
        <v>151</v>
      </c>
      <c r="X17" s="458"/>
      <c r="Y17" s="458"/>
      <c r="Z17" s="458"/>
      <c r="AA17" s="458"/>
      <c r="AB17" s="459"/>
      <c r="AC17" s="421">
        <v>15082</v>
      </c>
      <c r="AD17" s="422"/>
      <c r="AE17" s="422"/>
      <c r="AF17" s="422"/>
      <c r="AG17" s="423"/>
      <c r="AH17" s="421">
        <v>15223</v>
      </c>
      <c r="AI17" s="422"/>
      <c r="AJ17" s="422"/>
      <c r="AK17" s="422"/>
      <c r="AL17" s="424"/>
      <c r="AM17" s="514"/>
      <c r="AN17" s="419"/>
      <c r="AO17" s="419"/>
      <c r="AP17" s="419"/>
      <c r="AQ17" s="419"/>
      <c r="AR17" s="419"/>
      <c r="AS17" s="419"/>
      <c r="AT17" s="420"/>
      <c r="AU17" s="502"/>
      <c r="AV17" s="503"/>
      <c r="AW17" s="503"/>
      <c r="AX17" s="503"/>
      <c r="AY17" s="425" t="s">
        <v>152</v>
      </c>
      <c r="AZ17" s="426"/>
      <c r="BA17" s="426"/>
      <c r="BB17" s="426"/>
      <c r="BC17" s="426"/>
      <c r="BD17" s="426"/>
      <c r="BE17" s="426"/>
      <c r="BF17" s="426"/>
      <c r="BG17" s="426"/>
      <c r="BH17" s="426"/>
      <c r="BI17" s="426"/>
      <c r="BJ17" s="426"/>
      <c r="BK17" s="426"/>
      <c r="BL17" s="426"/>
      <c r="BM17" s="427"/>
      <c r="BN17" s="445">
        <v>7271708</v>
      </c>
      <c r="BO17" s="446"/>
      <c r="BP17" s="446"/>
      <c r="BQ17" s="446"/>
      <c r="BR17" s="446"/>
      <c r="BS17" s="446"/>
      <c r="BT17" s="446"/>
      <c r="BU17" s="447"/>
      <c r="BV17" s="445">
        <v>7250148</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153</v>
      </c>
      <c r="C18" s="508"/>
      <c r="D18" s="508"/>
      <c r="E18" s="509"/>
      <c r="F18" s="509"/>
      <c r="G18" s="509"/>
      <c r="H18" s="509"/>
      <c r="I18" s="509"/>
      <c r="J18" s="509"/>
      <c r="K18" s="509"/>
      <c r="L18" s="510">
        <v>439.05</v>
      </c>
      <c r="M18" s="510"/>
      <c r="N18" s="510"/>
      <c r="O18" s="510"/>
      <c r="P18" s="510"/>
      <c r="Q18" s="510"/>
      <c r="R18" s="511"/>
      <c r="S18" s="511"/>
      <c r="T18" s="511"/>
      <c r="U18" s="511"/>
      <c r="V18" s="512"/>
      <c r="W18" s="526"/>
      <c r="X18" s="527"/>
      <c r="Y18" s="527"/>
      <c r="Z18" s="527"/>
      <c r="AA18" s="527"/>
      <c r="AB18" s="537"/>
      <c r="AC18" s="409">
        <v>58.5</v>
      </c>
      <c r="AD18" s="410"/>
      <c r="AE18" s="410"/>
      <c r="AF18" s="410"/>
      <c r="AG18" s="513"/>
      <c r="AH18" s="409">
        <v>58.1</v>
      </c>
      <c r="AI18" s="410"/>
      <c r="AJ18" s="410"/>
      <c r="AK18" s="410"/>
      <c r="AL18" s="411"/>
      <c r="AM18" s="514"/>
      <c r="AN18" s="419"/>
      <c r="AO18" s="419"/>
      <c r="AP18" s="419"/>
      <c r="AQ18" s="419"/>
      <c r="AR18" s="419"/>
      <c r="AS18" s="419"/>
      <c r="AT18" s="420"/>
      <c r="AU18" s="502"/>
      <c r="AV18" s="503"/>
      <c r="AW18" s="503"/>
      <c r="AX18" s="503"/>
      <c r="AY18" s="425" t="s">
        <v>154</v>
      </c>
      <c r="AZ18" s="426"/>
      <c r="BA18" s="426"/>
      <c r="BB18" s="426"/>
      <c r="BC18" s="426"/>
      <c r="BD18" s="426"/>
      <c r="BE18" s="426"/>
      <c r="BF18" s="426"/>
      <c r="BG18" s="426"/>
      <c r="BH18" s="426"/>
      <c r="BI18" s="426"/>
      <c r="BJ18" s="426"/>
      <c r="BK18" s="426"/>
      <c r="BL18" s="426"/>
      <c r="BM18" s="427"/>
      <c r="BN18" s="445">
        <v>15366499</v>
      </c>
      <c r="BO18" s="446"/>
      <c r="BP18" s="446"/>
      <c r="BQ18" s="446"/>
      <c r="BR18" s="446"/>
      <c r="BS18" s="446"/>
      <c r="BT18" s="446"/>
      <c r="BU18" s="447"/>
      <c r="BV18" s="445">
        <v>15121253</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155</v>
      </c>
      <c r="C19" s="508"/>
      <c r="D19" s="508"/>
      <c r="E19" s="509"/>
      <c r="F19" s="509"/>
      <c r="G19" s="509"/>
      <c r="H19" s="509"/>
      <c r="I19" s="509"/>
      <c r="J19" s="509"/>
      <c r="K19" s="509"/>
      <c r="L19" s="515">
        <v>128</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156</v>
      </c>
      <c r="AZ19" s="426"/>
      <c r="BA19" s="426"/>
      <c r="BB19" s="426"/>
      <c r="BC19" s="426"/>
      <c r="BD19" s="426"/>
      <c r="BE19" s="426"/>
      <c r="BF19" s="426"/>
      <c r="BG19" s="426"/>
      <c r="BH19" s="426"/>
      <c r="BI19" s="426"/>
      <c r="BJ19" s="426"/>
      <c r="BK19" s="426"/>
      <c r="BL19" s="426"/>
      <c r="BM19" s="427"/>
      <c r="BN19" s="445">
        <v>20692259</v>
      </c>
      <c r="BO19" s="446"/>
      <c r="BP19" s="446"/>
      <c r="BQ19" s="446"/>
      <c r="BR19" s="446"/>
      <c r="BS19" s="446"/>
      <c r="BT19" s="446"/>
      <c r="BU19" s="447"/>
      <c r="BV19" s="445">
        <v>19740530</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157</v>
      </c>
      <c r="C20" s="508"/>
      <c r="D20" s="508"/>
      <c r="E20" s="509"/>
      <c r="F20" s="509"/>
      <c r="G20" s="509"/>
      <c r="H20" s="509"/>
      <c r="I20" s="509"/>
      <c r="J20" s="509"/>
      <c r="K20" s="509"/>
      <c r="L20" s="515">
        <v>22524</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158</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159</v>
      </c>
      <c r="C22" s="475"/>
      <c r="D22" s="476"/>
      <c r="E22" s="483" t="s">
        <v>1</v>
      </c>
      <c r="F22" s="458"/>
      <c r="G22" s="458"/>
      <c r="H22" s="458"/>
      <c r="I22" s="458"/>
      <c r="J22" s="458"/>
      <c r="K22" s="459"/>
      <c r="L22" s="483" t="s">
        <v>160</v>
      </c>
      <c r="M22" s="458"/>
      <c r="N22" s="458"/>
      <c r="O22" s="458"/>
      <c r="P22" s="459"/>
      <c r="Q22" s="468" t="s">
        <v>161</v>
      </c>
      <c r="R22" s="469"/>
      <c r="S22" s="469"/>
      <c r="T22" s="469"/>
      <c r="U22" s="469"/>
      <c r="V22" s="484"/>
      <c r="W22" s="486" t="s">
        <v>162</v>
      </c>
      <c r="X22" s="475"/>
      <c r="Y22" s="476"/>
      <c r="Z22" s="483" t="s">
        <v>1</v>
      </c>
      <c r="AA22" s="458"/>
      <c r="AB22" s="458"/>
      <c r="AC22" s="458"/>
      <c r="AD22" s="458"/>
      <c r="AE22" s="458"/>
      <c r="AF22" s="458"/>
      <c r="AG22" s="459"/>
      <c r="AH22" s="457" t="s">
        <v>163</v>
      </c>
      <c r="AI22" s="458"/>
      <c r="AJ22" s="458"/>
      <c r="AK22" s="458"/>
      <c r="AL22" s="459"/>
      <c r="AM22" s="457" t="s">
        <v>164</v>
      </c>
      <c r="AN22" s="463"/>
      <c r="AO22" s="463"/>
      <c r="AP22" s="463"/>
      <c r="AQ22" s="463"/>
      <c r="AR22" s="464"/>
      <c r="AS22" s="468" t="s">
        <v>161</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165</v>
      </c>
      <c r="AZ23" s="438"/>
      <c r="BA23" s="438"/>
      <c r="BB23" s="438"/>
      <c r="BC23" s="438"/>
      <c r="BD23" s="438"/>
      <c r="BE23" s="438"/>
      <c r="BF23" s="438"/>
      <c r="BG23" s="438"/>
      <c r="BH23" s="438"/>
      <c r="BI23" s="438"/>
      <c r="BJ23" s="438"/>
      <c r="BK23" s="438"/>
      <c r="BL23" s="438"/>
      <c r="BM23" s="439"/>
      <c r="BN23" s="445">
        <v>25789974</v>
      </c>
      <c r="BO23" s="446"/>
      <c r="BP23" s="446"/>
      <c r="BQ23" s="446"/>
      <c r="BR23" s="446"/>
      <c r="BS23" s="446"/>
      <c r="BT23" s="446"/>
      <c r="BU23" s="447"/>
      <c r="BV23" s="445">
        <v>25063773</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166</v>
      </c>
      <c r="F24" s="419"/>
      <c r="G24" s="419"/>
      <c r="H24" s="419"/>
      <c r="I24" s="419"/>
      <c r="J24" s="419"/>
      <c r="K24" s="420"/>
      <c r="L24" s="421">
        <v>1</v>
      </c>
      <c r="M24" s="422"/>
      <c r="N24" s="422"/>
      <c r="O24" s="422"/>
      <c r="P24" s="423"/>
      <c r="Q24" s="421">
        <v>8100</v>
      </c>
      <c r="R24" s="422"/>
      <c r="S24" s="422"/>
      <c r="T24" s="422"/>
      <c r="U24" s="422"/>
      <c r="V24" s="423"/>
      <c r="W24" s="487"/>
      <c r="X24" s="478"/>
      <c r="Y24" s="479"/>
      <c r="Z24" s="418" t="s">
        <v>167</v>
      </c>
      <c r="AA24" s="419"/>
      <c r="AB24" s="419"/>
      <c r="AC24" s="419"/>
      <c r="AD24" s="419"/>
      <c r="AE24" s="419"/>
      <c r="AF24" s="419"/>
      <c r="AG24" s="420"/>
      <c r="AH24" s="421">
        <v>591</v>
      </c>
      <c r="AI24" s="422"/>
      <c r="AJ24" s="422"/>
      <c r="AK24" s="422"/>
      <c r="AL24" s="423"/>
      <c r="AM24" s="421">
        <v>1930206</v>
      </c>
      <c r="AN24" s="422"/>
      <c r="AO24" s="422"/>
      <c r="AP24" s="422"/>
      <c r="AQ24" s="422"/>
      <c r="AR24" s="423"/>
      <c r="AS24" s="421">
        <v>3266</v>
      </c>
      <c r="AT24" s="422"/>
      <c r="AU24" s="422"/>
      <c r="AV24" s="422"/>
      <c r="AW24" s="422"/>
      <c r="AX24" s="424"/>
      <c r="AY24" s="412" t="s">
        <v>168</v>
      </c>
      <c r="AZ24" s="413"/>
      <c r="BA24" s="413"/>
      <c r="BB24" s="413"/>
      <c r="BC24" s="413"/>
      <c r="BD24" s="413"/>
      <c r="BE24" s="413"/>
      <c r="BF24" s="413"/>
      <c r="BG24" s="413"/>
      <c r="BH24" s="413"/>
      <c r="BI24" s="413"/>
      <c r="BJ24" s="413"/>
      <c r="BK24" s="413"/>
      <c r="BL24" s="413"/>
      <c r="BM24" s="414"/>
      <c r="BN24" s="445">
        <v>15868212</v>
      </c>
      <c r="BO24" s="446"/>
      <c r="BP24" s="446"/>
      <c r="BQ24" s="446"/>
      <c r="BR24" s="446"/>
      <c r="BS24" s="446"/>
      <c r="BT24" s="446"/>
      <c r="BU24" s="447"/>
      <c r="BV24" s="445">
        <v>16386313</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169</v>
      </c>
      <c r="F25" s="419"/>
      <c r="G25" s="419"/>
      <c r="H25" s="419"/>
      <c r="I25" s="419"/>
      <c r="J25" s="419"/>
      <c r="K25" s="420"/>
      <c r="L25" s="421">
        <v>2</v>
      </c>
      <c r="M25" s="422"/>
      <c r="N25" s="422"/>
      <c r="O25" s="422"/>
      <c r="P25" s="423"/>
      <c r="Q25" s="421">
        <v>6500</v>
      </c>
      <c r="R25" s="422"/>
      <c r="S25" s="422"/>
      <c r="T25" s="422"/>
      <c r="U25" s="422"/>
      <c r="V25" s="423"/>
      <c r="W25" s="487"/>
      <c r="X25" s="478"/>
      <c r="Y25" s="479"/>
      <c r="Z25" s="418" t="s">
        <v>170</v>
      </c>
      <c r="AA25" s="419"/>
      <c r="AB25" s="419"/>
      <c r="AC25" s="419"/>
      <c r="AD25" s="419"/>
      <c r="AE25" s="419"/>
      <c r="AF25" s="419"/>
      <c r="AG25" s="420"/>
      <c r="AH25" s="421">
        <v>91</v>
      </c>
      <c r="AI25" s="422"/>
      <c r="AJ25" s="422"/>
      <c r="AK25" s="422"/>
      <c r="AL25" s="423"/>
      <c r="AM25" s="421">
        <v>270361</v>
      </c>
      <c r="AN25" s="422"/>
      <c r="AO25" s="422"/>
      <c r="AP25" s="422"/>
      <c r="AQ25" s="422"/>
      <c r="AR25" s="423"/>
      <c r="AS25" s="421">
        <v>2971</v>
      </c>
      <c r="AT25" s="422"/>
      <c r="AU25" s="422"/>
      <c r="AV25" s="422"/>
      <c r="AW25" s="422"/>
      <c r="AX25" s="424"/>
      <c r="AY25" s="437" t="s">
        <v>171</v>
      </c>
      <c r="AZ25" s="438"/>
      <c r="BA25" s="438"/>
      <c r="BB25" s="438"/>
      <c r="BC25" s="438"/>
      <c r="BD25" s="438"/>
      <c r="BE25" s="438"/>
      <c r="BF25" s="438"/>
      <c r="BG25" s="438"/>
      <c r="BH25" s="438"/>
      <c r="BI25" s="438"/>
      <c r="BJ25" s="438"/>
      <c r="BK25" s="438"/>
      <c r="BL25" s="438"/>
      <c r="BM25" s="439"/>
      <c r="BN25" s="440">
        <v>8407148</v>
      </c>
      <c r="BO25" s="441"/>
      <c r="BP25" s="441"/>
      <c r="BQ25" s="441"/>
      <c r="BR25" s="441"/>
      <c r="BS25" s="441"/>
      <c r="BT25" s="441"/>
      <c r="BU25" s="442"/>
      <c r="BV25" s="440">
        <v>4093759</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172</v>
      </c>
      <c r="F26" s="419"/>
      <c r="G26" s="419"/>
      <c r="H26" s="419"/>
      <c r="I26" s="419"/>
      <c r="J26" s="419"/>
      <c r="K26" s="420"/>
      <c r="L26" s="421">
        <v>1</v>
      </c>
      <c r="M26" s="422"/>
      <c r="N26" s="422"/>
      <c r="O26" s="422"/>
      <c r="P26" s="423"/>
      <c r="Q26" s="421">
        <v>5600</v>
      </c>
      <c r="R26" s="422"/>
      <c r="S26" s="422"/>
      <c r="T26" s="422"/>
      <c r="U26" s="422"/>
      <c r="V26" s="423"/>
      <c r="W26" s="487"/>
      <c r="X26" s="478"/>
      <c r="Y26" s="479"/>
      <c r="Z26" s="418" t="s">
        <v>173</v>
      </c>
      <c r="AA26" s="500"/>
      <c r="AB26" s="500"/>
      <c r="AC26" s="500"/>
      <c r="AD26" s="500"/>
      <c r="AE26" s="500"/>
      <c r="AF26" s="500"/>
      <c r="AG26" s="501"/>
      <c r="AH26" s="421">
        <v>43</v>
      </c>
      <c r="AI26" s="422"/>
      <c r="AJ26" s="422"/>
      <c r="AK26" s="422"/>
      <c r="AL26" s="423"/>
      <c r="AM26" s="421">
        <v>141126</v>
      </c>
      <c r="AN26" s="422"/>
      <c r="AO26" s="422"/>
      <c r="AP26" s="422"/>
      <c r="AQ26" s="422"/>
      <c r="AR26" s="423"/>
      <c r="AS26" s="421">
        <v>3282</v>
      </c>
      <c r="AT26" s="422"/>
      <c r="AU26" s="422"/>
      <c r="AV26" s="422"/>
      <c r="AW26" s="422"/>
      <c r="AX26" s="424"/>
      <c r="AY26" s="454" t="s">
        <v>174</v>
      </c>
      <c r="AZ26" s="455"/>
      <c r="BA26" s="455"/>
      <c r="BB26" s="455"/>
      <c r="BC26" s="455"/>
      <c r="BD26" s="455"/>
      <c r="BE26" s="455"/>
      <c r="BF26" s="455"/>
      <c r="BG26" s="455"/>
      <c r="BH26" s="455"/>
      <c r="BI26" s="455"/>
      <c r="BJ26" s="455"/>
      <c r="BK26" s="455"/>
      <c r="BL26" s="455"/>
      <c r="BM26" s="456"/>
      <c r="BN26" s="445" t="s">
        <v>133</v>
      </c>
      <c r="BO26" s="446"/>
      <c r="BP26" s="446"/>
      <c r="BQ26" s="446"/>
      <c r="BR26" s="446"/>
      <c r="BS26" s="446"/>
      <c r="BT26" s="446"/>
      <c r="BU26" s="447"/>
      <c r="BV26" s="445" t="s">
        <v>133</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175</v>
      </c>
      <c r="F27" s="419"/>
      <c r="G27" s="419"/>
      <c r="H27" s="419"/>
      <c r="I27" s="419"/>
      <c r="J27" s="419"/>
      <c r="K27" s="420"/>
      <c r="L27" s="421">
        <v>1</v>
      </c>
      <c r="M27" s="422"/>
      <c r="N27" s="422"/>
      <c r="O27" s="422"/>
      <c r="P27" s="423"/>
      <c r="Q27" s="421">
        <v>4150</v>
      </c>
      <c r="R27" s="422"/>
      <c r="S27" s="422"/>
      <c r="T27" s="422"/>
      <c r="U27" s="422"/>
      <c r="V27" s="423"/>
      <c r="W27" s="487"/>
      <c r="X27" s="478"/>
      <c r="Y27" s="479"/>
      <c r="Z27" s="418" t="s">
        <v>176</v>
      </c>
      <c r="AA27" s="419"/>
      <c r="AB27" s="419"/>
      <c r="AC27" s="419"/>
      <c r="AD27" s="419"/>
      <c r="AE27" s="419"/>
      <c r="AF27" s="419"/>
      <c r="AG27" s="420"/>
      <c r="AH27" s="421">
        <v>8</v>
      </c>
      <c r="AI27" s="422"/>
      <c r="AJ27" s="422"/>
      <c r="AK27" s="422"/>
      <c r="AL27" s="423"/>
      <c r="AM27" s="421">
        <v>31280</v>
      </c>
      <c r="AN27" s="422"/>
      <c r="AO27" s="422"/>
      <c r="AP27" s="422"/>
      <c r="AQ27" s="422"/>
      <c r="AR27" s="423"/>
      <c r="AS27" s="421">
        <v>3910</v>
      </c>
      <c r="AT27" s="422"/>
      <c r="AU27" s="422"/>
      <c r="AV27" s="422"/>
      <c r="AW27" s="422"/>
      <c r="AX27" s="424"/>
      <c r="AY27" s="451" t="s">
        <v>177</v>
      </c>
      <c r="AZ27" s="452"/>
      <c r="BA27" s="452"/>
      <c r="BB27" s="452"/>
      <c r="BC27" s="452"/>
      <c r="BD27" s="452"/>
      <c r="BE27" s="452"/>
      <c r="BF27" s="452"/>
      <c r="BG27" s="452"/>
      <c r="BH27" s="452"/>
      <c r="BI27" s="452"/>
      <c r="BJ27" s="452"/>
      <c r="BK27" s="452"/>
      <c r="BL27" s="452"/>
      <c r="BM27" s="453"/>
      <c r="BN27" s="448">
        <v>405631</v>
      </c>
      <c r="BO27" s="449"/>
      <c r="BP27" s="449"/>
      <c r="BQ27" s="449"/>
      <c r="BR27" s="449"/>
      <c r="BS27" s="449"/>
      <c r="BT27" s="449"/>
      <c r="BU27" s="450"/>
      <c r="BV27" s="448">
        <v>405607</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178</v>
      </c>
      <c r="F28" s="419"/>
      <c r="G28" s="419"/>
      <c r="H28" s="419"/>
      <c r="I28" s="419"/>
      <c r="J28" s="419"/>
      <c r="K28" s="420"/>
      <c r="L28" s="421">
        <v>1</v>
      </c>
      <c r="M28" s="422"/>
      <c r="N28" s="422"/>
      <c r="O28" s="422"/>
      <c r="P28" s="423"/>
      <c r="Q28" s="421">
        <v>3750</v>
      </c>
      <c r="R28" s="422"/>
      <c r="S28" s="422"/>
      <c r="T28" s="422"/>
      <c r="U28" s="422"/>
      <c r="V28" s="423"/>
      <c r="W28" s="487"/>
      <c r="X28" s="478"/>
      <c r="Y28" s="479"/>
      <c r="Z28" s="418" t="s">
        <v>179</v>
      </c>
      <c r="AA28" s="419"/>
      <c r="AB28" s="419"/>
      <c r="AC28" s="419"/>
      <c r="AD28" s="419"/>
      <c r="AE28" s="419"/>
      <c r="AF28" s="419"/>
      <c r="AG28" s="420"/>
      <c r="AH28" s="421">
        <v>2</v>
      </c>
      <c r="AI28" s="422"/>
      <c r="AJ28" s="422"/>
      <c r="AK28" s="422"/>
      <c r="AL28" s="423"/>
      <c r="AM28" s="421" t="s">
        <v>180</v>
      </c>
      <c r="AN28" s="422"/>
      <c r="AO28" s="422"/>
      <c r="AP28" s="422"/>
      <c r="AQ28" s="422"/>
      <c r="AR28" s="423"/>
      <c r="AS28" s="421" t="s">
        <v>181</v>
      </c>
      <c r="AT28" s="422"/>
      <c r="AU28" s="422"/>
      <c r="AV28" s="422"/>
      <c r="AW28" s="422"/>
      <c r="AX28" s="424"/>
      <c r="AY28" s="428" t="s">
        <v>182</v>
      </c>
      <c r="AZ28" s="429"/>
      <c r="BA28" s="429"/>
      <c r="BB28" s="430"/>
      <c r="BC28" s="437" t="s">
        <v>42</v>
      </c>
      <c r="BD28" s="438"/>
      <c r="BE28" s="438"/>
      <c r="BF28" s="438"/>
      <c r="BG28" s="438"/>
      <c r="BH28" s="438"/>
      <c r="BI28" s="438"/>
      <c r="BJ28" s="438"/>
      <c r="BK28" s="438"/>
      <c r="BL28" s="438"/>
      <c r="BM28" s="439"/>
      <c r="BN28" s="440">
        <v>4997445</v>
      </c>
      <c r="BO28" s="441"/>
      <c r="BP28" s="441"/>
      <c r="BQ28" s="441"/>
      <c r="BR28" s="441"/>
      <c r="BS28" s="441"/>
      <c r="BT28" s="441"/>
      <c r="BU28" s="442"/>
      <c r="BV28" s="440">
        <v>5530206</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183</v>
      </c>
      <c r="F29" s="419"/>
      <c r="G29" s="419"/>
      <c r="H29" s="419"/>
      <c r="I29" s="419"/>
      <c r="J29" s="419"/>
      <c r="K29" s="420"/>
      <c r="L29" s="421">
        <v>22</v>
      </c>
      <c r="M29" s="422"/>
      <c r="N29" s="422"/>
      <c r="O29" s="422"/>
      <c r="P29" s="423"/>
      <c r="Q29" s="421">
        <v>3550</v>
      </c>
      <c r="R29" s="422"/>
      <c r="S29" s="422"/>
      <c r="T29" s="422"/>
      <c r="U29" s="422"/>
      <c r="V29" s="423"/>
      <c r="W29" s="488"/>
      <c r="X29" s="489"/>
      <c r="Y29" s="490"/>
      <c r="Z29" s="418" t="s">
        <v>184</v>
      </c>
      <c r="AA29" s="419"/>
      <c r="AB29" s="419"/>
      <c r="AC29" s="419"/>
      <c r="AD29" s="419"/>
      <c r="AE29" s="419"/>
      <c r="AF29" s="419"/>
      <c r="AG29" s="420"/>
      <c r="AH29" s="421">
        <v>601</v>
      </c>
      <c r="AI29" s="422"/>
      <c r="AJ29" s="422"/>
      <c r="AK29" s="422"/>
      <c r="AL29" s="423"/>
      <c r="AM29" s="421">
        <v>1968274</v>
      </c>
      <c r="AN29" s="422"/>
      <c r="AO29" s="422"/>
      <c r="AP29" s="422"/>
      <c r="AQ29" s="422"/>
      <c r="AR29" s="423"/>
      <c r="AS29" s="421">
        <v>3275</v>
      </c>
      <c r="AT29" s="422"/>
      <c r="AU29" s="422"/>
      <c r="AV29" s="422"/>
      <c r="AW29" s="422"/>
      <c r="AX29" s="424"/>
      <c r="AY29" s="431"/>
      <c r="AZ29" s="432"/>
      <c r="BA29" s="432"/>
      <c r="BB29" s="433"/>
      <c r="BC29" s="425" t="s">
        <v>185</v>
      </c>
      <c r="BD29" s="426"/>
      <c r="BE29" s="426"/>
      <c r="BF29" s="426"/>
      <c r="BG29" s="426"/>
      <c r="BH29" s="426"/>
      <c r="BI29" s="426"/>
      <c r="BJ29" s="426"/>
      <c r="BK29" s="426"/>
      <c r="BL29" s="426"/>
      <c r="BM29" s="427"/>
      <c r="BN29" s="445">
        <v>3904813</v>
      </c>
      <c r="BO29" s="446"/>
      <c r="BP29" s="446"/>
      <c r="BQ29" s="446"/>
      <c r="BR29" s="446"/>
      <c r="BS29" s="446"/>
      <c r="BT29" s="446"/>
      <c r="BU29" s="447"/>
      <c r="BV29" s="445">
        <v>4438109</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186</v>
      </c>
      <c r="X30" s="498"/>
      <c r="Y30" s="498"/>
      <c r="Z30" s="498"/>
      <c r="AA30" s="498"/>
      <c r="AB30" s="498"/>
      <c r="AC30" s="498"/>
      <c r="AD30" s="498"/>
      <c r="AE30" s="498"/>
      <c r="AF30" s="498"/>
      <c r="AG30" s="499"/>
      <c r="AH30" s="409">
        <v>101.2</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8849905</v>
      </c>
      <c r="BO30" s="449"/>
      <c r="BP30" s="449"/>
      <c r="BQ30" s="449"/>
      <c r="BR30" s="449"/>
      <c r="BS30" s="449"/>
      <c r="BT30" s="449"/>
      <c r="BU30" s="450"/>
      <c r="BV30" s="448">
        <v>8321096</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187</v>
      </c>
      <c r="D32" s="193"/>
      <c r="E32" s="193"/>
      <c r="F32" s="190"/>
      <c r="G32" s="190"/>
      <c r="H32" s="190"/>
      <c r="I32" s="190"/>
      <c r="J32" s="190"/>
      <c r="K32" s="190"/>
      <c r="L32" s="190"/>
      <c r="M32" s="190"/>
      <c r="N32" s="190"/>
      <c r="O32" s="190"/>
      <c r="P32" s="190"/>
      <c r="Q32" s="190"/>
      <c r="R32" s="190"/>
      <c r="S32" s="190"/>
      <c r="T32" s="190"/>
      <c r="U32" s="190" t="s">
        <v>188</v>
      </c>
      <c r="V32" s="190"/>
      <c r="W32" s="190"/>
      <c r="X32" s="190"/>
      <c r="Y32" s="190"/>
      <c r="Z32" s="190"/>
      <c r="AA32" s="190"/>
      <c r="AB32" s="190"/>
      <c r="AC32" s="190"/>
      <c r="AD32" s="190"/>
      <c r="AE32" s="190"/>
      <c r="AF32" s="190"/>
      <c r="AG32" s="190"/>
      <c r="AH32" s="190"/>
      <c r="AI32" s="190"/>
      <c r="AJ32" s="190"/>
      <c r="AK32" s="190"/>
      <c r="AL32" s="190"/>
      <c r="AM32" s="194" t="s">
        <v>189</v>
      </c>
      <c r="AN32" s="190"/>
      <c r="AO32" s="190"/>
      <c r="AP32" s="190"/>
      <c r="AQ32" s="190"/>
      <c r="AR32" s="190"/>
      <c r="AS32" s="194"/>
      <c r="AT32" s="194"/>
      <c r="AU32" s="194"/>
      <c r="AV32" s="194"/>
      <c r="AW32" s="194"/>
      <c r="AX32" s="194"/>
      <c r="AY32" s="194"/>
      <c r="AZ32" s="194"/>
      <c r="BA32" s="194"/>
      <c r="BB32" s="190"/>
      <c r="BC32" s="194"/>
      <c r="BD32" s="190"/>
      <c r="BE32" s="194" t="s">
        <v>190</v>
      </c>
      <c r="BF32" s="190"/>
      <c r="BG32" s="190"/>
      <c r="BH32" s="190"/>
      <c r="BI32" s="190"/>
      <c r="BJ32" s="194"/>
      <c r="BK32" s="194"/>
      <c r="BL32" s="194"/>
      <c r="BM32" s="194"/>
      <c r="BN32" s="194"/>
      <c r="BO32" s="194"/>
      <c r="BP32" s="194"/>
      <c r="BQ32" s="194"/>
      <c r="BR32" s="190"/>
      <c r="BS32" s="190"/>
      <c r="BT32" s="190"/>
      <c r="BU32" s="190"/>
      <c r="BV32" s="190"/>
      <c r="BW32" s="190" t="s">
        <v>191</v>
      </c>
      <c r="BX32" s="190"/>
      <c r="BY32" s="190"/>
      <c r="BZ32" s="190"/>
      <c r="CA32" s="190"/>
      <c r="CB32" s="194"/>
      <c r="CC32" s="194"/>
      <c r="CD32" s="194"/>
      <c r="CE32" s="194"/>
      <c r="CF32" s="194"/>
      <c r="CG32" s="194"/>
      <c r="CH32" s="194"/>
      <c r="CI32" s="194"/>
      <c r="CJ32" s="194"/>
      <c r="CK32" s="194"/>
      <c r="CL32" s="194"/>
      <c r="CM32" s="194"/>
      <c r="CN32" s="194"/>
      <c r="CO32" s="194" t="s">
        <v>192</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193</v>
      </c>
      <c r="D33" s="408"/>
      <c r="E33" s="407" t="s">
        <v>194</v>
      </c>
      <c r="F33" s="407"/>
      <c r="G33" s="407"/>
      <c r="H33" s="407"/>
      <c r="I33" s="407"/>
      <c r="J33" s="407"/>
      <c r="K33" s="407"/>
      <c r="L33" s="407"/>
      <c r="M33" s="407"/>
      <c r="N33" s="407"/>
      <c r="O33" s="407"/>
      <c r="P33" s="407"/>
      <c r="Q33" s="407"/>
      <c r="R33" s="407"/>
      <c r="S33" s="407"/>
      <c r="T33" s="195"/>
      <c r="U33" s="408" t="s">
        <v>195</v>
      </c>
      <c r="V33" s="408"/>
      <c r="W33" s="407" t="s">
        <v>194</v>
      </c>
      <c r="X33" s="407"/>
      <c r="Y33" s="407"/>
      <c r="Z33" s="407"/>
      <c r="AA33" s="407"/>
      <c r="AB33" s="407"/>
      <c r="AC33" s="407"/>
      <c r="AD33" s="407"/>
      <c r="AE33" s="407"/>
      <c r="AF33" s="407"/>
      <c r="AG33" s="407"/>
      <c r="AH33" s="407"/>
      <c r="AI33" s="407"/>
      <c r="AJ33" s="407"/>
      <c r="AK33" s="407"/>
      <c r="AL33" s="195"/>
      <c r="AM33" s="408" t="s">
        <v>196</v>
      </c>
      <c r="AN33" s="408"/>
      <c r="AO33" s="407" t="s">
        <v>194</v>
      </c>
      <c r="AP33" s="407"/>
      <c r="AQ33" s="407"/>
      <c r="AR33" s="407"/>
      <c r="AS33" s="407"/>
      <c r="AT33" s="407"/>
      <c r="AU33" s="407"/>
      <c r="AV33" s="407"/>
      <c r="AW33" s="407"/>
      <c r="AX33" s="407"/>
      <c r="AY33" s="407"/>
      <c r="AZ33" s="407"/>
      <c r="BA33" s="407"/>
      <c r="BB33" s="407"/>
      <c r="BC33" s="407"/>
      <c r="BD33" s="196"/>
      <c r="BE33" s="407" t="s">
        <v>197</v>
      </c>
      <c r="BF33" s="407"/>
      <c r="BG33" s="407" t="s">
        <v>198</v>
      </c>
      <c r="BH33" s="407"/>
      <c r="BI33" s="407"/>
      <c r="BJ33" s="407"/>
      <c r="BK33" s="407"/>
      <c r="BL33" s="407"/>
      <c r="BM33" s="407"/>
      <c r="BN33" s="407"/>
      <c r="BO33" s="407"/>
      <c r="BP33" s="407"/>
      <c r="BQ33" s="407"/>
      <c r="BR33" s="407"/>
      <c r="BS33" s="407"/>
      <c r="BT33" s="407"/>
      <c r="BU33" s="407"/>
      <c r="BV33" s="196"/>
      <c r="BW33" s="408" t="s">
        <v>197</v>
      </c>
      <c r="BX33" s="408"/>
      <c r="BY33" s="407" t="s">
        <v>199</v>
      </c>
      <c r="BZ33" s="407"/>
      <c r="CA33" s="407"/>
      <c r="CB33" s="407"/>
      <c r="CC33" s="407"/>
      <c r="CD33" s="407"/>
      <c r="CE33" s="407"/>
      <c r="CF33" s="407"/>
      <c r="CG33" s="407"/>
      <c r="CH33" s="407"/>
      <c r="CI33" s="407"/>
      <c r="CJ33" s="407"/>
      <c r="CK33" s="407"/>
      <c r="CL33" s="407"/>
      <c r="CM33" s="407"/>
      <c r="CN33" s="195"/>
      <c r="CO33" s="408" t="s">
        <v>193</v>
      </c>
      <c r="CP33" s="408"/>
      <c r="CQ33" s="407" t="s">
        <v>200</v>
      </c>
      <c r="CR33" s="407"/>
      <c r="CS33" s="407"/>
      <c r="CT33" s="407"/>
      <c r="CU33" s="407"/>
      <c r="CV33" s="407"/>
      <c r="CW33" s="407"/>
      <c r="CX33" s="407"/>
      <c r="CY33" s="407"/>
      <c r="CZ33" s="407"/>
      <c r="DA33" s="407"/>
      <c r="DB33" s="407"/>
      <c r="DC33" s="407"/>
      <c r="DD33" s="407"/>
      <c r="DE33" s="407"/>
      <c r="DF33" s="195"/>
      <c r="DG33" s="406" t="s">
        <v>201</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2</v>
      </c>
      <c r="V34" s="404"/>
      <c r="W34" s="403" t="str">
        <f>IF('各会計、関係団体の財政状況及び健全化判断比率'!B28="","",'各会計、関係団体の財政状況及び健全化判断比率'!B28)</f>
        <v>国民健康保険特別会計</v>
      </c>
      <c r="X34" s="403"/>
      <c r="Y34" s="403"/>
      <c r="Z34" s="403"/>
      <c r="AA34" s="403"/>
      <c r="AB34" s="403"/>
      <c r="AC34" s="403"/>
      <c r="AD34" s="403"/>
      <c r="AE34" s="403"/>
      <c r="AF34" s="403"/>
      <c r="AG34" s="403"/>
      <c r="AH34" s="403"/>
      <c r="AI34" s="403"/>
      <c r="AJ34" s="403"/>
      <c r="AK34" s="403"/>
      <c r="AL34" s="193"/>
      <c r="AM34" s="404">
        <f>IF(AO34="","",MAX(C34:D43,U34:V43)+1)</f>
        <v>6</v>
      </c>
      <c r="AN34" s="404"/>
      <c r="AO34" s="403" t="str">
        <f>IF('各会計、関係団体の財政状況及び健全化判断比率'!B32="","",'各会計、関係団体の財政状況及び健全化判断比率'!B32)</f>
        <v>水道事業会計</v>
      </c>
      <c r="AP34" s="403"/>
      <c r="AQ34" s="403"/>
      <c r="AR34" s="403"/>
      <c r="AS34" s="403"/>
      <c r="AT34" s="403"/>
      <c r="AU34" s="403"/>
      <c r="AV34" s="403"/>
      <c r="AW34" s="403"/>
      <c r="AX34" s="403"/>
      <c r="AY34" s="403"/>
      <c r="AZ34" s="403"/>
      <c r="BA34" s="403"/>
      <c r="BB34" s="403"/>
      <c r="BC34" s="403"/>
      <c r="BD34" s="193"/>
      <c r="BE34" s="404">
        <f>IF(BG34="","",MAX(C34:D43,U34:V43,AM34:AN43)+1)</f>
        <v>7</v>
      </c>
      <c r="BF34" s="404"/>
      <c r="BG34" s="403" t="str">
        <f>IF('各会計、関係団体の財政状況及び健全化判断比率'!B33="","",'各会計、関係団体の財政状況及び健全化判断比率'!B33)</f>
        <v>公共下水道事業特別会計</v>
      </c>
      <c r="BH34" s="403"/>
      <c r="BI34" s="403"/>
      <c r="BJ34" s="403"/>
      <c r="BK34" s="403"/>
      <c r="BL34" s="403"/>
      <c r="BM34" s="403"/>
      <c r="BN34" s="403"/>
      <c r="BO34" s="403"/>
      <c r="BP34" s="403"/>
      <c r="BQ34" s="403"/>
      <c r="BR34" s="403"/>
      <c r="BS34" s="403"/>
      <c r="BT34" s="403"/>
      <c r="BU34" s="403"/>
      <c r="BV34" s="193"/>
      <c r="BW34" s="404">
        <f>IF(BY34="","",MAX(C34:D43,U34:V43,AM34:AN43,BE34:BF43)+1)</f>
        <v>10</v>
      </c>
      <c r="BX34" s="404"/>
      <c r="BY34" s="403" t="str">
        <f>IF('各会計、関係団体の財政状況及び健全化判断比率'!B68="","",'各会計、関係団体の財政状況及び健全化判断比率'!B68)</f>
        <v>大分県消防補償等組合</v>
      </c>
      <c r="BZ34" s="403"/>
      <c r="CA34" s="403"/>
      <c r="CB34" s="403"/>
      <c r="CC34" s="403"/>
      <c r="CD34" s="403"/>
      <c r="CE34" s="403"/>
      <c r="CF34" s="403"/>
      <c r="CG34" s="403"/>
      <c r="CH34" s="403"/>
      <c r="CI34" s="403"/>
      <c r="CJ34" s="403"/>
      <c r="CK34" s="403"/>
      <c r="CL34" s="403"/>
      <c r="CM34" s="403"/>
      <c r="CN34" s="193"/>
      <c r="CO34" s="404">
        <f>IF(CQ34="","",MAX(C34:D43,U34:V43,AM34:AN43,BE34:BF43,BW34:BX43)+1)</f>
        <v>16</v>
      </c>
      <c r="CP34" s="404"/>
      <c r="CQ34" s="403" t="str">
        <f>IF('各会計、関係団体の財政状況及び健全化判断比率'!BS7="","",'各会計、関係団体の財政状況及び健全化判断比率'!BS7)</f>
        <v>宇佐市土地開発公社</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x14ac:dyDescent="0.15">
      <c r="A35" s="166"/>
      <c r="B35" s="192"/>
      <c r="C35" s="404" t="str">
        <f>IF(E35="","",C34+1)</f>
        <v/>
      </c>
      <c r="D35" s="404"/>
      <c r="E35" s="403" t="str">
        <f>IF('各会計、関係団体の財政状況及び健全化判断比率'!B8="","",'各会計、関係団体の財政状況及び健全化判断比率'!B8)</f>
        <v/>
      </c>
      <c r="F35" s="403"/>
      <c r="G35" s="403"/>
      <c r="H35" s="403"/>
      <c r="I35" s="403"/>
      <c r="J35" s="403"/>
      <c r="K35" s="403"/>
      <c r="L35" s="403"/>
      <c r="M35" s="403"/>
      <c r="N35" s="403"/>
      <c r="O35" s="403"/>
      <c r="P35" s="403"/>
      <c r="Q35" s="403"/>
      <c r="R35" s="403"/>
      <c r="S35" s="403"/>
      <c r="T35" s="193"/>
      <c r="U35" s="404">
        <f>IF(W35="","",U34+1)</f>
        <v>3</v>
      </c>
      <c r="V35" s="404"/>
      <c r="W35" s="403" t="str">
        <f>IF('各会計、関係団体の財政状況及び健全化判断比率'!B29="","",'各会計、関係団体の財政状況及び健全化判断比率'!B29)</f>
        <v>介護保険特別会計</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f t="shared" ref="BE35:BE43" si="1">IF(BG35="","",BE34+1)</f>
        <v>8</v>
      </c>
      <c r="BF35" s="404"/>
      <c r="BG35" s="403" t="str">
        <f>IF('各会計、関係団体の財政状況及び健全化判断比率'!B34="","",'各会計、関係団体の財政状況及び健全化判断比率'!B34)</f>
        <v>特定環境保全公共下水道事業特別会計</v>
      </c>
      <c r="BH35" s="403"/>
      <c r="BI35" s="403"/>
      <c r="BJ35" s="403"/>
      <c r="BK35" s="403"/>
      <c r="BL35" s="403"/>
      <c r="BM35" s="403"/>
      <c r="BN35" s="403"/>
      <c r="BO35" s="403"/>
      <c r="BP35" s="403"/>
      <c r="BQ35" s="403"/>
      <c r="BR35" s="403"/>
      <c r="BS35" s="403"/>
      <c r="BT35" s="403"/>
      <c r="BU35" s="403"/>
      <c r="BV35" s="193"/>
      <c r="BW35" s="404">
        <f t="shared" ref="BW35:BW43" si="2">IF(BY35="","",BW34+1)</f>
        <v>11</v>
      </c>
      <c r="BX35" s="404"/>
      <c r="BY35" s="403" t="str">
        <f>IF('各会計、関係団体の財政状況及び健全化判断比率'!B69="","",'各会計、関係団体の財政状況及び健全化判断比率'!B69)</f>
        <v>大分県交通災害共済組合（交通災害共済事業会計）</v>
      </c>
      <c r="BZ35" s="403"/>
      <c r="CA35" s="403"/>
      <c r="CB35" s="403"/>
      <c r="CC35" s="403"/>
      <c r="CD35" s="403"/>
      <c r="CE35" s="403"/>
      <c r="CF35" s="403"/>
      <c r="CG35" s="403"/>
      <c r="CH35" s="403"/>
      <c r="CI35" s="403"/>
      <c r="CJ35" s="403"/>
      <c r="CK35" s="403"/>
      <c r="CL35" s="403"/>
      <c r="CM35" s="403"/>
      <c r="CN35" s="193"/>
      <c r="CO35" s="404">
        <f t="shared" ref="CO35:CO43" si="3">IF(CQ35="","",CO34+1)</f>
        <v>17</v>
      </c>
      <c r="CP35" s="404"/>
      <c r="CQ35" s="403" t="str">
        <f>IF('各会計、関係団体の財政状況及び健全化判断比率'!BS8="","",'各会計、関係団体の財政状況及び健全化判断比率'!BS8)</f>
        <v>あじむ農業公社</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15">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4</v>
      </c>
      <c r="V36" s="404"/>
      <c r="W36" s="403" t="str">
        <f>IF('各会計、関係団体の財政状況及び健全化判断比率'!B30="","",'各会計、関係団体の財政状況及び健全化判断比率'!B30)</f>
        <v>後期高齢者医療特別会計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f t="shared" si="1"/>
        <v>9</v>
      </c>
      <c r="BF36" s="404"/>
      <c r="BG36" s="403" t="str">
        <f>IF('各会計、関係団体の財政状況及び健全化判断比率'!B35="","",'各会計、関係団体の財政状況及び健全化判断比率'!B35)</f>
        <v>農業集落排水事業特別会計</v>
      </c>
      <c r="BH36" s="403"/>
      <c r="BI36" s="403"/>
      <c r="BJ36" s="403"/>
      <c r="BK36" s="403"/>
      <c r="BL36" s="403"/>
      <c r="BM36" s="403"/>
      <c r="BN36" s="403"/>
      <c r="BO36" s="403"/>
      <c r="BP36" s="403"/>
      <c r="BQ36" s="403"/>
      <c r="BR36" s="403"/>
      <c r="BS36" s="403"/>
      <c r="BT36" s="403"/>
      <c r="BU36" s="403"/>
      <c r="BV36" s="193"/>
      <c r="BW36" s="404">
        <f t="shared" si="2"/>
        <v>12</v>
      </c>
      <c r="BX36" s="404"/>
      <c r="BY36" s="403" t="str">
        <f>IF('各会計、関係団体の財政状況及び健全化判断比率'!B70="","",'各会計、関係団体の財政状況及び健全化判断比率'!B70)</f>
        <v>大分県市町村会館管理組合</v>
      </c>
      <c r="BZ36" s="403"/>
      <c r="CA36" s="403"/>
      <c r="CB36" s="403"/>
      <c r="CC36" s="403"/>
      <c r="CD36" s="403"/>
      <c r="CE36" s="403"/>
      <c r="CF36" s="403"/>
      <c r="CG36" s="403"/>
      <c r="CH36" s="403"/>
      <c r="CI36" s="403"/>
      <c r="CJ36" s="403"/>
      <c r="CK36" s="403"/>
      <c r="CL36" s="403"/>
      <c r="CM36" s="403"/>
      <c r="CN36" s="193"/>
      <c r="CO36" s="404">
        <f t="shared" si="3"/>
        <v>18</v>
      </c>
      <c r="CP36" s="404"/>
      <c r="CQ36" s="403" t="str">
        <f>IF('各会計、関係団体の財政状況及び健全化判断比率'!BS9="","",'各会計、関係団体の財政状況及び健全化判断比率'!BS9)</f>
        <v>朝霧の庄</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f t="shared" si="4"/>
        <v>5</v>
      </c>
      <c r="V37" s="404"/>
      <c r="W37" s="403" t="str">
        <f>IF('各会計、関係団体の財政状況及び健全化判断比率'!B31="","",'各会計、関係団体の財政状況及び健全化判断比率'!B31)</f>
        <v>介護サービス事業特別会計</v>
      </c>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13</v>
      </c>
      <c r="BX37" s="404"/>
      <c r="BY37" s="403" t="str">
        <f>IF('各会計、関係団体の財政状況及び健全化判断比率'!B71="","",'各会計、関係団体の財政状況及び健全化判断比率'!B71)</f>
        <v>大分県後期高齢者医療広域連合（普通会計）</v>
      </c>
      <c r="BZ37" s="403"/>
      <c r="CA37" s="403"/>
      <c r="CB37" s="403"/>
      <c r="CC37" s="403"/>
      <c r="CD37" s="403"/>
      <c r="CE37" s="403"/>
      <c r="CF37" s="403"/>
      <c r="CG37" s="403"/>
      <c r="CH37" s="403"/>
      <c r="CI37" s="403"/>
      <c r="CJ37" s="403"/>
      <c r="CK37" s="403"/>
      <c r="CL37" s="403"/>
      <c r="CM37" s="403"/>
      <c r="CN37" s="193"/>
      <c r="CO37" s="404">
        <f t="shared" si="3"/>
        <v>19</v>
      </c>
      <c r="CP37" s="404"/>
      <c r="CQ37" s="403" t="str">
        <f>IF('各会計、関係団体の財政状況及び健全化判断比率'!BS10="","",'各会計、関係団体の財政状況及び健全化判断比率'!BS10)</f>
        <v>宇佐八幡駐車場</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14</v>
      </c>
      <c r="BX38" s="404"/>
      <c r="BY38" s="403" t="str">
        <f>IF('各会計、関係団体の財政状況及び健全化判断比率'!B72="","",'各会計、関係団体の財政状況及び健全化判断比率'!B72)</f>
        <v>大分県後期高齢者医療広域連合（後期高齢者医療事業会計）</v>
      </c>
      <c r="BZ38" s="403"/>
      <c r="CA38" s="403"/>
      <c r="CB38" s="403"/>
      <c r="CC38" s="403"/>
      <c r="CD38" s="403"/>
      <c r="CE38" s="403"/>
      <c r="CF38" s="403"/>
      <c r="CG38" s="403"/>
      <c r="CH38" s="403"/>
      <c r="CI38" s="403"/>
      <c r="CJ38" s="403"/>
      <c r="CK38" s="403"/>
      <c r="CL38" s="403"/>
      <c r="CM38" s="403"/>
      <c r="CN38" s="193"/>
      <c r="CO38" s="404">
        <f t="shared" si="3"/>
        <v>20</v>
      </c>
      <c r="CP38" s="404"/>
      <c r="CQ38" s="403" t="str">
        <f>IF('各会計、関係団体の財政状況及び健全化判断比率'!BS11="","",'各会計、関係団体の財政状況及び健全化判断比率'!BS11)</f>
        <v>サン・グリーン宇佐</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15</v>
      </c>
      <c r="BX39" s="404"/>
      <c r="BY39" s="403" t="str">
        <f>IF('各会計、関係団体の財政状況及び健全化判断比率'!B73="","",'各会計、関係団体の財政状況及び健全化判断比率'!B73)</f>
        <v>宇佐・高田・国東広域事務組合</v>
      </c>
      <c r="BZ39" s="403"/>
      <c r="CA39" s="403"/>
      <c r="CB39" s="403"/>
      <c r="CC39" s="403"/>
      <c r="CD39" s="403"/>
      <c r="CE39" s="403"/>
      <c r="CF39" s="403"/>
      <c r="CG39" s="403"/>
      <c r="CH39" s="403"/>
      <c r="CI39" s="403"/>
      <c r="CJ39" s="403"/>
      <c r="CK39" s="403"/>
      <c r="CL39" s="403"/>
      <c r="CM39" s="403"/>
      <c r="CN39" s="193"/>
      <c r="CO39" s="404">
        <f t="shared" si="3"/>
        <v>21</v>
      </c>
      <c r="CP39" s="404"/>
      <c r="CQ39" s="403" t="str">
        <f>IF('各会計、関係団体の財政状況及び健全化判断比率'!BS12="","",'各会計、関係団体の財政状況及び健全化判断比率'!BS12)</f>
        <v>大分県農業農村振興公社</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t="str">
        <f t="shared" si="2"/>
        <v/>
      </c>
      <c r="BX40" s="404"/>
      <c r="BY40" s="403" t="str">
        <f>IF('各会計、関係団体の財政状況及び健全化判断比率'!B74="","",'各会計、関係団体の財政状況及び健全化判断比率'!B74)</f>
        <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t="str">
        <f t="shared" si="2"/>
        <v/>
      </c>
      <c r="BX41" s="404"/>
      <c r="BY41" s="403" t="str">
        <f>IF('各会計、関係団体の財政状況及び健全化判断比率'!B75="","",'各会計、関係団体の財政状況及び健全化判断比率'!B75)</f>
        <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202</v>
      </c>
      <c r="C46" s="165"/>
      <c r="D46" s="165"/>
      <c r="E46" s="165" t="s">
        <v>203</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204</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205</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206</v>
      </c>
    </row>
    <row r="50" spans="5:5" x14ac:dyDescent="0.15">
      <c r="E50" s="167" t="s">
        <v>207</v>
      </c>
    </row>
    <row r="51" spans="5:5" x14ac:dyDescent="0.15">
      <c r="E51" s="167" t="s">
        <v>208</v>
      </c>
    </row>
    <row r="52" spans="5:5" x14ac:dyDescent="0.15">
      <c r="E52" s="167" t="s">
        <v>209</v>
      </c>
    </row>
    <row r="53" spans="5:5" x14ac:dyDescent="0.15">
      <c r="E53" s="167" t="s">
        <v>210</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63vSdr+y+nOkRYhBBp6C1FPEDr4yI6IL2ZpkhfyXCLPpfbgfDPYytSF8+f/skMcrElenm1oHXIOovTgim20gKg==" saltValue="88q/QuLadISojZcc3U0og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565</v>
      </c>
      <c r="G33" s="29" t="s">
        <v>566</v>
      </c>
      <c r="H33" s="29" t="s">
        <v>567</v>
      </c>
      <c r="I33" s="29" t="s">
        <v>568</v>
      </c>
      <c r="J33" s="30" t="s">
        <v>569</v>
      </c>
      <c r="K33" s="22"/>
      <c r="L33" s="22"/>
      <c r="M33" s="22"/>
      <c r="N33" s="22"/>
      <c r="O33" s="22"/>
      <c r="P33" s="22"/>
    </row>
    <row r="34" spans="1:16" ht="39" customHeight="1" x14ac:dyDescent="0.15">
      <c r="A34" s="22"/>
      <c r="B34" s="31"/>
      <c r="C34" s="1224" t="s">
        <v>574</v>
      </c>
      <c r="D34" s="1224"/>
      <c r="E34" s="1225"/>
      <c r="F34" s="32">
        <v>8.85</v>
      </c>
      <c r="G34" s="33">
        <v>2.2000000000000002</v>
      </c>
      <c r="H34" s="33">
        <v>10.94</v>
      </c>
      <c r="I34" s="33">
        <v>11.19</v>
      </c>
      <c r="J34" s="34">
        <v>10.46</v>
      </c>
      <c r="K34" s="22"/>
      <c r="L34" s="22"/>
      <c r="M34" s="22"/>
      <c r="N34" s="22"/>
      <c r="O34" s="22"/>
      <c r="P34" s="22"/>
    </row>
    <row r="35" spans="1:16" ht="39" customHeight="1" x14ac:dyDescent="0.15">
      <c r="A35" s="22"/>
      <c r="B35" s="35"/>
      <c r="C35" s="1218" t="s">
        <v>575</v>
      </c>
      <c r="D35" s="1219"/>
      <c r="E35" s="1220"/>
      <c r="F35" s="36">
        <v>10.58</v>
      </c>
      <c r="G35" s="37">
        <v>8.7100000000000009</v>
      </c>
      <c r="H35" s="37">
        <v>8.67</v>
      </c>
      <c r="I35" s="37">
        <v>8.5500000000000007</v>
      </c>
      <c r="J35" s="38">
        <v>10.02</v>
      </c>
      <c r="K35" s="22"/>
      <c r="L35" s="22"/>
      <c r="M35" s="22"/>
      <c r="N35" s="22"/>
      <c r="O35" s="22"/>
      <c r="P35" s="22"/>
    </row>
    <row r="36" spans="1:16" ht="39" customHeight="1" x14ac:dyDescent="0.15">
      <c r="A36" s="22"/>
      <c r="B36" s="35"/>
      <c r="C36" s="1218" t="s">
        <v>576</v>
      </c>
      <c r="D36" s="1219"/>
      <c r="E36" s="1220"/>
      <c r="F36" s="36">
        <v>0.88</v>
      </c>
      <c r="G36" s="37">
        <v>0.08</v>
      </c>
      <c r="H36" s="37">
        <v>0.48</v>
      </c>
      <c r="I36" s="37">
        <v>0.96</v>
      </c>
      <c r="J36" s="38">
        <v>0.97</v>
      </c>
      <c r="K36" s="22"/>
      <c r="L36" s="22"/>
      <c r="M36" s="22"/>
      <c r="N36" s="22"/>
      <c r="O36" s="22"/>
      <c r="P36" s="22"/>
    </row>
    <row r="37" spans="1:16" ht="39" customHeight="1" x14ac:dyDescent="0.15">
      <c r="A37" s="22"/>
      <c r="B37" s="35"/>
      <c r="C37" s="1218" t="s">
        <v>577</v>
      </c>
      <c r="D37" s="1219"/>
      <c r="E37" s="1220"/>
      <c r="F37" s="36">
        <v>0.49</v>
      </c>
      <c r="G37" s="37">
        <v>0.73</v>
      </c>
      <c r="H37" s="37">
        <v>0.75</v>
      </c>
      <c r="I37" s="37">
        <v>1.18</v>
      </c>
      <c r="J37" s="38">
        <v>0.86</v>
      </c>
      <c r="K37" s="22"/>
      <c r="L37" s="22"/>
      <c r="M37" s="22"/>
      <c r="N37" s="22"/>
      <c r="O37" s="22"/>
      <c r="P37" s="22"/>
    </row>
    <row r="38" spans="1:16" ht="39" customHeight="1" x14ac:dyDescent="0.15">
      <c r="A38" s="22"/>
      <c r="B38" s="35"/>
      <c r="C38" s="1218" t="s">
        <v>578</v>
      </c>
      <c r="D38" s="1219"/>
      <c r="E38" s="1220"/>
      <c r="F38" s="36">
        <v>0.08</v>
      </c>
      <c r="G38" s="37">
        <v>0.11</v>
      </c>
      <c r="H38" s="37">
        <v>0.3</v>
      </c>
      <c r="I38" s="37">
        <v>0.35</v>
      </c>
      <c r="J38" s="38">
        <v>0.33</v>
      </c>
      <c r="K38" s="22"/>
      <c r="L38" s="22"/>
      <c r="M38" s="22"/>
      <c r="N38" s="22"/>
      <c r="O38" s="22"/>
      <c r="P38" s="22"/>
    </row>
    <row r="39" spans="1:16" ht="39" customHeight="1" x14ac:dyDescent="0.15">
      <c r="A39" s="22"/>
      <c r="B39" s="35"/>
      <c r="C39" s="1218" t="s">
        <v>579</v>
      </c>
      <c r="D39" s="1219"/>
      <c r="E39" s="1220"/>
      <c r="F39" s="36">
        <v>0.03</v>
      </c>
      <c r="G39" s="37">
        <v>0.03</v>
      </c>
      <c r="H39" s="37">
        <v>0.03</v>
      </c>
      <c r="I39" s="37">
        <v>0.04</v>
      </c>
      <c r="J39" s="38">
        <v>0.05</v>
      </c>
      <c r="K39" s="22"/>
      <c r="L39" s="22"/>
      <c r="M39" s="22"/>
      <c r="N39" s="22"/>
      <c r="O39" s="22"/>
      <c r="P39" s="22"/>
    </row>
    <row r="40" spans="1:16" ht="39" customHeight="1" x14ac:dyDescent="0.15">
      <c r="A40" s="22"/>
      <c r="B40" s="35"/>
      <c r="C40" s="1218" t="s">
        <v>580</v>
      </c>
      <c r="D40" s="1219"/>
      <c r="E40" s="1220"/>
      <c r="F40" s="36">
        <v>0.01</v>
      </c>
      <c r="G40" s="37">
        <v>0</v>
      </c>
      <c r="H40" s="37">
        <v>0</v>
      </c>
      <c r="I40" s="37">
        <v>0.03</v>
      </c>
      <c r="J40" s="38">
        <v>0.01</v>
      </c>
      <c r="K40" s="22"/>
      <c r="L40" s="22"/>
      <c r="M40" s="22"/>
      <c r="N40" s="22"/>
      <c r="O40" s="22"/>
      <c r="P40" s="22"/>
    </row>
    <row r="41" spans="1:16" ht="39" customHeight="1" x14ac:dyDescent="0.15">
      <c r="A41" s="22"/>
      <c r="B41" s="35"/>
      <c r="C41" s="1218" t="s">
        <v>581</v>
      </c>
      <c r="D41" s="1219"/>
      <c r="E41" s="1220"/>
      <c r="F41" s="36">
        <v>0</v>
      </c>
      <c r="G41" s="37">
        <v>0</v>
      </c>
      <c r="H41" s="37">
        <v>0.01</v>
      </c>
      <c r="I41" s="37">
        <v>0.01</v>
      </c>
      <c r="J41" s="38">
        <v>0.01</v>
      </c>
      <c r="K41" s="22"/>
      <c r="L41" s="22"/>
      <c r="M41" s="22"/>
      <c r="N41" s="22"/>
      <c r="O41" s="22"/>
      <c r="P41" s="22"/>
    </row>
    <row r="42" spans="1:16" ht="39" customHeight="1" x14ac:dyDescent="0.15">
      <c r="A42" s="22"/>
      <c r="B42" s="39"/>
      <c r="C42" s="1218" t="s">
        <v>582</v>
      </c>
      <c r="D42" s="1219"/>
      <c r="E42" s="1220"/>
      <c r="F42" s="36" t="s">
        <v>522</v>
      </c>
      <c r="G42" s="37" t="s">
        <v>522</v>
      </c>
      <c r="H42" s="37" t="s">
        <v>522</v>
      </c>
      <c r="I42" s="37" t="s">
        <v>522</v>
      </c>
      <c r="J42" s="38" t="s">
        <v>522</v>
      </c>
      <c r="K42" s="22"/>
      <c r="L42" s="22"/>
      <c r="M42" s="22"/>
      <c r="N42" s="22"/>
      <c r="O42" s="22"/>
      <c r="P42" s="22"/>
    </row>
    <row r="43" spans="1:16" ht="39" customHeight="1" thickBot="1" x14ac:dyDescent="0.2">
      <c r="A43" s="22"/>
      <c r="B43" s="40"/>
      <c r="C43" s="1221" t="s">
        <v>583</v>
      </c>
      <c r="D43" s="1222"/>
      <c r="E43" s="1223"/>
      <c r="F43" s="41">
        <v>0.15</v>
      </c>
      <c r="G43" s="42">
        <v>0.2</v>
      </c>
      <c r="H43" s="42">
        <v>0.22</v>
      </c>
      <c r="I43" s="42">
        <v>0.54</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yWD5XWHsSJdUR3nesyW18esY1fXtgWuWq03z1cOhzk6NuWRvBYvweEw+Yh5LT90IK2LOK+eh6WzDgcCWYRkDJQ==" saltValue="N4wMyQMuAjokfB9iPK6YG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2961</v>
      </c>
      <c r="L45" s="60">
        <v>2872</v>
      </c>
      <c r="M45" s="60">
        <v>2858</v>
      </c>
      <c r="N45" s="60">
        <v>2933</v>
      </c>
      <c r="O45" s="61">
        <v>2936</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522</v>
      </c>
      <c r="L46" s="64" t="s">
        <v>522</v>
      </c>
      <c r="M46" s="64" t="s">
        <v>522</v>
      </c>
      <c r="N46" s="64" t="s">
        <v>522</v>
      </c>
      <c r="O46" s="65" t="s">
        <v>522</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522</v>
      </c>
      <c r="L47" s="64" t="s">
        <v>522</v>
      </c>
      <c r="M47" s="64" t="s">
        <v>522</v>
      </c>
      <c r="N47" s="64" t="s">
        <v>522</v>
      </c>
      <c r="O47" s="65" t="s">
        <v>522</v>
      </c>
      <c r="P47" s="48"/>
      <c r="Q47" s="48"/>
      <c r="R47" s="48"/>
      <c r="S47" s="48"/>
      <c r="T47" s="48"/>
      <c r="U47" s="48"/>
    </row>
    <row r="48" spans="1:21" ht="30.75" customHeight="1" x14ac:dyDescent="0.15">
      <c r="A48" s="48"/>
      <c r="B48" s="1236"/>
      <c r="C48" s="1237"/>
      <c r="D48" s="62"/>
      <c r="E48" s="1228" t="s">
        <v>15</v>
      </c>
      <c r="F48" s="1228"/>
      <c r="G48" s="1228"/>
      <c r="H48" s="1228"/>
      <c r="I48" s="1228"/>
      <c r="J48" s="1229"/>
      <c r="K48" s="63">
        <v>532</v>
      </c>
      <c r="L48" s="64">
        <v>567</v>
      </c>
      <c r="M48" s="64">
        <v>606</v>
      </c>
      <c r="N48" s="64">
        <v>613</v>
      </c>
      <c r="O48" s="65">
        <v>624</v>
      </c>
      <c r="P48" s="48"/>
      <c r="Q48" s="48"/>
      <c r="R48" s="48"/>
      <c r="S48" s="48"/>
      <c r="T48" s="48"/>
      <c r="U48" s="48"/>
    </row>
    <row r="49" spans="1:21" ht="30.75" customHeight="1" x14ac:dyDescent="0.15">
      <c r="A49" s="48"/>
      <c r="B49" s="1236"/>
      <c r="C49" s="1237"/>
      <c r="D49" s="62"/>
      <c r="E49" s="1228" t="s">
        <v>16</v>
      </c>
      <c r="F49" s="1228"/>
      <c r="G49" s="1228"/>
      <c r="H49" s="1228"/>
      <c r="I49" s="1228"/>
      <c r="J49" s="1229"/>
      <c r="K49" s="63" t="s">
        <v>522</v>
      </c>
      <c r="L49" s="64" t="s">
        <v>522</v>
      </c>
      <c r="M49" s="64" t="s">
        <v>522</v>
      </c>
      <c r="N49" s="64" t="s">
        <v>522</v>
      </c>
      <c r="O49" s="65" t="s">
        <v>522</v>
      </c>
      <c r="P49" s="48"/>
      <c r="Q49" s="48"/>
      <c r="R49" s="48"/>
      <c r="S49" s="48"/>
      <c r="T49" s="48"/>
      <c r="U49" s="48"/>
    </row>
    <row r="50" spans="1:21" ht="30.75" customHeight="1" x14ac:dyDescent="0.15">
      <c r="A50" s="48"/>
      <c r="B50" s="1236"/>
      <c r="C50" s="1237"/>
      <c r="D50" s="62"/>
      <c r="E50" s="1228" t="s">
        <v>17</v>
      </c>
      <c r="F50" s="1228"/>
      <c r="G50" s="1228"/>
      <c r="H50" s="1228"/>
      <c r="I50" s="1228"/>
      <c r="J50" s="1229"/>
      <c r="K50" s="63" t="s">
        <v>522</v>
      </c>
      <c r="L50" s="64" t="s">
        <v>522</v>
      </c>
      <c r="M50" s="64" t="s">
        <v>522</v>
      </c>
      <c r="N50" s="64" t="s">
        <v>522</v>
      </c>
      <c r="O50" s="65" t="s">
        <v>522</v>
      </c>
      <c r="P50" s="48"/>
      <c r="Q50" s="48"/>
      <c r="R50" s="48"/>
      <c r="S50" s="48"/>
      <c r="T50" s="48"/>
      <c r="U50" s="48"/>
    </row>
    <row r="51" spans="1:21" ht="30.75" customHeight="1" x14ac:dyDescent="0.15">
      <c r="A51" s="48"/>
      <c r="B51" s="1238"/>
      <c r="C51" s="1239"/>
      <c r="D51" s="66"/>
      <c r="E51" s="1228" t="s">
        <v>18</v>
      </c>
      <c r="F51" s="1228"/>
      <c r="G51" s="1228"/>
      <c r="H51" s="1228"/>
      <c r="I51" s="1228"/>
      <c r="J51" s="1229"/>
      <c r="K51" s="63" t="s">
        <v>522</v>
      </c>
      <c r="L51" s="64" t="s">
        <v>522</v>
      </c>
      <c r="M51" s="64" t="s">
        <v>522</v>
      </c>
      <c r="N51" s="64" t="s">
        <v>522</v>
      </c>
      <c r="O51" s="65" t="s">
        <v>522</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2672</v>
      </c>
      <c r="L52" s="64">
        <v>2742</v>
      </c>
      <c r="M52" s="64">
        <v>2774</v>
      </c>
      <c r="N52" s="64">
        <v>2778</v>
      </c>
      <c r="O52" s="65">
        <v>2763</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821</v>
      </c>
      <c r="L53" s="69">
        <v>697</v>
      </c>
      <c r="M53" s="69">
        <v>690</v>
      </c>
      <c r="N53" s="69">
        <v>768</v>
      </c>
      <c r="O53" s="70">
        <v>797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eu+wgcZEyHfCQaAidIX47Fh/yHXWvFOD0Ya/q6QSNLOECew1Iv69u9Bdl0beP1wCnflVqWF8AwnUyxgTV/Tgtg==" saltValue="BEMPjYkUtOpIgpwPv4vVZ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565</v>
      </c>
      <c r="J40" s="79" t="s">
        <v>566</v>
      </c>
      <c r="K40" s="79" t="s">
        <v>567</v>
      </c>
      <c r="L40" s="79" t="s">
        <v>568</v>
      </c>
      <c r="M40" s="80" t="s">
        <v>569</v>
      </c>
    </row>
    <row r="41" spans="2:13" ht="27.75" customHeight="1" x14ac:dyDescent="0.15">
      <c r="B41" s="1254" t="s">
        <v>24</v>
      </c>
      <c r="C41" s="1255"/>
      <c r="D41" s="81"/>
      <c r="E41" s="1256" t="s">
        <v>25</v>
      </c>
      <c r="F41" s="1256"/>
      <c r="G41" s="1256"/>
      <c r="H41" s="1257"/>
      <c r="I41" s="82">
        <v>26050</v>
      </c>
      <c r="J41" s="83">
        <v>25830</v>
      </c>
      <c r="K41" s="83">
        <v>26010</v>
      </c>
      <c r="L41" s="83">
        <v>25063</v>
      </c>
      <c r="M41" s="84">
        <v>25790</v>
      </c>
    </row>
    <row r="42" spans="2:13" ht="27.75" customHeight="1" x14ac:dyDescent="0.15">
      <c r="B42" s="1244"/>
      <c r="C42" s="1245"/>
      <c r="D42" s="85"/>
      <c r="E42" s="1248" t="s">
        <v>26</v>
      </c>
      <c r="F42" s="1248"/>
      <c r="G42" s="1248"/>
      <c r="H42" s="1249"/>
      <c r="I42" s="86" t="s">
        <v>522</v>
      </c>
      <c r="J42" s="87" t="s">
        <v>522</v>
      </c>
      <c r="K42" s="87" t="s">
        <v>522</v>
      </c>
      <c r="L42" s="87" t="s">
        <v>522</v>
      </c>
      <c r="M42" s="88" t="s">
        <v>522</v>
      </c>
    </row>
    <row r="43" spans="2:13" ht="27.75" customHeight="1" x14ac:dyDescent="0.15">
      <c r="B43" s="1244"/>
      <c r="C43" s="1245"/>
      <c r="D43" s="85"/>
      <c r="E43" s="1248" t="s">
        <v>27</v>
      </c>
      <c r="F43" s="1248"/>
      <c r="G43" s="1248"/>
      <c r="H43" s="1249"/>
      <c r="I43" s="86">
        <v>9140</v>
      </c>
      <c r="J43" s="87">
        <v>9129</v>
      </c>
      <c r="K43" s="87">
        <v>8877</v>
      </c>
      <c r="L43" s="87">
        <v>8551</v>
      </c>
      <c r="M43" s="88">
        <v>8093</v>
      </c>
    </row>
    <row r="44" spans="2:13" ht="27.75" customHeight="1" x14ac:dyDescent="0.15">
      <c r="B44" s="1244"/>
      <c r="C44" s="1245"/>
      <c r="D44" s="85"/>
      <c r="E44" s="1248" t="s">
        <v>28</v>
      </c>
      <c r="F44" s="1248"/>
      <c r="G44" s="1248"/>
      <c r="H44" s="1249"/>
      <c r="I44" s="86" t="s">
        <v>522</v>
      </c>
      <c r="J44" s="87" t="s">
        <v>522</v>
      </c>
      <c r="K44" s="87" t="s">
        <v>522</v>
      </c>
      <c r="L44" s="87" t="s">
        <v>522</v>
      </c>
      <c r="M44" s="88" t="s">
        <v>522</v>
      </c>
    </row>
    <row r="45" spans="2:13" ht="27.75" customHeight="1" x14ac:dyDescent="0.15">
      <c r="B45" s="1244"/>
      <c r="C45" s="1245"/>
      <c r="D45" s="85"/>
      <c r="E45" s="1248" t="s">
        <v>29</v>
      </c>
      <c r="F45" s="1248"/>
      <c r="G45" s="1248"/>
      <c r="H45" s="1249"/>
      <c r="I45" s="86">
        <v>6248</v>
      </c>
      <c r="J45" s="87">
        <v>5970</v>
      </c>
      <c r="K45" s="87">
        <v>5687</v>
      </c>
      <c r="L45" s="87">
        <v>5824</v>
      </c>
      <c r="M45" s="88">
        <v>5727</v>
      </c>
    </row>
    <row r="46" spans="2:13" ht="27.75" customHeight="1" x14ac:dyDescent="0.15">
      <c r="B46" s="1244"/>
      <c r="C46" s="1245"/>
      <c r="D46" s="89"/>
      <c r="E46" s="1248" t="s">
        <v>30</v>
      </c>
      <c r="F46" s="1248"/>
      <c r="G46" s="1248"/>
      <c r="H46" s="1249"/>
      <c r="I46" s="86">
        <v>291</v>
      </c>
      <c r="J46" s="87">
        <v>307</v>
      </c>
      <c r="K46" s="87">
        <v>324</v>
      </c>
      <c r="L46" s="87">
        <v>454</v>
      </c>
      <c r="M46" s="88">
        <v>387</v>
      </c>
    </row>
    <row r="47" spans="2:13" ht="27.75" customHeight="1" x14ac:dyDescent="0.15">
      <c r="B47" s="1244"/>
      <c r="C47" s="1245"/>
      <c r="D47" s="90"/>
      <c r="E47" s="1258" t="s">
        <v>31</v>
      </c>
      <c r="F47" s="1259"/>
      <c r="G47" s="1259"/>
      <c r="H47" s="1260"/>
      <c r="I47" s="86" t="s">
        <v>522</v>
      </c>
      <c r="J47" s="87" t="s">
        <v>522</v>
      </c>
      <c r="K47" s="87" t="s">
        <v>522</v>
      </c>
      <c r="L47" s="87" t="s">
        <v>522</v>
      </c>
      <c r="M47" s="88" t="s">
        <v>522</v>
      </c>
    </row>
    <row r="48" spans="2:13" ht="27.75" customHeight="1" x14ac:dyDescent="0.15">
      <c r="B48" s="1244"/>
      <c r="C48" s="1245"/>
      <c r="D48" s="85"/>
      <c r="E48" s="1248" t="s">
        <v>32</v>
      </c>
      <c r="F48" s="1248"/>
      <c r="G48" s="1248"/>
      <c r="H48" s="1249"/>
      <c r="I48" s="86" t="s">
        <v>522</v>
      </c>
      <c r="J48" s="87" t="s">
        <v>522</v>
      </c>
      <c r="K48" s="87" t="s">
        <v>522</v>
      </c>
      <c r="L48" s="87" t="s">
        <v>522</v>
      </c>
      <c r="M48" s="88" t="s">
        <v>522</v>
      </c>
    </row>
    <row r="49" spans="2:13" ht="27.75" customHeight="1" x14ac:dyDescent="0.15">
      <c r="B49" s="1246"/>
      <c r="C49" s="1247"/>
      <c r="D49" s="85"/>
      <c r="E49" s="1248" t="s">
        <v>33</v>
      </c>
      <c r="F49" s="1248"/>
      <c r="G49" s="1248"/>
      <c r="H49" s="1249"/>
      <c r="I49" s="86" t="s">
        <v>522</v>
      </c>
      <c r="J49" s="87" t="s">
        <v>522</v>
      </c>
      <c r="K49" s="87" t="s">
        <v>522</v>
      </c>
      <c r="L49" s="87" t="s">
        <v>522</v>
      </c>
      <c r="M49" s="88" t="s">
        <v>522</v>
      </c>
    </row>
    <row r="50" spans="2:13" ht="27.75" customHeight="1" x14ac:dyDescent="0.15">
      <c r="B50" s="1242" t="s">
        <v>34</v>
      </c>
      <c r="C50" s="1243"/>
      <c r="D50" s="91"/>
      <c r="E50" s="1248" t="s">
        <v>35</v>
      </c>
      <c r="F50" s="1248"/>
      <c r="G50" s="1248"/>
      <c r="H50" s="1249"/>
      <c r="I50" s="86">
        <v>15764</v>
      </c>
      <c r="J50" s="87">
        <v>16440</v>
      </c>
      <c r="K50" s="87">
        <v>17057</v>
      </c>
      <c r="L50" s="87">
        <v>16401</v>
      </c>
      <c r="M50" s="88">
        <v>15809</v>
      </c>
    </row>
    <row r="51" spans="2:13" ht="27.75" customHeight="1" x14ac:dyDescent="0.15">
      <c r="B51" s="1244"/>
      <c r="C51" s="1245"/>
      <c r="D51" s="85"/>
      <c r="E51" s="1248" t="s">
        <v>36</v>
      </c>
      <c r="F51" s="1248"/>
      <c r="G51" s="1248"/>
      <c r="H51" s="1249"/>
      <c r="I51" s="86">
        <v>3129</v>
      </c>
      <c r="J51" s="87">
        <v>2884</v>
      </c>
      <c r="K51" s="87">
        <v>2628</v>
      </c>
      <c r="L51" s="87">
        <v>2368</v>
      </c>
      <c r="M51" s="88">
        <v>2196</v>
      </c>
    </row>
    <row r="52" spans="2:13" ht="27.75" customHeight="1" x14ac:dyDescent="0.15">
      <c r="B52" s="1246"/>
      <c r="C52" s="1247"/>
      <c r="D52" s="85"/>
      <c r="E52" s="1248" t="s">
        <v>37</v>
      </c>
      <c r="F52" s="1248"/>
      <c r="G52" s="1248"/>
      <c r="H52" s="1249"/>
      <c r="I52" s="86">
        <v>26198</v>
      </c>
      <c r="J52" s="87">
        <v>26903</v>
      </c>
      <c r="K52" s="87">
        <v>27021</v>
      </c>
      <c r="L52" s="87">
        <v>26239</v>
      </c>
      <c r="M52" s="88">
        <v>26273</v>
      </c>
    </row>
    <row r="53" spans="2:13" ht="27.75" customHeight="1" thickBot="1" x14ac:dyDescent="0.2">
      <c r="B53" s="1250" t="s">
        <v>38</v>
      </c>
      <c r="C53" s="1251"/>
      <c r="D53" s="92"/>
      <c r="E53" s="1252" t="s">
        <v>39</v>
      </c>
      <c r="F53" s="1252"/>
      <c r="G53" s="1252"/>
      <c r="H53" s="1253"/>
      <c r="I53" s="93">
        <v>-3362</v>
      </c>
      <c r="J53" s="94">
        <v>-4990</v>
      </c>
      <c r="K53" s="94">
        <v>-5808</v>
      </c>
      <c r="L53" s="94">
        <v>-5117</v>
      </c>
      <c r="M53" s="95">
        <v>-4281</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wUTjikWFbn8aP1V/2bDgwJIyTC7VV0IqsqeFY+cKc1fE3D2ePkF0eCENL6mWX1JOUyfgNaWYZKF6K0cOVmjn6Q==" saltValue="dyAAp5GsUWTwZkrJJZrU0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567</v>
      </c>
      <c r="G54" s="104" t="s">
        <v>568</v>
      </c>
      <c r="H54" s="105" t="s">
        <v>569</v>
      </c>
    </row>
    <row r="55" spans="2:8" ht="52.5" customHeight="1" x14ac:dyDescent="0.15">
      <c r="B55" s="106"/>
      <c r="C55" s="1269" t="s">
        <v>42</v>
      </c>
      <c r="D55" s="1269"/>
      <c r="E55" s="1270"/>
      <c r="F55" s="107">
        <v>5817</v>
      </c>
      <c r="G55" s="107">
        <v>5530</v>
      </c>
      <c r="H55" s="108">
        <v>4997</v>
      </c>
    </row>
    <row r="56" spans="2:8" ht="52.5" customHeight="1" x14ac:dyDescent="0.15">
      <c r="B56" s="109"/>
      <c r="C56" s="1271" t="s">
        <v>43</v>
      </c>
      <c r="D56" s="1271"/>
      <c r="E56" s="1272"/>
      <c r="F56" s="110">
        <v>4468</v>
      </c>
      <c r="G56" s="110">
        <v>4438</v>
      </c>
      <c r="H56" s="111">
        <v>3905</v>
      </c>
    </row>
    <row r="57" spans="2:8" ht="53.25" customHeight="1" x14ac:dyDescent="0.15">
      <c r="B57" s="109"/>
      <c r="C57" s="1273" t="s">
        <v>44</v>
      </c>
      <c r="D57" s="1273"/>
      <c r="E57" s="1274"/>
      <c r="F57" s="112">
        <v>8554</v>
      </c>
      <c r="G57" s="112">
        <v>8321</v>
      </c>
      <c r="H57" s="113">
        <v>8850</v>
      </c>
    </row>
    <row r="58" spans="2:8" ht="45.75" customHeight="1" x14ac:dyDescent="0.15">
      <c r="B58" s="114"/>
      <c r="C58" s="1261" t="s">
        <v>616</v>
      </c>
      <c r="D58" s="1262"/>
      <c r="E58" s="1263"/>
      <c r="F58" s="115">
        <v>1833</v>
      </c>
      <c r="G58" s="115">
        <v>1636</v>
      </c>
      <c r="H58" s="116">
        <v>2182</v>
      </c>
    </row>
    <row r="59" spans="2:8" ht="45.75" customHeight="1" x14ac:dyDescent="0.15">
      <c r="B59" s="114"/>
      <c r="C59" s="1261" t="s">
        <v>617</v>
      </c>
      <c r="D59" s="1262"/>
      <c r="E59" s="1263"/>
      <c r="F59" s="115">
        <v>1727</v>
      </c>
      <c r="G59" s="115">
        <v>1834</v>
      </c>
      <c r="H59" s="116">
        <v>1891</v>
      </c>
    </row>
    <row r="60" spans="2:8" ht="45.75" customHeight="1" x14ac:dyDescent="0.15">
      <c r="B60" s="114"/>
      <c r="C60" s="1261" t="s">
        <v>618</v>
      </c>
      <c r="D60" s="1262"/>
      <c r="E60" s="1263"/>
      <c r="F60" s="115">
        <v>768</v>
      </c>
      <c r="G60" s="115">
        <v>825</v>
      </c>
      <c r="H60" s="116">
        <v>827</v>
      </c>
    </row>
    <row r="61" spans="2:8" ht="45.75" customHeight="1" x14ac:dyDescent="0.15">
      <c r="B61" s="114"/>
      <c r="C61" s="1261" t="s">
        <v>619</v>
      </c>
      <c r="D61" s="1262"/>
      <c r="E61" s="1263"/>
      <c r="F61" s="115">
        <v>1156</v>
      </c>
      <c r="G61" s="115">
        <v>960</v>
      </c>
      <c r="H61" s="116">
        <v>813</v>
      </c>
    </row>
    <row r="62" spans="2:8" ht="45.75" customHeight="1" thickBot="1" x14ac:dyDescent="0.2">
      <c r="B62" s="117"/>
      <c r="C62" s="1264" t="s">
        <v>620</v>
      </c>
      <c r="D62" s="1265"/>
      <c r="E62" s="1266"/>
      <c r="F62" s="118">
        <v>675</v>
      </c>
      <c r="G62" s="118">
        <v>752</v>
      </c>
      <c r="H62" s="119">
        <v>760</v>
      </c>
    </row>
    <row r="63" spans="2:8" ht="52.5" customHeight="1" thickBot="1" x14ac:dyDescent="0.2">
      <c r="B63" s="120"/>
      <c r="C63" s="1267" t="s">
        <v>45</v>
      </c>
      <c r="D63" s="1267"/>
      <c r="E63" s="1268"/>
      <c r="F63" s="121">
        <v>18838</v>
      </c>
      <c r="G63" s="121">
        <v>18289</v>
      </c>
      <c r="H63" s="122">
        <v>17752</v>
      </c>
    </row>
    <row r="64" spans="2:8" ht="15" customHeight="1" x14ac:dyDescent="0.15"/>
    <row r="65" ht="0" hidden="1" customHeight="1" x14ac:dyDescent="0.15"/>
    <row r="66" ht="0" hidden="1" customHeight="1" x14ac:dyDescent="0.15"/>
  </sheetData>
  <sheetProtection algorithmName="SHA-512" hashValue="XbaF41RmVZVHhz569NEmgTfw+PgINBwWpKYZWbnVi1RnmfsraTH/pbkReI761I2YFGo0qNiruy0+jKWe545etQ==" saltValue="P1fSO3eu3jagJChW+gDTV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election activeCell="AN43" sqref="AN43:DC47"/>
    </sheetView>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623</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623</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624</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625</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8" t="s">
        <v>626</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x14ac:dyDescent="0.15">
      <c r="B44" s="374"/>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x14ac:dyDescent="0.15">
      <c r="B45" s="374"/>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x14ac:dyDescent="0.15">
      <c r="B46" s="374"/>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x14ac:dyDescent="0.15">
      <c r="B47" s="374"/>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627</v>
      </c>
    </row>
    <row r="50" spans="1:109" x14ac:dyDescent="0.15">
      <c r="B50" s="374"/>
      <c r="G50" s="1281"/>
      <c r="H50" s="1281"/>
      <c r="I50" s="1281"/>
      <c r="J50" s="1281"/>
      <c r="K50" s="384"/>
      <c r="L50" s="384"/>
      <c r="M50" s="385"/>
      <c r="N50" s="385"/>
      <c r="AN50" s="1284"/>
      <c r="AO50" s="1285"/>
      <c r="AP50" s="1285"/>
      <c r="AQ50" s="1285"/>
      <c r="AR50" s="1285"/>
      <c r="AS50" s="1285"/>
      <c r="AT50" s="1285"/>
      <c r="AU50" s="1285"/>
      <c r="AV50" s="1285"/>
      <c r="AW50" s="1285"/>
      <c r="AX50" s="1285"/>
      <c r="AY50" s="1285"/>
      <c r="AZ50" s="1285"/>
      <c r="BA50" s="1285"/>
      <c r="BB50" s="1285"/>
      <c r="BC50" s="1285"/>
      <c r="BD50" s="1285"/>
      <c r="BE50" s="1285"/>
      <c r="BF50" s="1285"/>
      <c r="BG50" s="1285"/>
      <c r="BH50" s="1285"/>
      <c r="BI50" s="1285"/>
      <c r="BJ50" s="1285"/>
      <c r="BK50" s="1285"/>
      <c r="BL50" s="1285"/>
      <c r="BM50" s="1285"/>
      <c r="BN50" s="1285"/>
      <c r="BO50" s="1286"/>
      <c r="BP50" s="1280" t="s">
        <v>565</v>
      </c>
      <c r="BQ50" s="1280"/>
      <c r="BR50" s="1280"/>
      <c r="BS50" s="1280"/>
      <c r="BT50" s="1280"/>
      <c r="BU50" s="1280"/>
      <c r="BV50" s="1280"/>
      <c r="BW50" s="1280"/>
      <c r="BX50" s="1280" t="s">
        <v>566</v>
      </c>
      <c r="BY50" s="1280"/>
      <c r="BZ50" s="1280"/>
      <c r="CA50" s="1280"/>
      <c r="CB50" s="1280"/>
      <c r="CC50" s="1280"/>
      <c r="CD50" s="1280"/>
      <c r="CE50" s="1280"/>
      <c r="CF50" s="1280" t="s">
        <v>567</v>
      </c>
      <c r="CG50" s="1280"/>
      <c r="CH50" s="1280"/>
      <c r="CI50" s="1280"/>
      <c r="CJ50" s="1280"/>
      <c r="CK50" s="1280"/>
      <c r="CL50" s="1280"/>
      <c r="CM50" s="1280"/>
      <c r="CN50" s="1280" t="s">
        <v>568</v>
      </c>
      <c r="CO50" s="1280"/>
      <c r="CP50" s="1280"/>
      <c r="CQ50" s="1280"/>
      <c r="CR50" s="1280"/>
      <c r="CS50" s="1280"/>
      <c r="CT50" s="1280"/>
      <c r="CU50" s="1280"/>
      <c r="CV50" s="1280" t="s">
        <v>569</v>
      </c>
      <c r="CW50" s="1280"/>
      <c r="CX50" s="1280"/>
      <c r="CY50" s="1280"/>
      <c r="CZ50" s="1280"/>
      <c r="DA50" s="1280"/>
      <c r="DB50" s="1280"/>
      <c r="DC50" s="1280"/>
    </row>
    <row r="51" spans="1:109" ht="13.5" customHeight="1" x14ac:dyDescent="0.15">
      <c r="B51" s="374"/>
      <c r="G51" s="1283"/>
      <c r="H51" s="1283"/>
      <c r="I51" s="1297"/>
      <c r="J51" s="1297"/>
      <c r="K51" s="1282"/>
      <c r="L51" s="1282"/>
      <c r="M51" s="1282"/>
      <c r="N51" s="1282"/>
      <c r="AM51" s="383"/>
      <c r="AN51" s="1278" t="s">
        <v>628</v>
      </c>
      <c r="AO51" s="1278"/>
      <c r="AP51" s="1278"/>
      <c r="AQ51" s="1278"/>
      <c r="AR51" s="1278"/>
      <c r="AS51" s="1278"/>
      <c r="AT51" s="1278"/>
      <c r="AU51" s="1278"/>
      <c r="AV51" s="1278"/>
      <c r="AW51" s="1278"/>
      <c r="AX51" s="1278"/>
      <c r="AY51" s="1278"/>
      <c r="AZ51" s="1278"/>
      <c r="BA51" s="1278"/>
      <c r="BB51" s="1278" t="s">
        <v>629</v>
      </c>
      <c r="BC51" s="1278"/>
      <c r="BD51" s="1278"/>
      <c r="BE51" s="1278"/>
      <c r="BF51" s="1278"/>
      <c r="BG51" s="1278"/>
      <c r="BH51" s="1278"/>
      <c r="BI51" s="1278"/>
      <c r="BJ51" s="1278"/>
      <c r="BK51" s="1278"/>
      <c r="BL51" s="1278"/>
      <c r="BM51" s="1278"/>
      <c r="BN51" s="1278"/>
      <c r="BO51" s="1278"/>
      <c r="BP51" s="1287"/>
      <c r="BQ51" s="1275"/>
      <c r="BR51" s="1275"/>
      <c r="BS51" s="1275"/>
      <c r="BT51" s="1275"/>
      <c r="BU51" s="1275"/>
      <c r="BV51" s="1275"/>
      <c r="BW51" s="1275"/>
      <c r="BX51" s="1287"/>
      <c r="BY51" s="1275"/>
      <c r="BZ51" s="1275"/>
      <c r="CA51" s="1275"/>
      <c r="CB51" s="1275"/>
      <c r="CC51" s="1275"/>
      <c r="CD51" s="1275"/>
      <c r="CE51" s="1275"/>
      <c r="CF51" s="1275"/>
      <c r="CG51" s="1275"/>
      <c r="CH51" s="1275"/>
      <c r="CI51" s="1275"/>
      <c r="CJ51" s="1275"/>
      <c r="CK51" s="1275"/>
      <c r="CL51" s="1275"/>
      <c r="CM51" s="1275"/>
      <c r="CN51" s="1275"/>
      <c r="CO51" s="1275"/>
      <c r="CP51" s="1275"/>
      <c r="CQ51" s="1275"/>
      <c r="CR51" s="1275"/>
      <c r="CS51" s="1275"/>
      <c r="CT51" s="1275"/>
      <c r="CU51" s="1275"/>
      <c r="CV51" s="1287"/>
      <c r="CW51" s="1275"/>
      <c r="CX51" s="1275"/>
      <c r="CY51" s="1275"/>
      <c r="CZ51" s="1275"/>
      <c r="DA51" s="1275"/>
      <c r="DB51" s="1275"/>
      <c r="DC51" s="1275"/>
    </row>
    <row r="52" spans="1:109" x14ac:dyDescent="0.15">
      <c r="B52" s="374"/>
      <c r="G52" s="1283"/>
      <c r="H52" s="1283"/>
      <c r="I52" s="1297"/>
      <c r="J52" s="1297"/>
      <c r="K52" s="1282"/>
      <c r="L52" s="1282"/>
      <c r="M52" s="1282"/>
      <c r="N52" s="1282"/>
      <c r="AM52" s="383"/>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x14ac:dyDescent="0.15">
      <c r="A53" s="382"/>
      <c r="B53" s="374"/>
      <c r="G53" s="1283"/>
      <c r="H53" s="1283"/>
      <c r="I53" s="1281"/>
      <c r="J53" s="1281"/>
      <c r="K53" s="1282"/>
      <c r="L53" s="1282"/>
      <c r="M53" s="1282"/>
      <c r="N53" s="1282"/>
      <c r="AM53" s="383"/>
      <c r="AN53" s="1278"/>
      <c r="AO53" s="1278"/>
      <c r="AP53" s="1278"/>
      <c r="AQ53" s="1278"/>
      <c r="AR53" s="1278"/>
      <c r="AS53" s="1278"/>
      <c r="AT53" s="1278"/>
      <c r="AU53" s="1278"/>
      <c r="AV53" s="1278"/>
      <c r="AW53" s="1278"/>
      <c r="AX53" s="1278"/>
      <c r="AY53" s="1278"/>
      <c r="AZ53" s="1278"/>
      <c r="BA53" s="1278"/>
      <c r="BB53" s="1278" t="s">
        <v>630</v>
      </c>
      <c r="BC53" s="1278"/>
      <c r="BD53" s="1278"/>
      <c r="BE53" s="1278"/>
      <c r="BF53" s="1278"/>
      <c r="BG53" s="1278"/>
      <c r="BH53" s="1278"/>
      <c r="BI53" s="1278"/>
      <c r="BJ53" s="1278"/>
      <c r="BK53" s="1278"/>
      <c r="BL53" s="1278"/>
      <c r="BM53" s="1278"/>
      <c r="BN53" s="1278"/>
      <c r="BO53" s="1278"/>
      <c r="BP53" s="1287"/>
      <c r="BQ53" s="1275"/>
      <c r="BR53" s="1275"/>
      <c r="BS53" s="1275"/>
      <c r="BT53" s="1275"/>
      <c r="BU53" s="1275"/>
      <c r="BV53" s="1275"/>
      <c r="BW53" s="1275"/>
      <c r="BX53" s="1287"/>
      <c r="BY53" s="1275"/>
      <c r="BZ53" s="1275"/>
      <c r="CA53" s="1275"/>
      <c r="CB53" s="1275"/>
      <c r="CC53" s="1275"/>
      <c r="CD53" s="1275"/>
      <c r="CE53" s="1275"/>
      <c r="CF53" s="1275">
        <v>66.099999999999994</v>
      </c>
      <c r="CG53" s="1275"/>
      <c r="CH53" s="1275"/>
      <c r="CI53" s="1275"/>
      <c r="CJ53" s="1275"/>
      <c r="CK53" s="1275"/>
      <c r="CL53" s="1275"/>
      <c r="CM53" s="1275"/>
      <c r="CN53" s="1275">
        <v>67.599999999999994</v>
      </c>
      <c r="CO53" s="1275"/>
      <c r="CP53" s="1275"/>
      <c r="CQ53" s="1275"/>
      <c r="CR53" s="1275"/>
      <c r="CS53" s="1275"/>
      <c r="CT53" s="1275"/>
      <c r="CU53" s="1275"/>
      <c r="CV53" s="1287"/>
      <c r="CW53" s="1275"/>
      <c r="CX53" s="1275"/>
      <c r="CY53" s="1275"/>
      <c r="CZ53" s="1275"/>
      <c r="DA53" s="1275"/>
      <c r="DB53" s="1275"/>
      <c r="DC53" s="1275"/>
    </row>
    <row r="54" spans="1:109" x14ac:dyDescent="0.15">
      <c r="A54" s="382"/>
      <c r="B54" s="374"/>
      <c r="G54" s="1283"/>
      <c r="H54" s="1283"/>
      <c r="I54" s="1281"/>
      <c r="J54" s="1281"/>
      <c r="K54" s="1282"/>
      <c r="L54" s="1282"/>
      <c r="M54" s="1282"/>
      <c r="N54" s="1282"/>
      <c r="AM54" s="383"/>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x14ac:dyDescent="0.15">
      <c r="A55" s="382"/>
      <c r="B55" s="374"/>
      <c r="G55" s="1281"/>
      <c r="H55" s="1281"/>
      <c r="I55" s="1281"/>
      <c r="J55" s="1281"/>
      <c r="K55" s="1282"/>
      <c r="L55" s="1282"/>
      <c r="M55" s="1282"/>
      <c r="N55" s="1282"/>
      <c r="AN55" s="1280" t="s">
        <v>631</v>
      </c>
      <c r="AO55" s="1280"/>
      <c r="AP55" s="1280"/>
      <c r="AQ55" s="1280"/>
      <c r="AR55" s="1280"/>
      <c r="AS55" s="1280"/>
      <c r="AT55" s="1280"/>
      <c r="AU55" s="1280"/>
      <c r="AV55" s="1280"/>
      <c r="AW55" s="1280"/>
      <c r="AX55" s="1280"/>
      <c r="AY55" s="1280"/>
      <c r="AZ55" s="1280"/>
      <c r="BA55" s="1280"/>
      <c r="BB55" s="1278" t="s">
        <v>632</v>
      </c>
      <c r="BC55" s="1278"/>
      <c r="BD55" s="1278"/>
      <c r="BE55" s="1278"/>
      <c r="BF55" s="1278"/>
      <c r="BG55" s="1278"/>
      <c r="BH55" s="1278"/>
      <c r="BI55" s="1278"/>
      <c r="BJ55" s="1278"/>
      <c r="BK55" s="1278"/>
      <c r="BL55" s="1278"/>
      <c r="BM55" s="1278"/>
      <c r="BN55" s="1278"/>
      <c r="BO55" s="1278"/>
      <c r="BP55" s="1287"/>
      <c r="BQ55" s="1275"/>
      <c r="BR55" s="1275"/>
      <c r="BS55" s="1275"/>
      <c r="BT55" s="1275"/>
      <c r="BU55" s="1275"/>
      <c r="BV55" s="1275"/>
      <c r="BW55" s="1275"/>
      <c r="BX55" s="1287"/>
      <c r="BY55" s="1275"/>
      <c r="BZ55" s="1275"/>
      <c r="CA55" s="1275"/>
      <c r="CB55" s="1275"/>
      <c r="CC55" s="1275"/>
      <c r="CD55" s="1275"/>
      <c r="CE55" s="1275"/>
      <c r="CF55" s="1275">
        <v>39</v>
      </c>
      <c r="CG55" s="1275"/>
      <c r="CH55" s="1275"/>
      <c r="CI55" s="1275"/>
      <c r="CJ55" s="1275"/>
      <c r="CK55" s="1275"/>
      <c r="CL55" s="1275"/>
      <c r="CM55" s="1275"/>
      <c r="CN55" s="1275">
        <v>32.5</v>
      </c>
      <c r="CO55" s="1275"/>
      <c r="CP55" s="1275"/>
      <c r="CQ55" s="1275"/>
      <c r="CR55" s="1275"/>
      <c r="CS55" s="1275"/>
      <c r="CT55" s="1275"/>
      <c r="CU55" s="1275"/>
      <c r="CV55" s="1287"/>
      <c r="CW55" s="1275"/>
      <c r="CX55" s="1275"/>
      <c r="CY55" s="1275"/>
      <c r="CZ55" s="1275"/>
      <c r="DA55" s="1275"/>
      <c r="DB55" s="1275"/>
      <c r="DC55" s="1275"/>
    </row>
    <row r="56" spans="1:109" x14ac:dyDescent="0.15">
      <c r="A56" s="382"/>
      <c r="B56" s="374"/>
      <c r="G56" s="1281"/>
      <c r="H56" s="1281"/>
      <c r="I56" s="1281"/>
      <c r="J56" s="1281"/>
      <c r="K56" s="1282"/>
      <c r="L56" s="1282"/>
      <c r="M56" s="1282"/>
      <c r="N56" s="1282"/>
      <c r="AN56" s="1280"/>
      <c r="AO56" s="1280"/>
      <c r="AP56" s="1280"/>
      <c r="AQ56" s="1280"/>
      <c r="AR56" s="1280"/>
      <c r="AS56" s="1280"/>
      <c r="AT56" s="1280"/>
      <c r="AU56" s="1280"/>
      <c r="AV56" s="1280"/>
      <c r="AW56" s="1280"/>
      <c r="AX56" s="1280"/>
      <c r="AY56" s="1280"/>
      <c r="AZ56" s="1280"/>
      <c r="BA56" s="1280"/>
      <c r="BB56" s="1278"/>
      <c r="BC56" s="1278"/>
      <c r="BD56" s="1278"/>
      <c r="BE56" s="1278"/>
      <c r="BF56" s="1278"/>
      <c r="BG56" s="1278"/>
      <c r="BH56" s="1278"/>
      <c r="BI56" s="1278"/>
      <c r="BJ56" s="1278"/>
      <c r="BK56" s="1278"/>
      <c r="BL56" s="1278"/>
      <c r="BM56" s="1278"/>
      <c r="BN56" s="1278"/>
      <c r="BO56" s="1278"/>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382" customFormat="1" x14ac:dyDescent="0.15">
      <c r="B57" s="386"/>
      <c r="G57" s="1281"/>
      <c r="H57" s="1281"/>
      <c r="I57" s="1276"/>
      <c r="J57" s="1276"/>
      <c r="K57" s="1282"/>
      <c r="L57" s="1282"/>
      <c r="M57" s="1282"/>
      <c r="N57" s="1282"/>
      <c r="AM57" s="367"/>
      <c r="AN57" s="1280"/>
      <c r="AO57" s="1280"/>
      <c r="AP57" s="1280"/>
      <c r="AQ57" s="1280"/>
      <c r="AR57" s="1280"/>
      <c r="AS57" s="1280"/>
      <c r="AT57" s="1280"/>
      <c r="AU57" s="1280"/>
      <c r="AV57" s="1280"/>
      <c r="AW57" s="1280"/>
      <c r="AX57" s="1280"/>
      <c r="AY57" s="1280"/>
      <c r="AZ57" s="1280"/>
      <c r="BA57" s="1280"/>
      <c r="BB57" s="1278" t="s">
        <v>630</v>
      </c>
      <c r="BC57" s="1278"/>
      <c r="BD57" s="1278"/>
      <c r="BE57" s="1278"/>
      <c r="BF57" s="1278"/>
      <c r="BG57" s="1278"/>
      <c r="BH57" s="1278"/>
      <c r="BI57" s="1278"/>
      <c r="BJ57" s="1278"/>
      <c r="BK57" s="1278"/>
      <c r="BL57" s="1278"/>
      <c r="BM57" s="1278"/>
      <c r="BN57" s="1278"/>
      <c r="BO57" s="1278"/>
      <c r="BP57" s="1287"/>
      <c r="BQ57" s="1275"/>
      <c r="BR57" s="1275"/>
      <c r="BS57" s="1275"/>
      <c r="BT57" s="1275"/>
      <c r="BU57" s="1275"/>
      <c r="BV57" s="1275"/>
      <c r="BW57" s="1275"/>
      <c r="BX57" s="1287"/>
      <c r="BY57" s="1275"/>
      <c r="BZ57" s="1275"/>
      <c r="CA57" s="1275"/>
      <c r="CB57" s="1275"/>
      <c r="CC57" s="1275"/>
      <c r="CD57" s="1275"/>
      <c r="CE57" s="1275"/>
      <c r="CF57" s="1275">
        <v>55.4</v>
      </c>
      <c r="CG57" s="1275"/>
      <c r="CH57" s="1275"/>
      <c r="CI57" s="1275"/>
      <c r="CJ57" s="1275"/>
      <c r="CK57" s="1275"/>
      <c r="CL57" s="1275"/>
      <c r="CM57" s="1275"/>
      <c r="CN57" s="1275">
        <v>57</v>
      </c>
      <c r="CO57" s="1275"/>
      <c r="CP57" s="1275"/>
      <c r="CQ57" s="1275"/>
      <c r="CR57" s="1275"/>
      <c r="CS57" s="1275"/>
      <c r="CT57" s="1275"/>
      <c r="CU57" s="1275"/>
      <c r="CV57" s="1287"/>
      <c r="CW57" s="1275"/>
      <c r="CX57" s="1275"/>
      <c r="CY57" s="1275"/>
      <c r="CZ57" s="1275"/>
      <c r="DA57" s="1275"/>
      <c r="DB57" s="1275"/>
      <c r="DC57" s="1275"/>
      <c r="DD57" s="387"/>
      <c r="DE57" s="386"/>
    </row>
    <row r="58" spans="1:109" s="382" customFormat="1" x14ac:dyDescent="0.15">
      <c r="A58" s="367"/>
      <c r="B58" s="386"/>
      <c r="G58" s="1281"/>
      <c r="H58" s="1281"/>
      <c r="I58" s="1276"/>
      <c r="J58" s="1276"/>
      <c r="K58" s="1282"/>
      <c r="L58" s="1282"/>
      <c r="M58" s="1282"/>
      <c r="N58" s="1282"/>
      <c r="AM58" s="367"/>
      <c r="AN58" s="1280"/>
      <c r="AO58" s="1280"/>
      <c r="AP58" s="1280"/>
      <c r="AQ58" s="1280"/>
      <c r="AR58" s="1280"/>
      <c r="AS58" s="1280"/>
      <c r="AT58" s="1280"/>
      <c r="AU58" s="1280"/>
      <c r="AV58" s="1280"/>
      <c r="AW58" s="1280"/>
      <c r="AX58" s="1280"/>
      <c r="AY58" s="1280"/>
      <c r="AZ58" s="1280"/>
      <c r="BA58" s="1280"/>
      <c r="BB58" s="1278"/>
      <c r="BC58" s="1278"/>
      <c r="BD58" s="1278"/>
      <c r="BE58" s="1278"/>
      <c r="BF58" s="1278"/>
      <c r="BG58" s="1278"/>
      <c r="BH58" s="1278"/>
      <c r="BI58" s="1278"/>
      <c r="BJ58" s="1278"/>
      <c r="BK58" s="1278"/>
      <c r="BL58" s="1278"/>
      <c r="BM58" s="1278"/>
      <c r="BN58" s="1278"/>
      <c r="BO58" s="1278"/>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633</v>
      </c>
    </row>
    <row r="64" spans="1:109" x14ac:dyDescent="0.15">
      <c r="B64" s="374"/>
      <c r="G64" s="381"/>
      <c r="I64" s="394"/>
      <c r="J64" s="394"/>
      <c r="K64" s="394"/>
      <c r="L64" s="394"/>
      <c r="M64" s="394"/>
      <c r="N64" s="395"/>
      <c r="AM64" s="381"/>
      <c r="AN64" s="381" t="s">
        <v>625</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8" t="s">
        <v>634</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x14ac:dyDescent="0.15">
      <c r="B66" s="374"/>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x14ac:dyDescent="0.15">
      <c r="B67" s="374"/>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x14ac:dyDescent="0.15">
      <c r="B68" s="374"/>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x14ac:dyDescent="0.15">
      <c r="B69" s="374"/>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627</v>
      </c>
    </row>
    <row r="72" spans="2:107" x14ac:dyDescent="0.15">
      <c r="B72" s="374"/>
      <c r="G72" s="1281"/>
      <c r="H72" s="1281"/>
      <c r="I72" s="1281"/>
      <c r="J72" s="1281"/>
      <c r="K72" s="384"/>
      <c r="L72" s="384"/>
      <c r="M72" s="385"/>
      <c r="N72" s="385"/>
      <c r="AN72" s="1284"/>
      <c r="AO72" s="1285"/>
      <c r="AP72" s="1285"/>
      <c r="AQ72" s="1285"/>
      <c r="AR72" s="1285"/>
      <c r="AS72" s="1285"/>
      <c r="AT72" s="1285"/>
      <c r="AU72" s="1285"/>
      <c r="AV72" s="1285"/>
      <c r="AW72" s="1285"/>
      <c r="AX72" s="1285"/>
      <c r="AY72" s="1285"/>
      <c r="AZ72" s="1285"/>
      <c r="BA72" s="1285"/>
      <c r="BB72" s="1285"/>
      <c r="BC72" s="1285"/>
      <c r="BD72" s="1285"/>
      <c r="BE72" s="1285"/>
      <c r="BF72" s="1285"/>
      <c r="BG72" s="1285"/>
      <c r="BH72" s="1285"/>
      <c r="BI72" s="1285"/>
      <c r="BJ72" s="1285"/>
      <c r="BK72" s="1285"/>
      <c r="BL72" s="1285"/>
      <c r="BM72" s="1285"/>
      <c r="BN72" s="1285"/>
      <c r="BO72" s="1286"/>
      <c r="BP72" s="1280" t="s">
        <v>565</v>
      </c>
      <c r="BQ72" s="1280"/>
      <c r="BR72" s="1280"/>
      <c r="BS72" s="1280"/>
      <c r="BT72" s="1280"/>
      <c r="BU72" s="1280"/>
      <c r="BV72" s="1280"/>
      <c r="BW72" s="1280"/>
      <c r="BX72" s="1280" t="s">
        <v>566</v>
      </c>
      <c r="BY72" s="1280"/>
      <c r="BZ72" s="1280"/>
      <c r="CA72" s="1280"/>
      <c r="CB72" s="1280"/>
      <c r="CC72" s="1280"/>
      <c r="CD72" s="1280"/>
      <c r="CE72" s="1280"/>
      <c r="CF72" s="1280" t="s">
        <v>567</v>
      </c>
      <c r="CG72" s="1280"/>
      <c r="CH72" s="1280"/>
      <c r="CI72" s="1280"/>
      <c r="CJ72" s="1280"/>
      <c r="CK72" s="1280"/>
      <c r="CL72" s="1280"/>
      <c r="CM72" s="1280"/>
      <c r="CN72" s="1280" t="s">
        <v>568</v>
      </c>
      <c r="CO72" s="1280"/>
      <c r="CP72" s="1280"/>
      <c r="CQ72" s="1280"/>
      <c r="CR72" s="1280"/>
      <c r="CS72" s="1280"/>
      <c r="CT72" s="1280"/>
      <c r="CU72" s="1280"/>
      <c r="CV72" s="1280" t="s">
        <v>569</v>
      </c>
      <c r="CW72" s="1280"/>
      <c r="CX72" s="1280"/>
      <c r="CY72" s="1280"/>
      <c r="CZ72" s="1280"/>
      <c r="DA72" s="1280"/>
      <c r="DB72" s="1280"/>
      <c r="DC72" s="1280"/>
    </row>
    <row r="73" spans="2:107" x14ac:dyDescent="0.15">
      <c r="B73" s="374"/>
      <c r="G73" s="1283"/>
      <c r="H73" s="1283"/>
      <c r="I73" s="1283"/>
      <c r="J73" s="1283"/>
      <c r="K73" s="1279"/>
      <c r="L73" s="1279"/>
      <c r="M73" s="1279"/>
      <c r="N73" s="1279"/>
      <c r="AM73" s="383"/>
      <c r="AN73" s="1278" t="s">
        <v>628</v>
      </c>
      <c r="AO73" s="1278"/>
      <c r="AP73" s="1278"/>
      <c r="AQ73" s="1278"/>
      <c r="AR73" s="1278"/>
      <c r="AS73" s="1278"/>
      <c r="AT73" s="1278"/>
      <c r="AU73" s="1278"/>
      <c r="AV73" s="1278"/>
      <c r="AW73" s="1278"/>
      <c r="AX73" s="1278"/>
      <c r="AY73" s="1278"/>
      <c r="AZ73" s="1278"/>
      <c r="BA73" s="1278"/>
      <c r="BB73" s="1278" t="s">
        <v>635</v>
      </c>
      <c r="BC73" s="1278"/>
      <c r="BD73" s="1278"/>
      <c r="BE73" s="1278"/>
      <c r="BF73" s="1278"/>
      <c r="BG73" s="1278"/>
      <c r="BH73" s="1278"/>
      <c r="BI73" s="1278"/>
      <c r="BJ73" s="1278"/>
      <c r="BK73" s="1278"/>
      <c r="BL73" s="1278"/>
      <c r="BM73" s="1278"/>
      <c r="BN73" s="1278"/>
      <c r="BO73" s="1278"/>
      <c r="BP73" s="1275"/>
      <c r="BQ73" s="1275"/>
      <c r="BR73" s="1275"/>
      <c r="BS73" s="1275"/>
      <c r="BT73" s="1275"/>
      <c r="BU73" s="1275"/>
      <c r="BV73" s="1275"/>
      <c r="BW73" s="1275"/>
      <c r="BX73" s="1275"/>
      <c r="BY73" s="1275"/>
      <c r="BZ73" s="1275"/>
      <c r="CA73" s="1275"/>
      <c r="CB73" s="1275"/>
      <c r="CC73" s="1275"/>
      <c r="CD73" s="1275"/>
      <c r="CE73" s="1275"/>
      <c r="CF73" s="1275"/>
      <c r="CG73" s="1275"/>
      <c r="CH73" s="1275"/>
      <c r="CI73" s="1275"/>
      <c r="CJ73" s="1275"/>
      <c r="CK73" s="1275"/>
      <c r="CL73" s="1275"/>
      <c r="CM73" s="1275"/>
      <c r="CN73" s="1275"/>
      <c r="CO73" s="1275"/>
      <c r="CP73" s="1275"/>
      <c r="CQ73" s="1275"/>
      <c r="CR73" s="1275"/>
      <c r="CS73" s="1275"/>
      <c r="CT73" s="1275"/>
      <c r="CU73" s="1275"/>
      <c r="CV73" s="1275"/>
      <c r="CW73" s="1275"/>
      <c r="CX73" s="1275"/>
      <c r="CY73" s="1275"/>
      <c r="CZ73" s="1275"/>
      <c r="DA73" s="1275"/>
      <c r="DB73" s="1275"/>
      <c r="DC73" s="1275"/>
    </row>
    <row r="74" spans="2:107" x14ac:dyDescent="0.15">
      <c r="B74" s="374"/>
      <c r="G74" s="1283"/>
      <c r="H74" s="1283"/>
      <c r="I74" s="1283"/>
      <c r="J74" s="1283"/>
      <c r="K74" s="1279"/>
      <c r="L74" s="1279"/>
      <c r="M74" s="1279"/>
      <c r="N74" s="1279"/>
      <c r="AM74" s="383"/>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x14ac:dyDescent="0.15">
      <c r="B75" s="374"/>
      <c r="G75" s="1283"/>
      <c r="H75" s="1283"/>
      <c r="I75" s="1281"/>
      <c r="J75" s="1281"/>
      <c r="K75" s="1282"/>
      <c r="L75" s="1282"/>
      <c r="M75" s="1282"/>
      <c r="N75" s="1282"/>
      <c r="AM75" s="383"/>
      <c r="AN75" s="1278"/>
      <c r="AO75" s="1278"/>
      <c r="AP75" s="1278"/>
      <c r="AQ75" s="1278"/>
      <c r="AR75" s="1278"/>
      <c r="AS75" s="1278"/>
      <c r="AT75" s="1278"/>
      <c r="AU75" s="1278"/>
      <c r="AV75" s="1278"/>
      <c r="AW75" s="1278"/>
      <c r="AX75" s="1278"/>
      <c r="AY75" s="1278"/>
      <c r="AZ75" s="1278"/>
      <c r="BA75" s="1278"/>
      <c r="BB75" s="1278" t="s">
        <v>636</v>
      </c>
      <c r="BC75" s="1278"/>
      <c r="BD75" s="1278"/>
      <c r="BE75" s="1278"/>
      <c r="BF75" s="1278"/>
      <c r="BG75" s="1278"/>
      <c r="BH75" s="1278"/>
      <c r="BI75" s="1278"/>
      <c r="BJ75" s="1278"/>
      <c r="BK75" s="1278"/>
      <c r="BL75" s="1278"/>
      <c r="BM75" s="1278"/>
      <c r="BN75" s="1278"/>
      <c r="BO75" s="1278"/>
      <c r="BP75" s="1275">
        <v>5.8</v>
      </c>
      <c r="BQ75" s="1275"/>
      <c r="BR75" s="1275"/>
      <c r="BS75" s="1275"/>
      <c r="BT75" s="1275"/>
      <c r="BU75" s="1275"/>
      <c r="BV75" s="1275"/>
      <c r="BW75" s="1275"/>
      <c r="BX75" s="1275">
        <v>5.0999999999999996</v>
      </c>
      <c r="BY75" s="1275"/>
      <c r="BZ75" s="1275"/>
      <c r="CA75" s="1275"/>
      <c r="CB75" s="1275"/>
      <c r="CC75" s="1275"/>
      <c r="CD75" s="1275"/>
      <c r="CE75" s="1275"/>
      <c r="CF75" s="1275">
        <v>5.0999999999999996</v>
      </c>
      <c r="CG75" s="1275"/>
      <c r="CH75" s="1275"/>
      <c r="CI75" s="1275"/>
      <c r="CJ75" s="1275"/>
      <c r="CK75" s="1275"/>
      <c r="CL75" s="1275"/>
      <c r="CM75" s="1275"/>
      <c r="CN75" s="1275">
        <v>5.0999999999999996</v>
      </c>
      <c r="CO75" s="1275"/>
      <c r="CP75" s="1275"/>
      <c r="CQ75" s="1275"/>
      <c r="CR75" s="1275"/>
      <c r="CS75" s="1275"/>
      <c r="CT75" s="1275"/>
      <c r="CU75" s="1275"/>
      <c r="CV75" s="1275">
        <v>5.4</v>
      </c>
      <c r="CW75" s="1275"/>
      <c r="CX75" s="1275"/>
      <c r="CY75" s="1275"/>
      <c r="CZ75" s="1275"/>
      <c r="DA75" s="1275"/>
      <c r="DB75" s="1275"/>
      <c r="DC75" s="1275"/>
    </row>
    <row r="76" spans="2:107" x14ac:dyDescent="0.15">
      <c r="B76" s="374"/>
      <c r="G76" s="1283"/>
      <c r="H76" s="1283"/>
      <c r="I76" s="1281"/>
      <c r="J76" s="1281"/>
      <c r="K76" s="1282"/>
      <c r="L76" s="1282"/>
      <c r="M76" s="1282"/>
      <c r="N76" s="1282"/>
      <c r="AM76" s="383"/>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x14ac:dyDescent="0.15">
      <c r="B77" s="374"/>
      <c r="G77" s="1281"/>
      <c r="H77" s="1281"/>
      <c r="I77" s="1281"/>
      <c r="J77" s="1281"/>
      <c r="K77" s="1279"/>
      <c r="L77" s="1279"/>
      <c r="M77" s="1279"/>
      <c r="N77" s="1279"/>
      <c r="AN77" s="1280" t="s">
        <v>631</v>
      </c>
      <c r="AO77" s="1280"/>
      <c r="AP77" s="1280"/>
      <c r="AQ77" s="1280"/>
      <c r="AR77" s="1280"/>
      <c r="AS77" s="1280"/>
      <c r="AT77" s="1280"/>
      <c r="AU77" s="1280"/>
      <c r="AV77" s="1280"/>
      <c r="AW77" s="1280"/>
      <c r="AX77" s="1280"/>
      <c r="AY77" s="1280"/>
      <c r="AZ77" s="1280"/>
      <c r="BA77" s="1280"/>
      <c r="BB77" s="1278" t="s">
        <v>635</v>
      </c>
      <c r="BC77" s="1278"/>
      <c r="BD77" s="1278"/>
      <c r="BE77" s="1278"/>
      <c r="BF77" s="1278"/>
      <c r="BG77" s="1278"/>
      <c r="BH77" s="1278"/>
      <c r="BI77" s="1278"/>
      <c r="BJ77" s="1278"/>
      <c r="BK77" s="1278"/>
      <c r="BL77" s="1278"/>
      <c r="BM77" s="1278"/>
      <c r="BN77" s="1278"/>
      <c r="BO77" s="1278"/>
      <c r="BP77" s="1275">
        <v>50.3</v>
      </c>
      <c r="BQ77" s="1275"/>
      <c r="BR77" s="1275"/>
      <c r="BS77" s="1275"/>
      <c r="BT77" s="1275"/>
      <c r="BU77" s="1275"/>
      <c r="BV77" s="1275"/>
      <c r="BW77" s="1275"/>
      <c r="BX77" s="1275">
        <v>45.9</v>
      </c>
      <c r="BY77" s="1275"/>
      <c r="BZ77" s="1275"/>
      <c r="CA77" s="1275"/>
      <c r="CB77" s="1275"/>
      <c r="CC77" s="1275"/>
      <c r="CD77" s="1275"/>
      <c r="CE77" s="1275"/>
      <c r="CF77" s="1275">
        <v>39</v>
      </c>
      <c r="CG77" s="1275"/>
      <c r="CH77" s="1275"/>
      <c r="CI77" s="1275"/>
      <c r="CJ77" s="1275"/>
      <c r="CK77" s="1275"/>
      <c r="CL77" s="1275"/>
      <c r="CM77" s="1275"/>
      <c r="CN77" s="1275">
        <v>32.5</v>
      </c>
      <c r="CO77" s="1275"/>
      <c r="CP77" s="1275"/>
      <c r="CQ77" s="1275"/>
      <c r="CR77" s="1275"/>
      <c r="CS77" s="1275"/>
      <c r="CT77" s="1275"/>
      <c r="CU77" s="1275"/>
      <c r="CV77" s="1275">
        <v>30.2</v>
      </c>
      <c r="CW77" s="1275"/>
      <c r="CX77" s="1275"/>
      <c r="CY77" s="1275"/>
      <c r="CZ77" s="1275"/>
      <c r="DA77" s="1275"/>
      <c r="DB77" s="1275"/>
      <c r="DC77" s="1275"/>
    </row>
    <row r="78" spans="2:107" x14ac:dyDescent="0.15">
      <c r="B78" s="374"/>
      <c r="G78" s="1281"/>
      <c r="H78" s="1281"/>
      <c r="I78" s="1281"/>
      <c r="J78" s="1281"/>
      <c r="K78" s="1279"/>
      <c r="L78" s="1279"/>
      <c r="M78" s="1279"/>
      <c r="N78" s="1279"/>
      <c r="AN78" s="1280"/>
      <c r="AO78" s="1280"/>
      <c r="AP78" s="1280"/>
      <c r="AQ78" s="1280"/>
      <c r="AR78" s="1280"/>
      <c r="AS78" s="1280"/>
      <c r="AT78" s="1280"/>
      <c r="AU78" s="1280"/>
      <c r="AV78" s="1280"/>
      <c r="AW78" s="1280"/>
      <c r="AX78" s="1280"/>
      <c r="AY78" s="1280"/>
      <c r="AZ78" s="1280"/>
      <c r="BA78" s="1280"/>
      <c r="BB78" s="1278"/>
      <c r="BC78" s="1278"/>
      <c r="BD78" s="1278"/>
      <c r="BE78" s="1278"/>
      <c r="BF78" s="1278"/>
      <c r="BG78" s="1278"/>
      <c r="BH78" s="1278"/>
      <c r="BI78" s="1278"/>
      <c r="BJ78" s="1278"/>
      <c r="BK78" s="1278"/>
      <c r="BL78" s="1278"/>
      <c r="BM78" s="1278"/>
      <c r="BN78" s="1278"/>
      <c r="BO78" s="1278"/>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x14ac:dyDescent="0.15">
      <c r="B79" s="374"/>
      <c r="G79" s="1281"/>
      <c r="H79" s="1281"/>
      <c r="I79" s="1276"/>
      <c r="J79" s="1276"/>
      <c r="K79" s="1277"/>
      <c r="L79" s="1277"/>
      <c r="M79" s="1277"/>
      <c r="N79" s="1277"/>
      <c r="AN79" s="1280"/>
      <c r="AO79" s="1280"/>
      <c r="AP79" s="1280"/>
      <c r="AQ79" s="1280"/>
      <c r="AR79" s="1280"/>
      <c r="AS79" s="1280"/>
      <c r="AT79" s="1280"/>
      <c r="AU79" s="1280"/>
      <c r="AV79" s="1280"/>
      <c r="AW79" s="1280"/>
      <c r="AX79" s="1280"/>
      <c r="AY79" s="1280"/>
      <c r="AZ79" s="1280"/>
      <c r="BA79" s="1280"/>
      <c r="BB79" s="1278" t="s">
        <v>637</v>
      </c>
      <c r="BC79" s="1278"/>
      <c r="BD79" s="1278"/>
      <c r="BE79" s="1278"/>
      <c r="BF79" s="1278"/>
      <c r="BG79" s="1278"/>
      <c r="BH79" s="1278"/>
      <c r="BI79" s="1278"/>
      <c r="BJ79" s="1278"/>
      <c r="BK79" s="1278"/>
      <c r="BL79" s="1278"/>
      <c r="BM79" s="1278"/>
      <c r="BN79" s="1278"/>
      <c r="BO79" s="1278"/>
      <c r="BP79" s="1275">
        <v>9.6</v>
      </c>
      <c r="BQ79" s="1275"/>
      <c r="BR79" s="1275"/>
      <c r="BS79" s="1275"/>
      <c r="BT79" s="1275"/>
      <c r="BU79" s="1275"/>
      <c r="BV79" s="1275"/>
      <c r="BW79" s="1275"/>
      <c r="BX79" s="1275">
        <v>8.8000000000000007</v>
      </c>
      <c r="BY79" s="1275"/>
      <c r="BZ79" s="1275"/>
      <c r="CA79" s="1275"/>
      <c r="CB79" s="1275"/>
      <c r="CC79" s="1275"/>
      <c r="CD79" s="1275"/>
      <c r="CE79" s="1275"/>
      <c r="CF79" s="1275">
        <v>9</v>
      </c>
      <c r="CG79" s="1275"/>
      <c r="CH79" s="1275"/>
      <c r="CI79" s="1275"/>
      <c r="CJ79" s="1275"/>
      <c r="CK79" s="1275"/>
      <c r="CL79" s="1275"/>
      <c r="CM79" s="1275"/>
      <c r="CN79" s="1275">
        <v>8.1999999999999993</v>
      </c>
      <c r="CO79" s="1275"/>
      <c r="CP79" s="1275"/>
      <c r="CQ79" s="1275"/>
      <c r="CR79" s="1275"/>
      <c r="CS79" s="1275"/>
      <c r="CT79" s="1275"/>
      <c r="CU79" s="1275"/>
      <c r="CV79" s="1275">
        <v>8</v>
      </c>
      <c r="CW79" s="1275"/>
      <c r="CX79" s="1275"/>
      <c r="CY79" s="1275"/>
      <c r="CZ79" s="1275"/>
      <c r="DA79" s="1275"/>
      <c r="DB79" s="1275"/>
      <c r="DC79" s="1275"/>
    </row>
    <row r="80" spans="2:107" x14ac:dyDescent="0.15">
      <c r="B80" s="374"/>
      <c r="G80" s="1281"/>
      <c r="H80" s="1281"/>
      <c r="I80" s="1276"/>
      <c r="J80" s="1276"/>
      <c r="K80" s="1277"/>
      <c r="L80" s="1277"/>
      <c r="M80" s="1277"/>
      <c r="N80" s="1277"/>
      <c r="AN80" s="1280"/>
      <c r="AO80" s="1280"/>
      <c r="AP80" s="1280"/>
      <c r="AQ80" s="1280"/>
      <c r="AR80" s="1280"/>
      <c r="AS80" s="1280"/>
      <c r="AT80" s="1280"/>
      <c r="AU80" s="1280"/>
      <c r="AV80" s="1280"/>
      <c r="AW80" s="1280"/>
      <c r="AX80" s="1280"/>
      <c r="AY80" s="1280"/>
      <c r="AZ80" s="1280"/>
      <c r="BA80" s="1280"/>
      <c r="BB80" s="1278"/>
      <c r="BC80" s="1278"/>
      <c r="BD80" s="1278"/>
      <c r="BE80" s="1278"/>
      <c r="BF80" s="1278"/>
      <c r="BG80" s="1278"/>
      <c r="BH80" s="1278"/>
      <c r="BI80" s="1278"/>
      <c r="BJ80" s="1278"/>
      <c r="BK80" s="1278"/>
      <c r="BL80" s="1278"/>
      <c r="BM80" s="1278"/>
      <c r="BN80" s="1278"/>
      <c r="BO80" s="1278"/>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4zuck9wLwc/j+5q1mxPwY5Cnls0kHVuLTFkjSXKsnhGlHwGZWtSpqXs2qm+zXqX2erqfPcbCK9cOhLEYudt2Qw==" saltValue="WsWzK+Ior+zmVorknXFQI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0" zoomScaleNormal="80" zoomScaleSheetLayoutView="70" workbookViewId="0">
      <selection activeCell="AN43" sqref="AN43:DC47"/>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638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bglfxFLm9zt5Va9rCkNqmBMcBEbeIqHCyHWwKI6zlMj7MtNqLhpiUS+dml3LTmTjwXXBjAGvDppAHHHT4MKfRw==" saltValue="qjqqGQihMQfrFmaIx2hW8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0" zoomScaleNormal="80" zoomScaleSheetLayoutView="55" workbookViewId="0">
      <selection activeCell="AN43" sqref="AN43:DC47"/>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510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SL6RlceSKTJKbDQ74apHWkVuOLYPs5WXn3mtZU8wrHJ2RugyC8mIG3Wt+f+cBQcqhLqukx1LWrGY9Wk5aTHORw==" saltValue="/Uw6AOhgObMiHVETk2ZA9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562</v>
      </c>
      <c r="G2" s="136"/>
      <c r="H2" s="137"/>
    </row>
    <row r="3" spans="1:8" x14ac:dyDescent="0.15">
      <c r="A3" s="133" t="s">
        <v>555</v>
      </c>
      <c r="B3" s="138"/>
      <c r="C3" s="139"/>
      <c r="D3" s="140">
        <v>64202</v>
      </c>
      <c r="E3" s="141"/>
      <c r="F3" s="142">
        <v>63956</v>
      </c>
      <c r="G3" s="143"/>
      <c r="H3" s="144"/>
    </row>
    <row r="4" spans="1:8" x14ac:dyDescent="0.15">
      <c r="A4" s="145"/>
      <c r="B4" s="146"/>
      <c r="C4" s="147"/>
      <c r="D4" s="148">
        <v>20883</v>
      </c>
      <c r="E4" s="149"/>
      <c r="F4" s="150">
        <v>29239</v>
      </c>
      <c r="G4" s="151"/>
      <c r="H4" s="152"/>
    </row>
    <row r="5" spans="1:8" x14ac:dyDescent="0.15">
      <c r="A5" s="133" t="s">
        <v>557</v>
      </c>
      <c r="B5" s="138"/>
      <c r="C5" s="139"/>
      <c r="D5" s="140">
        <v>64591</v>
      </c>
      <c r="E5" s="141"/>
      <c r="F5" s="142">
        <v>66255</v>
      </c>
      <c r="G5" s="143"/>
      <c r="H5" s="144"/>
    </row>
    <row r="6" spans="1:8" x14ac:dyDescent="0.15">
      <c r="A6" s="145"/>
      <c r="B6" s="146"/>
      <c r="C6" s="147"/>
      <c r="D6" s="148">
        <v>16753</v>
      </c>
      <c r="E6" s="149"/>
      <c r="F6" s="150">
        <v>31822</v>
      </c>
      <c r="G6" s="151"/>
      <c r="H6" s="152"/>
    </row>
    <row r="7" spans="1:8" x14ac:dyDescent="0.15">
      <c r="A7" s="133" t="s">
        <v>558</v>
      </c>
      <c r="B7" s="138"/>
      <c r="C7" s="139"/>
      <c r="D7" s="140">
        <v>81186</v>
      </c>
      <c r="E7" s="141"/>
      <c r="F7" s="142">
        <v>92247</v>
      </c>
      <c r="G7" s="143"/>
      <c r="H7" s="144"/>
    </row>
    <row r="8" spans="1:8" x14ac:dyDescent="0.15">
      <c r="A8" s="145"/>
      <c r="B8" s="146"/>
      <c r="C8" s="147"/>
      <c r="D8" s="148">
        <v>22751</v>
      </c>
      <c r="E8" s="149"/>
      <c r="F8" s="150">
        <v>37204</v>
      </c>
      <c r="G8" s="151"/>
      <c r="H8" s="152"/>
    </row>
    <row r="9" spans="1:8" x14ac:dyDescent="0.15">
      <c r="A9" s="133" t="s">
        <v>559</v>
      </c>
      <c r="B9" s="138"/>
      <c r="C9" s="139"/>
      <c r="D9" s="140">
        <v>48421</v>
      </c>
      <c r="E9" s="141"/>
      <c r="F9" s="142">
        <v>67319</v>
      </c>
      <c r="G9" s="143"/>
      <c r="H9" s="144"/>
    </row>
    <row r="10" spans="1:8" x14ac:dyDescent="0.15">
      <c r="A10" s="145"/>
      <c r="B10" s="146"/>
      <c r="C10" s="147"/>
      <c r="D10" s="148">
        <v>25720</v>
      </c>
      <c r="E10" s="149"/>
      <c r="F10" s="150">
        <v>38101</v>
      </c>
      <c r="G10" s="151"/>
      <c r="H10" s="152"/>
    </row>
    <row r="11" spans="1:8" x14ac:dyDescent="0.15">
      <c r="A11" s="133" t="s">
        <v>560</v>
      </c>
      <c r="B11" s="138"/>
      <c r="C11" s="139"/>
      <c r="D11" s="140">
        <v>91992</v>
      </c>
      <c r="E11" s="141"/>
      <c r="F11" s="142">
        <v>70615</v>
      </c>
      <c r="G11" s="143"/>
      <c r="H11" s="144"/>
    </row>
    <row r="12" spans="1:8" x14ac:dyDescent="0.15">
      <c r="A12" s="145"/>
      <c r="B12" s="146"/>
      <c r="C12" s="153"/>
      <c r="D12" s="148">
        <v>46749</v>
      </c>
      <c r="E12" s="149"/>
      <c r="F12" s="150">
        <v>37382</v>
      </c>
      <c r="G12" s="151"/>
      <c r="H12" s="152"/>
    </row>
    <row r="13" spans="1:8" x14ac:dyDescent="0.15">
      <c r="A13" s="133"/>
      <c r="B13" s="138"/>
      <c r="C13" s="154"/>
      <c r="D13" s="155">
        <v>70078</v>
      </c>
      <c r="E13" s="156"/>
      <c r="F13" s="157">
        <v>72078</v>
      </c>
      <c r="G13" s="158"/>
      <c r="H13" s="144"/>
    </row>
    <row r="14" spans="1:8" x14ac:dyDescent="0.15">
      <c r="A14" s="145"/>
      <c r="B14" s="146"/>
      <c r="C14" s="147"/>
      <c r="D14" s="148">
        <v>26571</v>
      </c>
      <c r="E14" s="149"/>
      <c r="F14" s="150">
        <v>34750</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10.58</v>
      </c>
      <c r="C19" s="159">
        <f>ROUND(VALUE(SUBSTITUTE(実質収支比率等に係る経年分析!G$48,"▲","-")),2)</f>
        <v>8.7200000000000006</v>
      </c>
      <c r="D19" s="159">
        <f>ROUND(VALUE(SUBSTITUTE(実質収支比率等に係る経年分析!H$48,"▲","-")),2)</f>
        <v>8.67</v>
      </c>
      <c r="E19" s="159">
        <f>ROUND(VALUE(SUBSTITUTE(実質収支比率等に係る経年分析!I$48,"▲","-")),2)</f>
        <v>8.56</v>
      </c>
      <c r="F19" s="159">
        <f>ROUND(VALUE(SUBSTITUTE(実質収支比率等に係る経年分析!J$48,"▲","-")),2)</f>
        <v>10.02</v>
      </c>
    </row>
    <row r="20" spans="1:11" x14ac:dyDescent="0.15">
      <c r="A20" s="159" t="s">
        <v>49</v>
      </c>
      <c r="B20" s="159">
        <f>ROUND(VALUE(SUBSTITUTE(実質収支比率等に係る経年分析!F$47,"▲","-")),2)</f>
        <v>29.28</v>
      </c>
      <c r="C20" s="159">
        <f>ROUND(VALUE(SUBSTITUTE(実質収支比率等に係る経年分析!G$47,"▲","-")),2)</f>
        <v>33.71</v>
      </c>
      <c r="D20" s="159">
        <f>ROUND(VALUE(SUBSTITUTE(実質収支比率等に係る経年分析!H$47,"▲","-")),2)</f>
        <v>35</v>
      </c>
      <c r="E20" s="159">
        <f>ROUND(VALUE(SUBSTITUTE(実質収支比率等に係る経年分析!I$47,"▲","-")),2)</f>
        <v>34.15</v>
      </c>
      <c r="F20" s="159">
        <f>ROUND(VALUE(SUBSTITUTE(実質収支比率等に係る経年分析!J$47,"▲","-")),2)</f>
        <v>31.03</v>
      </c>
    </row>
    <row r="21" spans="1:11" x14ac:dyDescent="0.15">
      <c r="A21" s="159" t="s">
        <v>50</v>
      </c>
      <c r="B21" s="159">
        <f>IF(ISNUMBER(VALUE(SUBSTITUTE(実質収支比率等に係る経年分析!F$49,"▲","-"))),ROUND(VALUE(SUBSTITUTE(実質収支比率等に係る経年分析!F$49,"▲","-")),2),NA())</f>
        <v>2.0099999999999998</v>
      </c>
      <c r="C21" s="159">
        <f>IF(ISNUMBER(VALUE(SUBSTITUTE(実質収支比率等に係る経年分析!G$49,"▲","-"))),ROUND(VALUE(SUBSTITUTE(実質収支比率等に係る経年分析!G$49,"▲","-")),2),NA())</f>
        <v>-2.0099999999999998</v>
      </c>
      <c r="D21" s="159">
        <f>IF(ISNUMBER(VALUE(SUBSTITUTE(実質収支比率等に係る経年分析!H$49,"▲","-"))),ROUND(VALUE(SUBSTITUTE(実質収支比率等に係る経年分析!H$49,"▲","-")),2),NA())</f>
        <v>-1.37</v>
      </c>
      <c r="E21" s="159">
        <f>IF(ISNUMBER(VALUE(SUBSTITUTE(実質収支比率等に係る経年分析!I$49,"▲","-"))),ROUND(VALUE(SUBSTITUTE(実質収支比率等に係る経年分析!I$49,"▲","-")),2),NA())</f>
        <v>-5.2</v>
      </c>
      <c r="F21" s="159">
        <f>IF(ISNUMBER(VALUE(SUBSTITUTE(実質収支比率等に係る経年分析!J$49,"▲","-"))),ROUND(VALUE(SUBSTITUTE(実質収支比率等に係る経年分析!J$49,"▲","-")),2),NA())</f>
        <v>-4.8099999999999996</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0.15</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0.2</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0.22</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0.54</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後期高齢者医療特別会計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0.01</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0.01</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0.01</v>
      </c>
    </row>
    <row r="30" spans="1:11" x14ac:dyDescent="0.15">
      <c r="A30" s="160" t="str">
        <f>IF(連結実質赤字比率に係る赤字・黒字の構成分析!C$40="",NA(),連結実質赤字比率に係る赤字・黒字の構成分析!C$40)</f>
        <v>特定環境保全公共下水道事業特別会計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0.01</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0.03</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0.01</v>
      </c>
    </row>
    <row r="31" spans="1:11" x14ac:dyDescent="0.15">
      <c r="A31" s="160" t="str">
        <f>IF(連結実質赤字比率に係る赤字・黒字の構成分析!C$39="",NA(),連結実質赤字比率に係る赤字・黒字の構成分析!C$39)</f>
        <v>農業集落排水事業特別会計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0.03</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0.03</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0.03</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0.04</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0.05</v>
      </c>
    </row>
    <row r="32" spans="1:11" x14ac:dyDescent="0.15">
      <c r="A32" s="160" t="str">
        <f>IF(連結実質赤字比率に係る赤字・黒字の構成分析!C$38="",NA(),連結実質赤字比率に係る赤字・黒字の構成分析!C$38)</f>
        <v>公共下水道事業特別会計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0.08</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0.11</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0.3</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0.35</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0.33</v>
      </c>
    </row>
    <row r="33" spans="1:16" x14ac:dyDescent="0.15">
      <c r="A33" s="160" t="str">
        <f>IF(連結実質赤字比率に係る赤字・黒字の構成分析!C$37="",NA(),連結実質赤字比率に係る赤字・黒字の構成分析!C$37)</f>
        <v>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0.49</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0.73</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0.75</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1.18</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0.86</v>
      </c>
    </row>
    <row r="34" spans="1:16" x14ac:dyDescent="0.15">
      <c r="A34" s="160" t="str">
        <f>IF(連結実質赤字比率に係る赤字・黒字の構成分析!C$36="",NA(),連結実質赤字比率に係る赤字・黒字の構成分析!C$36)</f>
        <v>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0.88</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0.08</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0.48</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0.96</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0.97</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10.58</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8.7100000000000009</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8.67</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8.5500000000000007</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10.02</v>
      </c>
    </row>
    <row r="36" spans="1:16" x14ac:dyDescent="0.15">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8.85</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2.2000000000000002</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10.94</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11.19</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10.46</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2672</v>
      </c>
      <c r="E42" s="161"/>
      <c r="F42" s="161"/>
      <c r="G42" s="161">
        <f>'実質公債費比率（分子）の構造'!L$52</f>
        <v>2742</v>
      </c>
      <c r="H42" s="161"/>
      <c r="I42" s="161"/>
      <c r="J42" s="161">
        <f>'実質公債費比率（分子）の構造'!M$52</f>
        <v>2774</v>
      </c>
      <c r="K42" s="161"/>
      <c r="L42" s="161"/>
      <c r="M42" s="161">
        <f>'実質公債費比率（分子）の構造'!N$52</f>
        <v>2778</v>
      </c>
      <c r="N42" s="161"/>
      <c r="O42" s="161"/>
      <c r="P42" s="161">
        <f>'実質公債費比率（分子）の構造'!O$52</f>
        <v>2763</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x14ac:dyDescent="0.15">
      <c r="A45" s="161" t="s">
        <v>60</v>
      </c>
      <c r="B45" s="161" t="str">
        <f>'実質公債費比率（分子）の構造'!K$49</f>
        <v>-</v>
      </c>
      <c r="C45" s="161"/>
      <c r="D45" s="161"/>
      <c r="E45" s="161" t="str">
        <f>'実質公債費比率（分子）の構造'!L$49</f>
        <v>-</v>
      </c>
      <c r="F45" s="161"/>
      <c r="G45" s="161"/>
      <c r="H45" s="161" t="str">
        <f>'実質公債費比率（分子）の構造'!M$49</f>
        <v>-</v>
      </c>
      <c r="I45" s="161"/>
      <c r="J45" s="161"/>
      <c r="K45" s="161" t="str">
        <f>'実質公債費比率（分子）の構造'!N$49</f>
        <v>-</v>
      </c>
      <c r="L45" s="161"/>
      <c r="M45" s="161"/>
      <c r="N45" s="161" t="str">
        <f>'実質公債費比率（分子）の構造'!O$49</f>
        <v>-</v>
      </c>
      <c r="O45" s="161"/>
      <c r="P45" s="161"/>
    </row>
    <row r="46" spans="1:16" x14ac:dyDescent="0.15">
      <c r="A46" s="161" t="s">
        <v>61</v>
      </c>
      <c r="B46" s="161">
        <f>'実質公債費比率（分子）の構造'!K$48</f>
        <v>532</v>
      </c>
      <c r="C46" s="161"/>
      <c r="D46" s="161"/>
      <c r="E46" s="161">
        <f>'実質公債費比率（分子）の構造'!L$48</f>
        <v>567</v>
      </c>
      <c r="F46" s="161"/>
      <c r="G46" s="161"/>
      <c r="H46" s="161">
        <f>'実質公債費比率（分子）の構造'!M$48</f>
        <v>606</v>
      </c>
      <c r="I46" s="161"/>
      <c r="J46" s="161"/>
      <c r="K46" s="161">
        <f>'実質公債費比率（分子）の構造'!N$48</f>
        <v>613</v>
      </c>
      <c r="L46" s="161"/>
      <c r="M46" s="161"/>
      <c r="N46" s="161">
        <f>'実質公債費比率（分子）の構造'!O$48</f>
        <v>624</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2961</v>
      </c>
      <c r="C49" s="161"/>
      <c r="D49" s="161"/>
      <c r="E49" s="161">
        <f>'実質公債費比率（分子）の構造'!L$45</f>
        <v>2872</v>
      </c>
      <c r="F49" s="161"/>
      <c r="G49" s="161"/>
      <c r="H49" s="161">
        <f>'実質公債費比率（分子）の構造'!M$45</f>
        <v>2858</v>
      </c>
      <c r="I49" s="161"/>
      <c r="J49" s="161"/>
      <c r="K49" s="161">
        <f>'実質公債費比率（分子）の構造'!N$45</f>
        <v>2933</v>
      </c>
      <c r="L49" s="161"/>
      <c r="M49" s="161"/>
      <c r="N49" s="161">
        <f>'実質公債費比率（分子）の構造'!O$45</f>
        <v>2936</v>
      </c>
      <c r="O49" s="161"/>
      <c r="P49" s="161"/>
    </row>
    <row r="50" spans="1:16" x14ac:dyDescent="0.15">
      <c r="A50" s="161" t="s">
        <v>65</v>
      </c>
      <c r="B50" s="161" t="e">
        <f>NA()</f>
        <v>#N/A</v>
      </c>
      <c r="C50" s="161">
        <f>IF(ISNUMBER('実質公債費比率（分子）の構造'!K$53),'実質公債費比率（分子）の構造'!K$53,NA())</f>
        <v>821</v>
      </c>
      <c r="D50" s="161" t="e">
        <f>NA()</f>
        <v>#N/A</v>
      </c>
      <c r="E50" s="161" t="e">
        <f>NA()</f>
        <v>#N/A</v>
      </c>
      <c r="F50" s="161">
        <f>IF(ISNUMBER('実質公債費比率（分子）の構造'!L$53),'実質公債費比率（分子）の構造'!L$53,NA())</f>
        <v>697</v>
      </c>
      <c r="G50" s="161" t="e">
        <f>NA()</f>
        <v>#N/A</v>
      </c>
      <c r="H50" s="161" t="e">
        <f>NA()</f>
        <v>#N/A</v>
      </c>
      <c r="I50" s="161">
        <f>IF(ISNUMBER('実質公債費比率（分子）の構造'!M$53),'実質公債費比率（分子）の構造'!M$53,NA())</f>
        <v>690</v>
      </c>
      <c r="J50" s="161" t="e">
        <f>NA()</f>
        <v>#N/A</v>
      </c>
      <c r="K50" s="161" t="e">
        <f>NA()</f>
        <v>#N/A</v>
      </c>
      <c r="L50" s="161">
        <f>IF(ISNUMBER('実質公債費比率（分子）の構造'!N$53),'実質公債費比率（分子）の構造'!N$53,NA())</f>
        <v>768</v>
      </c>
      <c r="M50" s="161" t="e">
        <f>NA()</f>
        <v>#N/A</v>
      </c>
      <c r="N50" s="161" t="e">
        <f>NA()</f>
        <v>#N/A</v>
      </c>
      <c r="O50" s="161">
        <f>IF(ISNUMBER('実質公債費比率（分子）の構造'!O$53),'実質公債費比率（分子）の構造'!O$53,NA())</f>
        <v>797</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26198</v>
      </c>
      <c r="E56" s="160"/>
      <c r="F56" s="160"/>
      <c r="G56" s="160">
        <f>'将来負担比率（分子）の構造'!J$52</f>
        <v>26903</v>
      </c>
      <c r="H56" s="160"/>
      <c r="I56" s="160"/>
      <c r="J56" s="160">
        <f>'将来負担比率（分子）の構造'!K$52</f>
        <v>27021</v>
      </c>
      <c r="K56" s="160"/>
      <c r="L56" s="160"/>
      <c r="M56" s="160">
        <f>'将来負担比率（分子）の構造'!L$52</f>
        <v>26239</v>
      </c>
      <c r="N56" s="160"/>
      <c r="O56" s="160"/>
      <c r="P56" s="160">
        <f>'将来負担比率（分子）の構造'!M$52</f>
        <v>26273</v>
      </c>
    </row>
    <row r="57" spans="1:16" x14ac:dyDescent="0.15">
      <c r="A57" s="160" t="s">
        <v>36</v>
      </c>
      <c r="B57" s="160"/>
      <c r="C57" s="160"/>
      <c r="D57" s="160">
        <f>'将来負担比率（分子）の構造'!I$51</f>
        <v>3129</v>
      </c>
      <c r="E57" s="160"/>
      <c r="F57" s="160"/>
      <c r="G57" s="160">
        <f>'将来負担比率（分子）の構造'!J$51</f>
        <v>2884</v>
      </c>
      <c r="H57" s="160"/>
      <c r="I57" s="160"/>
      <c r="J57" s="160">
        <f>'将来負担比率（分子）の構造'!K$51</f>
        <v>2628</v>
      </c>
      <c r="K57" s="160"/>
      <c r="L57" s="160"/>
      <c r="M57" s="160">
        <f>'将来負担比率（分子）の構造'!L$51</f>
        <v>2368</v>
      </c>
      <c r="N57" s="160"/>
      <c r="O57" s="160"/>
      <c r="P57" s="160">
        <f>'将来負担比率（分子）の構造'!M$51</f>
        <v>2196</v>
      </c>
    </row>
    <row r="58" spans="1:16" x14ac:dyDescent="0.15">
      <c r="A58" s="160" t="s">
        <v>35</v>
      </c>
      <c r="B58" s="160"/>
      <c r="C58" s="160"/>
      <c r="D58" s="160">
        <f>'将来負担比率（分子）の構造'!I$50</f>
        <v>15764</v>
      </c>
      <c r="E58" s="160"/>
      <c r="F58" s="160"/>
      <c r="G58" s="160">
        <f>'将来負担比率（分子）の構造'!J$50</f>
        <v>16440</v>
      </c>
      <c r="H58" s="160"/>
      <c r="I58" s="160"/>
      <c r="J58" s="160">
        <f>'将来負担比率（分子）の構造'!K$50</f>
        <v>17057</v>
      </c>
      <c r="K58" s="160"/>
      <c r="L58" s="160"/>
      <c r="M58" s="160">
        <f>'将来負担比率（分子）の構造'!L$50</f>
        <v>16401</v>
      </c>
      <c r="N58" s="160"/>
      <c r="O58" s="160"/>
      <c r="P58" s="160">
        <f>'将来負担比率（分子）の構造'!M$50</f>
        <v>15809</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f>'将来負担比率（分子）の構造'!I$46</f>
        <v>291</v>
      </c>
      <c r="C61" s="160"/>
      <c r="D61" s="160"/>
      <c r="E61" s="160">
        <f>'将来負担比率（分子）の構造'!J$46</f>
        <v>307</v>
      </c>
      <c r="F61" s="160"/>
      <c r="G61" s="160"/>
      <c r="H61" s="160">
        <f>'将来負担比率（分子）の構造'!K$46</f>
        <v>324</v>
      </c>
      <c r="I61" s="160"/>
      <c r="J61" s="160"/>
      <c r="K61" s="160">
        <f>'将来負担比率（分子）の構造'!L$46</f>
        <v>454</v>
      </c>
      <c r="L61" s="160"/>
      <c r="M61" s="160"/>
      <c r="N61" s="160">
        <f>'将来負担比率（分子）の構造'!M$46</f>
        <v>387</v>
      </c>
      <c r="O61" s="160"/>
      <c r="P61" s="160"/>
    </row>
    <row r="62" spans="1:16" x14ac:dyDescent="0.15">
      <c r="A62" s="160" t="s">
        <v>29</v>
      </c>
      <c r="B62" s="160">
        <f>'将来負担比率（分子）の構造'!I$45</f>
        <v>6248</v>
      </c>
      <c r="C62" s="160"/>
      <c r="D62" s="160"/>
      <c r="E62" s="160">
        <f>'将来負担比率（分子）の構造'!J$45</f>
        <v>5970</v>
      </c>
      <c r="F62" s="160"/>
      <c r="G62" s="160"/>
      <c r="H62" s="160">
        <f>'将来負担比率（分子）の構造'!K$45</f>
        <v>5687</v>
      </c>
      <c r="I62" s="160"/>
      <c r="J62" s="160"/>
      <c r="K62" s="160">
        <f>'将来負担比率（分子）の構造'!L$45</f>
        <v>5824</v>
      </c>
      <c r="L62" s="160"/>
      <c r="M62" s="160"/>
      <c r="N62" s="160">
        <f>'将来負担比率（分子）の構造'!M$45</f>
        <v>5727</v>
      </c>
      <c r="O62" s="160"/>
      <c r="P62" s="160"/>
    </row>
    <row r="63" spans="1:16" x14ac:dyDescent="0.15">
      <c r="A63" s="160" t="s">
        <v>28</v>
      </c>
      <c r="B63" s="160" t="str">
        <f>'将来負担比率（分子）の構造'!I$44</f>
        <v>-</v>
      </c>
      <c r="C63" s="160"/>
      <c r="D63" s="160"/>
      <c r="E63" s="160" t="str">
        <f>'将来負担比率（分子）の構造'!J$44</f>
        <v>-</v>
      </c>
      <c r="F63" s="160"/>
      <c r="G63" s="160"/>
      <c r="H63" s="160" t="str">
        <f>'将来負担比率（分子）の構造'!K$44</f>
        <v>-</v>
      </c>
      <c r="I63" s="160"/>
      <c r="J63" s="160"/>
      <c r="K63" s="160" t="str">
        <f>'将来負担比率（分子）の構造'!L$44</f>
        <v>-</v>
      </c>
      <c r="L63" s="160"/>
      <c r="M63" s="160"/>
      <c r="N63" s="160" t="str">
        <f>'将来負担比率（分子）の構造'!M$44</f>
        <v>-</v>
      </c>
      <c r="O63" s="160"/>
      <c r="P63" s="160"/>
    </row>
    <row r="64" spans="1:16" x14ac:dyDescent="0.15">
      <c r="A64" s="160" t="s">
        <v>27</v>
      </c>
      <c r="B64" s="160">
        <f>'将来負担比率（分子）の構造'!I$43</f>
        <v>9140</v>
      </c>
      <c r="C64" s="160"/>
      <c r="D64" s="160"/>
      <c r="E64" s="160">
        <f>'将来負担比率（分子）の構造'!J$43</f>
        <v>9129</v>
      </c>
      <c r="F64" s="160"/>
      <c r="G64" s="160"/>
      <c r="H64" s="160">
        <f>'将来負担比率（分子）の構造'!K$43</f>
        <v>8877</v>
      </c>
      <c r="I64" s="160"/>
      <c r="J64" s="160"/>
      <c r="K64" s="160">
        <f>'将来負担比率（分子）の構造'!L$43</f>
        <v>8551</v>
      </c>
      <c r="L64" s="160"/>
      <c r="M64" s="160"/>
      <c r="N64" s="160">
        <f>'将来負担比率（分子）の構造'!M$43</f>
        <v>8093</v>
      </c>
      <c r="O64" s="160"/>
      <c r="P64" s="160"/>
    </row>
    <row r="65" spans="1:16" x14ac:dyDescent="0.15">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15">
      <c r="A66" s="160" t="s">
        <v>25</v>
      </c>
      <c r="B66" s="160">
        <f>'将来負担比率（分子）の構造'!I$41</f>
        <v>26050</v>
      </c>
      <c r="C66" s="160"/>
      <c r="D66" s="160"/>
      <c r="E66" s="160">
        <f>'将来負担比率（分子）の構造'!J$41</f>
        <v>25830</v>
      </c>
      <c r="F66" s="160"/>
      <c r="G66" s="160"/>
      <c r="H66" s="160">
        <f>'将来負担比率（分子）の構造'!K$41</f>
        <v>26010</v>
      </c>
      <c r="I66" s="160"/>
      <c r="J66" s="160"/>
      <c r="K66" s="160">
        <f>'将来負担比率（分子）の構造'!L$41</f>
        <v>25063</v>
      </c>
      <c r="L66" s="160"/>
      <c r="M66" s="160"/>
      <c r="N66" s="160">
        <f>'将来負担比率（分子）の構造'!M$41</f>
        <v>25790</v>
      </c>
      <c r="O66" s="160"/>
      <c r="P66" s="160"/>
    </row>
    <row r="67" spans="1:16" x14ac:dyDescent="0.15">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5817</v>
      </c>
      <c r="C72" s="164">
        <f>基金残高に係る経年分析!G55</f>
        <v>5530</v>
      </c>
      <c r="D72" s="164">
        <f>基金残高に係る経年分析!H55</f>
        <v>4997</v>
      </c>
    </row>
    <row r="73" spans="1:16" x14ac:dyDescent="0.15">
      <c r="A73" s="163" t="s">
        <v>72</v>
      </c>
      <c r="B73" s="164">
        <f>基金残高に係る経年分析!F56</f>
        <v>4468</v>
      </c>
      <c r="C73" s="164">
        <f>基金残高に係る経年分析!G56</f>
        <v>4438</v>
      </c>
      <c r="D73" s="164">
        <f>基金残高に係る経年分析!H56</f>
        <v>3905</v>
      </c>
    </row>
    <row r="74" spans="1:16" x14ac:dyDescent="0.15">
      <c r="A74" s="163" t="s">
        <v>73</v>
      </c>
      <c r="B74" s="164">
        <f>基金残高に係る経年分析!F57</f>
        <v>8554</v>
      </c>
      <c r="C74" s="164">
        <f>基金残高に係る経年分析!G57</f>
        <v>8321</v>
      </c>
      <c r="D74" s="164">
        <f>基金残高に係る経年分析!H57</f>
        <v>8850</v>
      </c>
    </row>
  </sheetData>
  <sheetProtection algorithmName="SHA-512" hashValue="zG/Zl4VOY/d7WQKrkzHQz1z+FEdI6eJm910zUuTGLj/VENWvc/x8gBAaX+GDR3AlNmIkblCCl0N20I/i6SvdgQ==" saltValue="Vn059btSELL4SjVImfSAE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211</v>
      </c>
      <c r="DI1" s="774"/>
      <c r="DJ1" s="774"/>
      <c r="DK1" s="774"/>
      <c r="DL1" s="774"/>
      <c r="DM1" s="774"/>
      <c r="DN1" s="775"/>
      <c r="DO1" s="205"/>
      <c r="DP1" s="773" t="s">
        <v>212</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213</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214</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215</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216</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217</v>
      </c>
      <c r="S4" s="716"/>
      <c r="T4" s="716"/>
      <c r="U4" s="716"/>
      <c r="V4" s="716"/>
      <c r="W4" s="716"/>
      <c r="X4" s="716"/>
      <c r="Y4" s="717"/>
      <c r="Z4" s="715" t="s">
        <v>218</v>
      </c>
      <c r="AA4" s="716"/>
      <c r="AB4" s="716"/>
      <c r="AC4" s="717"/>
      <c r="AD4" s="715" t="s">
        <v>219</v>
      </c>
      <c r="AE4" s="716"/>
      <c r="AF4" s="716"/>
      <c r="AG4" s="716"/>
      <c r="AH4" s="716"/>
      <c r="AI4" s="716"/>
      <c r="AJ4" s="716"/>
      <c r="AK4" s="717"/>
      <c r="AL4" s="715" t="s">
        <v>218</v>
      </c>
      <c r="AM4" s="716"/>
      <c r="AN4" s="716"/>
      <c r="AO4" s="717"/>
      <c r="AP4" s="776" t="s">
        <v>220</v>
      </c>
      <c r="AQ4" s="776"/>
      <c r="AR4" s="776"/>
      <c r="AS4" s="776"/>
      <c r="AT4" s="776"/>
      <c r="AU4" s="776"/>
      <c r="AV4" s="776"/>
      <c r="AW4" s="776"/>
      <c r="AX4" s="776"/>
      <c r="AY4" s="776"/>
      <c r="AZ4" s="776"/>
      <c r="BA4" s="776"/>
      <c r="BB4" s="776"/>
      <c r="BC4" s="776"/>
      <c r="BD4" s="776"/>
      <c r="BE4" s="776"/>
      <c r="BF4" s="776"/>
      <c r="BG4" s="776" t="s">
        <v>221</v>
      </c>
      <c r="BH4" s="776"/>
      <c r="BI4" s="776"/>
      <c r="BJ4" s="776"/>
      <c r="BK4" s="776"/>
      <c r="BL4" s="776"/>
      <c r="BM4" s="776"/>
      <c r="BN4" s="776"/>
      <c r="BO4" s="776" t="s">
        <v>218</v>
      </c>
      <c r="BP4" s="776"/>
      <c r="BQ4" s="776"/>
      <c r="BR4" s="776"/>
      <c r="BS4" s="776" t="s">
        <v>222</v>
      </c>
      <c r="BT4" s="776"/>
      <c r="BU4" s="776"/>
      <c r="BV4" s="776"/>
      <c r="BW4" s="776"/>
      <c r="BX4" s="776"/>
      <c r="BY4" s="776"/>
      <c r="BZ4" s="776"/>
      <c r="CA4" s="776"/>
      <c r="CB4" s="776"/>
      <c r="CD4" s="758" t="s">
        <v>223</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224</v>
      </c>
      <c r="C5" s="741"/>
      <c r="D5" s="741"/>
      <c r="E5" s="741"/>
      <c r="F5" s="741"/>
      <c r="G5" s="741"/>
      <c r="H5" s="741"/>
      <c r="I5" s="741"/>
      <c r="J5" s="741"/>
      <c r="K5" s="741"/>
      <c r="L5" s="741"/>
      <c r="M5" s="741"/>
      <c r="N5" s="741"/>
      <c r="O5" s="741"/>
      <c r="P5" s="741"/>
      <c r="Q5" s="742"/>
      <c r="R5" s="706">
        <v>6181068</v>
      </c>
      <c r="S5" s="707"/>
      <c r="T5" s="707"/>
      <c r="U5" s="707"/>
      <c r="V5" s="707"/>
      <c r="W5" s="707"/>
      <c r="X5" s="707"/>
      <c r="Y5" s="753"/>
      <c r="Z5" s="771">
        <v>18.899999999999999</v>
      </c>
      <c r="AA5" s="771"/>
      <c r="AB5" s="771"/>
      <c r="AC5" s="771"/>
      <c r="AD5" s="772">
        <v>6035321</v>
      </c>
      <c r="AE5" s="772"/>
      <c r="AF5" s="772"/>
      <c r="AG5" s="772"/>
      <c r="AH5" s="772"/>
      <c r="AI5" s="772"/>
      <c r="AJ5" s="772"/>
      <c r="AK5" s="772"/>
      <c r="AL5" s="754">
        <v>38.799999999999997</v>
      </c>
      <c r="AM5" s="723"/>
      <c r="AN5" s="723"/>
      <c r="AO5" s="755"/>
      <c r="AP5" s="740" t="s">
        <v>225</v>
      </c>
      <c r="AQ5" s="741"/>
      <c r="AR5" s="741"/>
      <c r="AS5" s="741"/>
      <c r="AT5" s="741"/>
      <c r="AU5" s="741"/>
      <c r="AV5" s="741"/>
      <c r="AW5" s="741"/>
      <c r="AX5" s="741"/>
      <c r="AY5" s="741"/>
      <c r="AZ5" s="741"/>
      <c r="BA5" s="741"/>
      <c r="BB5" s="741"/>
      <c r="BC5" s="741"/>
      <c r="BD5" s="741"/>
      <c r="BE5" s="741"/>
      <c r="BF5" s="742"/>
      <c r="BG5" s="641">
        <v>6033243</v>
      </c>
      <c r="BH5" s="644"/>
      <c r="BI5" s="644"/>
      <c r="BJ5" s="644"/>
      <c r="BK5" s="644"/>
      <c r="BL5" s="644"/>
      <c r="BM5" s="644"/>
      <c r="BN5" s="645"/>
      <c r="BO5" s="703">
        <v>97.6</v>
      </c>
      <c r="BP5" s="703"/>
      <c r="BQ5" s="703"/>
      <c r="BR5" s="703"/>
      <c r="BS5" s="704">
        <v>114152</v>
      </c>
      <c r="BT5" s="704"/>
      <c r="BU5" s="704"/>
      <c r="BV5" s="704"/>
      <c r="BW5" s="704"/>
      <c r="BX5" s="704"/>
      <c r="BY5" s="704"/>
      <c r="BZ5" s="704"/>
      <c r="CA5" s="704"/>
      <c r="CB5" s="745"/>
      <c r="CD5" s="758" t="s">
        <v>220</v>
      </c>
      <c r="CE5" s="759"/>
      <c r="CF5" s="759"/>
      <c r="CG5" s="759"/>
      <c r="CH5" s="759"/>
      <c r="CI5" s="759"/>
      <c r="CJ5" s="759"/>
      <c r="CK5" s="759"/>
      <c r="CL5" s="759"/>
      <c r="CM5" s="759"/>
      <c r="CN5" s="759"/>
      <c r="CO5" s="759"/>
      <c r="CP5" s="759"/>
      <c r="CQ5" s="760"/>
      <c r="CR5" s="758" t="s">
        <v>226</v>
      </c>
      <c r="CS5" s="759"/>
      <c r="CT5" s="759"/>
      <c r="CU5" s="759"/>
      <c r="CV5" s="759"/>
      <c r="CW5" s="759"/>
      <c r="CX5" s="759"/>
      <c r="CY5" s="760"/>
      <c r="CZ5" s="758" t="s">
        <v>218</v>
      </c>
      <c r="DA5" s="759"/>
      <c r="DB5" s="759"/>
      <c r="DC5" s="760"/>
      <c r="DD5" s="758" t="s">
        <v>227</v>
      </c>
      <c r="DE5" s="759"/>
      <c r="DF5" s="759"/>
      <c r="DG5" s="759"/>
      <c r="DH5" s="759"/>
      <c r="DI5" s="759"/>
      <c r="DJ5" s="759"/>
      <c r="DK5" s="759"/>
      <c r="DL5" s="759"/>
      <c r="DM5" s="759"/>
      <c r="DN5" s="759"/>
      <c r="DO5" s="759"/>
      <c r="DP5" s="760"/>
      <c r="DQ5" s="758" t="s">
        <v>228</v>
      </c>
      <c r="DR5" s="759"/>
      <c r="DS5" s="759"/>
      <c r="DT5" s="759"/>
      <c r="DU5" s="759"/>
      <c r="DV5" s="759"/>
      <c r="DW5" s="759"/>
      <c r="DX5" s="759"/>
      <c r="DY5" s="759"/>
      <c r="DZ5" s="759"/>
      <c r="EA5" s="759"/>
      <c r="EB5" s="759"/>
      <c r="EC5" s="760"/>
    </row>
    <row r="6" spans="2:143" ht="11.25" customHeight="1" x14ac:dyDescent="0.15">
      <c r="B6" s="638" t="s">
        <v>229</v>
      </c>
      <c r="C6" s="639"/>
      <c r="D6" s="639"/>
      <c r="E6" s="639"/>
      <c r="F6" s="639"/>
      <c r="G6" s="639"/>
      <c r="H6" s="639"/>
      <c r="I6" s="639"/>
      <c r="J6" s="639"/>
      <c r="K6" s="639"/>
      <c r="L6" s="639"/>
      <c r="M6" s="639"/>
      <c r="N6" s="639"/>
      <c r="O6" s="639"/>
      <c r="P6" s="639"/>
      <c r="Q6" s="640"/>
      <c r="R6" s="641">
        <v>302766</v>
      </c>
      <c r="S6" s="644"/>
      <c r="T6" s="644"/>
      <c r="U6" s="644"/>
      <c r="V6" s="644"/>
      <c r="W6" s="644"/>
      <c r="X6" s="644"/>
      <c r="Y6" s="645"/>
      <c r="Z6" s="703">
        <v>0.9</v>
      </c>
      <c r="AA6" s="703"/>
      <c r="AB6" s="703"/>
      <c r="AC6" s="703"/>
      <c r="AD6" s="704">
        <v>302766</v>
      </c>
      <c r="AE6" s="704"/>
      <c r="AF6" s="704"/>
      <c r="AG6" s="704"/>
      <c r="AH6" s="704"/>
      <c r="AI6" s="704"/>
      <c r="AJ6" s="704"/>
      <c r="AK6" s="704"/>
      <c r="AL6" s="646">
        <v>1.9</v>
      </c>
      <c r="AM6" s="647"/>
      <c r="AN6" s="647"/>
      <c r="AO6" s="705"/>
      <c r="AP6" s="638" t="s">
        <v>230</v>
      </c>
      <c r="AQ6" s="639"/>
      <c r="AR6" s="639"/>
      <c r="AS6" s="639"/>
      <c r="AT6" s="639"/>
      <c r="AU6" s="639"/>
      <c r="AV6" s="639"/>
      <c r="AW6" s="639"/>
      <c r="AX6" s="639"/>
      <c r="AY6" s="639"/>
      <c r="AZ6" s="639"/>
      <c r="BA6" s="639"/>
      <c r="BB6" s="639"/>
      <c r="BC6" s="639"/>
      <c r="BD6" s="639"/>
      <c r="BE6" s="639"/>
      <c r="BF6" s="640"/>
      <c r="BG6" s="641">
        <v>6033243</v>
      </c>
      <c r="BH6" s="644"/>
      <c r="BI6" s="644"/>
      <c r="BJ6" s="644"/>
      <c r="BK6" s="644"/>
      <c r="BL6" s="644"/>
      <c r="BM6" s="644"/>
      <c r="BN6" s="645"/>
      <c r="BO6" s="703">
        <v>97.6</v>
      </c>
      <c r="BP6" s="703"/>
      <c r="BQ6" s="703"/>
      <c r="BR6" s="703"/>
      <c r="BS6" s="704">
        <v>114152</v>
      </c>
      <c r="BT6" s="704"/>
      <c r="BU6" s="704"/>
      <c r="BV6" s="704"/>
      <c r="BW6" s="704"/>
      <c r="BX6" s="704"/>
      <c r="BY6" s="704"/>
      <c r="BZ6" s="704"/>
      <c r="CA6" s="704"/>
      <c r="CB6" s="745"/>
      <c r="CD6" s="712" t="s">
        <v>231</v>
      </c>
      <c r="CE6" s="713"/>
      <c r="CF6" s="713"/>
      <c r="CG6" s="713"/>
      <c r="CH6" s="713"/>
      <c r="CI6" s="713"/>
      <c r="CJ6" s="713"/>
      <c r="CK6" s="713"/>
      <c r="CL6" s="713"/>
      <c r="CM6" s="713"/>
      <c r="CN6" s="713"/>
      <c r="CO6" s="713"/>
      <c r="CP6" s="713"/>
      <c r="CQ6" s="714"/>
      <c r="CR6" s="641">
        <v>241254</v>
      </c>
      <c r="CS6" s="644"/>
      <c r="CT6" s="644"/>
      <c r="CU6" s="644"/>
      <c r="CV6" s="644"/>
      <c r="CW6" s="644"/>
      <c r="CX6" s="644"/>
      <c r="CY6" s="645"/>
      <c r="CZ6" s="754">
        <v>0.8</v>
      </c>
      <c r="DA6" s="723"/>
      <c r="DB6" s="723"/>
      <c r="DC6" s="757"/>
      <c r="DD6" s="649" t="s">
        <v>124</v>
      </c>
      <c r="DE6" s="644"/>
      <c r="DF6" s="644"/>
      <c r="DG6" s="644"/>
      <c r="DH6" s="644"/>
      <c r="DI6" s="644"/>
      <c r="DJ6" s="644"/>
      <c r="DK6" s="644"/>
      <c r="DL6" s="644"/>
      <c r="DM6" s="644"/>
      <c r="DN6" s="644"/>
      <c r="DO6" s="644"/>
      <c r="DP6" s="645"/>
      <c r="DQ6" s="649">
        <v>241254</v>
      </c>
      <c r="DR6" s="644"/>
      <c r="DS6" s="644"/>
      <c r="DT6" s="644"/>
      <c r="DU6" s="644"/>
      <c r="DV6" s="644"/>
      <c r="DW6" s="644"/>
      <c r="DX6" s="644"/>
      <c r="DY6" s="644"/>
      <c r="DZ6" s="644"/>
      <c r="EA6" s="644"/>
      <c r="EB6" s="644"/>
      <c r="EC6" s="684"/>
    </row>
    <row r="7" spans="2:143" ht="11.25" customHeight="1" x14ac:dyDescent="0.15">
      <c r="B7" s="638" t="s">
        <v>232</v>
      </c>
      <c r="C7" s="639"/>
      <c r="D7" s="639"/>
      <c r="E7" s="639"/>
      <c r="F7" s="639"/>
      <c r="G7" s="639"/>
      <c r="H7" s="639"/>
      <c r="I7" s="639"/>
      <c r="J7" s="639"/>
      <c r="K7" s="639"/>
      <c r="L7" s="639"/>
      <c r="M7" s="639"/>
      <c r="N7" s="639"/>
      <c r="O7" s="639"/>
      <c r="P7" s="639"/>
      <c r="Q7" s="640"/>
      <c r="R7" s="641">
        <v>10103</v>
      </c>
      <c r="S7" s="644"/>
      <c r="T7" s="644"/>
      <c r="U7" s="644"/>
      <c r="V7" s="644"/>
      <c r="W7" s="644"/>
      <c r="X7" s="644"/>
      <c r="Y7" s="645"/>
      <c r="Z7" s="703">
        <v>0</v>
      </c>
      <c r="AA7" s="703"/>
      <c r="AB7" s="703"/>
      <c r="AC7" s="703"/>
      <c r="AD7" s="704">
        <v>10103</v>
      </c>
      <c r="AE7" s="704"/>
      <c r="AF7" s="704"/>
      <c r="AG7" s="704"/>
      <c r="AH7" s="704"/>
      <c r="AI7" s="704"/>
      <c r="AJ7" s="704"/>
      <c r="AK7" s="704"/>
      <c r="AL7" s="646">
        <v>0.1</v>
      </c>
      <c r="AM7" s="647"/>
      <c r="AN7" s="647"/>
      <c r="AO7" s="705"/>
      <c r="AP7" s="638" t="s">
        <v>233</v>
      </c>
      <c r="AQ7" s="639"/>
      <c r="AR7" s="639"/>
      <c r="AS7" s="639"/>
      <c r="AT7" s="639"/>
      <c r="AU7" s="639"/>
      <c r="AV7" s="639"/>
      <c r="AW7" s="639"/>
      <c r="AX7" s="639"/>
      <c r="AY7" s="639"/>
      <c r="AZ7" s="639"/>
      <c r="BA7" s="639"/>
      <c r="BB7" s="639"/>
      <c r="BC7" s="639"/>
      <c r="BD7" s="639"/>
      <c r="BE7" s="639"/>
      <c r="BF7" s="640"/>
      <c r="BG7" s="641">
        <v>2846955</v>
      </c>
      <c r="BH7" s="644"/>
      <c r="BI7" s="644"/>
      <c r="BJ7" s="644"/>
      <c r="BK7" s="644"/>
      <c r="BL7" s="644"/>
      <c r="BM7" s="644"/>
      <c r="BN7" s="645"/>
      <c r="BO7" s="703">
        <v>46.1</v>
      </c>
      <c r="BP7" s="703"/>
      <c r="BQ7" s="703"/>
      <c r="BR7" s="703"/>
      <c r="BS7" s="704">
        <v>114152</v>
      </c>
      <c r="BT7" s="704"/>
      <c r="BU7" s="704"/>
      <c r="BV7" s="704"/>
      <c r="BW7" s="704"/>
      <c r="BX7" s="704"/>
      <c r="BY7" s="704"/>
      <c r="BZ7" s="704"/>
      <c r="CA7" s="704"/>
      <c r="CB7" s="745"/>
      <c r="CD7" s="685" t="s">
        <v>234</v>
      </c>
      <c r="CE7" s="682"/>
      <c r="CF7" s="682"/>
      <c r="CG7" s="682"/>
      <c r="CH7" s="682"/>
      <c r="CI7" s="682"/>
      <c r="CJ7" s="682"/>
      <c r="CK7" s="682"/>
      <c r="CL7" s="682"/>
      <c r="CM7" s="682"/>
      <c r="CN7" s="682"/>
      <c r="CO7" s="682"/>
      <c r="CP7" s="682"/>
      <c r="CQ7" s="683"/>
      <c r="CR7" s="641">
        <v>3842630</v>
      </c>
      <c r="CS7" s="644"/>
      <c r="CT7" s="644"/>
      <c r="CU7" s="644"/>
      <c r="CV7" s="644"/>
      <c r="CW7" s="644"/>
      <c r="CX7" s="644"/>
      <c r="CY7" s="645"/>
      <c r="CZ7" s="703">
        <v>12.4</v>
      </c>
      <c r="DA7" s="703"/>
      <c r="DB7" s="703"/>
      <c r="DC7" s="703"/>
      <c r="DD7" s="649">
        <v>497894</v>
      </c>
      <c r="DE7" s="644"/>
      <c r="DF7" s="644"/>
      <c r="DG7" s="644"/>
      <c r="DH7" s="644"/>
      <c r="DI7" s="644"/>
      <c r="DJ7" s="644"/>
      <c r="DK7" s="644"/>
      <c r="DL7" s="644"/>
      <c r="DM7" s="644"/>
      <c r="DN7" s="644"/>
      <c r="DO7" s="644"/>
      <c r="DP7" s="645"/>
      <c r="DQ7" s="649">
        <v>2953407</v>
      </c>
      <c r="DR7" s="644"/>
      <c r="DS7" s="644"/>
      <c r="DT7" s="644"/>
      <c r="DU7" s="644"/>
      <c r="DV7" s="644"/>
      <c r="DW7" s="644"/>
      <c r="DX7" s="644"/>
      <c r="DY7" s="644"/>
      <c r="DZ7" s="644"/>
      <c r="EA7" s="644"/>
      <c r="EB7" s="644"/>
      <c r="EC7" s="684"/>
    </row>
    <row r="8" spans="2:143" ht="11.25" customHeight="1" x14ac:dyDescent="0.15">
      <c r="B8" s="638" t="s">
        <v>235</v>
      </c>
      <c r="C8" s="639"/>
      <c r="D8" s="639"/>
      <c r="E8" s="639"/>
      <c r="F8" s="639"/>
      <c r="G8" s="639"/>
      <c r="H8" s="639"/>
      <c r="I8" s="639"/>
      <c r="J8" s="639"/>
      <c r="K8" s="639"/>
      <c r="L8" s="639"/>
      <c r="M8" s="639"/>
      <c r="N8" s="639"/>
      <c r="O8" s="639"/>
      <c r="P8" s="639"/>
      <c r="Q8" s="640"/>
      <c r="R8" s="641">
        <v>16977</v>
      </c>
      <c r="S8" s="644"/>
      <c r="T8" s="644"/>
      <c r="U8" s="644"/>
      <c r="V8" s="644"/>
      <c r="W8" s="644"/>
      <c r="X8" s="644"/>
      <c r="Y8" s="645"/>
      <c r="Z8" s="703">
        <v>0.1</v>
      </c>
      <c r="AA8" s="703"/>
      <c r="AB8" s="703"/>
      <c r="AC8" s="703"/>
      <c r="AD8" s="704">
        <v>16977</v>
      </c>
      <c r="AE8" s="704"/>
      <c r="AF8" s="704"/>
      <c r="AG8" s="704"/>
      <c r="AH8" s="704"/>
      <c r="AI8" s="704"/>
      <c r="AJ8" s="704"/>
      <c r="AK8" s="704"/>
      <c r="AL8" s="646">
        <v>0.1</v>
      </c>
      <c r="AM8" s="647"/>
      <c r="AN8" s="647"/>
      <c r="AO8" s="705"/>
      <c r="AP8" s="638" t="s">
        <v>236</v>
      </c>
      <c r="AQ8" s="639"/>
      <c r="AR8" s="639"/>
      <c r="AS8" s="639"/>
      <c r="AT8" s="639"/>
      <c r="AU8" s="639"/>
      <c r="AV8" s="639"/>
      <c r="AW8" s="639"/>
      <c r="AX8" s="639"/>
      <c r="AY8" s="639"/>
      <c r="AZ8" s="639"/>
      <c r="BA8" s="639"/>
      <c r="BB8" s="639"/>
      <c r="BC8" s="639"/>
      <c r="BD8" s="639"/>
      <c r="BE8" s="639"/>
      <c r="BF8" s="640"/>
      <c r="BG8" s="641">
        <v>87898</v>
      </c>
      <c r="BH8" s="644"/>
      <c r="BI8" s="644"/>
      <c r="BJ8" s="644"/>
      <c r="BK8" s="644"/>
      <c r="BL8" s="644"/>
      <c r="BM8" s="644"/>
      <c r="BN8" s="645"/>
      <c r="BO8" s="703">
        <v>1.4</v>
      </c>
      <c r="BP8" s="703"/>
      <c r="BQ8" s="703"/>
      <c r="BR8" s="703"/>
      <c r="BS8" s="649" t="s">
        <v>237</v>
      </c>
      <c r="BT8" s="644"/>
      <c r="BU8" s="644"/>
      <c r="BV8" s="644"/>
      <c r="BW8" s="644"/>
      <c r="BX8" s="644"/>
      <c r="BY8" s="644"/>
      <c r="BZ8" s="644"/>
      <c r="CA8" s="644"/>
      <c r="CB8" s="684"/>
      <c r="CD8" s="685" t="s">
        <v>238</v>
      </c>
      <c r="CE8" s="682"/>
      <c r="CF8" s="682"/>
      <c r="CG8" s="682"/>
      <c r="CH8" s="682"/>
      <c r="CI8" s="682"/>
      <c r="CJ8" s="682"/>
      <c r="CK8" s="682"/>
      <c r="CL8" s="682"/>
      <c r="CM8" s="682"/>
      <c r="CN8" s="682"/>
      <c r="CO8" s="682"/>
      <c r="CP8" s="682"/>
      <c r="CQ8" s="683"/>
      <c r="CR8" s="641">
        <v>11307855</v>
      </c>
      <c r="CS8" s="644"/>
      <c r="CT8" s="644"/>
      <c r="CU8" s="644"/>
      <c r="CV8" s="644"/>
      <c r="CW8" s="644"/>
      <c r="CX8" s="644"/>
      <c r="CY8" s="645"/>
      <c r="CZ8" s="703">
        <v>36.5</v>
      </c>
      <c r="DA8" s="703"/>
      <c r="DB8" s="703"/>
      <c r="DC8" s="703"/>
      <c r="DD8" s="649">
        <v>111621</v>
      </c>
      <c r="DE8" s="644"/>
      <c r="DF8" s="644"/>
      <c r="DG8" s="644"/>
      <c r="DH8" s="644"/>
      <c r="DI8" s="644"/>
      <c r="DJ8" s="644"/>
      <c r="DK8" s="644"/>
      <c r="DL8" s="644"/>
      <c r="DM8" s="644"/>
      <c r="DN8" s="644"/>
      <c r="DO8" s="644"/>
      <c r="DP8" s="645"/>
      <c r="DQ8" s="649">
        <v>5513327</v>
      </c>
      <c r="DR8" s="644"/>
      <c r="DS8" s="644"/>
      <c r="DT8" s="644"/>
      <c r="DU8" s="644"/>
      <c r="DV8" s="644"/>
      <c r="DW8" s="644"/>
      <c r="DX8" s="644"/>
      <c r="DY8" s="644"/>
      <c r="DZ8" s="644"/>
      <c r="EA8" s="644"/>
      <c r="EB8" s="644"/>
      <c r="EC8" s="684"/>
    </row>
    <row r="9" spans="2:143" ht="11.25" customHeight="1" x14ac:dyDescent="0.15">
      <c r="B9" s="638" t="s">
        <v>239</v>
      </c>
      <c r="C9" s="639"/>
      <c r="D9" s="639"/>
      <c r="E9" s="639"/>
      <c r="F9" s="639"/>
      <c r="G9" s="639"/>
      <c r="H9" s="639"/>
      <c r="I9" s="639"/>
      <c r="J9" s="639"/>
      <c r="K9" s="639"/>
      <c r="L9" s="639"/>
      <c r="M9" s="639"/>
      <c r="N9" s="639"/>
      <c r="O9" s="639"/>
      <c r="P9" s="639"/>
      <c r="Q9" s="640"/>
      <c r="R9" s="641">
        <v>19454</v>
      </c>
      <c r="S9" s="644"/>
      <c r="T9" s="644"/>
      <c r="U9" s="644"/>
      <c r="V9" s="644"/>
      <c r="W9" s="644"/>
      <c r="X9" s="644"/>
      <c r="Y9" s="645"/>
      <c r="Z9" s="703">
        <v>0.1</v>
      </c>
      <c r="AA9" s="703"/>
      <c r="AB9" s="703"/>
      <c r="AC9" s="703"/>
      <c r="AD9" s="704">
        <v>19454</v>
      </c>
      <c r="AE9" s="704"/>
      <c r="AF9" s="704"/>
      <c r="AG9" s="704"/>
      <c r="AH9" s="704"/>
      <c r="AI9" s="704"/>
      <c r="AJ9" s="704"/>
      <c r="AK9" s="704"/>
      <c r="AL9" s="646">
        <v>0.1</v>
      </c>
      <c r="AM9" s="647"/>
      <c r="AN9" s="647"/>
      <c r="AO9" s="705"/>
      <c r="AP9" s="638" t="s">
        <v>240</v>
      </c>
      <c r="AQ9" s="639"/>
      <c r="AR9" s="639"/>
      <c r="AS9" s="639"/>
      <c r="AT9" s="639"/>
      <c r="AU9" s="639"/>
      <c r="AV9" s="639"/>
      <c r="AW9" s="639"/>
      <c r="AX9" s="639"/>
      <c r="AY9" s="639"/>
      <c r="AZ9" s="639"/>
      <c r="BA9" s="639"/>
      <c r="BB9" s="639"/>
      <c r="BC9" s="639"/>
      <c r="BD9" s="639"/>
      <c r="BE9" s="639"/>
      <c r="BF9" s="640"/>
      <c r="BG9" s="641">
        <v>2058010</v>
      </c>
      <c r="BH9" s="644"/>
      <c r="BI9" s="644"/>
      <c r="BJ9" s="644"/>
      <c r="BK9" s="644"/>
      <c r="BL9" s="644"/>
      <c r="BM9" s="644"/>
      <c r="BN9" s="645"/>
      <c r="BO9" s="703">
        <v>33.299999999999997</v>
      </c>
      <c r="BP9" s="703"/>
      <c r="BQ9" s="703"/>
      <c r="BR9" s="703"/>
      <c r="BS9" s="649" t="s">
        <v>124</v>
      </c>
      <c r="BT9" s="644"/>
      <c r="BU9" s="644"/>
      <c r="BV9" s="644"/>
      <c r="BW9" s="644"/>
      <c r="BX9" s="644"/>
      <c r="BY9" s="644"/>
      <c r="BZ9" s="644"/>
      <c r="CA9" s="644"/>
      <c r="CB9" s="684"/>
      <c r="CD9" s="685" t="s">
        <v>241</v>
      </c>
      <c r="CE9" s="682"/>
      <c r="CF9" s="682"/>
      <c r="CG9" s="682"/>
      <c r="CH9" s="682"/>
      <c r="CI9" s="682"/>
      <c r="CJ9" s="682"/>
      <c r="CK9" s="682"/>
      <c r="CL9" s="682"/>
      <c r="CM9" s="682"/>
      <c r="CN9" s="682"/>
      <c r="CO9" s="682"/>
      <c r="CP9" s="682"/>
      <c r="CQ9" s="683"/>
      <c r="CR9" s="641">
        <v>2035166</v>
      </c>
      <c r="CS9" s="644"/>
      <c r="CT9" s="644"/>
      <c r="CU9" s="644"/>
      <c r="CV9" s="644"/>
      <c r="CW9" s="644"/>
      <c r="CX9" s="644"/>
      <c r="CY9" s="645"/>
      <c r="CZ9" s="703">
        <v>6.6</v>
      </c>
      <c r="DA9" s="703"/>
      <c r="DB9" s="703"/>
      <c r="DC9" s="703"/>
      <c r="DD9" s="649">
        <v>125697</v>
      </c>
      <c r="DE9" s="644"/>
      <c r="DF9" s="644"/>
      <c r="DG9" s="644"/>
      <c r="DH9" s="644"/>
      <c r="DI9" s="644"/>
      <c r="DJ9" s="644"/>
      <c r="DK9" s="644"/>
      <c r="DL9" s="644"/>
      <c r="DM9" s="644"/>
      <c r="DN9" s="644"/>
      <c r="DO9" s="644"/>
      <c r="DP9" s="645"/>
      <c r="DQ9" s="649">
        <v>1508900</v>
      </c>
      <c r="DR9" s="644"/>
      <c r="DS9" s="644"/>
      <c r="DT9" s="644"/>
      <c r="DU9" s="644"/>
      <c r="DV9" s="644"/>
      <c r="DW9" s="644"/>
      <c r="DX9" s="644"/>
      <c r="DY9" s="644"/>
      <c r="DZ9" s="644"/>
      <c r="EA9" s="644"/>
      <c r="EB9" s="644"/>
      <c r="EC9" s="684"/>
    </row>
    <row r="10" spans="2:143" ht="11.25" customHeight="1" x14ac:dyDescent="0.15">
      <c r="B10" s="638" t="s">
        <v>242</v>
      </c>
      <c r="C10" s="639"/>
      <c r="D10" s="639"/>
      <c r="E10" s="639"/>
      <c r="F10" s="639"/>
      <c r="G10" s="639"/>
      <c r="H10" s="639"/>
      <c r="I10" s="639"/>
      <c r="J10" s="639"/>
      <c r="K10" s="639"/>
      <c r="L10" s="639"/>
      <c r="M10" s="639"/>
      <c r="N10" s="639"/>
      <c r="O10" s="639"/>
      <c r="P10" s="639"/>
      <c r="Q10" s="640"/>
      <c r="R10" s="641" t="s">
        <v>237</v>
      </c>
      <c r="S10" s="644"/>
      <c r="T10" s="644"/>
      <c r="U10" s="644"/>
      <c r="V10" s="644"/>
      <c r="W10" s="644"/>
      <c r="X10" s="644"/>
      <c r="Y10" s="645"/>
      <c r="Z10" s="703" t="s">
        <v>124</v>
      </c>
      <c r="AA10" s="703"/>
      <c r="AB10" s="703"/>
      <c r="AC10" s="703"/>
      <c r="AD10" s="704" t="s">
        <v>124</v>
      </c>
      <c r="AE10" s="704"/>
      <c r="AF10" s="704"/>
      <c r="AG10" s="704"/>
      <c r="AH10" s="704"/>
      <c r="AI10" s="704"/>
      <c r="AJ10" s="704"/>
      <c r="AK10" s="704"/>
      <c r="AL10" s="646" t="s">
        <v>133</v>
      </c>
      <c r="AM10" s="647"/>
      <c r="AN10" s="647"/>
      <c r="AO10" s="705"/>
      <c r="AP10" s="638" t="s">
        <v>243</v>
      </c>
      <c r="AQ10" s="639"/>
      <c r="AR10" s="639"/>
      <c r="AS10" s="639"/>
      <c r="AT10" s="639"/>
      <c r="AU10" s="639"/>
      <c r="AV10" s="639"/>
      <c r="AW10" s="639"/>
      <c r="AX10" s="639"/>
      <c r="AY10" s="639"/>
      <c r="AZ10" s="639"/>
      <c r="BA10" s="639"/>
      <c r="BB10" s="639"/>
      <c r="BC10" s="639"/>
      <c r="BD10" s="639"/>
      <c r="BE10" s="639"/>
      <c r="BF10" s="640"/>
      <c r="BG10" s="641">
        <v>125671</v>
      </c>
      <c r="BH10" s="644"/>
      <c r="BI10" s="644"/>
      <c r="BJ10" s="644"/>
      <c r="BK10" s="644"/>
      <c r="BL10" s="644"/>
      <c r="BM10" s="644"/>
      <c r="BN10" s="645"/>
      <c r="BO10" s="703">
        <v>2</v>
      </c>
      <c r="BP10" s="703"/>
      <c r="BQ10" s="703"/>
      <c r="BR10" s="703"/>
      <c r="BS10" s="649" t="s">
        <v>124</v>
      </c>
      <c r="BT10" s="644"/>
      <c r="BU10" s="644"/>
      <c r="BV10" s="644"/>
      <c r="BW10" s="644"/>
      <c r="BX10" s="644"/>
      <c r="BY10" s="644"/>
      <c r="BZ10" s="644"/>
      <c r="CA10" s="644"/>
      <c r="CB10" s="684"/>
      <c r="CD10" s="685" t="s">
        <v>244</v>
      </c>
      <c r="CE10" s="682"/>
      <c r="CF10" s="682"/>
      <c r="CG10" s="682"/>
      <c r="CH10" s="682"/>
      <c r="CI10" s="682"/>
      <c r="CJ10" s="682"/>
      <c r="CK10" s="682"/>
      <c r="CL10" s="682"/>
      <c r="CM10" s="682"/>
      <c r="CN10" s="682"/>
      <c r="CO10" s="682"/>
      <c r="CP10" s="682"/>
      <c r="CQ10" s="683"/>
      <c r="CR10" s="641">
        <v>48245</v>
      </c>
      <c r="CS10" s="644"/>
      <c r="CT10" s="644"/>
      <c r="CU10" s="644"/>
      <c r="CV10" s="644"/>
      <c r="CW10" s="644"/>
      <c r="CX10" s="644"/>
      <c r="CY10" s="645"/>
      <c r="CZ10" s="703">
        <v>0.2</v>
      </c>
      <c r="DA10" s="703"/>
      <c r="DB10" s="703"/>
      <c r="DC10" s="703"/>
      <c r="DD10" s="649" t="s">
        <v>133</v>
      </c>
      <c r="DE10" s="644"/>
      <c r="DF10" s="644"/>
      <c r="DG10" s="644"/>
      <c r="DH10" s="644"/>
      <c r="DI10" s="644"/>
      <c r="DJ10" s="644"/>
      <c r="DK10" s="644"/>
      <c r="DL10" s="644"/>
      <c r="DM10" s="644"/>
      <c r="DN10" s="644"/>
      <c r="DO10" s="644"/>
      <c r="DP10" s="645"/>
      <c r="DQ10" s="649">
        <v>42015</v>
      </c>
      <c r="DR10" s="644"/>
      <c r="DS10" s="644"/>
      <c r="DT10" s="644"/>
      <c r="DU10" s="644"/>
      <c r="DV10" s="644"/>
      <c r="DW10" s="644"/>
      <c r="DX10" s="644"/>
      <c r="DY10" s="644"/>
      <c r="DZ10" s="644"/>
      <c r="EA10" s="644"/>
      <c r="EB10" s="644"/>
      <c r="EC10" s="684"/>
    </row>
    <row r="11" spans="2:143" ht="11.25" customHeight="1" x14ac:dyDescent="0.15">
      <c r="B11" s="638" t="s">
        <v>245</v>
      </c>
      <c r="C11" s="639"/>
      <c r="D11" s="639"/>
      <c r="E11" s="639"/>
      <c r="F11" s="639"/>
      <c r="G11" s="639"/>
      <c r="H11" s="639"/>
      <c r="I11" s="639"/>
      <c r="J11" s="639"/>
      <c r="K11" s="639"/>
      <c r="L11" s="639"/>
      <c r="M11" s="639"/>
      <c r="N11" s="639"/>
      <c r="O11" s="639"/>
      <c r="P11" s="639"/>
      <c r="Q11" s="640"/>
      <c r="R11" s="641" t="s">
        <v>133</v>
      </c>
      <c r="S11" s="644"/>
      <c r="T11" s="644"/>
      <c r="U11" s="644"/>
      <c r="V11" s="644"/>
      <c r="W11" s="644"/>
      <c r="X11" s="644"/>
      <c r="Y11" s="645"/>
      <c r="Z11" s="703" t="s">
        <v>133</v>
      </c>
      <c r="AA11" s="703"/>
      <c r="AB11" s="703"/>
      <c r="AC11" s="703"/>
      <c r="AD11" s="704" t="s">
        <v>237</v>
      </c>
      <c r="AE11" s="704"/>
      <c r="AF11" s="704"/>
      <c r="AG11" s="704"/>
      <c r="AH11" s="704"/>
      <c r="AI11" s="704"/>
      <c r="AJ11" s="704"/>
      <c r="AK11" s="704"/>
      <c r="AL11" s="646" t="s">
        <v>124</v>
      </c>
      <c r="AM11" s="647"/>
      <c r="AN11" s="647"/>
      <c r="AO11" s="705"/>
      <c r="AP11" s="638" t="s">
        <v>246</v>
      </c>
      <c r="AQ11" s="639"/>
      <c r="AR11" s="639"/>
      <c r="AS11" s="639"/>
      <c r="AT11" s="639"/>
      <c r="AU11" s="639"/>
      <c r="AV11" s="639"/>
      <c r="AW11" s="639"/>
      <c r="AX11" s="639"/>
      <c r="AY11" s="639"/>
      <c r="AZ11" s="639"/>
      <c r="BA11" s="639"/>
      <c r="BB11" s="639"/>
      <c r="BC11" s="639"/>
      <c r="BD11" s="639"/>
      <c r="BE11" s="639"/>
      <c r="BF11" s="640"/>
      <c r="BG11" s="641">
        <v>575376</v>
      </c>
      <c r="BH11" s="644"/>
      <c r="BI11" s="644"/>
      <c r="BJ11" s="644"/>
      <c r="BK11" s="644"/>
      <c r="BL11" s="644"/>
      <c r="BM11" s="644"/>
      <c r="BN11" s="645"/>
      <c r="BO11" s="703">
        <v>9.3000000000000007</v>
      </c>
      <c r="BP11" s="703"/>
      <c r="BQ11" s="703"/>
      <c r="BR11" s="703"/>
      <c r="BS11" s="649">
        <v>114152</v>
      </c>
      <c r="BT11" s="644"/>
      <c r="BU11" s="644"/>
      <c r="BV11" s="644"/>
      <c r="BW11" s="644"/>
      <c r="BX11" s="644"/>
      <c r="BY11" s="644"/>
      <c r="BZ11" s="644"/>
      <c r="CA11" s="644"/>
      <c r="CB11" s="684"/>
      <c r="CD11" s="685" t="s">
        <v>247</v>
      </c>
      <c r="CE11" s="682"/>
      <c r="CF11" s="682"/>
      <c r="CG11" s="682"/>
      <c r="CH11" s="682"/>
      <c r="CI11" s="682"/>
      <c r="CJ11" s="682"/>
      <c r="CK11" s="682"/>
      <c r="CL11" s="682"/>
      <c r="CM11" s="682"/>
      <c r="CN11" s="682"/>
      <c r="CO11" s="682"/>
      <c r="CP11" s="682"/>
      <c r="CQ11" s="683"/>
      <c r="CR11" s="641">
        <v>2409560</v>
      </c>
      <c r="CS11" s="644"/>
      <c r="CT11" s="644"/>
      <c r="CU11" s="644"/>
      <c r="CV11" s="644"/>
      <c r="CW11" s="644"/>
      <c r="CX11" s="644"/>
      <c r="CY11" s="645"/>
      <c r="CZ11" s="703">
        <v>7.8</v>
      </c>
      <c r="DA11" s="703"/>
      <c r="DB11" s="703"/>
      <c r="DC11" s="703"/>
      <c r="DD11" s="649">
        <v>778334</v>
      </c>
      <c r="DE11" s="644"/>
      <c r="DF11" s="644"/>
      <c r="DG11" s="644"/>
      <c r="DH11" s="644"/>
      <c r="DI11" s="644"/>
      <c r="DJ11" s="644"/>
      <c r="DK11" s="644"/>
      <c r="DL11" s="644"/>
      <c r="DM11" s="644"/>
      <c r="DN11" s="644"/>
      <c r="DO11" s="644"/>
      <c r="DP11" s="645"/>
      <c r="DQ11" s="649">
        <v>1346955</v>
      </c>
      <c r="DR11" s="644"/>
      <c r="DS11" s="644"/>
      <c r="DT11" s="644"/>
      <c r="DU11" s="644"/>
      <c r="DV11" s="644"/>
      <c r="DW11" s="644"/>
      <c r="DX11" s="644"/>
      <c r="DY11" s="644"/>
      <c r="DZ11" s="644"/>
      <c r="EA11" s="644"/>
      <c r="EB11" s="644"/>
      <c r="EC11" s="684"/>
    </row>
    <row r="12" spans="2:143" ht="11.25" customHeight="1" x14ac:dyDescent="0.15">
      <c r="B12" s="638" t="s">
        <v>248</v>
      </c>
      <c r="C12" s="639"/>
      <c r="D12" s="639"/>
      <c r="E12" s="639"/>
      <c r="F12" s="639"/>
      <c r="G12" s="639"/>
      <c r="H12" s="639"/>
      <c r="I12" s="639"/>
      <c r="J12" s="639"/>
      <c r="K12" s="639"/>
      <c r="L12" s="639"/>
      <c r="M12" s="639"/>
      <c r="N12" s="639"/>
      <c r="O12" s="639"/>
      <c r="P12" s="639"/>
      <c r="Q12" s="640"/>
      <c r="R12" s="641">
        <v>1013068</v>
      </c>
      <c r="S12" s="644"/>
      <c r="T12" s="644"/>
      <c r="U12" s="644"/>
      <c r="V12" s="644"/>
      <c r="W12" s="644"/>
      <c r="X12" s="644"/>
      <c r="Y12" s="645"/>
      <c r="Z12" s="703">
        <v>3.1</v>
      </c>
      <c r="AA12" s="703"/>
      <c r="AB12" s="703"/>
      <c r="AC12" s="703"/>
      <c r="AD12" s="704">
        <v>1013068</v>
      </c>
      <c r="AE12" s="704"/>
      <c r="AF12" s="704"/>
      <c r="AG12" s="704"/>
      <c r="AH12" s="704"/>
      <c r="AI12" s="704"/>
      <c r="AJ12" s="704"/>
      <c r="AK12" s="704"/>
      <c r="AL12" s="646">
        <v>6.5</v>
      </c>
      <c r="AM12" s="647"/>
      <c r="AN12" s="647"/>
      <c r="AO12" s="705"/>
      <c r="AP12" s="638" t="s">
        <v>249</v>
      </c>
      <c r="AQ12" s="639"/>
      <c r="AR12" s="639"/>
      <c r="AS12" s="639"/>
      <c r="AT12" s="639"/>
      <c r="AU12" s="639"/>
      <c r="AV12" s="639"/>
      <c r="AW12" s="639"/>
      <c r="AX12" s="639"/>
      <c r="AY12" s="639"/>
      <c r="AZ12" s="639"/>
      <c r="BA12" s="639"/>
      <c r="BB12" s="639"/>
      <c r="BC12" s="639"/>
      <c r="BD12" s="639"/>
      <c r="BE12" s="639"/>
      <c r="BF12" s="640"/>
      <c r="BG12" s="641">
        <v>2609138</v>
      </c>
      <c r="BH12" s="644"/>
      <c r="BI12" s="644"/>
      <c r="BJ12" s="644"/>
      <c r="BK12" s="644"/>
      <c r="BL12" s="644"/>
      <c r="BM12" s="644"/>
      <c r="BN12" s="645"/>
      <c r="BO12" s="703">
        <v>42.2</v>
      </c>
      <c r="BP12" s="703"/>
      <c r="BQ12" s="703"/>
      <c r="BR12" s="703"/>
      <c r="BS12" s="649" t="s">
        <v>124</v>
      </c>
      <c r="BT12" s="644"/>
      <c r="BU12" s="644"/>
      <c r="BV12" s="644"/>
      <c r="BW12" s="644"/>
      <c r="BX12" s="644"/>
      <c r="BY12" s="644"/>
      <c r="BZ12" s="644"/>
      <c r="CA12" s="644"/>
      <c r="CB12" s="684"/>
      <c r="CD12" s="685" t="s">
        <v>250</v>
      </c>
      <c r="CE12" s="682"/>
      <c r="CF12" s="682"/>
      <c r="CG12" s="682"/>
      <c r="CH12" s="682"/>
      <c r="CI12" s="682"/>
      <c r="CJ12" s="682"/>
      <c r="CK12" s="682"/>
      <c r="CL12" s="682"/>
      <c r="CM12" s="682"/>
      <c r="CN12" s="682"/>
      <c r="CO12" s="682"/>
      <c r="CP12" s="682"/>
      <c r="CQ12" s="683"/>
      <c r="CR12" s="641">
        <v>707440</v>
      </c>
      <c r="CS12" s="644"/>
      <c r="CT12" s="644"/>
      <c r="CU12" s="644"/>
      <c r="CV12" s="644"/>
      <c r="CW12" s="644"/>
      <c r="CX12" s="644"/>
      <c r="CY12" s="645"/>
      <c r="CZ12" s="703">
        <v>2.2999999999999998</v>
      </c>
      <c r="DA12" s="703"/>
      <c r="DB12" s="703"/>
      <c r="DC12" s="703"/>
      <c r="DD12" s="649">
        <v>181641</v>
      </c>
      <c r="DE12" s="644"/>
      <c r="DF12" s="644"/>
      <c r="DG12" s="644"/>
      <c r="DH12" s="644"/>
      <c r="DI12" s="644"/>
      <c r="DJ12" s="644"/>
      <c r="DK12" s="644"/>
      <c r="DL12" s="644"/>
      <c r="DM12" s="644"/>
      <c r="DN12" s="644"/>
      <c r="DO12" s="644"/>
      <c r="DP12" s="645"/>
      <c r="DQ12" s="649">
        <v>470456</v>
      </c>
      <c r="DR12" s="644"/>
      <c r="DS12" s="644"/>
      <c r="DT12" s="644"/>
      <c r="DU12" s="644"/>
      <c r="DV12" s="644"/>
      <c r="DW12" s="644"/>
      <c r="DX12" s="644"/>
      <c r="DY12" s="644"/>
      <c r="DZ12" s="644"/>
      <c r="EA12" s="644"/>
      <c r="EB12" s="644"/>
      <c r="EC12" s="684"/>
    </row>
    <row r="13" spans="2:143" ht="11.25" customHeight="1" x14ac:dyDescent="0.15">
      <c r="B13" s="638" t="s">
        <v>251</v>
      </c>
      <c r="C13" s="639"/>
      <c r="D13" s="639"/>
      <c r="E13" s="639"/>
      <c r="F13" s="639"/>
      <c r="G13" s="639"/>
      <c r="H13" s="639"/>
      <c r="I13" s="639"/>
      <c r="J13" s="639"/>
      <c r="K13" s="639"/>
      <c r="L13" s="639"/>
      <c r="M13" s="639"/>
      <c r="N13" s="639"/>
      <c r="O13" s="639"/>
      <c r="P13" s="639"/>
      <c r="Q13" s="640"/>
      <c r="R13" s="641">
        <v>152</v>
      </c>
      <c r="S13" s="644"/>
      <c r="T13" s="644"/>
      <c r="U13" s="644"/>
      <c r="V13" s="644"/>
      <c r="W13" s="644"/>
      <c r="X13" s="644"/>
      <c r="Y13" s="645"/>
      <c r="Z13" s="703">
        <v>0</v>
      </c>
      <c r="AA13" s="703"/>
      <c r="AB13" s="703"/>
      <c r="AC13" s="703"/>
      <c r="AD13" s="704">
        <v>152</v>
      </c>
      <c r="AE13" s="704"/>
      <c r="AF13" s="704"/>
      <c r="AG13" s="704"/>
      <c r="AH13" s="704"/>
      <c r="AI13" s="704"/>
      <c r="AJ13" s="704"/>
      <c r="AK13" s="704"/>
      <c r="AL13" s="646">
        <v>0</v>
      </c>
      <c r="AM13" s="647"/>
      <c r="AN13" s="647"/>
      <c r="AO13" s="705"/>
      <c r="AP13" s="638" t="s">
        <v>252</v>
      </c>
      <c r="AQ13" s="639"/>
      <c r="AR13" s="639"/>
      <c r="AS13" s="639"/>
      <c r="AT13" s="639"/>
      <c r="AU13" s="639"/>
      <c r="AV13" s="639"/>
      <c r="AW13" s="639"/>
      <c r="AX13" s="639"/>
      <c r="AY13" s="639"/>
      <c r="AZ13" s="639"/>
      <c r="BA13" s="639"/>
      <c r="BB13" s="639"/>
      <c r="BC13" s="639"/>
      <c r="BD13" s="639"/>
      <c r="BE13" s="639"/>
      <c r="BF13" s="640"/>
      <c r="BG13" s="641">
        <v>2601226</v>
      </c>
      <c r="BH13" s="644"/>
      <c r="BI13" s="644"/>
      <c r="BJ13" s="644"/>
      <c r="BK13" s="644"/>
      <c r="BL13" s="644"/>
      <c r="BM13" s="644"/>
      <c r="BN13" s="645"/>
      <c r="BO13" s="703">
        <v>42.1</v>
      </c>
      <c r="BP13" s="703"/>
      <c r="BQ13" s="703"/>
      <c r="BR13" s="703"/>
      <c r="BS13" s="649" t="s">
        <v>124</v>
      </c>
      <c r="BT13" s="644"/>
      <c r="BU13" s="644"/>
      <c r="BV13" s="644"/>
      <c r="BW13" s="644"/>
      <c r="BX13" s="644"/>
      <c r="BY13" s="644"/>
      <c r="BZ13" s="644"/>
      <c r="CA13" s="644"/>
      <c r="CB13" s="684"/>
      <c r="CD13" s="685" t="s">
        <v>253</v>
      </c>
      <c r="CE13" s="682"/>
      <c r="CF13" s="682"/>
      <c r="CG13" s="682"/>
      <c r="CH13" s="682"/>
      <c r="CI13" s="682"/>
      <c r="CJ13" s="682"/>
      <c r="CK13" s="682"/>
      <c r="CL13" s="682"/>
      <c r="CM13" s="682"/>
      <c r="CN13" s="682"/>
      <c r="CO13" s="682"/>
      <c r="CP13" s="682"/>
      <c r="CQ13" s="683"/>
      <c r="CR13" s="641">
        <v>2416344</v>
      </c>
      <c r="CS13" s="644"/>
      <c r="CT13" s="644"/>
      <c r="CU13" s="644"/>
      <c r="CV13" s="644"/>
      <c r="CW13" s="644"/>
      <c r="CX13" s="644"/>
      <c r="CY13" s="645"/>
      <c r="CZ13" s="703">
        <v>7.8</v>
      </c>
      <c r="DA13" s="703"/>
      <c r="DB13" s="703"/>
      <c r="DC13" s="703"/>
      <c r="DD13" s="649">
        <v>1401111</v>
      </c>
      <c r="DE13" s="644"/>
      <c r="DF13" s="644"/>
      <c r="DG13" s="644"/>
      <c r="DH13" s="644"/>
      <c r="DI13" s="644"/>
      <c r="DJ13" s="644"/>
      <c r="DK13" s="644"/>
      <c r="DL13" s="644"/>
      <c r="DM13" s="644"/>
      <c r="DN13" s="644"/>
      <c r="DO13" s="644"/>
      <c r="DP13" s="645"/>
      <c r="DQ13" s="649">
        <v>1207152</v>
      </c>
      <c r="DR13" s="644"/>
      <c r="DS13" s="644"/>
      <c r="DT13" s="644"/>
      <c r="DU13" s="644"/>
      <c r="DV13" s="644"/>
      <c r="DW13" s="644"/>
      <c r="DX13" s="644"/>
      <c r="DY13" s="644"/>
      <c r="DZ13" s="644"/>
      <c r="EA13" s="644"/>
      <c r="EB13" s="644"/>
      <c r="EC13" s="684"/>
    </row>
    <row r="14" spans="2:143" ht="11.25" customHeight="1" x14ac:dyDescent="0.15">
      <c r="B14" s="638" t="s">
        <v>254</v>
      </c>
      <c r="C14" s="639"/>
      <c r="D14" s="639"/>
      <c r="E14" s="639"/>
      <c r="F14" s="639"/>
      <c r="G14" s="639"/>
      <c r="H14" s="639"/>
      <c r="I14" s="639"/>
      <c r="J14" s="639"/>
      <c r="K14" s="639"/>
      <c r="L14" s="639"/>
      <c r="M14" s="639"/>
      <c r="N14" s="639"/>
      <c r="O14" s="639"/>
      <c r="P14" s="639"/>
      <c r="Q14" s="640"/>
      <c r="R14" s="641" t="s">
        <v>133</v>
      </c>
      <c r="S14" s="644"/>
      <c r="T14" s="644"/>
      <c r="U14" s="644"/>
      <c r="V14" s="644"/>
      <c r="W14" s="644"/>
      <c r="X14" s="644"/>
      <c r="Y14" s="645"/>
      <c r="Z14" s="703" t="s">
        <v>124</v>
      </c>
      <c r="AA14" s="703"/>
      <c r="AB14" s="703"/>
      <c r="AC14" s="703"/>
      <c r="AD14" s="704" t="s">
        <v>124</v>
      </c>
      <c r="AE14" s="704"/>
      <c r="AF14" s="704"/>
      <c r="AG14" s="704"/>
      <c r="AH14" s="704"/>
      <c r="AI14" s="704"/>
      <c r="AJ14" s="704"/>
      <c r="AK14" s="704"/>
      <c r="AL14" s="646" t="s">
        <v>237</v>
      </c>
      <c r="AM14" s="647"/>
      <c r="AN14" s="647"/>
      <c r="AO14" s="705"/>
      <c r="AP14" s="638" t="s">
        <v>255</v>
      </c>
      <c r="AQ14" s="639"/>
      <c r="AR14" s="639"/>
      <c r="AS14" s="639"/>
      <c r="AT14" s="639"/>
      <c r="AU14" s="639"/>
      <c r="AV14" s="639"/>
      <c r="AW14" s="639"/>
      <c r="AX14" s="639"/>
      <c r="AY14" s="639"/>
      <c r="AZ14" s="639"/>
      <c r="BA14" s="639"/>
      <c r="BB14" s="639"/>
      <c r="BC14" s="639"/>
      <c r="BD14" s="639"/>
      <c r="BE14" s="639"/>
      <c r="BF14" s="640"/>
      <c r="BG14" s="641">
        <v>203836</v>
      </c>
      <c r="BH14" s="644"/>
      <c r="BI14" s="644"/>
      <c r="BJ14" s="644"/>
      <c r="BK14" s="644"/>
      <c r="BL14" s="644"/>
      <c r="BM14" s="644"/>
      <c r="BN14" s="645"/>
      <c r="BO14" s="703">
        <v>3.3</v>
      </c>
      <c r="BP14" s="703"/>
      <c r="BQ14" s="703"/>
      <c r="BR14" s="703"/>
      <c r="BS14" s="649" t="s">
        <v>124</v>
      </c>
      <c r="BT14" s="644"/>
      <c r="BU14" s="644"/>
      <c r="BV14" s="644"/>
      <c r="BW14" s="644"/>
      <c r="BX14" s="644"/>
      <c r="BY14" s="644"/>
      <c r="BZ14" s="644"/>
      <c r="CA14" s="644"/>
      <c r="CB14" s="684"/>
      <c r="CD14" s="685" t="s">
        <v>256</v>
      </c>
      <c r="CE14" s="682"/>
      <c r="CF14" s="682"/>
      <c r="CG14" s="682"/>
      <c r="CH14" s="682"/>
      <c r="CI14" s="682"/>
      <c r="CJ14" s="682"/>
      <c r="CK14" s="682"/>
      <c r="CL14" s="682"/>
      <c r="CM14" s="682"/>
      <c r="CN14" s="682"/>
      <c r="CO14" s="682"/>
      <c r="CP14" s="682"/>
      <c r="CQ14" s="683"/>
      <c r="CR14" s="641">
        <v>888207</v>
      </c>
      <c r="CS14" s="644"/>
      <c r="CT14" s="644"/>
      <c r="CU14" s="644"/>
      <c r="CV14" s="644"/>
      <c r="CW14" s="644"/>
      <c r="CX14" s="644"/>
      <c r="CY14" s="645"/>
      <c r="CZ14" s="703">
        <v>2.9</v>
      </c>
      <c r="DA14" s="703"/>
      <c r="DB14" s="703"/>
      <c r="DC14" s="703"/>
      <c r="DD14" s="649">
        <v>48796</v>
      </c>
      <c r="DE14" s="644"/>
      <c r="DF14" s="644"/>
      <c r="DG14" s="644"/>
      <c r="DH14" s="644"/>
      <c r="DI14" s="644"/>
      <c r="DJ14" s="644"/>
      <c r="DK14" s="644"/>
      <c r="DL14" s="644"/>
      <c r="DM14" s="644"/>
      <c r="DN14" s="644"/>
      <c r="DO14" s="644"/>
      <c r="DP14" s="645"/>
      <c r="DQ14" s="649">
        <v>839746</v>
      </c>
      <c r="DR14" s="644"/>
      <c r="DS14" s="644"/>
      <c r="DT14" s="644"/>
      <c r="DU14" s="644"/>
      <c r="DV14" s="644"/>
      <c r="DW14" s="644"/>
      <c r="DX14" s="644"/>
      <c r="DY14" s="644"/>
      <c r="DZ14" s="644"/>
      <c r="EA14" s="644"/>
      <c r="EB14" s="644"/>
      <c r="EC14" s="684"/>
    </row>
    <row r="15" spans="2:143" ht="11.25" customHeight="1" x14ac:dyDescent="0.15">
      <c r="B15" s="638" t="s">
        <v>257</v>
      </c>
      <c r="C15" s="639"/>
      <c r="D15" s="639"/>
      <c r="E15" s="639"/>
      <c r="F15" s="639"/>
      <c r="G15" s="639"/>
      <c r="H15" s="639"/>
      <c r="I15" s="639"/>
      <c r="J15" s="639"/>
      <c r="K15" s="639"/>
      <c r="L15" s="639"/>
      <c r="M15" s="639"/>
      <c r="N15" s="639"/>
      <c r="O15" s="639"/>
      <c r="P15" s="639"/>
      <c r="Q15" s="640"/>
      <c r="R15" s="641">
        <v>64887</v>
      </c>
      <c r="S15" s="644"/>
      <c r="T15" s="644"/>
      <c r="U15" s="644"/>
      <c r="V15" s="644"/>
      <c r="W15" s="644"/>
      <c r="X15" s="644"/>
      <c r="Y15" s="645"/>
      <c r="Z15" s="703">
        <v>0.2</v>
      </c>
      <c r="AA15" s="703"/>
      <c r="AB15" s="703"/>
      <c r="AC15" s="703"/>
      <c r="AD15" s="704">
        <v>64887</v>
      </c>
      <c r="AE15" s="704"/>
      <c r="AF15" s="704"/>
      <c r="AG15" s="704"/>
      <c r="AH15" s="704"/>
      <c r="AI15" s="704"/>
      <c r="AJ15" s="704"/>
      <c r="AK15" s="704"/>
      <c r="AL15" s="646">
        <v>0.4</v>
      </c>
      <c r="AM15" s="647"/>
      <c r="AN15" s="647"/>
      <c r="AO15" s="705"/>
      <c r="AP15" s="638" t="s">
        <v>258</v>
      </c>
      <c r="AQ15" s="639"/>
      <c r="AR15" s="639"/>
      <c r="AS15" s="639"/>
      <c r="AT15" s="639"/>
      <c r="AU15" s="639"/>
      <c r="AV15" s="639"/>
      <c r="AW15" s="639"/>
      <c r="AX15" s="639"/>
      <c r="AY15" s="639"/>
      <c r="AZ15" s="639"/>
      <c r="BA15" s="639"/>
      <c r="BB15" s="639"/>
      <c r="BC15" s="639"/>
      <c r="BD15" s="639"/>
      <c r="BE15" s="639"/>
      <c r="BF15" s="640"/>
      <c r="BG15" s="641">
        <v>373314</v>
      </c>
      <c r="BH15" s="644"/>
      <c r="BI15" s="644"/>
      <c r="BJ15" s="644"/>
      <c r="BK15" s="644"/>
      <c r="BL15" s="644"/>
      <c r="BM15" s="644"/>
      <c r="BN15" s="645"/>
      <c r="BO15" s="703">
        <v>6</v>
      </c>
      <c r="BP15" s="703"/>
      <c r="BQ15" s="703"/>
      <c r="BR15" s="703"/>
      <c r="BS15" s="649" t="s">
        <v>237</v>
      </c>
      <c r="BT15" s="644"/>
      <c r="BU15" s="644"/>
      <c r="BV15" s="644"/>
      <c r="BW15" s="644"/>
      <c r="BX15" s="644"/>
      <c r="BY15" s="644"/>
      <c r="BZ15" s="644"/>
      <c r="CA15" s="644"/>
      <c r="CB15" s="684"/>
      <c r="CD15" s="685" t="s">
        <v>259</v>
      </c>
      <c r="CE15" s="682"/>
      <c r="CF15" s="682"/>
      <c r="CG15" s="682"/>
      <c r="CH15" s="682"/>
      <c r="CI15" s="682"/>
      <c r="CJ15" s="682"/>
      <c r="CK15" s="682"/>
      <c r="CL15" s="682"/>
      <c r="CM15" s="682"/>
      <c r="CN15" s="682"/>
      <c r="CO15" s="682"/>
      <c r="CP15" s="682"/>
      <c r="CQ15" s="683"/>
      <c r="CR15" s="641">
        <v>4014378</v>
      </c>
      <c r="CS15" s="644"/>
      <c r="CT15" s="644"/>
      <c r="CU15" s="644"/>
      <c r="CV15" s="644"/>
      <c r="CW15" s="644"/>
      <c r="CX15" s="644"/>
      <c r="CY15" s="645"/>
      <c r="CZ15" s="703">
        <v>13</v>
      </c>
      <c r="DA15" s="703"/>
      <c r="DB15" s="703"/>
      <c r="DC15" s="703"/>
      <c r="DD15" s="649">
        <v>2106748</v>
      </c>
      <c r="DE15" s="644"/>
      <c r="DF15" s="644"/>
      <c r="DG15" s="644"/>
      <c r="DH15" s="644"/>
      <c r="DI15" s="644"/>
      <c r="DJ15" s="644"/>
      <c r="DK15" s="644"/>
      <c r="DL15" s="644"/>
      <c r="DM15" s="644"/>
      <c r="DN15" s="644"/>
      <c r="DO15" s="644"/>
      <c r="DP15" s="645"/>
      <c r="DQ15" s="649">
        <v>1961058</v>
      </c>
      <c r="DR15" s="644"/>
      <c r="DS15" s="644"/>
      <c r="DT15" s="644"/>
      <c r="DU15" s="644"/>
      <c r="DV15" s="644"/>
      <c r="DW15" s="644"/>
      <c r="DX15" s="644"/>
      <c r="DY15" s="644"/>
      <c r="DZ15" s="644"/>
      <c r="EA15" s="644"/>
      <c r="EB15" s="644"/>
      <c r="EC15" s="684"/>
    </row>
    <row r="16" spans="2:143" ht="11.25" customHeight="1" x14ac:dyDescent="0.15">
      <c r="B16" s="638" t="s">
        <v>260</v>
      </c>
      <c r="C16" s="639"/>
      <c r="D16" s="639"/>
      <c r="E16" s="639"/>
      <c r="F16" s="639"/>
      <c r="G16" s="639"/>
      <c r="H16" s="639"/>
      <c r="I16" s="639"/>
      <c r="J16" s="639"/>
      <c r="K16" s="639"/>
      <c r="L16" s="639"/>
      <c r="M16" s="639"/>
      <c r="N16" s="639"/>
      <c r="O16" s="639"/>
      <c r="P16" s="639"/>
      <c r="Q16" s="640"/>
      <c r="R16" s="641" t="s">
        <v>237</v>
      </c>
      <c r="S16" s="644"/>
      <c r="T16" s="644"/>
      <c r="U16" s="644"/>
      <c r="V16" s="644"/>
      <c r="W16" s="644"/>
      <c r="X16" s="644"/>
      <c r="Y16" s="645"/>
      <c r="Z16" s="703" t="s">
        <v>124</v>
      </c>
      <c r="AA16" s="703"/>
      <c r="AB16" s="703"/>
      <c r="AC16" s="703"/>
      <c r="AD16" s="704" t="s">
        <v>133</v>
      </c>
      <c r="AE16" s="704"/>
      <c r="AF16" s="704"/>
      <c r="AG16" s="704"/>
      <c r="AH16" s="704"/>
      <c r="AI16" s="704"/>
      <c r="AJ16" s="704"/>
      <c r="AK16" s="704"/>
      <c r="AL16" s="646" t="s">
        <v>124</v>
      </c>
      <c r="AM16" s="647"/>
      <c r="AN16" s="647"/>
      <c r="AO16" s="705"/>
      <c r="AP16" s="638" t="s">
        <v>261</v>
      </c>
      <c r="AQ16" s="639"/>
      <c r="AR16" s="639"/>
      <c r="AS16" s="639"/>
      <c r="AT16" s="639"/>
      <c r="AU16" s="639"/>
      <c r="AV16" s="639"/>
      <c r="AW16" s="639"/>
      <c r="AX16" s="639"/>
      <c r="AY16" s="639"/>
      <c r="AZ16" s="639"/>
      <c r="BA16" s="639"/>
      <c r="BB16" s="639"/>
      <c r="BC16" s="639"/>
      <c r="BD16" s="639"/>
      <c r="BE16" s="639"/>
      <c r="BF16" s="640"/>
      <c r="BG16" s="641" t="s">
        <v>124</v>
      </c>
      <c r="BH16" s="644"/>
      <c r="BI16" s="644"/>
      <c r="BJ16" s="644"/>
      <c r="BK16" s="644"/>
      <c r="BL16" s="644"/>
      <c r="BM16" s="644"/>
      <c r="BN16" s="645"/>
      <c r="BO16" s="703" t="s">
        <v>124</v>
      </c>
      <c r="BP16" s="703"/>
      <c r="BQ16" s="703"/>
      <c r="BR16" s="703"/>
      <c r="BS16" s="649" t="s">
        <v>237</v>
      </c>
      <c r="BT16" s="644"/>
      <c r="BU16" s="644"/>
      <c r="BV16" s="644"/>
      <c r="BW16" s="644"/>
      <c r="BX16" s="644"/>
      <c r="BY16" s="644"/>
      <c r="BZ16" s="644"/>
      <c r="CA16" s="644"/>
      <c r="CB16" s="684"/>
      <c r="CD16" s="685" t="s">
        <v>262</v>
      </c>
      <c r="CE16" s="682"/>
      <c r="CF16" s="682"/>
      <c r="CG16" s="682"/>
      <c r="CH16" s="682"/>
      <c r="CI16" s="682"/>
      <c r="CJ16" s="682"/>
      <c r="CK16" s="682"/>
      <c r="CL16" s="682"/>
      <c r="CM16" s="682"/>
      <c r="CN16" s="682"/>
      <c r="CO16" s="682"/>
      <c r="CP16" s="682"/>
      <c r="CQ16" s="683"/>
      <c r="CR16" s="641">
        <v>65508</v>
      </c>
      <c r="CS16" s="644"/>
      <c r="CT16" s="644"/>
      <c r="CU16" s="644"/>
      <c r="CV16" s="644"/>
      <c r="CW16" s="644"/>
      <c r="CX16" s="644"/>
      <c r="CY16" s="645"/>
      <c r="CZ16" s="703">
        <v>0.2</v>
      </c>
      <c r="DA16" s="703"/>
      <c r="DB16" s="703"/>
      <c r="DC16" s="703"/>
      <c r="DD16" s="649" t="s">
        <v>124</v>
      </c>
      <c r="DE16" s="644"/>
      <c r="DF16" s="644"/>
      <c r="DG16" s="644"/>
      <c r="DH16" s="644"/>
      <c r="DI16" s="644"/>
      <c r="DJ16" s="644"/>
      <c r="DK16" s="644"/>
      <c r="DL16" s="644"/>
      <c r="DM16" s="644"/>
      <c r="DN16" s="644"/>
      <c r="DO16" s="644"/>
      <c r="DP16" s="645"/>
      <c r="DQ16" s="649">
        <v>14279</v>
      </c>
      <c r="DR16" s="644"/>
      <c r="DS16" s="644"/>
      <c r="DT16" s="644"/>
      <c r="DU16" s="644"/>
      <c r="DV16" s="644"/>
      <c r="DW16" s="644"/>
      <c r="DX16" s="644"/>
      <c r="DY16" s="644"/>
      <c r="DZ16" s="644"/>
      <c r="EA16" s="644"/>
      <c r="EB16" s="644"/>
      <c r="EC16" s="684"/>
    </row>
    <row r="17" spans="2:133" ht="11.25" customHeight="1" x14ac:dyDescent="0.15">
      <c r="B17" s="638" t="s">
        <v>263</v>
      </c>
      <c r="C17" s="639"/>
      <c r="D17" s="639"/>
      <c r="E17" s="639"/>
      <c r="F17" s="639"/>
      <c r="G17" s="639"/>
      <c r="H17" s="639"/>
      <c r="I17" s="639"/>
      <c r="J17" s="639"/>
      <c r="K17" s="639"/>
      <c r="L17" s="639"/>
      <c r="M17" s="639"/>
      <c r="N17" s="639"/>
      <c r="O17" s="639"/>
      <c r="P17" s="639"/>
      <c r="Q17" s="640"/>
      <c r="R17" s="641">
        <v>26726</v>
      </c>
      <c r="S17" s="644"/>
      <c r="T17" s="644"/>
      <c r="U17" s="644"/>
      <c r="V17" s="644"/>
      <c r="W17" s="644"/>
      <c r="X17" s="644"/>
      <c r="Y17" s="645"/>
      <c r="Z17" s="703">
        <v>0.1</v>
      </c>
      <c r="AA17" s="703"/>
      <c r="AB17" s="703"/>
      <c r="AC17" s="703"/>
      <c r="AD17" s="704">
        <v>26726</v>
      </c>
      <c r="AE17" s="704"/>
      <c r="AF17" s="704"/>
      <c r="AG17" s="704"/>
      <c r="AH17" s="704"/>
      <c r="AI17" s="704"/>
      <c r="AJ17" s="704"/>
      <c r="AK17" s="704"/>
      <c r="AL17" s="646">
        <v>0.2</v>
      </c>
      <c r="AM17" s="647"/>
      <c r="AN17" s="647"/>
      <c r="AO17" s="705"/>
      <c r="AP17" s="638" t="s">
        <v>264</v>
      </c>
      <c r="AQ17" s="639"/>
      <c r="AR17" s="639"/>
      <c r="AS17" s="639"/>
      <c r="AT17" s="639"/>
      <c r="AU17" s="639"/>
      <c r="AV17" s="639"/>
      <c r="AW17" s="639"/>
      <c r="AX17" s="639"/>
      <c r="AY17" s="639"/>
      <c r="AZ17" s="639"/>
      <c r="BA17" s="639"/>
      <c r="BB17" s="639"/>
      <c r="BC17" s="639"/>
      <c r="BD17" s="639"/>
      <c r="BE17" s="639"/>
      <c r="BF17" s="640"/>
      <c r="BG17" s="641" t="s">
        <v>124</v>
      </c>
      <c r="BH17" s="644"/>
      <c r="BI17" s="644"/>
      <c r="BJ17" s="644"/>
      <c r="BK17" s="644"/>
      <c r="BL17" s="644"/>
      <c r="BM17" s="644"/>
      <c r="BN17" s="645"/>
      <c r="BO17" s="703" t="s">
        <v>133</v>
      </c>
      <c r="BP17" s="703"/>
      <c r="BQ17" s="703"/>
      <c r="BR17" s="703"/>
      <c r="BS17" s="649" t="s">
        <v>124</v>
      </c>
      <c r="BT17" s="644"/>
      <c r="BU17" s="644"/>
      <c r="BV17" s="644"/>
      <c r="BW17" s="644"/>
      <c r="BX17" s="644"/>
      <c r="BY17" s="644"/>
      <c r="BZ17" s="644"/>
      <c r="CA17" s="644"/>
      <c r="CB17" s="684"/>
      <c r="CD17" s="685" t="s">
        <v>265</v>
      </c>
      <c r="CE17" s="682"/>
      <c r="CF17" s="682"/>
      <c r="CG17" s="682"/>
      <c r="CH17" s="682"/>
      <c r="CI17" s="682"/>
      <c r="CJ17" s="682"/>
      <c r="CK17" s="682"/>
      <c r="CL17" s="682"/>
      <c r="CM17" s="682"/>
      <c r="CN17" s="682"/>
      <c r="CO17" s="682"/>
      <c r="CP17" s="682"/>
      <c r="CQ17" s="683"/>
      <c r="CR17" s="641">
        <v>2980910</v>
      </c>
      <c r="CS17" s="644"/>
      <c r="CT17" s="644"/>
      <c r="CU17" s="644"/>
      <c r="CV17" s="644"/>
      <c r="CW17" s="644"/>
      <c r="CX17" s="644"/>
      <c r="CY17" s="645"/>
      <c r="CZ17" s="703">
        <v>9.6</v>
      </c>
      <c r="DA17" s="703"/>
      <c r="DB17" s="703"/>
      <c r="DC17" s="703"/>
      <c r="DD17" s="649" t="s">
        <v>124</v>
      </c>
      <c r="DE17" s="644"/>
      <c r="DF17" s="644"/>
      <c r="DG17" s="644"/>
      <c r="DH17" s="644"/>
      <c r="DI17" s="644"/>
      <c r="DJ17" s="644"/>
      <c r="DK17" s="644"/>
      <c r="DL17" s="644"/>
      <c r="DM17" s="644"/>
      <c r="DN17" s="644"/>
      <c r="DO17" s="644"/>
      <c r="DP17" s="645"/>
      <c r="DQ17" s="649">
        <v>2862779</v>
      </c>
      <c r="DR17" s="644"/>
      <c r="DS17" s="644"/>
      <c r="DT17" s="644"/>
      <c r="DU17" s="644"/>
      <c r="DV17" s="644"/>
      <c r="DW17" s="644"/>
      <c r="DX17" s="644"/>
      <c r="DY17" s="644"/>
      <c r="DZ17" s="644"/>
      <c r="EA17" s="644"/>
      <c r="EB17" s="644"/>
      <c r="EC17" s="684"/>
    </row>
    <row r="18" spans="2:133" ht="11.25" customHeight="1" x14ac:dyDescent="0.15">
      <c r="B18" s="638" t="s">
        <v>266</v>
      </c>
      <c r="C18" s="639"/>
      <c r="D18" s="639"/>
      <c r="E18" s="639"/>
      <c r="F18" s="639"/>
      <c r="G18" s="639"/>
      <c r="H18" s="639"/>
      <c r="I18" s="639"/>
      <c r="J18" s="639"/>
      <c r="K18" s="639"/>
      <c r="L18" s="639"/>
      <c r="M18" s="639"/>
      <c r="N18" s="639"/>
      <c r="O18" s="639"/>
      <c r="P18" s="639"/>
      <c r="Q18" s="640"/>
      <c r="R18" s="641">
        <v>8856177</v>
      </c>
      <c r="S18" s="644"/>
      <c r="T18" s="644"/>
      <c r="U18" s="644"/>
      <c r="V18" s="644"/>
      <c r="W18" s="644"/>
      <c r="X18" s="644"/>
      <c r="Y18" s="645"/>
      <c r="Z18" s="703">
        <v>27.1</v>
      </c>
      <c r="AA18" s="703"/>
      <c r="AB18" s="703"/>
      <c r="AC18" s="703"/>
      <c r="AD18" s="704">
        <v>7987700</v>
      </c>
      <c r="AE18" s="704"/>
      <c r="AF18" s="704"/>
      <c r="AG18" s="704"/>
      <c r="AH18" s="704"/>
      <c r="AI18" s="704"/>
      <c r="AJ18" s="704"/>
      <c r="AK18" s="704"/>
      <c r="AL18" s="646">
        <v>51.4</v>
      </c>
      <c r="AM18" s="647"/>
      <c r="AN18" s="647"/>
      <c r="AO18" s="705"/>
      <c r="AP18" s="638" t="s">
        <v>267</v>
      </c>
      <c r="AQ18" s="639"/>
      <c r="AR18" s="639"/>
      <c r="AS18" s="639"/>
      <c r="AT18" s="639"/>
      <c r="AU18" s="639"/>
      <c r="AV18" s="639"/>
      <c r="AW18" s="639"/>
      <c r="AX18" s="639"/>
      <c r="AY18" s="639"/>
      <c r="AZ18" s="639"/>
      <c r="BA18" s="639"/>
      <c r="BB18" s="639"/>
      <c r="BC18" s="639"/>
      <c r="BD18" s="639"/>
      <c r="BE18" s="639"/>
      <c r="BF18" s="640"/>
      <c r="BG18" s="641" t="s">
        <v>237</v>
      </c>
      <c r="BH18" s="644"/>
      <c r="BI18" s="644"/>
      <c r="BJ18" s="644"/>
      <c r="BK18" s="644"/>
      <c r="BL18" s="644"/>
      <c r="BM18" s="644"/>
      <c r="BN18" s="645"/>
      <c r="BO18" s="703" t="s">
        <v>133</v>
      </c>
      <c r="BP18" s="703"/>
      <c r="BQ18" s="703"/>
      <c r="BR18" s="703"/>
      <c r="BS18" s="649" t="s">
        <v>237</v>
      </c>
      <c r="BT18" s="644"/>
      <c r="BU18" s="644"/>
      <c r="BV18" s="644"/>
      <c r="BW18" s="644"/>
      <c r="BX18" s="644"/>
      <c r="BY18" s="644"/>
      <c r="BZ18" s="644"/>
      <c r="CA18" s="644"/>
      <c r="CB18" s="684"/>
      <c r="CD18" s="685" t="s">
        <v>268</v>
      </c>
      <c r="CE18" s="682"/>
      <c r="CF18" s="682"/>
      <c r="CG18" s="682"/>
      <c r="CH18" s="682"/>
      <c r="CI18" s="682"/>
      <c r="CJ18" s="682"/>
      <c r="CK18" s="682"/>
      <c r="CL18" s="682"/>
      <c r="CM18" s="682"/>
      <c r="CN18" s="682"/>
      <c r="CO18" s="682"/>
      <c r="CP18" s="682"/>
      <c r="CQ18" s="683"/>
      <c r="CR18" s="641" t="s">
        <v>237</v>
      </c>
      <c r="CS18" s="644"/>
      <c r="CT18" s="644"/>
      <c r="CU18" s="644"/>
      <c r="CV18" s="644"/>
      <c r="CW18" s="644"/>
      <c r="CX18" s="644"/>
      <c r="CY18" s="645"/>
      <c r="CZ18" s="703" t="s">
        <v>237</v>
      </c>
      <c r="DA18" s="703"/>
      <c r="DB18" s="703"/>
      <c r="DC18" s="703"/>
      <c r="DD18" s="649" t="s">
        <v>237</v>
      </c>
      <c r="DE18" s="644"/>
      <c r="DF18" s="644"/>
      <c r="DG18" s="644"/>
      <c r="DH18" s="644"/>
      <c r="DI18" s="644"/>
      <c r="DJ18" s="644"/>
      <c r="DK18" s="644"/>
      <c r="DL18" s="644"/>
      <c r="DM18" s="644"/>
      <c r="DN18" s="644"/>
      <c r="DO18" s="644"/>
      <c r="DP18" s="645"/>
      <c r="DQ18" s="649" t="s">
        <v>133</v>
      </c>
      <c r="DR18" s="644"/>
      <c r="DS18" s="644"/>
      <c r="DT18" s="644"/>
      <c r="DU18" s="644"/>
      <c r="DV18" s="644"/>
      <c r="DW18" s="644"/>
      <c r="DX18" s="644"/>
      <c r="DY18" s="644"/>
      <c r="DZ18" s="644"/>
      <c r="EA18" s="644"/>
      <c r="EB18" s="644"/>
      <c r="EC18" s="684"/>
    </row>
    <row r="19" spans="2:133" ht="11.25" customHeight="1" x14ac:dyDescent="0.15">
      <c r="B19" s="638" t="s">
        <v>269</v>
      </c>
      <c r="C19" s="639"/>
      <c r="D19" s="639"/>
      <c r="E19" s="639"/>
      <c r="F19" s="639"/>
      <c r="G19" s="639"/>
      <c r="H19" s="639"/>
      <c r="I19" s="639"/>
      <c r="J19" s="639"/>
      <c r="K19" s="639"/>
      <c r="L19" s="639"/>
      <c r="M19" s="639"/>
      <c r="N19" s="639"/>
      <c r="O19" s="639"/>
      <c r="P19" s="639"/>
      <c r="Q19" s="640"/>
      <c r="R19" s="641">
        <v>7987700</v>
      </c>
      <c r="S19" s="644"/>
      <c r="T19" s="644"/>
      <c r="U19" s="644"/>
      <c r="V19" s="644"/>
      <c r="W19" s="644"/>
      <c r="X19" s="644"/>
      <c r="Y19" s="645"/>
      <c r="Z19" s="703">
        <v>24.4</v>
      </c>
      <c r="AA19" s="703"/>
      <c r="AB19" s="703"/>
      <c r="AC19" s="703"/>
      <c r="AD19" s="704">
        <v>7987700</v>
      </c>
      <c r="AE19" s="704"/>
      <c r="AF19" s="704"/>
      <c r="AG19" s="704"/>
      <c r="AH19" s="704"/>
      <c r="AI19" s="704"/>
      <c r="AJ19" s="704"/>
      <c r="AK19" s="704"/>
      <c r="AL19" s="646">
        <v>51.4</v>
      </c>
      <c r="AM19" s="647"/>
      <c r="AN19" s="647"/>
      <c r="AO19" s="705"/>
      <c r="AP19" s="638" t="s">
        <v>270</v>
      </c>
      <c r="AQ19" s="639"/>
      <c r="AR19" s="639"/>
      <c r="AS19" s="639"/>
      <c r="AT19" s="639"/>
      <c r="AU19" s="639"/>
      <c r="AV19" s="639"/>
      <c r="AW19" s="639"/>
      <c r="AX19" s="639"/>
      <c r="AY19" s="639"/>
      <c r="AZ19" s="639"/>
      <c r="BA19" s="639"/>
      <c r="BB19" s="639"/>
      <c r="BC19" s="639"/>
      <c r="BD19" s="639"/>
      <c r="BE19" s="639"/>
      <c r="BF19" s="640"/>
      <c r="BG19" s="641">
        <v>147825</v>
      </c>
      <c r="BH19" s="644"/>
      <c r="BI19" s="644"/>
      <c r="BJ19" s="644"/>
      <c r="BK19" s="644"/>
      <c r="BL19" s="644"/>
      <c r="BM19" s="644"/>
      <c r="BN19" s="645"/>
      <c r="BO19" s="703">
        <v>2.4</v>
      </c>
      <c r="BP19" s="703"/>
      <c r="BQ19" s="703"/>
      <c r="BR19" s="703"/>
      <c r="BS19" s="649" t="s">
        <v>124</v>
      </c>
      <c r="BT19" s="644"/>
      <c r="BU19" s="644"/>
      <c r="BV19" s="644"/>
      <c r="BW19" s="644"/>
      <c r="BX19" s="644"/>
      <c r="BY19" s="644"/>
      <c r="BZ19" s="644"/>
      <c r="CA19" s="644"/>
      <c r="CB19" s="684"/>
      <c r="CD19" s="685" t="s">
        <v>271</v>
      </c>
      <c r="CE19" s="682"/>
      <c r="CF19" s="682"/>
      <c r="CG19" s="682"/>
      <c r="CH19" s="682"/>
      <c r="CI19" s="682"/>
      <c r="CJ19" s="682"/>
      <c r="CK19" s="682"/>
      <c r="CL19" s="682"/>
      <c r="CM19" s="682"/>
      <c r="CN19" s="682"/>
      <c r="CO19" s="682"/>
      <c r="CP19" s="682"/>
      <c r="CQ19" s="683"/>
      <c r="CR19" s="641" t="s">
        <v>237</v>
      </c>
      <c r="CS19" s="644"/>
      <c r="CT19" s="644"/>
      <c r="CU19" s="644"/>
      <c r="CV19" s="644"/>
      <c r="CW19" s="644"/>
      <c r="CX19" s="644"/>
      <c r="CY19" s="645"/>
      <c r="CZ19" s="703" t="s">
        <v>133</v>
      </c>
      <c r="DA19" s="703"/>
      <c r="DB19" s="703"/>
      <c r="DC19" s="703"/>
      <c r="DD19" s="649" t="s">
        <v>133</v>
      </c>
      <c r="DE19" s="644"/>
      <c r="DF19" s="644"/>
      <c r="DG19" s="644"/>
      <c r="DH19" s="644"/>
      <c r="DI19" s="644"/>
      <c r="DJ19" s="644"/>
      <c r="DK19" s="644"/>
      <c r="DL19" s="644"/>
      <c r="DM19" s="644"/>
      <c r="DN19" s="644"/>
      <c r="DO19" s="644"/>
      <c r="DP19" s="645"/>
      <c r="DQ19" s="649" t="s">
        <v>237</v>
      </c>
      <c r="DR19" s="644"/>
      <c r="DS19" s="644"/>
      <c r="DT19" s="644"/>
      <c r="DU19" s="644"/>
      <c r="DV19" s="644"/>
      <c r="DW19" s="644"/>
      <c r="DX19" s="644"/>
      <c r="DY19" s="644"/>
      <c r="DZ19" s="644"/>
      <c r="EA19" s="644"/>
      <c r="EB19" s="644"/>
      <c r="EC19" s="684"/>
    </row>
    <row r="20" spans="2:133" ht="11.25" customHeight="1" x14ac:dyDescent="0.15">
      <c r="B20" s="638" t="s">
        <v>272</v>
      </c>
      <c r="C20" s="639"/>
      <c r="D20" s="639"/>
      <c r="E20" s="639"/>
      <c r="F20" s="639"/>
      <c r="G20" s="639"/>
      <c r="H20" s="639"/>
      <c r="I20" s="639"/>
      <c r="J20" s="639"/>
      <c r="K20" s="639"/>
      <c r="L20" s="639"/>
      <c r="M20" s="639"/>
      <c r="N20" s="639"/>
      <c r="O20" s="639"/>
      <c r="P20" s="639"/>
      <c r="Q20" s="640"/>
      <c r="R20" s="641">
        <v>868477</v>
      </c>
      <c r="S20" s="644"/>
      <c r="T20" s="644"/>
      <c r="U20" s="644"/>
      <c r="V20" s="644"/>
      <c r="W20" s="644"/>
      <c r="X20" s="644"/>
      <c r="Y20" s="645"/>
      <c r="Z20" s="703">
        <v>2.7</v>
      </c>
      <c r="AA20" s="703"/>
      <c r="AB20" s="703"/>
      <c r="AC20" s="703"/>
      <c r="AD20" s="704" t="s">
        <v>133</v>
      </c>
      <c r="AE20" s="704"/>
      <c r="AF20" s="704"/>
      <c r="AG20" s="704"/>
      <c r="AH20" s="704"/>
      <c r="AI20" s="704"/>
      <c r="AJ20" s="704"/>
      <c r="AK20" s="704"/>
      <c r="AL20" s="646" t="s">
        <v>124</v>
      </c>
      <c r="AM20" s="647"/>
      <c r="AN20" s="647"/>
      <c r="AO20" s="705"/>
      <c r="AP20" s="638" t="s">
        <v>273</v>
      </c>
      <c r="AQ20" s="639"/>
      <c r="AR20" s="639"/>
      <c r="AS20" s="639"/>
      <c r="AT20" s="639"/>
      <c r="AU20" s="639"/>
      <c r="AV20" s="639"/>
      <c r="AW20" s="639"/>
      <c r="AX20" s="639"/>
      <c r="AY20" s="639"/>
      <c r="AZ20" s="639"/>
      <c r="BA20" s="639"/>
      <c r="BB20" s="639"/>
      <c r="BC20" s="639"/>
      <c r="BD20" s="639"/>
      <c r="BE20" s="639"/>
      <c r="BF20" s="640"/>
      <c r="BG20" s="641">
        <v>147825</v>
      </c>
      <c r="BH20" s="644"/>
      <c r="BI20" s="644"/>
      <c r="BJ20" s="644"/>
      <c r="BK20" s="644"/>
      <c r="BL20" s="644"/>
      <c r="BM20" s="644"/>
      <c r="BN20" s="645"/>
      <c r="BO20" s="703">
        <v>2.4</v>
      </c>
      <c r="BP20" s="703"/>
      <c r="BQ20" s="703"/>
      <c r="BR20" s="703"/>
      <c r="BS20" s="649" t="s">
        <v>124</v>
      </c>
      <c r="BT20" s="644"/>
      <c r="BU20" s="644"/>
      <c r="BV20" s="644"/>
      <c r="BW20" s="644"/>
      <c r="BX20" s="644"/>
      <c r="BY20" s="644"/>
      <c r="BZ20" s="644"/>
      <c r="CA20" s="644"/>
      <c r="CB20" s="684"/>
      <c r="CD20" s="685" t="s">
        <v>274</v>
      </c>
      <c r="CE20" s="682"/>
      <c r="CF20" s="682"/>
      <c r="CG20" s="682"/>
      <c r="CH20" s="682"/>
      <c r="CI20" s="682"/>
      <c r="CJ20" s="682"/>
      <c r="CK20" s="682"/>
      <c r="CL20" s="682"/>
      <c r="CM20" s="682"/>
      <c r="CN20" s="682"/>
      <c r="CO20" s="682"/>
      <c r="CP20" s="682"/>
      <c r="CQ20" s="683"/>
      <c r="CR20" s="641">
        <v>30957497</v>
      </c>
      <c r="CS20" s="644"/>
      <c r="CT20" s="644"/>
      <c r="CU20" s="644"/>
      <c r="CV20" s="644"/>
      <c r="CW20" s="644"/>
      <c r="CX20" s="644"/>
      <c r="CY20" s="645"/>
      <c r="CZ20" s="703">
        <v>100</v>
      </c>
      <c r="DA20" s="703"/>
      <c r="DB20" s="703"/>
      <c r="DC20" s="703"/>
      <c r="DD20" s="649">
        <v>5251842</v>
      </c>
      <c r="DE20" s="644"/>
      <c r="DF20" s="644"/>
      <c r="DG20" s="644"/>
      <c r="DH20" s="644"/>
      <c r="DI20" s="644"/>
      <c r="DJ20" s="644"/>
      <c r="DK20" s="644"/>
      <c r="DL20" s="644"/>
      <c r="DM20" s="644"/>
      <c r="DN20" s="644"/>
      <c r="DO20" s="644"/>
      <c r="DP20" s="645"/>
      <c r="DQ20" s="649">
        <v>18961328</v>
      </c>
      <c r="DR20" s="644"/>
      <c r="DS20" s="644"/>
      <c r="DT20" s="644"/>
      <c r="DU20" s="644"/>
      <c r="DV20" s="644"/>
      <c r="DW20" s="644"/>
      <c r="DX20" s="644"/>
      <c r="DY20" s="644"/>
      <c r="DZ20" s="644"/>
      <c r="EA20" s="644"/>
      <c r="EB20" s="644"/>
      <c r="EC20" s="684"/>
    </row>
    <row r="21" spans="2:133" ht="11.25" customHeight="1" x14ac:dyDescent="0.15">
      <c r="B21" s="638" t="s">
        <v>275</v>
      </c>
      <c r="C21" s="639"/>
      <c r="D21" s="639"/>
      <c r="E21" s="639"/>
      <c r="F21" s="639"/>
      <c r="G21" s="639"/>
      <c r="H21" s="639"/>
      <c r="I21" s="639"/>
      <c r="J21" s="639"/>
      <c r="K21" s="639"/>
      <c r="L21" s="639"/>
      <c r="M21" s="639"/>
      <c r="N21" s="639"/>
      <c r="O21" s="639"/>
      <c r="P21" s="639"/>
      <c r="Q21" s="640"/>
      <c r="R21" s="641" t="s">
        <v>124</v>
      </c>
      <c r="S21" s="644"/>
      <c r="T21" s="644"/>
      <c r="U21" s="644"/>
      <c r="V21" s="644"/>
      <c r="W21" s="644"/>
      <c r="X21" s="644"/>
      <c r="Y21" s="645"/>
      <c r="Z21" s="703" t="s">
        <v>237</v>
      </c>
      <c r="AA21" s="703"/>
      <c r="AB21" s="703"/>
      <c r="AC21" s="703"/>
      <c r="AD21" s="704" t="s">
        <v>124</v>
      </c>
      <c r="AE21" s="704"/>
      <c r="AF21" s="704"/>
      <c r="AG21" s="704"/>
      <c r="AH21" s="704"/>
      <c r="AI21" s="704"/>
      <c r="AJ21" s="704"/>
      <c r="AK21" s="704"/>
      <c r="AL21" s="646" t="s">
        <v>237</v>
      </c>
      <c r="AM21" s="647"/>
      <c r="AN21" s="647"/>
      <c r="AO21" s="705"/>
      <c r="AP21" s="749" t="s">
        <v>276</v>
      </c>
      <c r="AQ21" s="756"/>
      <c r="AR21" s="756"/>
      <c r="AS21" s="756"/>
      <c r="AT21" s="756"/>
      <c r="AU21" s="756"/>
      <c r="AV21" s="756"/>
      <c r="AW21" s="756"/>
      <c r="AX21" s="756"/>
      <c r="AY21" s="756"/>
      <c r="AZ21" s="756"/>
      <c r="BA21" s="756"/>
      <c r="BB21" s="756"/>
      <c r="BC21" s="756"/>
      <c r="BD21" s="756"/>
      <c r="BE21" s="756"/>
      <c r="BF21" s="751"/>
      <c r="BG21" s="641">
        <v>2078</v>
      </c>
      <c r="BH21" s="644"/>
      <c r="BI21" s="644"/>
      <c r="BJ21" s="644"/>
      <c r="BK21" s="644"/>
      <c r="BL21" s="644"/>
      <c r="BM21" s="644"/>
      <c r="BN21" s="645"/>
      <c r="BO21" s="703">
        <v>0</v>
      </c>
      <c r="BP21" s="703"/>
      <c r="BQ21" s="703"/>
      <c r="BR21" s="703"/>
      <c r="BS21" s="649" t="s">
        <v>124</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277</v>
      </c>
      <c r="C22" s="639"/>
      <c r="D22" s="639"/>
      <c r="E22" s="639"/>
      <c r="F22" s="639"/>
      <c r="G22" s="639"/>
      <c r="H22" s="639"/>
      <c r="I22" s="639"/>
      <c r="J22" s="639"/>
      <c r="K22" s="639"/>
      <c r="L22" s="639"/>
      <c r="M22" s="639"/>
      <c r="N22" s="639"/>
      <c r="O22" s="639"/>
      <c r="P22" s="639"/>
      <c r="Q22" s="640"/>
      <c r="R22" s="641">
        <v>16491378</v>
      </c>
      <c r="S22" s="644"/>
      <c r="T22" s="644"/>
      <c r="U22" s="644"/>
      <c r="V22" s="644"/>
      <c r="W22" s="644"/>
      <c r="X22" s="644"/>
      <c r="Y22" s="645"/>
      <c r="Z22" s="703">
        <v>50.5</v>
      </c>
      <c r="AA22" s="703"/>
      <c r="AB22" s="703"/>
      <c r="AC22" s="703"/>
      <c r="AD22" s="704">
        <v>15477154</v>
      </c>
      <c r="AE22" s="704"/>
      <c r="AF22" s="704"/>
      <c r="AG22" s="704"/>
      <c r="AH22" s="704"/>
      <c r="AI22" s="704"/>
      <c r="AJ22" s="704"/>
      <c r="AK22" s="704"/>
      <c r="AL22" s="646">
        <v>99.6</v>
      </c>
      <c r="AM22" s="647"/>
      <c r="AN22" s="647"/>
      <c r="AO22" s="705"/>
      <c r="AP22" s="749" t="s">
        <v>278</v>
      </c>
      <c r="AQ22" s="756"/>
      <c r="AR22" s="756"/>
      <c r="AS22" s="756"/>
      <c r="AT22" s="756"/>
      <c r="AU22" s="756"/>
      <c r="AV22" s="756"/>
      <c r="AW22" s="756"/>
      <c r="AX22" s="756"/>
      <c r="AY22" s="756"/>
      <c r="AZ22" s="756"/>
      <c r="BA22" s="756"/>
      <c r="BB22" s="756"/>
      <c r="BC22" s="756"/>
      <c r="BD22" s="756"/>
      <c r="BE22" s="756"/>
      <c r="BF22" s="751"/>
      <c r="BG22" s="641" t="s">
        <v>133</v>
      </c>
      <c r="BH22" s="644"/>
      <c r="BI22" s="644"/>
      <c r="BJ22" s="644"/>
      <c r="BK22" s="644"/>
      <c r="BL22" s="644"/>
      <c r="BM22" s="644"/>
      <c r="BN22" s="645"/>
      <c r="BO22" s="703" t="s">
        <v>237</v>
      </c>
      <c r="BP22" s="703"/>
      <c r="BQ22" s="703"/>
      <c r="BR22" s="703"/>
      <c r="BS22" s="649" t="s">
        <v>237</v>
      </c>
      <c r="BT22" s="644"/>
      <c r="BU22" s="644"/>
      <c r="BV22" s="644"/>
      <c r="BW22" s="644"/>
      <c r="BX22" s="644"/>
      <c r="BY22" s="644"/>
      <c r="BZ22" s="644"/>
      <c r="CA22" s="644"/>
      <c r="CB22" s="684"/>
      <c r="CD22" s="758" t="s">
        <v>279</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280</v>
      </c>
      <c r="C23" s="639"/>
      <c r="D23" s="639"/>
      <c r="E23" s="639"/>
      <c r="F23" s="639"/>
      <c r="G23" s="639"/>
      <c r="H23" s="639"/>
      <c r="I23" s="639"/>
      <c r="J23" s="639"/>
      <c r="K23" s="639"/>
      <c r="L23" s="639"/>
      <c r="M23" s="639"/>
      <c r="N23" s="639"/>
      <c r="O23" s="639"/>
      <c r="P23" s="639"/>
      <c r="Q23" s="640"/>
      <c r="R23" s="641">
        <v>8757</v>
      </c>
      <c r="S23" s="644"/>
      <c r="T23" s="644"/>
      <c r="U23" s="644"/>
      <c r="V23" s="644"/>
      <c r="W23" s="644"/>
      <c r="X23" s="644"/>
      <c r="Y23" s="645"/>
      <c r="Z23" s="703">
        <v>0</v>
      </c>
      <c r="AA23" s="703"/>
      <c r="AB23" s="703"/>
      <c r="AC23" s="703"/>
      <c r="AD23" s="704">
        <v>8757</v>
      </c>
      <c r="AE23" s="704"/>
      <c r="AF23" s="704"/>
      <c r="AG23" s="704"/>
      <c r="AH23" s="704"/>
      <c r="AI23" s="704"/>
      <c r="AJ23" s="704"/>
      <c r="AK23" s="704"/>
      <c r="AL23" s="646">
        <v>0.1</v>
      </c>
      <c r="AM23" s="647"/>
      <c r="AN23" s="647"/>
      <c r="AO23" s="705"/>
      <c r="AP23" s="749" t="s">
        <v>281</v>
      </c>
      <c r="AQ23" s="756"/>
      <c r="AR23" s="756"/>
      <c r="AS23" s="756"/>
      <c r="AT23" s="756"/>
      <c r="AU23" s="756"/>
      <c r="AV23" s="756"/>
      <c r="AW23" s="756"/>
      <c r="AX23" s="756"/>
      <c r="AY23" s="756"/>
      <c r="AZ23" s="756"/>
      <c r="BA23" s="756"/>
      <c r="BB23" s="756"/>
      <c r="BC23" s="756"/>
      <c r="BD23" s="756"/>
      <c r="BE23" s="756"/>
      <c r="BF23" s="751"/>
      <c r="BG23" s="641">
        <v>145747</v>
      </c>
      <c r="BH23" s="644"/>
      <c r="BI23" s="644"/>
      <c r="BJ23" s="644"/>
      <c r="BK23" s="644"/>
      <c r="BL23" s="644"/>
      <c r="BM23" s="644"/>
      <c r="BN23" s="645"/>
      <c r="BO23" s="703">
        <v>2.4</v>
      </c>
      <c r="BP23" s="703"/>
      <c r="BQ23" s="703"/>
      <c r="BR23" s="703"/>
      <c r="BS23" s="649" t="s">
        <v>124</v>
      </c>
      <c r="BT23" s="644"/>
      <c r="BU23" s="644"/>
      <c r="BV23" s="644"/>
      <c r="BW23" s="644"/>
      <c r="BX23" s="644"/>
      <c r="BY23" s="644"/>
      <c r="BZ23" s="644"/>
      <c r="CA23" s="644"/>
      <c r="CB23" s="684"/>
      <c r="CD23" s="758" t="s">
        <v>220</v>
      </c>
      <c r="CE23" s="759"/>
      <c r="CF23" s="759"/>
      <c r="CG23" s="759"/>
      <c r="CH23" s="759"/>
      <c r="CI23" s="759"/>
      <c r="CJ23" s="759"/>
      <c r="CK23" s="759"/>
      <c r="CL23" s="759"/>
      <c r="CM23" s="759"/>
      <c r="CN23" s="759"/>
      <c r="CO23" s="759"/>
      <c r="CP23" s="759"/>
      <c r="CQ23" s="760"/>
      <c r="CR23" s="758" t="s">
        <v>282</v>
      </c>
      <c r="CS23" s="759"/>
      <c r="CT23" s="759"/>
      <c r="CU23" s="759"/>
      <c r="CV23" s="759"/>
      <c r="CW23" s="759"/>
      <c r="CX23" s="759"/>
      <c r="CY23" s="760"/>
      <c r="CZ23" s="758" t="s">
        <v>283</v>
      </c>
      <c r="DA23" s="759"/>
      <c r="DB23" s="759"/>
      <c r="DC23" s="760"/>
      <c r="DD23" s="758" t="s">
        <v>284</v>
      </c>
      <c r="DE23" s="759"/>
      <c r="DF23" s="759"/>
      <c r="DG23" s="759"/>
      <c r="DH23" s="759"/>
      <c r="DI23" s="759"/>
      <c r="DJ23" s="759"/>
      <c r="DK23" s="760"/>
      <c r="DL23" s="767" t="s">
        <v>285</v>
      </c>
      <c r="DM23" s="768"/>
      <c r="DN23" s="768"/>
      <c r="DO23" s="768"/>
      <c r="DP23" s="768"/>
      <c r="DQ23" s="768"/>
      <c r="DR23" s="768"/>
      <c r="DS23" s="768"/>
      <c r="DT23" s="768"/>
      <c r="DU23" s="768"/>
      <c r="DV23" s="769"/>
      <c r="DW23" s="758" t="s">
        <v>286</v>
      </c>
      <c r="DX23" s="759"/>
      <c r="DY23" s="759"/>
      <c r="DZ23" s="759"/>
      <c r="EA23" s="759"/>
      <c r="EB23" s="759"/>
      <c r="EC23" s="760"/>
    </row>
    <row r="24" spans="2:133" ht="11.25" customHeight="1" x14ac:dyDescent="0.15">
      <c r="B24" s="638" t="s">
        <v>287</v>
      </c>
      <c r="C24" s="639"/>
      <c r="D24" s="639"/>
      <c r="E24" s="639"/>
      <c r="F24" s="639"/>
      <c r="G24" s="639"/>
      <c r="H24" s="639"/>
      <c r="I24" s="639"/>
      <c r="J24" s="639"/>
      <c r="K24" s="639"/>
      <c r="L24" s="639"/>
      <c r="M24" s="639"/>
      <c r="N24" s="639"/>
      <c r="O24" s="639"/>
      <c r="P24" s="639"/>
      <c r="Q24" s="640"/>
      <c r="R24" s="641">
        <v>204286</v>
      </c>
      <c r="S24" s="644"/>
      <c r="T24" s="644"/>
      <c r="U24" s="644"/>
      <c r="V24" s="644"/>
      <c r="W24" s="644"/>
      <c r="X24" s="644"/>
      <c r="Y24" s="645"/>
      <c r="Z24" s="703">
        <v>0.6</v>
      </c>
      <c r="AA24" s="703"/>
      <c r="AB24" s="703"/>
      <c r="AC24" s="703"/>
      <c r="AD24" s="704" t="s">
        <v>124</v>
      </c>
      <c r="AE24" s="704"/>
      <c r="AF24" s="704"/>
      <c r="AG24" s="704"/>
      <c r="AH24" s="704"/>
      <c r="AI24" s="704"/>
      <c r="AJ24" s="704"/>
      <c r="AK24" s="704"/>
      <c r="AL24" s="646" t="s">
        <v>133</v>
      </c>
      <c r="AM24" s="647"/>
      <c r="AN24" s="647"/>
      <c r="AO24" s="705"/>
      <c r="AP24" s="749" t="s">
        <v>288</v>
      </c>
      <c r="AQ24" s="756"/>
      <c r="AR24" s="756"/>
      <c r="AS24" s="756"/>
      <c r="AT24" s="756"/>
      <c r="AU24" s="756"/>
      <c r="AV24" s="756"/>
      <c r="AW24" s="756"/>
      <c r="AX24" s="756"/>
      <c r="AY24" s="756"/>
      <c r="AZ24" s="756"/>
      <c r="BA24" s="756"/>
      <c r="BB24" s="756"/>
      <c r="BC24" s="756"/>
      <c r="BD24" s="756"/>
      <c r="BE24" s="756"/>
      <c r="BF24" s="751"/>
      <c r="BG24" s="641" t="s">
        <v>237</v>
      </c>
      <c r="BH24" s="644"/>
      <c r="BI24" s="644"/>
      <c r="BJ24" s="644"/>
      <c r="BK24" s="644"/>
      <c r="BL24" s="644"/>
      <c r="BM24" s="644"/>
      <c r="BN24" s="645"/>
      <c r="BO24" s="703" t="s">
        <v>237</v>
      </c>
      <c r="BP24" s="703"/>
      <c r="BQ24" s="703"/>
      <c r="BR24" s="703"/>
      <c r="BS24" s="649" t="s">
        <v>237</v>
      </c>
      <c r="BT24" s="644"/>
      <c r="BU24" s="644"/>
      <c r="BV24" s="644"/>
      <c r="BW24" s="644"/>
      <c r="BX24" s="644"/>
      <c r="BY24" s="644"/>
      <c r="BZ24" s="644"/>
      <c r="CA24" s="644"/>
      <c r="CB24" s="684"/>
      <c r="CD24" s="712" t="s">
        <v>289</v>
      </c>
      <c r="CE24" s="713"/>
      <c r="CF24" s="713"/>
      <c r="CG24" s="713"/>
      <c r="CH24" s="713"/>
      <c r="CI24" s="713"/>
      <c r="CJ24" s="713"/>
      <c r="CK24" s="713"/>
      <c r="CL24" s="713"/>
      <c r="CM24" s="713"/>
      <c r="CN24" s="713"/>
      <c r="CO24" s="713"/>
      <c r="CP24" s="713"/>
      <c r="CQ24" s="714"/>
      <c r="CR24" s="706">
        <v>15641966</v>
      </c>
      <c r="CS24" s="707"/>
      <c r="CT24" s="707"/>
      <c r="CU24" s="707"/>
      <c r="CV24" s="707"/>
      <c r="CW24" s="707"/>
      <c r="CX24" s="707"/>
      <c r="CY24" s="753"/>
      <c r="CZ24" s="754">
        <v>50.5</v>
      </c>
      <c r="DA24" s="723"/>
      <c r="DB24" s="723"/>
      <c r="DC24" s="757"/>
      <c r="DD24" s="752">
        <v>10126142</v>
      </c>
      <c r="DE24" s="707"/>
      <c r="DF24" s="707"/>
      <c r="DG24" s="707"/>
      <c r="DH24" s="707"/>
      <c r="DI24" s="707"/>
      <c r="DJ24" s="707"/>
      <c r="DK24" s="753"/>
      <c r="DL24" s="752">
        <v>9830255</v>
      </c>
      <c r="DM24" s="707"/>
      <c r="DN24" s="707"/>
      <c r="DO24" s="707"/>
      <c r="DP24" s="707"/>
      <c r="DQ24" s="707"/>
      <c r="DR24" s="707"/>
      <c r="DS24" s="707"/>
      <c r="DT24" s="707"/>
      <c r="DU24" s="707"/>
      <c r="DV24" s="753"/>
      <c r="DW24" s="754">
        <v>60</v>
      </c>
      <c r="DX24" s="723"/>
      <c r="DY24" s="723"/>
      <c r="DZ24" s="723"/>
      <c r="EA24" s="723"/>
      <c r="EB24" s="723"/>
      <c r="EC24" s="755"/>
    </row>
    <row r="25" spans="2:133" ht="11.25" customHeight="1" x14ac:dyDescent="0.15">
      <c r="B25" s="638" t="s">
        <v>290</v>
      </c>
      <c r="C25" s="639"/>
      <c r="D25" s="639"/>
      <c r="E25" s="639"/>
      <c r="F25" s="639"/>
      <c r="G25" s="639"/>
      <c r="H25" s="639"/>
      <c r="I25" s="639"/>
      <c r="J25" s="639"/>
      <c r="K25" s="639"/>
      <c r="L25" s="639"/>
      <c r="M25" s="639"/>
      <c r="N25" s="639"/>
      <c r="O25" s="639"/>
      <c r="P25" s="639"/>
      <c r="Q25" s="640"/>
      <c r="R25" s="641">
        <v>410224</v>
      </c>
      <c r="S25" s="644"/>
      <c r="T25" s="644"/>
      <c r="U25" s="644"/>
      <c r="V25" s="644"/>
      <c r="W25" s="644"/>
      <c r="X25" s="644"/>
      <c r="Y25" s="645"/>
      <c r="Z25" s="703">
        <v>1.3</v>
      </c>
      <c r="AA25" s="703"/>
      <c r="AB25" s="703"/>
      <c r="AC25" s="703"/>
      <c r="AD25" s="704">
        <v>57325</v>
      </c>
      <c r="AE25" s="704"/>
      <c r="AF25" s="704"/>
      <c r="AG25" s="704"/>
      <c r="AH25" s="704"/>
      <c r="AI25" s="704"/>
      <c r="AJ25" s="704"/>
      <c r="AK25" s="704"/>
      <c r="AL25" s="646">
        <v>0.4</v>
      </c>
      <c r="AM25" s="647"/>
      <c r="AN25" s="647"/>
      <c r="AO25" s="705"/>
      <c r="AP25" s="749" t="s">
        <v>291</v>
      </c>
      <c r="AQ25" s="756"/>
      <c r="AR25" s="756"/>
      <c r="AS25" s="756"/>
      <c r="AT25" s="756"/>
      <c r="AU25" s="756"/>
      <c r="AV25" s="756"/>
      <c r="AW25" s="756"/>
      <c r="AX25" s="756"/>
      <c r="AY25" s="756"/>
      <c r="AZ25" s="756"/>
      <c r="BA25" s="756"/>
      <c r="BB25" s="756"/>
      <c r="BC25" s="756"/>
      <c r="BD25" s="756"/>
      <c r="BE25" s="756"/>
      <c r="BF25" s="751"/>
      <c r="BG25" s="641" t="s">
        <v>124</v>
      </c>
      <c r="BH25" s="644"/>
      <c r="BI25" s="644"/>
      <c r="BJ25" s="644"/>
      <c r="BK25" s="644"/>
      <c r="BL25" s="644"/>
      <c r="BM25" s="644"/>
      <c r="BN25" s="645"/>
      <c r="BO25" s="703" t="s">
        <v>133</v>
      </c>
      <c r="BP25" s="703"/>
      <c r="BQ25" s="703"/>
      <c r="BR25" s="703"/>
      <c r="BS25" s="649" t="s">
        <v>237</v>
      </c>
      <c r="BT25" s="644"/>
      <c r="BU25" s="644"/>
      <c r="BV25" s="644"/>
      <c r="BW25" s="644"/>
      <c r="BX25" s="644"/>
      <c r="BY25" s="644"/>
      <c r="BZ25" s="644"/>
      <c r="CA25" s="644"/>
      <c r="CB25" s="684"/>
      <c r="CD25" s="685" t="s">
        <v>292</v>
      </c>
      <c r="CE25" s="682"/>
      <c r="CF25" s="682"/>
      <c r="CG25" s="682"/>
      <c r="CH25" s="682"/>
      <c r="CI25" s="682"/>
      <c r="CJ25" s="682"/>
      <c r="CK25" s="682"/>
      <c r="CL25" s="682"/>
      <c r="CM25" s="682"/>
      <c r="CN25" s="682"/>
      <c r="CO25" s="682"/>
      <c r="CP25" s="682"/>
      <c r="CQ25" s="683"/>
      <c r="CR25" s="641">
        <v>5362445</v>
      </c>
      <c r="CS25" s="642"/>
      <c r="CT25" s="642"/>
      <c r="CU25" s="642"/>
      <c r="CV25" s="642"/>
      <c r="CW25" s="642"/>
      <c r="CX25" s="642"/>
      <c r="CY25" s="643"/>
      <c r="CZ25" s="646">
        <v>17.3</v>
      </c>
      <c r="DA25" s="675"/>
      <c r="DB25" s="675"/>
      <c r="DC25" s="676"/>
      <c r="DD25" s="649">
        <v>5037248</v>
      </c>
      <c r="DE25" s="642"/>
      <c r="DF25" s="642"/>
      <c r="DG25" s="642"/>
      <c r="DH25" s="642"/>
      <c r="DI25" s="642"/>
      <c r="DJ25" s="642"/>
      <c r="DK25" s="643"/>
      <c r="DL25" s="649">
        <v>4811991</v>
      </c>
      <c r="DM25" s="642"/>
      <c r="DN25" s="642"/>
      <c r="DO25" s="642"/>
      <c r="DP25" s="642"/>
      <c r="DQ25" s="642"/>
      <c r="DR25" s="642"/>
      <c r="DS25" s="642"/>
      <c r="DT25" s="642"/>
      <c r="DU25" s="642"/>
      <c r="DV25" s="643"/>
      <c r="DW25" s="646">
        <v>29.4</v>
      </c>
      <c r="DX25" s="675"/>
      <c r="DY25" s="675"/>
      <c r="DZ25" s="675"/>
      <c r="EA25" s="675"/>
      <c r="EB25" s="675"/>
      <c r="EC25" s="677"/>
    </row>
    <row r="26" spans="2:133" ht="11.25" customHeight="1" x14ac:dyDescent="0.15">
      <c r="B26" s="638" t="s">
        <v>293</v>
      </c>
      <c r="C26" s="639"/>
      <c r="D26" s="639"/>
      <c r="E26" s="639"/>
      <c r="F26" s="639"/>
      <c r="G26" s="639"/>
      <c r="H26" s="639"/>
      <c r="I26" s="639"/>
      <c r="J26" s="639"/>
      <c r="K26" s="639"/>
      <c r="L26" s="639"/>
      <c r="M26" s="639"/>
      <c r="N26" s="639"/>
      <c r="O26" s="639"/>
      <c r="P26" s="639"/>
      <c r="Q26" s="640"/>
      <c r="R26" s="641">
        <v>222902</v>
      </c>
      <c r="S26" s="644"/>
      <c r="T26" s="644"/>
      <c r="U26" s="644"/>
      <c r="V26" s="644"/>
      <c r="W26" s="644"/>
      <c r="X26" s="644"/>
      <c r="Y26" s="645"/>
      <c r="Z26" s="703">
        <v>0.7</v>
      </c>
      <c r="AA26" s="703"/>
      <c r="AB26" s="703"/>
      <c r="AC26" s="703"/>
      <c r="AD26" s="704" t="s">
        <v>124</v>
      </c>
      <c r="AE26" s="704"/>
      <c r="AF26" s="704"/>
      <c r="AG26" s="704"/>
      <c r="AH26" s="704"/>
      <c r="AI26" s="704"/>
      <c r="AJ26" s="704"/>
      <c r="AK26" s="704"/>
      <c r="AL26" s="646" t="s">
        <v>124</v>
      </c>
      <c r="AM26" s="647"/>
      <c r="AN26" s="647"/>
      <c r="AO26" s="705"/>
      <c r="AP26" s="749" t="s">
        <v>294</v>
      </c>
      <c r="AQ26" s="750"/>
      <c r="AR26" s="750"/>
      <c r="AS26" s="750"/>
      <c r="AT26" s="750"/>
      <c r="AU26" s="750"/>
      <c r="AV26" s="750"/>
      <c r="AW26" s="750"/>
      <c r="AX26" s="750"/>
      <c r="AY26" s="750"/>
      <c r="AZ26" s="750"/>
      <c r="BA26" s="750"/>
      <c r="BB26" s="750"/>
      <c r="BC26" s="750"/>
      <c r="BD26" s="750"/>
      <c r="BE26" s="750"/>
      <c r="BF26" s="751"/>
      <c r="BG26" s="641" t="s">
        <v>133</v>
      </c>
      <c r="BH26" s="644"/>
      <c r="BI26" s="644"/>
      <c r="BJ26" s="644"/>
      <c r="BK26" s="644"/>
      <c r="BL26" s="644"/>
      <c r="BM26" s="644"/>
      <c r="BN26" s="645"/>
      <c r="BO26" s="703" t="s">
        <v>237</v>
      </c>
      <c r="BP26" s="703"/>
      <c r="BQ26" s="703"/>
      <c r="BR26" s="703"/>
      <c r="BS26" s="649" t="s">
        <v>124</v>
      </c>
      <c r="BT26" s="644"/>
      <c r="BU26" s="644"/>
      <c r="BV26" s="644"/>
      <c r="BW26" s="644"/>
      <c r="BX26" s="644"/>
      <c r="BY26" s="644"/>
      <c r="BZ26" s="644"/>
      <c r="CA26" s="644"/>
      <c r="CB26" s="684"/>
      <c r="CD26" s="685" t="s">
        <v>295</v>
      </c>
      <c r="CE26" s="682"/>
      <c r="CF26" s="682"/>
      <c r="CG26" s="682"/>
      <c r="CH26" s="682"/>
      <c r="CI26" s="682"/>
      <c r="CJ26" s="682"/>
      <c r="CK26" s="682"/>
      <c r="CL26" s="682"/>
      <c r="CM26" s="682"/>
      <c r="CN26" s="682"/>
      <c r="CO26" s="682"/>
      <c r="CP26" s="682"/>
      <c r="CQ26" s="683"/>
      <c r="CR26" s="641">
        <v>3694948</v>
      </c>
      <c r="CS26" s="644"/>
      <c r="CT26" s="644"/>
      <c r="CU26" s="644"/>
      <c r="CV26" s="644"/>
      <c r="CW26" s="644"/>
      <c r="CX26" s="644"/>
      <c r="CY26" s="645"/>
      <c r="CZ26" s="646">
        <v>11.9</v>
      </c>
      <c r="DA26" s="675"/>
      <c r="DB26" s="675"/>
      <c r="DC26" s="676"/>
      <c r="DD26" s="649">
        <v>3422693</v>
      </c>
      <c r="DE26" s="644"/>
      <c r="DF26" s="644"/>
      <c r="DG26" s="644"/>
      <c r="DH26" s="644"/>
      <c r="DI26" s="644"/>
      <c r="DJ26" s="644"/>
      <c r="DK26" s="645"/>
      <c r="DL26" s="649" t="s">
        <v>237</v>
      </c>
      <c r="DM26" s="644"/>
      <c r="DN26" s="644"/>
      <c r="DO26" s="644"/>
      <c r="DP26" s="644"/>
      <c r="DQ26" s="644"/>
      <c r="DR26" s="644"/>
      <c r="DS26" s="644"/>
      <c r="DT26" s="644"/>
      <c r="DU26" s="644"/>
      <c r="DV26" s="645"/>
      <c r="DW26" s="646" t="s">
        <v>237</v>
      </c>
      <c r="DX26" s="675"/>
      <c r="DY26" s="675"/>
      <c r="DZ26" s="675"/>
      <c r="EA26" s="675"/>
      <c r="EB26" s="675"/>
      <c r="EC26" s="677"/>
    </row>
    <row r="27" spans="2:133" ht="11.25" customHeight="1" x14ac:dyDescent="0.15">
      <c r="B27" s="638" t="s">
        <v>296</v>
      </c>
      <c r="C27" s="639"/>
      <c r="D27" s="639"/>
      <c r="E27" s="639"/>
      <c r="F27" s="639"/>
      <c r="G27" s="639"/>
      <c r="H27" s="639"/>
      <c r="I27" s="639"/>
      <c r="J27" s="639"/>
      <c r="K27" s="639"/>
      <c r="L27" s="639"/>
      <c r="M27" s="639"/>
      <c r="N27" s="639"/>
      <c r="O27" s="639"/>
      <c r="P27" s="639"/>
      <c r="Q27" s="640"/>
      <c r="R27" s="641">
        <v>4678707</v>
      </c>
      <c r="S27" s="644"/>
      <c r="T27" s="644"/>
      <c r="U27" s="644"/>
      <c r="V27" s="644"/>
      <c r="W27" s="644"/>
      <c r="X27" s="644"/>
      <c r="Y27" s="645"/>
      <c r="Z27" s="703">
        <v>14.3</v>
      </c>
      <c r="AA27" s="703"/>
      <c r="AB27" s="703"/>
      <c r="AC27" s="703"/>
      <c r="AD27" s="704" t="s">
        <v>124</v>
      </c>
      <c r="AE27" s="704"/>
      <c r="AF27" s="704"/>
      <c r="AG27" s="704"/>
      <c r="AH27" s="704"/>
      <c r="AI27" s="704"/>
      <c r="AJ27" s="704"/>
      <c r="AK27" s="704"/>
      <c r="AL27" s="646" t="s">
        <v>237</v>
      </c>
      <c r="AM27" s="647"/>
      <c r="AN27" s="647"/>
      <c r="AO27" s="705"/>
      <c r="AP27" s="638" t="s">
        <v>297</v>
      </c>
      <c r="AQ27" s="639"/>
      <c r="AR27" s="639"/>
      <c r="AS27" s="639"/>
      <c r="AT27" s="639"/>
      <c r="AU27" s="639"/>
      <c r="AV27" s="639"/>
      <c r="AW27" s="639"/>
      <c r="AX27" s="639"/>
      <c r="AY27" s="639"/>
      <c r="AZ27" s="639"/>
      <c r="BA27" s="639"/>
      <c r="BB27" s="639"/>
      <c r="BC27" s="639"/>
      <c r="BD27" s="639"/>
      <c r="BE27" s="639"/>
      <c r="BF27" s="640"/>
      <c r="BG27" s="641">
        <v>6181068</v>
      </c>
      <c r="BH27" s="644"/>
      <c r="BI27" s="644"/>
      <c r="BJ27" s="644"/>
      <c r="BK27" s="644"/>
      <c r="BL27" s="644"/>
      <c r="BM27" s="644"/>
      <c r="BN27" s="645"/>
      <c r="BO27" s="703">
        <v>100</v>
      </c>
      <c r="BP27" s="703"/>
      <c r="BQ27" s="703"/>
      <c r="BR27" s="703"/>
      <c r="BS27" s="649">
        <v>114152</v>
      </c>
      <c r="BT27" s="644"/>
      <c r="BU27" s="644"/>
      <c r="BV27" s="644"/>
      <c r="BW27" s="644"/>
      <c r="BX27" s="644"/>
      <c r="BY27" s="644"/>
      <c r="BZ27" s="644"/>
      <c r="CA27" s="644"/>
      <c r="CB27" s="684"/>
      <c r="CD27" s="685" t="s">
        <v>298</v>
      </c>
      <c r="CE27" s="682"/>
      <c r="CF27" s="682"/>
      <c r="CG27" s="682"/>
      <c r="CH27" s="682"/>
      <c r="CI27" s="682"/>
      <c r="CJ27" s="682"/>
      <c r="CK27" s="682"/>
      <c r="CL27" s="682"/>
      <c r="CM27" s="682"/>
      <c r="CN27" s="682"/>
      <c r="CO27" s="682"/>
      <c r="CP27" s="682"/>
      <c r="CQ27" s="683"/>
      <c r="CR27" s="641">
        <v>7298611</v>
      </c>
      <c r="CS27" s="642"/>
      <c r="CT27" s="642"/>
      <c r="CU27" s="642"/>
      <c r="CV27" s="642"/>
      <c r="CW27" s="642"/>
      <c r="CX27" s="642"/>
      <c r="CY27" s="643"/>
      <c r="CZ27" s="646">
        <v>23.6</v>
      </c>
      <c r="DA27" s="675"/>
      <c r="DB27" s="675"/>
      <c r="DC27" s="676"/>
      <c r="DD27" s="649">
        <v>2226115</v>
      </c>
      <c r="DE27" s="642"/>
      <c r="DF27" s="642"/>
      <c r="DG27" s="642"/>
      <c r="DH27" s="642"/>
      <c r="DI27" s="642"/>
      <c r="DJ27" s="642"/>
      <c r="DK27" s="643"/>
      <c r="DL27" s="649">
        <v>2165485</v>
      </c>
      <c r="DM27" s="642"/>
      <c r="DN27" s="642"/>
      <c r="DO27" s="642"/>
      <c r="DP27" s="642"/>
      <c r="DQ27" s="642"/>
      <c r="DR27" s="642"/>
      <c r="DS27" s="642"/>
      <c r="DT27" s="642"/>
      <c r="DU27" s="642"/>
      <c r="DV27" s="643"/>
      <c r="DW27" s="646">
        <v>13.2</v>
      </c>
      <c r="DX27" s="675"/>
      <c r="DY27" s="675"/>
      <c r="DZ27" s="675"/>
      <c r="EA27" s="675"/>
      <c r="EB27" s="675"/>
      <c r="EC27" s="677"/>
    </row>
    <row r="28" spans="2:133" ht="11.25" customHeight="1" x14ac:dyDescent="0.15">
      <c r="B28" s="746" t="s">
        <v>299</v>
      </c>
      <c r="C28" s="747"/>
      <c r="D28" s="747"/>
      <c r="E28" s="747"/>
      <c r="F28" s="747"/>
      <c r="G28" s="747"/>
      <c r="H28" s="747"/>
      <c r="I28" s="747"/>
      <c r="J28" s="747"/>
      <c r="K28" s="747"/>
      <c r="L28" s="747"/>
      <c r="M28" s="747"/>
      <c r="N28" s="747"/>
      <c r="O28" s="747"/>
      <c r="P28" s="747"/>
      <c r="Q28" s="748"/>
      <c r="R28" s="641" t="s">
        <v>124</v>
      </c>
      <c r="S28" s="644"/>
      <c r="T28" s="644"/>
      <c r="U28" s="644"/>
      <c r="V28" s="644"/>
      <c r="W28" s="644"/>
      <c r="X28" s="644"/>
      <c r="Y28" s="645"/>
      <c r="Z28" s="703" t="s">
        <v>133</v>
      </c>
      <c r="AA28" s="703"/>
      <c r="AB28" s="703"/>
      <c r="AC28" s="703"/>
      <c r="AD28" s="704" t="s">
        <v>124</v>
      </c>
      <c r="AE28" s="704"/>
      <c r="AF28" s="704"/>
      <c r="AG28" s="704"/>
      <c r="AH28" s="704"/>
      <c r="AI28" s="704"/>
      <c r="AJ28" s="704"/>
      <c r="AK28" s="704"/>
      <c r="AL28" s="646" t="s">
        <v>133</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300</v>
      </c>
      <c r="CE28" s="682"/>
      <c r="CF28" s="682"/>
      <c r="CG28" s="682"/>
      <c r="CH28" s="682"/>
      <c r="CI28" s="682"/>
      <c r="CJ28" s="682"/>
      <c r="CK28" s="682"/>
      <c r="CL28" s="682"/>
      <c r="CM28" s="682"/>
      <c r="CN28" s="682"/>
      <c r="CO28" s="682"/>
      <c r="CP28" s="682"/>
      <c r="CQ28" s="683"/>
      <c r="CR28" s="641">
        <v>2980910</v>
      </c>
      <c r="CS28" s="644"/>
      <c r="CT28" s="644"/>
      <c r="CU28" s="644"/>
      <c r="CV28" s="644"/>
      <c r="CW28" s="644"/>
      <c r="CX28" s="644"/>
      <c r="CY28" s="645"/>
      <c r="CZ28" s="646">
        <v>9.6</v>
      </c>
      <c r="DA28" s="675"/>
      <c r="DB28" s="675"/>
      <c r="DC28" s="676"/>
      <c r="DD28" s="649">
        <v>2862779</v>
      </c>
      <c r="DE28" s="644"/>
      <c r="DF28" s="644"/>
      <c r="DG28" s="644"/>
      <c r="DH28" s="644"/>
      <c r="DI28" s="644"/>
      <c r="DJ28" s="644"/>
      <c r="DK28" s="645"/>
      <c r="DL28" s="649">
        <v>2852779</v>
      </c>
      <c r="DM28" s="644"/>
      <c r="DN28" s="644"/>
      <c r="DO28" s="644"/>
      <c r="DP28" s="644"/>
      <c r="DQ28" s="644"/>
      <c r="DR28" s="644"/>
      <c r="DS28" s="644"/>
      <c r="DT28" s="644"/>
      <c r="DU28" s="644"/>
      <c r="DV28" s="645"/>
      <c r="DW28" s="646">
        <v>17.399999999999999</v>
      </c>
      <c r="DX28" s="675"/>
      <c r="DY28" s="675"/>
      <c r="DZ28" s="675"/>
      <c r="EA28" s="675"/>
      <c r="EB28" s="675"/>
      <c r="EC28" s="677"/>
    </row>
    <row r="29" spans="2:133" ht="11.25" customHeight="1" x14ac:dyDescent="0.15">
      <c r="B29" s="638" t="s">
        <v>301</v>
      </c>
      <c r="C29" s="639"/>
      <c r="D29" s="639"/>
      <c r="E29" s="639"/>
      <c r="F29" s="639"/>
      <c r="G29" s="639"/>
      <c r="H29" s="639"/>
      <c r="I29" s="639"/>
      <c r="J29" s="639"/>
      <c r="K29" s="639"/>
      <c r="L29" s="639"/>
      <c r="M29" s="639"/>
      <c r="N29" s="639"/>
      <c r="O29" s="639"/>
      <c r="P29" s="639"/>
      <c r="Q29" s="640"/>
      <c r="R29" s="641">
        <v>2967871</v>
      </c>
      <c r="S29" s="644"/>
      <c r="T29" s="644"/>
      <c r="U29" s="644"/>
      <c r="V29" s="644"/>
      <c r="W29" s="644"/>
      <c r="X29" s="644"/>
      <c r="Y29" s="645"/>
      <c r="Z29" s="703">
        <v>9.1</v>
      </c>
      <c r="AA29" s="703"/>
      <c r="AB29" s="703"/>
      <c r="AC29" s="703"/>
      <c r="AD29" s="704" t="s">
        <v>133</v>
      </c>
      <c r="AE29" s="704"/>
      <c r="AF29" s="704"/>
      <c r="AG29" s="704"/>
      <c r="AH29" s="704"/>
      <c r="AI29" s="704"/>
      <c r="AJ29" s="704"/>
      <c r="AK29" s="704"/>
      <c r="AL29" s="646" t="s">
        <v>237</v>
      </c>
      <c r="AM29" s="647"/>
      <c r="AN29" s="647"/>
      <c r="AO29" s="705"/>
      <c r="AP29" s="715" t="s">
        <v>220</v>
      </c>
      <c r="AQ29" s="716"/>
      <c r="AR29" s="716"/>
      <c r="AS29" s="716"/>
      <c r="AT29" s="716"/>
      <c r="AU29" s="716"/>
      <c r="AV29" s="716"/>
      <c r="AW29" s="716"/>
      <c r="AX29" s="716"/>
      <c r="AY29" s="716"/>
      <c r="AZ29" s="716"/>
      <c r="BA29" s="716"/>
      <c r="BB29" s="716"/>
      <c r="BC29" s="716"/>
      <c r="BD29" s="716"/>
      <c r="BE29" s="716"/>
      <c r="BF29" s="717"/>
      <c r="BG29" s="715" t="s">
        <v>302</v>
      </c>
      <c r="BH29" s="743"/>
      <c r="BI29" s="743"/>
      <c r="BJ29" s="743"/>
      <c r="BK29" s="743"/>
      <c r="BL29" s="743"/>
      <c r="BM29" s="743"/>
      <c r="BN29" s="743"/>
      <c r="BO29" s="743"/>
      <c r="BP29" s="743"/>
      <c r="BQ29" s="744"/>
      <c r="BR29" s="715" t="s">
        <v>303</v>
      </c>
      <c r="BS29" s="743"/>
      <c r="BT29" s="743"/>
      <c r="BU29" s="743"/>
      <c r="BV29" s="743"/>
      <c r="BW29" s="743"/>
      <c r="BX29" s="743"/>
      <c r="BY29" s="743"/>
      <c r="BZ29" s="743"/>
      <c r="CA29" s="743"/>
      <c r="CB29" s="744"/>
      <c r="CD29" s="725" t="s">
        <v>304</v>
      </c>
      <c r="CE29" s="726"/>
      <c r="CF29" s="685" t="s">
        <v>305</v>
      </c>
      <c r="CG29" s="682"/>
      <c r="CH29" s="682"/>
      <c r="CI29" s="682"/>
      <c r="CJ29" s="682"/>
      <c r="CK29" s="682"/>
      <c r="CL29" s="682"/>
      <c r="CM29" s="682"/>
      <c r="CN29" s="682"/>
      <c r="CO29" s="682"/>
      <c r="CP29" s="682"/>
      <c r="CQ29" s="683"/>
      <c r="CR29" s="641">
        <v>2980907</v>
      </c>
      <c r="CS29" s="642"/>
      <c r="CT29" s="642"/>
      <c r="CU29" s="642"/>
      <c r="CV29" s="642"/>
      <c r="CW29" s="642"/>
      <c r="CX29" s="642"/>
      <c r="CY29" s="643"/>
      <c r="CZ29" s="646">
        <v>9.6</v>
      </c>
      <c r="DA29" s="675"/>
      <c r="DB29" s="675"/>
      <c r="DC29" s="676"/>
      <c r="DD29" s="649">
        <v>2862776</v>
      </c>
      <c r="DE29" s="642"/>
      <c r="DF29" s="642"/>
      <c r="DG29" s="642"/>
      <c r="DH29" s="642"/>
      <c r="DI29" s="642"/>
      <c r="DJ29" s="642"/>
      <c r="DK29" s="643"/>
      <c r="DL29" s="649">
        <v>2852776</v>
      </c>
      <c r="DM29" s="642"/>
      <c r="DN29" s="642"/>
      <c r="DO29" s="642"/>
      <c r="DP29" s="642"/>
      <c r="DQ29" s="642"/>
      <c r="DR29" s="642"/>
      <c r="DS29" s="642"/>
      <c r="DT29" s="642"/>
      <c r="DU29" s="642"/>
      <c r="DV29" s="643"/>
      <c r="DW29" s="646">
        <v>17.399999999999999</v>
      </c>
      <c r="DX29" s="675"/>
      <c r="DY29" s="675"/>
      <c r="DZ29" s="675"/>
      <c r="EA29" s="675"/>
      <c r="EB29" s="675"/>
      <c r="EC29" s="677"/>
    </row>
    <row r="30" spans="2:133" ht="11.25" customHeight="1" x14ac:dyDescent="0.15">
      <c r="B30" s="638" t="s">
        <v>306</v>
      </c>
      <c r="C30" s="639"/>
      <c r="D30" s="639"/>
      <c r="E30" s="639"/>
      <c r="F30" s="639"/>
      <c r="G30" s="639"/>
      <c r="H30" s="639"/>
      <c r="I30" s="639"/>
      <c r="J30" s="639"/>
      <c r="K30" s="639"/>
      <c r="L30" s="639"/>
      <c r="M30" s="639"/>
      <c r="N30" s="639"/>
      <c r="O30" s="639"/>
      <c r="P30" s="639"/>
      <c r="Q30" s="640"/>
      <c r="R30" s="641">
        <v>349386</v>
      </c>
      <c r="S30" s="644"/>
      <c r="T30" s="644"/>
      <c r="U30" s="644"/>
      <c r="V30" s="644"/>
      <c r="W30" s="644"/>
      <c r="X30" s="644"/>
      <c r="Y30" s="645"/>
      <c r="Z30" s="703">
        <v>1.1000000000000001</v>
      </c>
      <c r="AA30" s="703"/>
      <c r="AB30" s="703"/>
      <c r="AC30" s="703"/>
      <c r="AD30" s="704" t="s">
        <v>124</v>
      </c>
      <c r="AE30" s="704"/>
      <c r="AF30" s="704"/>
      <c r="AG30" s="704"/>
      <c r="AH30" s="704"/>
      <c r="AI30" s="704"/>
      <c r="AJ30" s="704"/>
      <c r="AK30" s="704"/>
      <c r="AL30" s="646" t="s">
        <v>133</v>
      </c>
      <c r="AM30" s="647"/>
      <c r="AN30" s="647"/>
      <c r="AO30" s="705"/>
      <c r="AP30" s="731" t="s">
        <v>307</v>
      </c>
      <c r="AQ30" s="732"/>
      <c r="AR30" s="732"/>
      <c r="AS30" s="732"/>
      <c r="AT30" s="737" t="s">
        <v>308</v>
      </c>
      <c r="AU30" s="210"/>
      <c r="AV30" s="210"/>
      <c r="AW30" s="210"/>
      <c r="AX30" s="740" t="s">
        <v>184</v>
      </c>
      <c r="AY30" s="741"/>
      <c r="AZ30" s="741"/>
      <c r="BA30" s="741"/>
      <c r="BB30" s="741"/>
      <c r="BC30" s="741"/>
      <c r="BD30" s="741"/>
      <c r="BE30" s="741"/>
      <c r="BF30" s="742"/>
      <c r="BG30" s="721">
        <v>99.5</v>
      </c>
      <c r="BH30" s="722"/>
      <c r="BI30" s="722"/>
      <c r="BJ30" s="722"/>
      <c r="BK30" s="722"/>
      <c r="BL30" s="722"/>
      <c r="BM30" s="723">
        <v>97.2</v>
      </c>
      <c r="BN30" s="722"/>
      <c r="BO30" s="722"/>
      <c r="BP30" s="722"/>
      <c r="BQ30" s="724"/>
      <c r="BR30" s="721">
        <v>99.3</v>
      </c>
      <c r="BS30" s="722"/>
      <c r="BT30" s="722"/>
      <c r="BU30" s="722"/>
      <c r="BV30" s="722"/>
      <c r="BW30" s="722"/>
      <c r="BX30" s="723">
        <v>96.8</v>
      </c>
      <c r="BY30" s="722"/>
      <c r="BZ30" s="722"/>
      <c r="CA30" s="722"/>
      <c r="CB30" s="724"/>
      <c r="CD30" s="727"/>
      <c r="CE30" s="728"/>
      <c r="CF30" s="685" t="s">
        <v>309</v>
      </c>
      <c r="CG30" s="682"/>
      <c r="CH30" s="682"/>
      <c r="CI30" s="682"/>
      <c r="CJ30" s="682"/>
      <c r="CK30" s="682"/>
      <c r="CL30" s="682"/>
      <c r="CM30" s="682"/>
      <c r="CN30" s="682"/>
      <c r="CO30" s="682"/>
      <c r="CP30" s="682"/>
      <c r="CQ30" s="683"/>
      <c r="CR30" s="641">
        <v>2811327</v>
      </c>
      <c r="CS30" s="644"/>
      <c r="CT30" s="644"/>
      <c r="CU30" s="644"/>
      <c r="CV30" s="644"/>
      <c r="CW30" s="644"/>
      <c r="CX30" s="644"/>
      <c r="CY30" s="645"/>
      <c r="CZ30" s="646">
        <v>9.1</v>
      </c>
      <c r="DA30" s="675"/>
      <c r="DB30" s="675"/>
      <c r="DC30" s="676"/>
      <c r="DD30" s="649">
        <v>2700583</v>
      </c>
      <c r="DE30" s="644"/>
      <c r="DF30" s="644"/>
      <c r="DG30" s="644"/>
      <c r="DH30" s="644"/>
      <c r="DI30" s="644"/>
      <c r="DJ30" s="644"/>
      <c r="DK30" s="645"/>
      <c r="DL30" s="649">
        <v>2690583</v>
      </c>
      <c r="DM30" s="644"/>
      <c r="DN30" s="644"/>
      <c r="DO30" s="644"/>
      <c r="DP30" s="644"/>
      <c r="DQ30" s="644"/>
      <c r="DR30" s="644"/>
      <c r="DS30" s="644"/>
      <c r="DT30" s="644"/>
      <c r="DU30" s="644"/>
      <c r="DV30" s="645"/>
      <c r="DW30" s="646">
        <v>16.399999999999999</v>
      </c>
      <c r="DX30" s="675"/>
      <c r="DY30" s="675"/>
      <c r="DZ30" s="675"/>
      <c r="EA30" s="675"/>
      <c r="EB30" s="675"/>
      <c r="EC30" s="677"/>
    </row>
    <row r="31" spans="2:133" ht="11.25" customHeight="1" x14ac:dyDescent="0.15">
      <c r="B31" s="638" t="s">
        <v>310</v>
      </c>
      <c r="C31" s="639"/>
      <c r="D31" s="639"/>
      <c r="E31" s="639"/>
      <c r="F31" s="639"/>
      <c r="G31" s="639"/>
      <c r="H31" s="639"/>
      <c r="I31" s="639"/>
      <c r="J31" s="639"/>
      <c r="K31" s="639"/>
      <c r="L31" s="639"/>
      <c r="M31" s="639"/>
      <c r="N31" s="639"/>
      <c r="O31" s="639"/>
      <c r="P31" s="639"/>
      <c r="Q31" s="640"/>
      <c r="R31" s="641">
        <v>57044</v>
      </c>
      <c r="S31" s="644"/>
      <c r="T31" s="644"/>
      <c r="U31" s="644"/>
      <c r="V31" s="644"/>
      <c r="W31" s="644"/>
      <c r="X31" s="644"/>
      <c r="Y31" s="645"/>
      <c r="Z31" s="703">
        <v>0.2</v>
      </c>
      <c r="AA31" s="703"/>
      <c r="AB31" s="703"/>
      <c r="AC31" s="703"/>
      <c r="AD31" s="704" t="s">
        <v>124</v>
      </c>
      <c r="AE31" s="704"/>
      <c r="AF31" s="704"/>
      <c r="AG31" s="704"/>
      <c r="AH31" s="704"/>
      <c r="AI31" s="704"/>
      <c r="AJ31" s="704"/>
      <c r="AK31" s="704"/>
      <c r="AL31" s="646" t="s">
        <v>124</v>
      </c>
      <c r="AM31" s="647"/>
      <c r="AN31" s="647"/>
      <c r="AO31" s="705"/>
      <c r="AP31" s="733"/>
      <c r="AQ31" s="734"/>
      <c r="AR31" s="734"/>
      <c r="AS31" s="734"/>
      <c r="AT31" s="738"/>
      <c r="AU31" s="209" t="s">
        <v>311</v>
      </c>
      <c r="AV31" s="209"/>
      <c r="AW31" s="209"/>
      <c r="AX31" s="638" t="s">
        <v>312</v>
      </c>
      <c r="AY31" s="639"/>
      <c r="AZ31" s="639"/>
      <c r="BA31" s="639"/>
      <c r="BB31" s="639"/>
      <c r="BC31" s="639"/>
      <c r="BD31" s="639"/>
      <c r="BE31" s="639"/>
      <c r="BF31" s="640"/>
      <c r="BG31" s="719">
        <v>99.6</v>
      </c>
      <c r="BH31" s="642"/>
      <c r="BI31" s="642"/>
      <c r="BJ31" s="642"/>
      <c r="BK31" s="642"/>
      <c r="BL31" s="642"/>
      <c r="BM31" s="647">
        <v>98.1</v>
      </c>
      <c r="BN31" s="720"/>
      <c r="BO31" s="720"/>
      <c r="BP31" s="720"/>
      <c r="BQ31" s="681"/>
      <c r="BR31" s="719">
        <v>99.5</v>
      </c>
      <c r="BS31" s="642"/>
      <c r="BT31" s="642"/>
      <c r="BU31" s="642"/>
      <c r="BV31" s="642"/>
      <c r="BW31" s="642"/>
      <c r="BX31" s="647">
        <v>97.6</v>
      </c>
      <c r="BY31" s="720"/>
      <c r="BZ31" s="720"/>
      <c r="CA31" s="720"/>
      <c r="CB31" s="681"/>
      <c r="CD31" s="727"/>
      <c r="CE31" s="728"/>
      <c r="CF31" s="685" t="s">
        <v>313</v>
      </c>
      <c r="CG31" s="682"/>
      <c r="CH31" s="682"/>
      <c r="CI31" s="682"/>
      <c r="CJ31" s="682"/>
      <c r="CK31" s="682"/>
      <c r="CL31" s="682"/>
      <c r="CM31" s="682"/>
      <c r="CN31" s="682"/>
      <c r="CO31" s="682"/>
      <c r="CP31" s="682"/>
      <c r="CQ31" s="683"/>
      <c r="CR31" s="641">
        <v>169580</v>
      </c>
      <c r="CS31" s="642"/>
      <c r="CT31" s="642"/>
      <c r="CU31" s="642"/>
      <c r="CV31" s="642"/>
      <c r="CW31" s="642"/>
      <c r="CX31" s="642"/>
      <c r="CY31" s="643"/>
      <c r="CZ31" s="646">
        <v>0.5</v>
      </c>
      <c r="DA31" s="675"/>
      <c r="DB31" s="675"/>
      <c r="DC31" s="676"/>
      <c r="DD31" s="649">
        <v>162193</v>
      </c>
      <c r="DE31" s="642"/>
      <c r="DF31" s="642"/>
      <c r="DG31" s="642"/>
      <c r="DH31" s="642"/>
      <c r="DI31" s="642"/>
      <c r="DJ31" s="642"/>
      <c r="DK31" s="643"/>
      <c r="DL31" s="649">
        <v>162193</v>
      </c>
      <c r="DM31" s="642"/>
      <c r="DN31" s="642"/>
      <c r="DO31" s="642"/>
      <c r="DP31" s="642"/>
      <c r="DQ31" s="642"/>
      <c r="DR31" s="642"/>
      <c r="DS31" s="642"/>
      <c r="DT31" s="642"/>
      <c r="DU31" s="642"/>
      <c r="DV31" s="643"/>
      <c r="DW31" s="646">
        <v>1</v>
      </c>
      <c r="DX31" s="675"/>
      <c r="DY31" s="675"/>
      <c r="DZ31" s="675"/>
      <c r="EA31" s="675"/>
      <c r="EB31" s="675"/>
      <c r="EC31" s="677"/>
    </row>
    <row r="32" spans="2:133" ht="11.25" customHeight="1" x14ac:dyDescent="0.15">
      <c r="B32" s="638" t="s">
        <v>314</v>
      </c>
      <c r="C32" s="639"/>
      <c r="D32" s="639"/>
      <c r="E32" s="639"/>
      <c r="F32" s="639"/>
      <c r="G32" s="639"/>
      <c r="H32" s="639"/>
      <c r="I32" s="639"/>
      <c r="J32" s="639"/>
      <c r="K32" s="639"/>
      <c r="L32" s="639"/>
      <c r="M32" s="639"/>
      <c r="N32" s="639"/>
      <c r="O32" s="639"/>
      <c r="P32" s="639"/>
      <c r="Q32" s="640"/>
      <c r="R32" s="641">
        <v>2586947</v>
      </c>
      <c r="S32" s="644"/>
      <c r="T32" s="644"/>
      <c r="U32" s="644"/>
      <c r="V32" s="644"/>
      <c r="W32" s="644"/>
      <c r="X32" s="644"/>
      <c r="Y32" s="645"/>
      <c r="Z32" s="703">
        <v>7.9</v>
      </c>
      <c r="AA32" s="703"/>
      <c r="AB32" s="703"/>
      <c r="AC32" s="703"/>
      <c r="AD32" s="704" t="s">
        <v>237</v>
      </c>
      <c r="AE32" s="704"/>
      <c r="AF32" s="704"/>
      <c r="AG32" s="704"/>
      <c r="AH32" s="704"/>
      <c r="AI32" s="704"/>
      <c r="AJ32" s="704"/>
      <c r="AK32" s="704"/>
      <c r="AL32" s="646" t="s">
        <v>124</v>
      </c>
      <c r="AM32" s="647"/>
      <c r="AN32" s="647"/>
      <c r="AO32" s="705"/>
      <c r="AP32" s="735"/>
      <c r="AQ32" s="736"/>
      <c r="AR32" s="736"/>
      <c r="AS32" s="736"/>
      <c r="AT32" s="739"/>
      <c r="AU32" s="211"/>
      <c r="AV32" s="211"/>
      <c r="AW32" s="211"/>
      <c r="AX32" s="653" t="s">
        <v>315</v>
      </c>
      <c r="AY32" s="654"/>
      <c r="AZ32" s="654"/>
      <c r="BA32" s="654"/>
      <c r="BB32" s="654"/>
      <c r="BC32" s="654"/>
      <c r="BD32" s="654"/>
      <c r="BE32" s="654"/>
      <c r="BF32" s="655"/>
      <c r="BG32" s="718">
        <v>99.4</v>
      </c>
      <c r="BH32" s="657"/>
      <c r="BI32" s="657"/>
      <c r="BJ32" s="657"/>
      <c r="BK32" s="657"/>
      <c r="BL32" s="657"/>
      <c r="BM32" s="701">
        <v>96.2</v>
      </c>
      <c r="BN32" s="657"/>
      <c r="BO32" s="657"/>
      <c r="BP32" s="657"/>
      <c r="BQ32" s="694"/>
      <c r="BR32" s="718">
        <v>99.2</v>
      </c>
      <c r="BS32" s="657"/>
      <c r="BT32" s="657"/>
      <c r="BU32" s="657"/>
      <c r="BV32" s="657"/>
      <c r="BW32" s="657"/>
      <c r="BX32" s="701">
        <v>95.8</v>
      </c>
      <c r="BY32" s="657"/>
      <c r="BZ32" s="657"/>
      <c r="CA32" s="657"/>
      <c r="CB32" s="694"/>
      <c r="CD32" s="729"/>
      <c r="CE32" s="730"/>
      <c r="CF32" s="685" t="s">
        <v>316</v>
      </c>
      <c r="CG32" s="682"/>
      <c r="CH32" s="682"/>
      <c r="CI32" s="682"/>
      <c r="CJ32" s="682"/>
      <c r="CK32" s="682"/>
      <c r="CL32" s="682"/>
      <c r="CM32" s="682"/>
      <c r="CN32" s="682"/>
      <c r="CO32" s="682"/>
      <c r="CP32" s="682"/>
      <c r="CQ32" s="683"/>
      <c r="CR32" s="641">
        <v>3</v>
      </c>
      <c r="CS32" s="644"/>
      <c r="CT32" s="644"/>
      <c r="CU32" s="644"/>
      <c r="CV32" s="644"/>
      <c r="CW32" s="644"/>
      <c r="CX32" s="644"/>
      <c r="CY32" s="645"/>
      <c r="CZ32" s="646">
        <v>0</v>
      </c>
      <c r="DA32" s="675"/>
      <c r="DB32" s="675"/>
      <c r="DC32" s="676"/>
      <c r="DD32" s="649">
        <v>3</v>
      </c>
      <c r="DE32" s="644"/>
      <c r="DF32" s="644"/>
      <c r="DG32" s="644"/>
      <c r="DH32" s="644"/>
      <c r="DI32" s="644"/>
      <c r="DJ32" s="644"/>
      <c r="DK32" s="645"/>
      <c r="DL32" s="649">
        <v>3</v>
      </c>
      <c r="DM32" s="644"/>
      <c r="DN32" s="644"/>
      <c r="DO32" s="644"/>
      <c r="DP32" s="644"/>
      <c r="DQ32" s="644"/>
      <c r="DR32" s="644"/>
      <c r="DS32" s="644"/>
      <c r="DT32" s="644"/>
      <c r="DU32" s="644"/>
      <c r="DV32" s="645"/>
      <c r="DW32" s="646">
        <v>0</v>
      </c>
      <c r="DX32" s="675"/>
      <c r="DY32" s="675"/>
      <c r="DZ32" s="675"/>
      <c r="EA32" s="675"/>
      <c r="EB32" s="675"/>
      <c r="EC32" s="677"/>
    </row>
    <row r="33" spans="2:133" ht="11.25" customHeight="1" x14ac:dyDescent="0.15">
      <c r="B33" s="638" t="s">
        <v>317</v>
      </c>
      <c r="C33" s="639"/>
      <c r="D33" s="639"/>
      <c r="E33" s="639"/>
      <c r="F33" s="639"/>
      <c r="G33" s="639"/>
      <c r="H33" s="639"/>
      <c r="I33" s="639"/>
      <c r="J33" s="639"/>
      <c r="K33" s="639"/>
      <c r="L33" s="639"/>
      <c r="M33" s="639"/>
      <c r="N33" s="639"/>
      <c r="O33" s="639"/>
      <c r="P33" s="639"/>
      <c r="Q33" s="640"/>
      <c r="R33" s="641">
        <v>688963</v>
      </c>
      <c r="S33" s="644"/>
      <c r="T33" s="644"/>
      <c r="U33" s="644"/>
      <c r="V33" s="644"/>
      <c r="W33" s="644"/>
      <c r="X33" s="644"/>
      <c r="Y33" s="645"/>
      <c r="Z33" s="703">
        <v>2.1</v>
      </c>
      <c r="AA33" s="703"/>
      <c r="AB33" s="703"/>
      <c r="AC33" s="703"/>
      <c r="AD33" s="704" t="s">
        <v>133</v>
      </c>
      <c r="AE33" s="704"/>
      <c r="AF33" s="704"/>
      <c r="AG33" s="704"/>
      <c r="AH33" s="704"/>
      <c r="AI33" s="704"/>
      <c r="AJ33" s="704"/>
      <c r="AK33" s="704"/>
      <c r="AL33" s="646" t="s">
        <v>237</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318</v>
      </c>
      <c r="CE33" s="682"/>
      <c r="CF33" s="682"/>
      <c r="CG33" s="682"/>
      <c r="CH33" s="682"/>
      <c r="CI33" s="682"/>
      <c r="CJ33" s="682"/>
      <c r="CK33" s="682"/>
      <c r="CL33" s="682"/>
      <c r="CM33" s="682"/>
      <c r="CN33" s="682"/>
      <c r="CO33" s="682"/>
      <c r="CP33" s="682"/>
      <c r="CQ33" s="683"/>
      <c r="CR33" s="641">
        <v>9998181</v>
      </c>
      <c r="CS33" s="642"/>
      <c r="CT33" s="642"/>
      <c r="CU33" s="642"/>
      <c r="CV33" s="642"/>
      <c r="CW33" s="642"/>
      <c r="CX33" s="642"/>
      <c r="CY33" s="643"/>
      <c r="CZ33" s="646">
        <v>32.299999999999997</v>
      </c>
      <c r="DA33" s="675"/>
      <c r="DB33" s="675"/>
      <c r="DC33" s="676"/>
      <c r="DD33" s="649">
        <v>7659363</v>
      </c>
      <c r="DE33" s="642"/>
      <c r="DF33" s="642"/>
      <c r="DG33" s="642"/>
      <c r="DH33" s="642"/>
      <c r="DI33" s="642"/>
      <c r="DJ33" s="642"/>
      <c r="DK33" s="643"/>
      <c r="DL33" s="649">
        <v>5536244</v>
      </c>
      <c r="DM33" s="642"/>
      <c r="DN33" s="642"/>
      <c r="DO33" s="642"/>
      <c r="DP33" s="642"/>
      <c r="DQ33" s="642"/>
      <c r="DR33" s="642"/>
      <c r="DS33" s="642"/>
      <c r="DT33" s="642"/>
      <c r="DU33" s="642"/>
      <c r="DV33" s="643"/>
      <c r="DW33" s="646">
        <v>33.799999999999997</v>
      </c>
      <c r="DX33" s="675"/>
      <c r="DY33" s="675"/>
      <c r="DZ33" s="675"/>
      <c r="EA33" s="675"/>
      <c r="EB33" s="675"/>
      <c r="EC33" s="677"/>
    </row>
    <row r="34" spans="2:133" ht="11.25" customHeight="1" x14ac:dyDescent="0.15">
      <c r="B34" s="638" t="s">
        <v>319</v>
      </c>
      <c r="C34" s="639"/>
      <c r="D34" s="639"/>
      <c r="E34" s="639"/>
      <c r="F34" s="639"/>
      <c r="G34" s="639"/>
      <c r="H34" s="639"/>
      <c r="I34" s="639"/>
      <c r="J34" s="639"/>
      <c r="K34" s="639"/>
      <c r="L34" s="639"/>
      <c r="M34" s="639"/>
      <c r="N34" s="639"/>
      <c r="O34" s="639"/>
      <c r="P34" s="639"/>
      <c r="Q34" s="640"/>
      <c r="R34" s="641">
        <v>484435</v>
      </c>
      <c r="S34" s="644"/>
      <c r="T34" s="644"/>
      <c r="U34" s="644"/>
      <c r="V34" s="644"/>
      <c r="W34" s="644"/>
      <c r="X34" s="644"/>
      <c r="Y34" s="645"/>
      <c r="Z34" s="703">
        <v>1.5</v>
      </c>
      <c r="AA34" s="703"/>
      <c r="AB34" s="703"/>
      <c r="AC34" s="703"/>
      <c r="AD34" s="704">
        <v>3146</v>
      </c>
      <c r="AE34" s="704"/>
      <c r="AF34" s="704"/>
      <c r="AG34" s="704"/>
      <c r="AH34" s="704"/>
      <c r="AI34" s="704"/>
      <c r="AJ34" s="704"/>
      <c r="AK34" s="704"/>
      <c r="AL34" s="646">
        <v>0</v>
      </c>
      <c r="AM34" s="647"/>
      <c r="AN34" s="647"/>
      <c r="AO34" s="705"/>
      <c r="AP34" s="214"/>
      <c r="AQ34" s="715" t="s">
        <v>320</v>
      </c>
      <c r="AR34" s="716"/>
      <c r="AS34" s="716"/>
      <c r="AT34" s="716"/>
      <c r="AU34" s="716"/>
      <c r="AV34" s="716"/>
      <c r="AW34" s="716"/>
      <c r="AX34" s="716"/>
      <c r="AY34" s="716"/>
      <c r="AZ34" s="716"/>
      <c r="BA34" s="716"/>
      <c r="BB34" s="716"/>
      <c r="BC34" s="716"/>
      <c r="BD34" s="716"/>
      <c r="BE34" s="716"/>
      <c r="BF34" s="717"/>
      <c r="BG34" s="715" t="s">
        <v>321</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322</v>
      </c>
      <c r="CE34" s="682"/>
      <c r="CF34" s="682"/>
      <c r="CG34" s="682"/>
      <c r="CH34" s="682"/>
      <c r="CI34" s="682"/>
      <c r="CJ34" s="682"/>
      <c r="CK34" s="682"/>
      <c r="CL34" s="682"/>
      <c r="CM34" s="682"/>
      <c r="CN34" s="682"/>
      <c r="CO34" s="682"/>
      <c r="CP34" s="682"/>
      <c r="CQ34" s="683"/>
      <c r="CR34" s="641">
        <v>3282376</v>
      </c>
      <c r="CS34" s="644"/>
      <c r="CT34" s="644"/>
      <c r="CU34" s="644"/>
      <c r="CV34" s="644"/>
      <c r="CW34" s="644"/>
      <c r="CX34" s="644"/>
      <c r="CY34" s="645"/>
      <c r="CZ34" s="646">
        <v>10.6</v>
      </c>
      <c r="DA34" s="675"/>
      <c r="DB34" s="675"/>
      <c r="DC34" s="676"/>
      <c r="DD34" s="649">
        <v>2539046</v>
      </c>
      <c r="DE34" s="644"/>
      <c r="DF34" s="644"/>
      <c r="DG34" s="644"/>
      <c r="DH34" s="644"/>
      <c r="DI34" s="644"/>
      <c r="DJ34" s="644"/>
      <c r="DK34" s="645"/>
      <c r="DL34" s="649">
        <v>2180616</v>
      </c>
      <c r="DM34" s="644"/>
      <c r="DN34" s="644"/>
      <c r="DO34" s="644"/>
      <c r="DP34" s="644"/>
      <c r="DQ34" s="644"/>
      <c r="DR34" s="644"/>
      <c r="DS34" s="644"/>
      <c r="DT34" s="644"/>
      <c r="DU34" s="644"/>
      <c r="DV34" s="645"/>
      <c r="DW34" s="646">
        <v>13.3</v>
      </c>
      <c r="DX34" s="675"/>
      <c r="DY34" s="675"/>
      <c r="DZ34" s="675"/>
      <c r="EA34" s="675"/>
      <c r="EB34" s="675"/>
      <c r="EC34" s="677"/>
    </row>
    <row r="35" spans="2:133" ht="11.25" customHeight="1" x14ac:dyDescent="0.15">
      <c r="B35" s="638" t="s">
        <v>323</v>
      </c>
      <c r="C35" s="639"/>
      <c r="D35" s="639"/>
      <c r="E35" s="639"/>
      <c r="F35" s="639"/>
      <c r="G35" s="639"/>
      <c r="H35" s="639"/>
      <c r="I35" s="639"/>
      <c r="J35" s="639"/>
      <c r="K35" s="639"/>
      <c r="L35" s="639"/>
      <c r="M35" s="639"/>
      <c r="N35" s="639"/>
      <c r="O35" s="639"/>
      <c r="P35" s="639"/>
      <c r="Q35" s="640"/>
      <c r="R35" s="641">
        <v>3537528</v>
      </c>
      <c r="S35" s="644"/>
      <c r="T35" s="644"/>
      <c r="U35" s="644"/>
      <c r="V35" s="644"/>
      <c r="W35" s="644"/>
      <c r="X35" s="644"/>
      <c r="Y35" s="645"/>
      <c r="Z35" s="703">
        <v>10.8</v>
      </c>
      <c r="AA35" s="703"/>
      <c r="AB35" s="703"/>
      <c r="AC35" s="703"/>
      <c r="AD35" s="704" t="s">
        <v>124</v>
      </c>
      <c r="AE35" s="704"/>
      <c r="AF35" s="704"/>
      <c r="AG35" s="704"/>
      <c r="AH35" s="704"/>
      <c r="AI35" s="704"/>
      <c r="AJ35" s="704"/>
      <c r="AK35" s="704"/>
      <c r="AL35" s="646" t="s">
        <v>124</v>
      </c>
      <c r="AM35" s="647"/>
      <c r="AN35" s="647"/>
      <c r="AO35" s="705"/>
      <c r="AP35" s="214"/>
      <c r="AQ35" s="709" t="s">
        <v>324</v>
      </c>
      <c r="AR35" s="710"/>
      <c r="AS35" s="710"/>
      <c r="AT35" s="710"/>
      <c r="AU35" s="710"/>
      <c r="AV35" s="710"/>
      <c r="AW35" s="710"/>
      <c r="AX35" s="710"/>
      <c r="AY35" s="711"/>
      <c r="AZ35" s="706">
        <v>3432973</v>
      </c>
      <c r="BA35" s="707"/>
      <c r="BB35" s="707"/>
      <c r="BC35" s="707"/>
      <c r="BD35" s="707"/>
      <c r="BE35" s="707"/>
      <c r="BF35" s="708"/>
      <c r="BG35" s="712" t="s">
        <v>325</v>
      </c>
      <c r="BH35" s="713"/>
      <c r="BI35" s="713"/>
      <c r="BJ35" s="713"/>
      <c r="BK35" s="713"/>
      <c r="BL35" s="713"/>
      <c r="BM35" s="713"/>
      <c r="BN35" s="713"/>
      <c r="BO35" s="713"/>
      <c r="BP35" s="713"/>
      <c r="BQ35" s="713"/>
      <c r="BR35" s="713"/>
      <c r="BS35" s="713"/>
      <c r="BT35" s="713"/>
      <c r="BU35" s="714"/>
      <c r="BV35" s="706">
        <v>156912</v>
      </c>
      <c r="BW35" s="707"/>
      <c r="BX35" s="707"/>
      <c r="BY35" s="707"/>
      <c r="BZ35" s="707"/>
      <c r="CA35" s="707"/>
      <c r="CB35" s="708"/>
      <c r="CD35" s="685" t="s">
        <v>326</v>
      </c>
      <c r="CE35" s="682"/>
      <c r="CF35" s="682"/>
      <c r="CG35" s="682"/>
      <c r="CH35" s="682"/>
      <c r="CI35" s="682"/>
      <c r="CJ35" s="682"/>
      <c r="CK35" s="682"/>
      <c r="CL35" s="682"/>
      <c r="CM35" s="682"/>
      <c r="CN35" s="682"/>
      <c r="CO35" s="682"/>
      <c r="CP35" s="682"/>
      <c r="CQ35" s="683"/>
      <c r="CR35" s="641">
        <v>285232</v>
      </c>
      <c r="CS35" s="642"/>
      <c r="CT35" s="642"/>
      <c r="CU35" s="642"/>
      <c r="CV35" s="642"/>
      <c r="CW35" s="642"/>
      <c r="CX35" s="642"/>
      <c r="CY35" s="643"/>
      <c r="CZ35" s="646">
        <v>0.9</v>
      </c>
      <c r="DA35" s="675"/>
      <c r="DB35" s="675"/>
      <c r="DC35" s="676"/>
      <c r="DD35" s="649">
        <v>185782</v>
      </c>
      <c r="DE35" s="642"/>
      <c r="DF35" s="642"/>
      <c r="DG35" s="642"/>
      <c r="DH35" s="642"/>
      <c r="DI35" s="642"/>
      <c r="DJ35" s="642"/>
      <c r="DK35" s="643"/>
      <c r="DL35" s="649">
        <v>185782</v>
      </c>
      <c r="DM35" s="642"/>
      <c r="DN35" s="642"/>
      <c r="DO35" s="642"/>
      <c r="DP35" s="642"/>
      <c r="DQ35" s="642"/>
      <c r="DR35" s="642"/>
      <c r="DS35" s="642"/>
      <c r="DT35" s="642"/>
      <c r="DU35" s="642"/>
      <c r="DV35" s="643"/>
      <c r="DW35" s="646">
        <v>1.1000000000000001</v>
      </c>
      <c r="DX35" s="675"/>
      <c r="DY35" s="675"/>
      <c r="DZ35" s="675"/>
      <c r="EA35" s="675"/>
      <c r="EB35" s="675"/>
      <c r="EC35" s="677"/>
    </row>
    <row r="36" spans="2:133" ht="11.25" customHeight="1" x14ac:dyDescent="0.15">
      <c r="B36" s="638" t="s">
        <v>327</v>
      </c>
      <c r="C36" s="639"/>
      <c r="D36" s="639"/>
      <c r="E36" s="639"/>
      <c r="F36" s="639"/>
      <c r="G36" s="639"/>
      <c r="H36" s="639"/>
      <c r="I36" s="639"/>
      <c r="J36" s="639"/>
      <c r="K36" s="639"/>
      <c r="L36" s="639"/>
      <c r="M36" s="639"/>
      <c r="N36" s="639"/>
      <c r="O36" s="639"/>
      <c r="P36" s="639"/>
      <c r="Q36" s="640"/>
      <c r="R36" s="641" t="s">
        <v>237</v>
      </c>
      <c r="S36" s="644"/>
      <c r="T36" s="644"/>
      <c r="U36" s="644"/>
      <c r="V36" s="644"/>
      <c r="W36" s="644"/>
      <c r="X36" s="644"/>
      <c r="Y36" s="645"/>
      <c r="Z36" s="703" t="s">
        <v>237</v>
      </c>
      <c r="AA36" s="703"/>
      <c r="AB36" s="703"/>
      <c r="AC36" s="703"/>
      <c r="AD36" s="704" t="s">
        <v>237</v>
      </c>
      <c r="AE36" s="704"/>
      <c r="AF36" s="704"/>
      <c r="AG36" s="704"/>
      <c r="AH36" s="704"/>
      <c r="AI36" s="704"/>
      <c r="AJ36" s="704"/>
      <c r="AK36" s="704"/>
      <c r="AL36" s="646" t="s">
        <v>124</v>
      </c>
      <c r="AM36" s="647"/>
      <c r="AN36" s="647"/>
      <c r="AO36" s="705"/>
      <c r="AQ36" s="678" t="s">
        <v>328</v>
      </c>
      <c r="AR36" s="679"/>
      <c r="AS36" s="679"/>
      <c r="AT36" s="679"/>
      <c r="AU36" s="679"/>
      <c r="AV36" s="679"/>
      <c r="AW36" s="679"/>
      <c r="AX36" s="679"/>
      <c r="AY36" s="680"/>
      <c r="AZ36" s="641">
        <v>585606</v>
      </c>
      <c r="BA36" s="644"/>
      <c r="BB36" s="644"/>
      <c r="BC36" s="644"/>
      <c r="BD36" s="642"/>
      <c r="BE36" s="642"/>
      <c r="BF36" s="681"/>
      <c r="BG36" s="685" t="s">
        <v>329</v>
      </c>
      <c r="BH36" s="682"/>
      <c r="BI36" s="682"/>
      <c r="BJ36" s="682"/>
      <c r="BK36" s="682"/>
      <c r="BL36" s="682"/>
      <c r="BM36" s="682"/>
      <c r="BN36" s="682"/>
      <c r="BO36" s="682"/>
      <c r="BP36" s="682"/>
      <c r="BQ36" s="682"/>
      <c r="BR36" s="682"/>
      <c r="BS36" s="682"/>
      <c r="BT36" s="682"/>
      <c r="BU36" s="683"/>
      <c r="BV36" s="641">
        <v>4728</v>
      </c>
      <c r="BW36" s="644"/>
      <c r="BX36" s="644"/>
      <c r="BY36" s="644"/>
      <c r="BZ36" s="644"/>
      <c r="CA36" s="644"/>
      <c r="CB36" s="684"/>
      <c r="CD36" s="685" t="s">
        <v>330</v>
      </c>
      <c r="CE36" s="682"/>
      <c r="CF36" s="682"/>
      <c r="CG36" s="682"/>
      <c r="CH36" s="682"/>
      <c r="CI36" s="682"/>
      <c r="CJ36" s="682"/>
      <c r="CK36" s="682"/>
      <c r="CL36" s="682"/>
      <c r="CM36" s="682"/>
      <c r="CN36" s="682"/>
      <c r="CO36" s="682"/>
      <c r="CP36" s="682"/>
      <c r="CQ36" s="683"/>
      <c r="CR36" s="641">
        <v>2049789</v>
      </c>
      <c r="CS36" s="644"/>
      <c r="CT36" s="644"/>
      <c r="CU36" s="644"/>
      <c r="CV36" s="644"/>
      <c r="CW36" s="644"/>
      <c r="CX36" s="644"/>
      <c r="CY36" s="645"/>
      <c r="CZ36" s="646">
        <v>6.6</v>
      </c>
      <c r="DA36" s="675"/>
      <c r="DB36" s="675"/>
      <c r="DC36" s="676"/>
      <c r="DD36" s="649">
        <v>1287573</v>
      </c>
      <c r="DE36" s="644"/>
      <c r="DF36" s="644"/>
      <c r="DG36" s="644"/>
      <c r="DH36" s="644"/>
      <c r="DI36" s="644"/>
      <c r="DJ36" s="644"/>
      <c r="DK36" s="645"/>
      <c r="DL36" s="649">
        <v>633490</v>
      </c>
      <c r="DM36" s="644"/>
      <c r="DN36" s="644"/>
      <c r="DO36" s="644"/>
      <c r="DP36" s="644"/>
      <c r="DQ36" s="644"/>
      <c r="DR36" s="644"/>
      <c r="DS36" s="644"/>
      <c r="DT36" s="644"/>
      <c r="DU36" s="644"/>
      <c r="DV36" s="645"/>
      <c r="DW36" s="646">
        <v>3.9</v>
      </c>
      <c r="DX36" s="675"/>
      <c r="DY36" s="675"/>
      <c r="DZ36" s="675"/>
      <c r="EA36" s="675"/>
      <c r="EB36" s="675"/>
      <c r="EC36" s="677"/>
    </row>
    <row r="37" spans="2:133" ht="11.25" customHeight="1" x14ac:dyDescent="0.15">
      <c r="B37" s="638" t="s">
        <v>331</v>
      </c>
      <c r="C37" s="639"/>
      <c r="D37" s="639"/>
      <c r="E37" s="639"/>
      <c r="F37" s="639"/>
      <c r="G37" s="639"/>
      <c r="H37" s="639"/>
      <c r="I37" s="639"/>
      <c r="J37" s="639"/>
      <c r="K37" s="639"/>
      <c r="L37" s="639"/>
      <c r="M37" s="639"/>
      <c r="N37" s="639"/>
      <c r="O37" s="639"/>
      <c r="P37" s="639"/>
      <c r="Q37" s="640"/>
      <c r="R37" s="641">
        <v>846528</v>
      </c>
      <c r="S37" s="644"/>
      <c r="T37" s="644"/>
      <c r="U37" s="644"/>
      <c r="V37" s="644"/>
      <c r="W37" s="644"/>
      <c r="X37" s="644"/>
      <c r="Y37" s="645"/>
      <c r="Z37" s="703">
        <v>2.6</v>
      </c>
      <c r="AA37" s="703"/>
      <c r="AB37" s="703"/>
      <c r="AC37" s="703"/>
      <c r="AD37" s="704" t="s">
        <v>237</v>
      </c>
      <c r="AE37" s="704"/>
      <c r="AF37" s="704"/>
      <c r="AG37" s="704"/>
      <c r="AH37" s="704"/>
      <c r="AI37" s="704"/>
      <c r="AJ37" s="704"/>
      <c r="AK37" s="704"/>
      <c r="AL37" s="646" t="s">
        <v>133</v>
      </c>
      <c r="AM37" s="647"/>
      <c r="AN37" s="647"/>
      <c r="AO37" s="705"/>
      <c r="AQ37" s="678" t="s">
        <v>332</v>
      </c>
      <c r="AR37" s="679"/>
      <c r="AS37" s="679"/>
      <c r="AT37" s="679"/>
      <c r="AU37" s="679"/>
      <c r="AV37" s="679"/>
      <c r="AW37" s="679"/>
      <c r="AX37" s="679"/>
      <c r="AY37" s="680"/>
      <c r="AZ37" s="641">
        <v>186913</v>
      </c>
      <c r="BA37" s="644"/>
      <c r="BB37" s="644"/>
      <c r="BC37" s="644"/>
      <c r="BD37" s="642"/>
      <c r="BE37" s="642"/>
      <c r="BF37" s="681"/>
      <c r="BG37" s="685" t="s">
        <v>333</v>
      </c>
      <c r="BH37" s="682"/>
      <c r="BI37" s="682"/>
      <c r="BJ37" s="682"/>
      <c r="BK37" s="682"/>
      <c r="BL37" s="682"/>
      <c r="BM37" s="682"/>
      <c r="BN37" s="682"/>
      <c r="BO37" s="682"/>
      <c r="BP37" s="682"/>
      <c r="BQ37" s="682"/>
      <c r="BR37" s="682"/>
      <c r="BS37" s="682"/>
      <c r="BT37" s="682"/>
      <c r="BU37" s="683"/>
      <c r="BV37" s="641">
        <v>8458</v>
      </c>
      <c r="BW37" s="644"/>
      <c r="BX37" s="644"/>
      <c r="BY37" s="644"/>
      <c r="BZ37" s="644"/>
      <c r="CA37" s="644"/>
      <c r="CB37" s="684"/>
      <c r="CD37" s="685" t="s">
        <v>334</v>
      </c>
      <c r="CE37" s="682"/>
      <c r="CF37" s="682"/>
      <c r="CG37" s="682"/>
      <c r="CH37" s="682"/>
      <c r="CI37" s="682"/>
      <c r="CJ37" s="682"/>
      <c r="CK37" s="682"/>
      <c r="CL37" s="682"/>
      <c r="CM37" s="682"/>
      <c r="CN37" s="682"/>
      <c r="CO37" s="682"/>
      <c r="CP37" s="682"/>
      <c r="CQ37" s="683"/>
      <c r="CR37" s="641">
        <v>121567</v>
      </c>
      <c r="CS37" s="642"/>
      <c r="CT37" s="642"/>
      <c r="CU37" s="642"/>
      <c r="CV37" s="642"/>
      <c r="CW37" s="642"/>
      <c r="CX37" s="642"/>
      <c r="CY37" s="643"/>
      <c r="CZ37" s="646">
        <v>0.4</v>
      </c>
      <c r="DA37" s="675"/>
      <c r="DB37" s="675"/>
      <c r="DC37" s="676"/>
      <c r="DD37" s="649">
        <v>95067</v>
      </c>
      <c r="DE37" s="642"/>
      <c r="DF37" s="642"/>
      <c r="DG37" s="642"/>
      <c r="DH37" s="642"/>
      <c r="DI37" s="642"/>
      <c r="DJ37" s="642"/>
      <c r="DK37" s="643"/>
      <c r="DL37" s="649">
        <v>58828</v>
      </c>
      <c r="DM37" s="642"/>
      <c r="DN37" s="642"/>
      <c r="DO37" s="642"/>
      <c r="DP37" s="642"/>
      <c r="DQ37" s="642"/>
      <c r="DR37" s="642"/>
      <c r="DS37" s="642"/>
      <c r="DT37" s="642"/>
      <c r="DU37" s="642"/>
      <c r="DV37" s="643"/>
      <c r="DW37" s="646">
        <v>0.4</v>
      </c>
      <c r="DX37" s="675"/>
      <c r="DY37" s="675"/>
      <c r="DZ37" s="675"/>
      <c r="EA37" s="675"/>
      <c r="EB37" s="675"/>
      <c r="EC37" s="677"/>
    </row>
    <row r="38" spans="2:133" ht="11.25" customHeight="1" x14ac:dyDescent="0.15">
      <c r="B38" s="653" t="s">
        <v>335</v>
      </c>
      <c r="C38" s="654"/>
      <c r="D38" s="654"/>
      <c r="E38" s="654"/>
      <c r="F38" s="654"/>
      <c r="G38" s="654"/>
      <c r="H38" s="654"/>
      <c r="I38" s="654"/>
      <c r="J38" s="654"/>
      <c r="K38" s="654"/>
      <c r="L38" s="654"/>
      <c r="M38" s="654"/>
      <c r="N38" s="654"/>
      <c r="O38" s="654"/>
      <c r="P38" s="654"/>
      <c r="Q38" s="655"/>
      <c r="R38" s="656">
        <v>32688428</v>
      </c>
      <c r="S38" s="693"/>
      <c r="T38" s="693"/>
      <c r="U38" s="693"/>
      <c r="V38" s="693"/>
      <c r="W38" s="693"/>
      <c r="X38" s="693"/>
      <c r="Y38" s="698"/>
      <c r="Z38" s="699">
        <v>100</v>
      </c>
      <c r="AA38" s="699"/>
      <c r="AB38" s="699"/>
      <c r="AC38" s="699"/>
      <c r="AD38" s="700">
        <v>15546382</v>
      </c>
      <c r="AE38" s="700"/>
      <c r="AF38" s="700"/>
      <c r="AG38" s="700"/>
      <c r="AH38" s="700"/>
      <c r="AI38" s="700"/>
      <c r="AJ38" s="700"/>
      <c r="AK38" s="700"/>
      <c r="AL38" s="659">
        <v>100</v>
      </c>
      <c r="AM38" s="701"/>
      <c r="AN38" s="701"/>
      <c r="AO38" s="702"/>
      <c r="AQ38" s="678" t="s">
        <v>336</v>
      </c>
      <c r="AR38" s="679"/>
      <c r="AS38" s="679"/>
      <c r="AT38" s="679"/>
      <c r="AU38" s="679"/>
      <c r="AV38" s="679"/>
      <c r="AW38" s="679"/>
      <c r="AX38" s="679"/>
      <c r="AY38" s="680"/>
      <c r="AZ38" s="641">
        <v>3061</v>
      </c>
      <c r="BA38" s="644"/>
      <c r="BB38" s="644"/>
      <c r="BC38" s="644"/>
      <c r="BD38" s="642"/>
      <c r="BE38" s="642"/>
      <c r="BF38" s="681"/>
      <c r="BG38" s="685" t="s">
        <v>337</v>
      </c>
      <c r="BH38" s="682"/>
      <c r="BI38" s="682"/>
      <c r="BJ38" s="682"/>
      <c r="BK38" s="682"/>
      <c r="BL38" s="682"/>
      <c r="BM38" s="682"/>
      <c r="BN38" s="682"/>
      <c r="BO38" s="682"/>
      <c r="BP38" s="682"/>
      <c r="BQ38" s="682"/>
      <c r="BR38" s="682"/>
      <c r="BS38" s="682"/>
      <c r="BT38" s="682"/>
      <c r="BU38" s="683"/>
      <c r="BV38" s="641">
        <v>13420</v>
      </c>
      <c r="BW38" s="644"/>
      <c r="BX38" s="644"/>
      <c r="BY38" s="644"/>
      <c r="BZ38" s="644"/>
      <c r="CA38" s="644"/>
      <c r="CB38" s="684"/>
      <c r="CD38" s="685" t="s">
        <v>338</v>
      </c>
      <c r="CE38" s="682"/>
      <c r="CF38" s="682"/>
      <c r="CG38" s="682"/>
      <c r="CH38" s="682"/>
      <c r="CI38" s="682"/>
      <c r="CJ38" s="682"/>
      <c r="CK38" s="682"/>
      <c r="CL38" s="682"/>
      <c r="CM38" s="682"/>
      <c r="CN38" s="682"/>
      <c r="CO38" s="682"/>
      <c r="CP38" s="682"/>
      <c r="CQ38" s="683"/>
      <c r="CR38" s="641">
        <v>3246060</v>
      </c>
      <c r="CS38" s="644"/>
      <c r="CT38" s="644"/>
      <c r="CU38" s="644"/>
      <c r="CV38" s="644"/>
      <c r="CW38" s="644"/>
      <c r="CX38" s="644"/>
      <c r="CY38" s="645"/>
      <c r="CZ38" s="646">
        <v>10.5</v>
      </c>
      <c r="DA38" s="675"/>
      <c r="DB38" s="675"/>
      <c r="DC38" s="676"/>
      <c r="DD38" s="649">
        <v>2782750</v>
      </c>
      <c r="DE38" s="644"/>
      <c r="DF38" s="644"/>
      <c r="DG38" s="644"/>
      <c r="DH38" s="644"/>
      <c r="DI38" s="644"/>
      <c r="DJ38" s="644"/>
      <c r="DK38" s="645"/>
      <c r="DL38" s="649">
        <v>2536356</v>
      </c>
      <c r="DM38" s="644"/>
      <c r="DN38" s="644"/>
      <c r="DO38" s="644"/>
      <c r="DP38" s="644"/>
      <c r="DQ38" s="644"/>
      <c r="DR38" s="644"/>
      <c r="DS38" s="644"/>
      <c r="DT38" s="644"/>
      <c r="DU38" s="644"/>
      <c r="DV38" s="645"/>
      <c r="DW38" s="646">
        <v>15.5</v>
      </c>
      <c r="DX38" s="675"/>
      <c r="DY38" s="675"/>
      <c r="DZ38" s="675"/>
      <c r="EA38" s="675"/>
      <c r="EB38" s="675"/>
      <c r="EC38" s="677"/>
    </row>
    <row r="39" spans="2:133" ht="11.25" customHeight="1" x14ac:dyDescent="0.15">
      <c r="AQ39" s="678" t="s">
        <v>339</v>
      </c>
      <c r="AR39" s="679"/>
      <c r="AS39" s="679"/>
      <c r="AT39" s="679"/>
      <c r="AU39" s="679"/>
      <c r="AV39" s="679"/>
      <c r="AW39" s="679"/>
      <c r="AX39" s="679"/>
      <c r="AY39" s="680"/>
      <c r="AZ39" s="641" t="s">
        <v>237</v>
      </c>
      <c r="BA39" s="644"/>
      <c r="BB39" s="644"/>
      <c r="BC39" s="644"/>
      <c r="BD39" s="642"/>
      <c r="BE39" s="642"/>
      <c r="BF39" s="681"/>
      <c r="BG39" s="686" t="s">
        <v>340</v>
      </c>
      <c r="BH39" s="687"/>
      <c r="BI39" s="687"/>
      <c r="BJ39" s="687"/>
      <c r="BK39" s="687"/>
      <c r="BL39" s="215"/>
      <c r="BM39" s="682" t="s">
        <v>341</v>
      </c>
      <c r="BN39" s="682"/>
      <c r="BO39" s="682"/>
      <c r="BP39" s="682"/>
      <c r="BQ39" s="682"/>
      <c r="BR39" s="682"/>
      <c r="BS39" s="682"/>
      <c r="BT39" s="682"/>
      <c r="BU39" s="683"/>
      <c r="BV39" s="641">
        <v>76</v>
      </c>
      <c r="BW39" s="644"/>
      <c r="BX39" s="644"/>
      <c r="BY39" s="644"/>
      <c r="BZ39" s="644"/>
      <c r="CA39" s="644"/>
      <c r="CB39" s="684"/>
      <c r="CD39" s="685" t="s">
        <v>342</v>
      </c>
      <c r="CE39" s="682"/>
      <c r="CF39" s="682"/>
      <c r="CG39" s="682"/>
      <c r="CH39" s="682"/>
      <c r="CI39" s="682"/>
      <c r="CJ39" s="682"/>
      <c r="CK39" s="682"/>
      <c r="CL39" s="682"/>
      <c r="CM39" s="682"/>
      <c r="CN39" s="682"/>
      <c r="CO39" s="682"/>
      <c r="CP39" s="682"/>
      <c r="CQ39" s="683"/>
      <c r="CR39" s="641">
        <v>1070724</v>
      </c>
      <c r="CS39" s="642"/>
      <c r="CT39" s="642"/>
      <c r="CU39" s="642"/>
      <c r="CV39" s="642"/>
      <c r="CW39" s="642"/>
      <c r="CX39" s="642"/>
      <c r="CY39" s="643"/>
      <c r="CZ39" s="646">
        <v>3.5</v>
      </c>
      <c r="DA39" s="675"/>
      <c r="DB39" s="675"/>
      <c r="DC39" s="676"/>
      <c r="DD39" s="649">
        <v>864212</v>
      </c>
      <c r="DE39" s="642"/>
      <c r="DF39" s="642"/>
      <c r="DG39" s="642"/>
      <c r="DH39" s="642"/>
      <c r="DI39" s="642"/>
      <c r="DJ39" s="642"/>
      <c r="DK39" s="643"/>
      <c r="DL39" s="649" t="s">
        <v>124</v>
      </c>
      <c r="DM39" s="642"/>
      <c r="DN39" s="642"/>
      <c r="DO39" s="642"/>
      <c r="DP39" s="642"/>
      <c r="DQ39" s="642"/>
      <c r="DR39" s="642"/>
      <c r="DS39" s="642"/>
      <c r="DT39" s="642"/>
      <c r="DU39" s="642"/>
      <c r="DV39" s="643"/>
      <c r="DW39" s="646" t="s">
        <v>124</v>
      </c>
      <c r="DX39" s="675"/>
      <c r="DY39" s="675"/>
      <c r="DZ39" s="675"/>
      <c r="EA39" s="675"/>
      <c r="EB39" s="675"/>
      <c r="EC39" s="677"/>
    </row>
    <row r="40" spans="2:133" ht="11.25" customHeight="1" x14ac:dyDescent="0.15">
      <c r="AQ40" s="678" t="s">
        <v>343</v>
      </c>
      <c r="AR40" s="679"/>
      <c r="AS40" s="679"/>
      <c r="AT40" s="679"/>
      <c r="AU40" s="679"/>
      <c r="AV40" s="679"/>
      <c r="AW40" s="679"/>
      <c r="AX40" s="679"/>
      <c r="AY40" s="680"/>
      <c r="AZ40" s="641">
        <v>569779</v>
      </c>
      <c r="BA40" s="644"/>
      <c r="BB40" s="644"/>
      <c r="BC40" s="644"/>
      <c r="BD40" s="642"/>
      <c r="BE40" s="642"/>
      <c r="BF40" s="681"/>
      <c r="BG40" s="686"/>
      <c r="BH40" s="687"/>
      <c r="BI40" s="687"/>
      <c r="BJ40" s="687"/>
      <c r="BK40" s="687"/>
      <c r="BL40" s="215"/>
      <c r="BM40" s="682" t="s">
        <v>344</v>
      </c>
      <c r="BN40" s="682"/>
      <c r="BO40" s="682"/>
      <c r="BP40" s="682"/>
      <c r="BQ40" s="682"/>
      <c r="BR40" s="682"/>
      <c r="BS40" s="682"/>
      <c r="BT40" s="682"/>
      <c r="BU40" s="683"/>
      <c r="BV40" s="641">
        <v>132</v>
      </c>
      <c r="BW40" s="644"/>
      <c r="BX40" s="644"/>
      <c r="BY40" s="644"/>
      <c r="BZ40" s="644"/>
      <c r="CA40" s="644"/>
      <c r="CB40" s="684"/>
      <c r="CD40" s="685" t="s">
        <v>345</v>
      </c>
      <c r="CE40" s="682"/>
      <c r="CF40" s="682"/>
      <c r="CG40" s="682"/>
      <c r="CH40" s="682"/>
      <c r="CI40" s="682"/>
      <c r="CJ40" s="682"/>
      <c r="CK40" s="682"/>
      <c r="CL40" s="682"/>
      <c r="CM40" s="682"/>
      <c r="CN40" s="682"/>
      <c r="CO40" s="682"/>
      <c r="CP40" s="682"/>
      <c r="CQ40" s="683"/>
      <c r="CR40" s="641">
        <v>64000</v>
      </c>
      <c r="CS40" s="644"/>
      <c r="CT40" s="644"/>
      <c r="CU40" s="644"/>
      <c r="CV40" s="644"/>
      <c r="CW40" s="644"/>
      <c r="CX40" s="644"/>
      <c r="CY40" s="645"/>
      <c r="CZ40" s="646">
        <v>0.2</v>
      </c>
      <c r="DA40" s="675"/>
      <c r="DB40" s="675"/>
      <c r="DC40" s="676"/>
      <c r="DD40" s="649" t="s">
        <v>124</v>
      </c>
      <c r="DE40" s="644"/>
      <c r="DF40" s="644"/>
      <c r="DG40" s="644"/>
      <c r="DH40" s="644"/>
      <c r="DI40" s="644"/>
      <c r="DJ40" s="644"/>
      <c r="DK40" s="645"/>
      <c r="DL40" s="649" t="s">
        <v>237</v>
      </c>
      <c r="DM40" s="644"/>
      <c r="DN40" s="644"/>
      <c r="DO40" s="644"/>
      <c r="DP40" s="644"/>
      <c r="DQ40" s="644"/>
      <c r="DR40" s="644"/>
      <c r="DS40" s="644"/>
      <c r="DT40" s="644"/>
      <c r="DU40" s="644"/>
      <c r="DV40" s="645"/>
      <c r="DW40" s="646" t="s">
        <v>124</v>
      </c>
      <c r="DX40" s="675"/>
      <c r="DY40" s="675"/>
      <c r="DZ40" s="675"/>
      <c r="EA40" s="675"/>
      <c r="EB40" s="675"/>
      <c r="EC40" s="677"/>
    </row>
    <row r="41" spans="2:133" ht="11.25" customHeight="1" x14ac:dyDescent="0.15">
      <c r="AQ41" s="690" t="s">
        <v>346</v>
      </c>
      <c r="AR41" s="691"/>
      <c r="AS41" s="691"/>
      <c r="AT41" s="691"/>
      <c r="AU41" s="691"/>
      <c r="AV41" s="691"/>
      <c r="AW41" s="691"/>
      <c r="AX41" s="691"/>
      <c r="AY41" s="692"/>
      <c r="AZ41" s="656">
        <v>2087614</v>
      </c>
      <c r="BA41" s="693"/>
      <c r="BB41" s="693"/>
      <c r="BC41" s="693"/>
      <c r="BD41" s="657"/>
      <c r="BE41" s="657"/>
      <c r="BF41" s="694"/>
      <c r="BG41" s="688"/>
      <c r="BH41" s="689"/>
      <c r="BI41" s="689"/>
      <c r="BJ41" s="689"/>
      <c r="BK41" s="689"/>
      <c r="BL41" s="216"/>
      <c r="BM41" s="695" t="s">
        <v>347</v>
      </c>
      <c r="BN41" s="695"/>
      <c r="BO41" s="695"/>
      <c r="BP41" s="695"/>
      <c r="BQ41" s="695"/>
      <c r="BR41" s="695"/>
      <c r="BS41" s="695"/>
      <c r="BT41" s="695"/>
      <c r="BU41" s="696"/>
      <c r="BV41" s="656">
        <v>377</v>
      </c>
      <c r="BW41" s="693"/>
      <c r="BX41" s="693"/>
      <c r="BY41" s="693"/>
      <c r="BZ41" s="693"/>
      <c r="CA41" s="693"/>
      <c r="CB41" s="697"/>
      <c r="CD41" s="685" t="s">
        <v>348</v>
      </c>
      <c r="CE41" s="682"/>
      <c r="CF41" s="682"/>
      <c r="CG41" s="682"/>
      <c r="CH41" s="682"/>
      <c r="CI41" s="682"/>
      <c r="CJ41" s="682"/>
      <c r="CK41" s="682"/>
      <c r="CL41" s="682"/>
      <c r="CM41" s="682"/>
      <c r="CN41" s="682"/>
      <c r="CO41" s="682"/>
      <c r="CP41" s="682"/>
      <c r="CQ41" s="683"/>
      <c r="CR41" s="641" t="s">
        <v>124</v>
      </c>
      <c r="CS41" s="642"/>
      <c r="CT41" s="642"/>
      <c r="CU41" s="642"/>
      <c r="CV41" s="642"/>
      <c r="CW41" s="642"/>
      <c r="CX41" s="642"/>
      <c r="CY41" s="643"/>
      <c r="CZ41" s="646" t="s">
        <v>124</v>
      </c>
      <c r="DA41" s="675"/>
      <c r="DB41" s="675"/>
      <c r="DC41" s="676"/>
      <c r="DD41" s="649" t="s">
        <v>124</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9" t="s">
        <v>349</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350</v>
      </c>
      <c r="CE42" s="639"/>
      <c r="CF42" s="639"/>
      <c r="CG42" s="639"/>
      <c r="CH42" s="639"/>
      <c r="CI42" s="639"/>
      <c r="CJ42" s="639"/>
      <c r="CK42" s="639"/>
      <c r="CL42" s="639"/>
      <c r="CM42" s="639"/>
      <c r="CN42" s="639"/>
      <c r="CO42" s="639"/>
      <c r="CP42" s="639"/>
      <c r="CQ42" s="640"/>
      <c r="CR42" s="641">
        <v>5317350</v>
      </c>
      <c r="CS42" s="644"/>
      <c r="CT42" s="644"/>
      <c r="CU42" s="644"/>
      <c r="CV42" s="644"/>
      <c r="CW42" s="644"/>
      <c r="CX42" s="644"/>
      <c r="CY42" s="645"/>
      <c r="CZ42" s="646">
        <v>17.2</v>
      </c>
      <c r="DA42" s="647"/>
      <c r="DB42" s="647"/>
      <c r="DC42" s="648"/>
      <c r="DD42" s="649">
        <v>1175823</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9" t="s">
        <v>351</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352</v>
      </c>
      <c r="CE43" s="639"/>
      <c r="CF43" s="639"/>
      <c r="CG43" s="639"/>
      <c r="CH43" s="639"/>
      <c r="CI43" s="639"/>
      <c r="CJ43" s="639"/>
      <c r="CK43" s="639"/>
      <c r="CL43" s="639"/>
      <c r="CM43" s="639"/>
      <c r="CN43" s="639"/>
      <c r="CO43" s="639"/>
      <c r="CP43" s="639"/>
      <c r="CQ43" s="640"/>
      <c r="CR43" s="641">
        <v>105500</v>
      </c>
      <c r="CS43" s="642"/>
      <c r="CT43" s="642"/>
      <c r="CU43" s="642"/>
      <c r="CV43" s="642"/>
      <c r="CW43" s="642"/>
      <c r="CX43" s="642"/>
      <c r="CY43" s="643"/>
      <c r="CZ43" s="646">
        <v>0.3</v>
      </c>
      <c r="DA43" s="675"/>
      <c r="DB43" s="675"/>
      <c r="DC43" s="676"/>
      <c r="DD43" s="649">
        <v>105500</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20" t="s">
        <v>353</v>
      </c>
      <c r="CD44" s="669" t="s">
        <v>304</v>
      </c>
      <c r="CE44" s="670"/>
      <c r="CF44" s="638" t="s">
        <v>354</v>
      </c>
      <c r="CG44" s="639"/>
      <c r="CH44" s="639"/>
      <c r="CI44" s="639"/>
      <c r="CJ44" s="639"/>
      <c r="CK44" s="639"/>
      <c r="CL44" s="639"/>
      <c r="CM44" s="639"/>
      <c r="CN44" s="639"/>
      <c r="CO44" s="639"/>
      <c r="CP44" s="639"/>
      <c r="CQ44" s="640"/>
      <c r="CR44" s="641">
        <v>5251842</v>
      </c>
      <c r="CS44" s="644"/>
      <c r="CT44" s="644"/>
      <c r="CU44" s="644"/>
      <c r="CV44" s="644"/>
      <c r="CW44" s="644"/>
      <c r="CX44" s="644"/>
      <c r="CY44" s="645"/>
      <c r="CZ44" s="646">
        <v>17</v>
      </c>
      <c r="DA44" s="647"/>
      <c r="DB44" s="647"/>
      <c r="DC44" s="648"/>
      <c r="DD44" s="649">
        <v>1161544</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355</v>
      </c>
      <c r="CG45" s="639"/>
      <c r="CH45" s="639"/>
      <c r="CI45" s="639"/>
      <c r="CJ45" s="639"/>
      <c r="CK45" s="639"/>
      <c r="CL45" s="639"/>
      <c r="CM45" s="639"/>
      <c r="CN45" s="639"/>
      <c r="CO45" s="639"/>
      <c r="CP45" s="639"/>
      <c r="CQ45" s="640"/>
      <c r="CR45" s="641">
        <v>2303708</v>
      </c>
      <c r="CS45" s="642"/>
      <c r="CT45" s="642"/>
      <c r="CU45" s="642"/>
      <c r="CV45" s="642"/>
      <c r="CW45" s="642"/>
      <c r="CX45" s="642"/>
      <c r="CY45" s="643"/>
      <c r="CZ45" s="646">
        <v>7.4</v>
      </c>
      <c r="DA45" s="675"/>
      <c r="DB45" s="675"/>
      <c r="DC45" s="676"/>
      <c r="DD45" s="649">
        <v>404907</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356</v>
      </c>
      <c r="CG46" s="639"/>
      <c r="CH46" s="639"/>
      <c r="CI46" s="639"/>
      <c r="CJ46" s="639"/>
      <c r="CK46" s="639"/>
      <c r="CL46" s="639"/>
      <c r="CM46" s="639"/>
      <c r="CN46" s="639"/>
      <c r="CO46" s="639"/>
      <c r="CP46" s="639"/>
      <c r="CQ46" s="640"/>
      <c r="CR46" s="641">
        <v>2668928</v>
      </c>
      <c r="CS46" s="644"/>
      <c r="CT46" s="644"/>
      <c r="CU46" s="644"/>
      <c r="CV46" s="644"/>
      <c r="CW46" s="644"/>
      <c r="CX46" s="644"/>
      <c r="CY46" s="645"/>
      <c r="CZ46" s="646">
        <v>8.6</v>
      </c>
      <c r="DA46" s="647"/>
      <c r="DB46" s="647"/>
      <c r="DC46" s="648"/>
      <c r="DD46" s="649">
        <v>581470</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357</v>
      </c>
      <c r="CG47" s="639"/>
      <c r="CH47" s="639"/>
      <c r="CI47" s="639"/>
      <c r="CJ47" s="639"/>
      <c r="CK47" s="639"/>
      <c r="CL47" s="639"/>
      <c r="CM47" s="639"/>
      <c r="CN47" s="639"/>
      <c r="CO47" s="639"/>
      <c r="CP47" s="639"/>
      <c r="CQ47" s="640"/>
      <c r="CR47" s="641">
        <v>65508</v>
      </c>
      <c r="CS47" s="642"/>
      <c r="CT47" s="642"/>
      <c r="CU47" s="642"/>
      <c r="CV47" s="642"/>
      <c r="CW47" s="642"/>
      <c r="CX47" s="642"/>
      <c r="CY47" s="643"/>
      <c r="CZ47" s="646">
        <v>0.2</v>
      </c>
      <c r="DA47" s="675"/>
      <c r="DB47" s="675"/>
      <c r="DC47" s="676"/>
      <c r="DD47" s="649">
        <v>14279</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358</v>
      </c>
      <c r="CG48" s="639"/>
      <c r="CH48" s="639"/>
      <c r="CI48" s="639"/>
      <c r="CJ48" s="639"/>
      <c r="CK48" s="639"/>
      <c r="CL48" s="639"/>
      <c r="CM48" s="639"/>
      <c r="CN48" s="639"/>
      <c r="CO48" s="639"/>
      <c r="CP48" s="639"/>
      <c r="CQ48" s="640"/>
      <c r="CR48" s="641" t="s">
        <v>124</v>
      </c>
      <c r="CS48" s="644"/>
      <c r="CT48" s="644"/>
      <c r="CU48" s="644"/>
      <c r="CV48" s="644"/>
      <c r="CW48" s="644"/>
      <c r="CX48" s="644"/>
      <c r="CY48" s="645"/>
      <c r="CZ48" s="646" t="s">
        <v>124</v>
      </c>
      <c r="DA48" s="647"/>
      <c r="DB48" s="647"/>
      <c r="DC48" s="648"/>
      <c r="DD48" s="649" t="s">
        <v>124</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359</v>
      </c>
      <c r="CE49" s="654"/>
      <c r="CF49" s="654"/>
      <c r="CG49" s="654"/>
      <c r="CH49" s="654"/>
      <c r="CI49" s="654"/>
      <c r="CJ49" s="654"/>
      <c r="CK49" s="654"/>
      <c r="CL49" s="654"/>
      <c r="CM49" s="654"/>
      <c r="CN49" s="654"/>
      <c r="CO49" s="654"/>
      <c r="CP49" s="654"/>
      <c r="CQ49" s="655"/>
      <c r="CR49" s="656">
        <v>30957497</v>
      </c>
      <c r="CS49" s="657"/>
      <c r="CT49" s="657"/>
      <c r="CU49" s="657"/>
      <c r="CV49" s="657"/>
      <c r="CW49" s="657"/>
      <c r="CX49" s="657"/>
      <c r="CY49" s="658"/>
      <c r="CZ49" s="659">
        <v>100</v>
      </c>
      <c r="DA49" s="660"/>
      <c r="DB49" s="660"/>
      <c r="DC49" s="661"/>
      <c r="DD49" s="662">
        <v>18961328</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P1Dz9I2wEZai1HEyC72nyl/FqRn2H2sbUTceEpCaJ/28tw2bDfWY3rvCnXBLGq+lUohp9dnPJ2BmWIMU4CcjDg==" saltValue="GtdJrJ4B0PLQUuSDxzIHR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zoomScalePage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360</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361</v>
      </c>
      <c r="DK2" s="1180"/>
      <c r="DL2" s="1180"/>
      <c r="DM2" s="1180"/>
      <c r="DN2" s="1180"/>
      <c r="DO2" s="1181"/>
      <c r="DP2" s="229"/>
      <c r="DQ2" s="1179" t="s">
        <v>362</v>
      </c>
      <c r="DR2" s="1180"/>
      <c r="DS2" s="1180"/>
      <c r="DT2" s="1180"/>
      <c r="DU2" s="1180"/>
      <c r="DV2" s="1180"/>
      <c r="DW2" s="1180"/>
      <c r="DX2" s="1180"/>
      <c r="DY2" s="1180"/>
      <c r="DZ2" s="1181"/>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2" t="s">
        <v>363</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364</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4" t="s">
        <v>365</v>
      </c>
      <c r="B5" s="1065"/>
      <c r="C5" s="1065"/>
      <c r="D5" s="1065"/>
      <c r="E5" s="1065"/>
      <c r="F5" s="1065"/>
      <c r="G5" s="1065"/>
      <c r="H5" s="1065"/>
      <c r="I5" s="1065"/>
      <c r="J5" s="1065"/>
      <c r="K5" s="1065"/>
      <c r="L5" s="1065"/>
      <c r="M5" s="1065"/>
      <c r="N5" s="1065"/>
      <c r="O5" s="1065"/>
      <c r="P5" s="1066"/>
      <c r="Q5" s="1070" t="s">
        <v>366</v>
      </c>
      <c r="R5" s="1071"/>
      <c r="S5" s="1071"/>
      <c r="T5" s="1071"/>
      <c r="U5" s="1072"/>
      <c r="V5" s="1070" t="s">
        <v>367</v>
      </c>
      <c r="W5" s="1071"/>
      <c r="X5" s="1071"/>
      <c r="Y5" s="1071"/>
      <c r="Z5" s="1072"/>
      <c r="AA5" s="1070" t="s">
        <v>368</v>
      </c>
      <c r="AB5" s="1071"/>
      <c r="AC5" s="1071"/>
      <c r="AD5" s="1071"/>
      <c r="AE5" s="1071"/>
      <c r="AF5" s="1182" t="s">
        <v>369</v>
      </c>
      <c r="AG5" s="1071"/>
      <c r="AH5" s="1071"/>
      <c r="AI5" s="1071"/>
      <c r="AJ5" s="1086"/>
      <c r="AK5" s="1071" t="s">
        <v>370</v>
      </c>
      <c r="AL5" s="1071"/>
      <c r="AM5" s="1071"/>
      <c r="AN5" s="1071"/>
      <c r="AO5" s="1072"/>
      <c r="AP5" s="1070" t="s">
        <v>371</v>
      </c>
      <c r="AQ5" s="1071"/>
      <c r="AR5" s="1071"/>
      <c r="AS5" s="1071"/>
      <c r="AT5" s="1072"/>
      <c r="AU5" s="1070" t="s">
        <v>372</v>
      </c>
      <c r="AV5" s="1071"/>
      <c r="AW5" s="1071"/>
      <c r="AX5" s="1071"/>
      <c r="AY5" s="1086"/>
      <c r="AZ5" s="236"/>
      <c r="BA5" s="236"/>
      <c r="BB5" s="236"/>
      <c r="BC5" s="236"/>
      <c r="BD5" s="236"/>
      <c r="BE5" s="237"/>
      <c r="BF5" s="237"/>
      <c r="BG5" s="237"/>
      <c r="BH5" s="237"/>
      <c r="BI5" s="237"/>
      <c r="BJ5" s="237"/>
      <c r="BK5" s="237"/>
      <c r="BL5" s="237"/>
      <c r="BM5" s="237"/>
      <c r="BN5" s="237"/>
      <c r="BO5" s="237"/>
      <c r="BP5" s="237"/>
      <c r="BQ5" s="1064" t="s">
        <v>373</v>
      </c>
      <c r="BR5" s="1065"/>
      <c r="BS5" s="1065"/>
      <c r="BT5" s="1065"/>
      <c r="BU5" s="1065"/>
      <c r="BV5" s="1065"/>
      <c r="BW5" s="1065"/>
      <c r="BX5" s="1065"/>
      <c r="BY5" s="1065"/>
      <c r="BZ5" s="1065"/>
      <c r="CA5" s="1065"/>
      <c r="CB5" s="1065"/>
      <c r="CC5" s="1065"/>
      <c r="CD5" s="1065"/>
      <c r="CE5" s="1065"/>
      <c r="CF5" s="1065"/>
      <c r="CG5" s="1066"/>
      <c r="CH5" s="1070" t="s">
        <v>374</v>
      </c>
      <c r="CI5" s="1071"/>
      <c r="CJ5" s="1071"/>
      <c r="CK5" s="1071"/>
      <c r="CL5" s="1072"/>
      <c r="CM5" s="1070" t="s">
        <v>375</v>
      </c>
      <c r="CN5" s="1071"/>
      <c r="CO5" s="1071"/>
      <c r="CP5" s="1071"/>
      <c r="CQ5" s="1072"/>
      <c r="CR5" s="1070" t="s">
        <v>376</v>
      </c>
      <c r="CS5" s="1071"/>
      <c r="CT5" s="1071"/>
      <c r="CU5" s="1071"/>
      <c r="CV5" s="1072"/>
      <c r="CW5" s="1070" t="s">
        <v>377</v>
      </c>
      <c r="CX5" s="1071"/>
      <c r="CY5" s="1071"/>
      <c r="CZ5" s="1071"/>
      <c r="DA5" s="1072"/>
      <c r="DB5" s="1070" t="s">
        <v>378</v>
      </c>
      <c r="DC5" s="1071"/>
      <c r="DD5" s="1071"/>
      <c r="DE5" s="1071"/>
      <c r="DF5" s="1072"/>
      <c r="DG5" s="1167" t="s">
        <v>379</v>
      </c>
      <c r="DH5" s="1168"/>
      <c r="DI5" s="1168"/>
      <c r="DJ5" s="1168"/>
      <c r="DK5" s="1169"/>
      <c r="DL5" s="1167" t="s">
        <v>380</v>
      </c>
      <c r="DM5" s="1168"/>
      <c r="DN5" s="1168"/>
      <c r="DO5" s="1168"/>
      <c r="DP5" s="1169"/>
      <c r="DQ5" s="1070" t="s">
        <v>381</v>
      </c>
      <c r="DR5" s="1071"/>
      <c r="DS5" s="1071"/>
      <c r="DT5" s="1071"/>
      <c r="DU5" s="1072"/>
      <c r="DV5" s="1070" t="s">
        <v>372</v>
      </c>
      <c r="DW5" s="1071"/>
      <c r="DX5" s="1071"/>
      <c r="DY5" s="1071"/>
      <c r="DZ5" s="1086"/>
      <c r="EA5" s="234"/>
    </row>
    <row r="6" spans="1:131" s="235" customFormat="1" ht="26.25" customHeight="1" thickBot="1" x14ac:dyDescent="0.2">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x14ac:dyDescent="0.15">
      <c r="A7" s="238">
        <v>1</v>
      </c>
      <c r="B7" s="1119" t="s">
        <v>382</v>
      </c>
      <c r="C7" s="1120"/>
      <c r="D7" s="1120"/>
      <c r="E7" s="1120"/>
      <c r="F7" s="1120"/>
      <c r="G7" s="1120"/>
      <c r="H7" s="1120"/>
      <c r="I7" s="1120"/>
      <c r="J7" s="1120"/>
      <c r="K7" s="1120"/>
      <c r="L7" s="1120"/>
      <c r="M7" s="1120"/>
      <c r="N7" s="1120"/>
      <c r="O7" s="1120"/>
      <c r="P7" s="1121"/>
      <c r="Q7" s="1173">
        <v>32688</v>
      </c>
      <c r="R7" s="1174"/>
      <c r="S7" s="1174"/>
      <c r="T7" s="1174"/>
      <c r="U7" s="1174"/>
      <c r="V7" s="1174">
        <v>30957</v>
      </c>
      <c r="W7" s="1174"/>
      <c r="X7" s="1174"/>
      <c r="Y7" s="1174"/>
      <c r="Z7" s="1174"/>
      <c r="AA7" s="1174">
        <v>1731</v>
      </c>
      <c r="AB7" s="1174"/>
      <c r="AC7" s="1174"/>
      <c r="AD7" s="1174"/>
      <c r="AE7" s="1175"/>
      <c r="AF7" s="1176">
        <v>1614</v>
      </c>
      <c r="AG7" s="1177"/>
      <c r="AH7" s="1177"/>
      <c r="AI7" s="1177"/>
      <c r="AJ7" s="1178"/>
      <c r="AK7" s="1160">
        <v>2587</v>
      </c>
      <c r="AL7" s="1161"/>
      <c r="AM7" s="1161"/>
      <c r="AN7" s="1161"/>
      <c r="AO7" s="1161"/>
      <c r="AP7" s="1161">
        <v>25790</v>
      </c>
      <c r="AQ7" s="1161"/>
      <c r="AR7" s="1161"/>
      <c r="AS7" s="1161"/>
      <c r="AT7" s="1161"/>
      <c r="AU7" s="1162" t="s">
        <v>603</v>
      </c>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t="s">
        <v>584</v>
      </c>
      <c r="BT7" s="1165"/>
      <c r="BU7" s="1165"/>
      <c r="BV7" s="1165"/>
      <c r="BW7" s="1165"/>
      <c r="BX7" s="1165"/>
      <c r="BY7" s="1165"/>
      <c r="BZ7" s="1165"/>
      <c r="CA7" s="1165"/>
      <c r="CB7" s="1165"/>
      <c r="CC7" s="1165"/>
      <c r="CD7" s="1165"/>
      <c r="CE7" s="1165"/>
      <c r="CF7" s="1165"/>
      <c r="CG7" s="1166"/>
      <c r="CH7" s="1157" t="s">
        <v>607</v>
      </c>
      <c r="CI7" s="1158"/>
      <c r="CJ7" s="1158"/>
      <c r="CK7" s="1158"/>
      <c r="CL7" s="1159"/>
      <c r="CM7" s="1157" t="s">
        <v>610</v>
      </c>
      <c r="CN7" s="1158"/>
      <c r="CO7" s="1158"/>
      <c r="CP7" s="1158"/>
      <c r="CQ7" s="1159"/>
      <c r="CR7" s="1157">
        <v>4</v>
      </c>
      <c r="CS7" s="1158"/>
      <c r="CT7" s="1158"/>
      <c r="CU7" s="1158"/>
      <c r="CV7" s="1159"/>
      <c r="CW7" s="1157" t="s">
        <v>606</v>
      </c>
      <c r="CX7" s="1158"/>
      <c r="CY7" s="1158"/>
      <c r="CZ7" s="1158"/>
      <c r="DA7" s="1159"/>
      <c r="DB7" s="1157" t="s">
        <v>606</v>
      </c>
      <c r="DC7" s="1158"/>
      <c r="DD7" s="1158"/>
      <c r="DE7" s="1158"/>
      <c r="DF7" s="1159"/>
      <c r="DG7" s="1157">
        <v>575</v>
      </c>
      <c r="DH7" s="1158"/>
      <c r="DI7" s="1158"/>
      <c r="DJ7" s="1158"/>
      <c r="DK7" s="1159"/>
      <c r="DL7" s="1157" t="s">
        <v>613</v>
      </c>
      <c r="DM7" s="1158"/>
      <c r="DN7" s="1158"/>
      <c r="DO7" s="1158"/>
      <c r="DP7" s="1159"/>
      <c r="DQ7" s="1157">
        <v>387</v>
      </c>
      <c r="DR7" s="1158"/>
      <c r="DS7" s="1158"/>
      <c r="DT7" s="1158"/>
      <c r="DU7" s="1159"/>
      <c r="DV7" s="1184"/>
      <c r="DW7" s="1185"/>
      <c r="DX7" s="1185"/>
      <c r="DY7" s="1185"/>
      <c r="DZ7" s="1186"/>
      <c r="EA7" s="234"/>
    </row>
    <row r="8" spans="1:131" s="235" customFormat="1" ht="26.25" customHeight="1" x14ac:dyDescent="0.15">
      <c r="A8" s="241">
        <v>2</v>
      </c>
      <c r="B8" s="1106"/>
      <c r="C8" s="1107"/>
      <c r="D8" s="1107"/>
      <c r="E8" s="1107"/>
      <c r="F8" s="1107"/>
      <c r="G8" s="1107"/>
      <c r="H8" s="1107"/>
      <c r="I8" s="1107"/>
      <c r="J8" s="1107"/>
      <c r="K8" s="1107"/>
      <c r="L8" s="1107"/>
      <c r="M8" s="1107"/>
      <c r="N8" s="1107"/>
      <c r="O8" s="1107"/>
      <c r="P8" s="1108"/>
      <c r="Q8" s="1112"/>
      <c r="R8" s="1113"/>
      <c r="S8" s="1113"/>
      <c r="T8" s="1113"/>
      <c r="U8" s="1113"/>
      <c r="V8" s="1113"/>
      <c r="W8" s="1113"/>
      <c r="X8" s="1113"/>
      <c r="Y8" s="1113"/>
      <c r="Z8" s="1113"/>
      <c r="AA8" s="1113"/>
      <c r="AB8" s="1113"/>
      <c r="AC8" s="1113"/>
      <c r="AD8" s="1113"/>
      <c r="AE8" s="1114"/>
      <c r="AF8" s="1088"/>
      <c r="AG8" s="1089"/>
      <c r="AH8" s="1089"/>
      <c r="AI8" s="1089"/>
      <c r="AJ8" s="1090"/>
      <c r="AK8" s="1155"/>
      <c r="AL8" s="1156"/>
      <c r="AM8" s="1156"/>
      <c r="AN8" s="1156"/>
      <c r="AO8" s="1156"/>
      <c r="AP8" s="1156"/>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t="s">
        <v>585</v>
      </c>
      <c r="BT8" s="1084"/>
      <c r="BU8" s="1084"/>
      <c r="BV8" s="1084"/>
      <c r="BW8" s="1084"/>
      <c r="BX8" s="1084"/>
      <c r="BY8" s="1084"/>
      <c r="BZ8" s="1084"/>
      <c r="CA8" s="1084"/>
      <c r="CB8" s="1084"/>
      <c r="CC8" s="1084"/>
      <c r="CD8" s="1084"/>
      <c r="CE8" s="1084"/>
      <c r="CF8" s="1084"/>
      <c r="CG8" s="1085"/>
      <c r="CH8" s="1058">
        <v>2</v>
      </c>
      <c r="CI8" s="1059"/>
      <c r="CJ8" s="1059"/>
      <c r="CK8" s="1059"/>
      <c r="CL8" s="1060"/>
      <c r="CM8" s="1058">
        <v>9</v>
      </c>
      <c r="CN8" s="1059"/>
      <c r="CO8" s="1059"/>
      <c r="CP8" s="1059"/>
      <c r="CQ8" s="1060"/>
      <c r="CR8" s="1058">
        <v>30</v>
      </c>
      <c r="CS8" s="1059"/>
      <c r="CT8" s="1059"/>
      <c r="CU8" s="1059"/>
      <c r="CV8" s="1060"/>
      <c r="CW8" s="1058">
        <v>7</v>
      </c>
      <c r="CX8" s="1059"/>
      <c r="CY8" s="1059"/>
      <c r="CZ8" s="1059"/>
      <c r="DA8" s="1060"/>
      <c r="DB8" s="1058" t="s">
        <v>606</v>
      </c>
      <c r="DC8" s="1059"/>
      <c r="DD8" s="1059"/>
      <c r="DE8" s="1059"/>
      <c r="DF8" s="1060"/>
      <c r="DG8" s="1058" t="s">
        <v>606</v>
      </c>
      <c r="DH8" s="1059"/>
      <c r="DI8" s="1059"/>
      <c r="DJ8" s="1059"/>
      <c r="DK8" s="1060"/>
      <c r="DL8" s="1058" t="s">
        <v>614</v>
      </c>
      <c r="DM8" s="1059"/>
      <c r="DN8" s="1059"/>
      <c r="DO8" s="1059"/>
      <c r="DP8" s="1060"/>
      <c r="DQ8" s="1058" t="s">
        <v>613</v>
      </c>
      <c r="DR8" s="1059"/>
      <c r="DS8" s="1059"/>
      <c r="DT8" s="1059"/>
      <c r="DU8" s="1060"/>
      <c r="DV8" s="1061"/>
      <c r="DW8" s="1062"/>
      <c r="DX8" s="1062"/>
      <c r="DY8" s="1062"/>
      <c r="DZ8" s="1063"/>
      <c r="EA8" s="234"/>
    </row>
    <row r="9" spans="1:131" s="235" customFormat="1" ht="26.25" customHeight="1" x14ac:dyDescent="0.15">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t="s">
        <v>586</v>
      </c>
      <c r="BT9" s="1084"/>
      <c r="BU9" s="1084"/>
      <c r="BV9" s="1084"/>
      <c r="BW9" s="1084"/>
      <c r="BX9" s="1084"/>
      <c r="BY9" s="1084"/>
      <c r="BZ9" s="1084"/>
      <c r="CA9" s="1084"/>
      <c r="CB9" s="1084"/>
      <c r="CC9" s="1084"/>
      <c r="CD9" s="1084"/>
      <c r="CE9" s="1084"/>
      <c r="CF9" s="1084"/>
      <c r="CG9" s="1085"/>
      <c r="CH9" s="1058">
        <v>1</v>
      </c>
      <c r="CI9" s="1059"/>
      <c r="CJ9" s="1059"/>
      <c r="CK9" s="1059"/>
      <c r="CL9" s="1060"/>
      <c r="CM9" s="1058" t="s">
        <v>611</v>
      </c>
      <c r="CN9" s="1059"/>
      <c r="CO9" s="1059"/>
      <c r="CP9" s="1059"/>
      <c r="CQ9" s="1060"/>
      <c r="CR9" s="1058">
        <v>5</v>
      </c>
      <c r="CS9" s="1059"/>
      <c r="CT9" s="1059"/>
      <c r="CU9" s="1059"/>
      <c r="CV9" s="1060"/>
      <c r="CW9" s="1058" t="s">
        <v>606</v>
      </c>
      <c r="CX9" s="1059"/>
      <c r="CY9" s="1059"/>
      <c r="CZ9" s="1059"/>
      <c r="DA9" s="1060"/>
      <c r="DB9" s="1058" t="s">
        <v>606</v>
      </c>
      <c r="DC9" s="1059"/>
      <c r="DD9" s="1059"/>
      <c r="DE9" s="1059"/>
      <c r="DF9" s="1060"/>
      <c r="DG9" s="1058" t="s">
        <v>613</v>
      </c>
      <c r="DH9" s="1059"/>
      <c r="DI9" s="1059"/>
      <c r="DJ9" s="1059"/>
      <c r="DK9" s="1060"/>
      <c r="DL9" s="1058" t="s">
        <v>614</v>
      </c>
      <c r="DM9" s="1059"/>
      <c r="DN9" s="1059"/>
      <c r="DO9" s="1059"/>
      <c r="DP9" s="1060"/>
      <c r="DQ9" s="1058" t="s">
        <v>613</v>
      </c>
      <c r="DR9" s="1059"/>
      <c r="DS9" s="1059"/>
      <c r="DT9" s="1059"/>
      <c r="DU9" s="1060"/>
      <c r="DV9" s="1061"/>
      <c r="DW9" s="1062"/>
      <c r="DX9" s="1062"/>
      <c r="DY9" s="1062"/>
      <c r="DZ9" s="1063"/>
      <c r="EA9" s="234"/>
    </row>
    <row r="10" spans="1:131" s="235" customFormat="1" ht="26.25" customHeight="1" x14ac:dyDescent="0.15">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t="s">
        <v>587</v>
      </c>
      <c r="BT10" s="1084"/>
      <c r="BU10" s="1084"/>
      <c r="BV10" s="1084"/>
      <c r="BW10" s="1084"/>
      <c r="BX10" s="1084"/>
      <c r="BY10" s="1084"/>
      <c r="BZ10" s="1084"/>
      <c r="CA10" s="1084"/>
      <c r="CB10" s="1084"/>
      <c r="CC10" s="1084"/>
      <c r="CD10" s="1084"/>
      <c r="CE10" s="1084"/>
      <c r="CF10" s="1084"/>
      <c r="CG10" s="1085"/>
      <c r="CH10" s="1058">
        <v>11</v>
      </c>
      <c r="CI10" s="1059"/>
      <c r="CJ10" s="1059"/>
      <c r="CK10" s="1059"/>
      <c r="CL10" s="1060"/>
      <c r="CM10" s="1058">
        <v>134</v>
      </c>
      <c r="CN10" s="1059"/>
      <c r="CO10" s="1059"/>
      <c r="CP10" s="1059"/>
      <c r="CQ10" s="1060"/>
      <c r="CR10" s="1058">
        <v>5</v>
      </c>
      <c r="CS10" s="1059"/>
      <c r="CT10" s="1059"/>
      <c r="CU10" s="1059"/>
      <c r="CV10" s="1060"/>
      <c r="CW10" s="1058" t="s">
        <v>613</v>
      </c>
      <c r="CX10" s="1059"/>
      <c r="CY10" s="1059"/>
      <c r="CZ10" s="1059"/>
      <c r="DA10" s="1060"/>
      <c r="DB10" s="1058" t="s">
        <v>613</v>
      </c>
      <c r="DC10" s="1059"/>
      <c r="DD10" s="1059"/>
      <c r="DE10" s="1059"/>
      <c r="DF10" s="1060"/>
      <c r="DG10" s="1058" t="s">
        <v>614</v>
      </c>
      <c r="DH10" s="1059"/>
      <c r="DI10" s="1059"/>
      <c r="DJ10" s="1059"/>
      <c r="DK10" s="1060"/>
      <c r="DL10" s="1058" t="s">
        <v>613</v>
      </c>
      <c r="DM10" s="1059"/>
      <c r="DN10" s="1059"/>
      <c r="DO10" s="1059"/>
      <c r="DP10" s="1060"/>
      <c r="DQ10" s="1058" t="s">
        <v>613</v>
      </c>
      <c r="DR10" s="1059"/>
      <c r="DS10" s="1059"/>
      <c r="DT10" s="1059"/>
      <c r="DU10" s="1060"/>
      <c r="DV10" s="1061"/>
      <c r="DW10" s="1062"/>
      <c r="DX10" s="1062"/>
      <c r="DY10" s="1062"/>
      <c r="DZ10" s="1063"/>
      <c r="EA10" s="234"/>
    </row>
    <row r="11" spans="1:131" s="235" customFormat="1" ht="26.25" customHeight="1" x14ac:dyDescent="0.15">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t="s">
        <v>588</v>
      </c>
      <c r="BT11" s="1084"/>
      <c r="BU11" s="1084"/>
      <c r="BV11" s="1084"/>
      <c r="BW11" s="1084"/>
      <c r="BX11" s="1084"/>
      <c r="BY11" s="1084"/>
      <c r="BZ11" s="1084"/>
      <c r="CA11" s="1084"/>
      <c r="CB11" s="1084"/>
      <c r="CC11" s="1084"/>
      <c r="CD11" s="1084"/>
      <c r="CE11" s="1084"/>
      <c r="CF11" s="1084"/>
      <c r="CG11" s="1085"/>
      <c r="CH11" s="1058" t="s">
        <v>608</v>
      </c>
      <c r="CI11" s="1059"/>
      <c r="CJ11" s="1059"/>
      <c r="CK11" s="1059"/>
      <c r="CL11" s="1060"/>
      <c r="CM11" s="1058" t="s">
        <v>612</v>
      </c>
      <c r="CN11" s="1059"/>
      <c r="CO11" s="1059"/>
      <c r="CP11" s="1059"/>
      <c r="CQ11" s="1060"/>
      <c r="CR11" s="1058">
        <v>8</v>
      </c>
      <c r="CS11" s="1059"/>
      <c r="CT11" s="1059"/>
      <c r="CU11" s="1059"/>
      <c r="CV11" s="1060"/>
      <c r="CW11" s="1058" t="s">
        <v>606</v>
      </c>
      <c r="CX11" s="1059"/>
      <c r="CY11" s="1059"/>
      <c r="CZ11" s="1059"/>
      <c r="DA11" s="1060"/>
      <c r="DB11" s="1058" t="s">
        <v>613</v>
      </c>
      <c r="DC11" s="1059"/>
      <c r="DD11" s="1059"/>
      <c r="DE11" s="1059"/>
      <c r="DF11" s="1060"/>
      <c r="DG11" s="1058" t="s">
        <v>614</v>
      </c>
      <c r="DH11" s="1059"/>
      <c r="DI11" s="1059"/>
      <c r="DJ11" s="1059"/>
      <c r="DK11" s="1060"/>
      <c r="DL11" s="1058" t="s">
        <v>613</v>
      </c>
      <c r="DM11" s="1059"/>
      <c r="DN11" s="1059"/>
      <c r="DO11" s="1059"/>
      <c r="DP11" s="1060"/>
      <c r="DQ11" s="1058" t="s">
        <v>613</v>
      </c>
      <c r="DR11" s="1059"/>
      <c r="DS11" s="1059"/>
      <c r="DT11" s="1059"/>
      <c r="DU11" s="1060"/>
      <c r="DV11" s="1061"/>
      <c r="DW11" s="1062"/>
      <c r="DX11" s="1062"/>
      <c r="DY11" s="1062"/>
      <c r="DZ11" s="1063"/>
      <c r="EA11" s="234"/>
    </row>
    <row r="12" spans="1:131" s="235" customFormat="1" ht="26.25" customHeight="1" x14ac:dyDescent="0.15">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t="s">
        <v>589</v>
      </c>
      <c r="BT12" s="1084"/>
      <c r="BU12" s="1084"/>
      <c r="BV12" s="1084"/>
      <c r="BW12" s="1084"/>
      <c r="BX12" s="1084"/>
      <c r="BY12" s="1084"/>
      <c r="BZ12" s="1084"/>
      <c r="CA12" s="1084"/>
      <c r="CB12" s="1084"/>
      <c r="CC12" s="1084"/>
      <c r="CD12" s="1084"/>
      <c r="CE12" s="1084"/>
      <c r="CF12" s="1084"/>
      <c r="CG12" s="1085"/>
      <c r="CH12" s="1058" t="s">
        <v>609</v>
      </c>
      <c r="CI12" s="1059"/>
      <c r="CJ12" s="1059"/>
      <c r="CK12" s="1059"/>
      <c r="CL12" s="1060"/>
      <c r="CM12" s="1058">
        <v>2724</v>
      </c>
      <c r="CN12" s="1059"/>
      <c r="CO12" s="1059"/>
      <c r="CP12" s="1059"/>
      <c r="CQ12" s="1060"/>
      <c r="CR12" s="1058">
        <v>19</v>
      </c>
      <c r="CS12" s="1059"/>
      <c r="CT12" s="1059"/>
      <c r="CU12" s="1059"/>
      <c r="CV12" s="1060"/>
      <c r="CW12" s="1058">
        <v>29</v>
      </c>
      <c r="CX12" s="1059"/>
      <c r="CY12" s="1059"/>
      <c r="CZ12" s="1059"/>
      <c r="DA12" s="1060"/>
      <c r="DB12" s="1058" t="s">
        <v>613</v>
      </c>
      <c r="DC12" s="1059"/>
      <c r="DD12" s="1059"/>
      <c r="DE12" s="1059"/>
      <c r="DF12" s="1060"/>
      <c r="DG12" s="1058" t="s">
        <v>613</v>
      </c>
      <c r="DH12" s="1059"/>
      <c r="DI12" s="1059"/>
      <c r="DJ12" s="1059"/>
      <c r="DK12" s="1060"/>
      <c r="DL12" s="1058" t="s">
        <v>613</v>
      </c>
      <c r="DM12" s="1059"/>
      <c r="DN12" s="1059"/>
      <c r="DO12" s="1059"/>
      <c r="DP12" s="1060"/>
      <c r="DQ12" s="1058" t="s">
        <v>615</v>
      </c>
      <c r="DR12" s="1059"/>
      <c r="DS12" s="1059"/>
      <c r="DT12" s="1059"/>
      <c r="DU12" s="1060"/>
      <c r="DV12" s="1061"/>
      <c r="DW12" s="1062"/>
      <c r="DX12" s="1062"/>
      <c r="DY12" s="1062"/>
      <c r="DZ12" s="1063"/>
      <c r="EA12" s="234"/>
    </row>
    <row r="13" spans="1:131" s="235" customFormat="1" ht="26.25" customHeight="1" x14ac:dyDescent="0.15">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x14ac:dyDescent="0.15">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x14ac:dyDescent="0.15">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x14ac:dyDescent="0.15">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x14ac:dyDescent="0.15">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x14ac:dyDescent="0.15">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x14ac:dyDescent="0.15">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x14ac:dyDescent="0.15">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x14ac:dyDescent="0.2">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x14ac:dyDescent="0.15">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383</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x14ac:dyDescent="0.2">
      <c r="A23" s="244" t="s">
        <v>384</v>
      </c>
      <c r="B23" s="1013" t="s">
        <v>385</v>
      </c>
      <c r="C23" s="1014"/>
      <c r="D23" s="1014"/>
      <c r="E23" s="1014"/>
      <c r="F23" s="1014"/>
      <c r="G23" s="1014"/>
      <c r="H23" s="1014"/>
      <c r="I23" s="1014"/>
      <c r="J23" s="1014"/>
      <c r="K23" s="1014"/>
      <c r="L23" s="1014"/>
      <c r="M23" s="1014"/>
      <c r="N23" s="1014"/>
      <c r="O23" s="1014"/>
      <c r="P23" s="1015"/>
      <c r="Q23" s="1137">
        <v>32688</v>
      </c>
      <c r="R23" s="1138"/>
      <c r="S23" s="1138"/>
      <c r="T23" s="1138"/>
      <c r="U23" s="1138"/>
      <c r="V23" s="1138">
        <v>30957</v>
      </c>
      <c r="W23" s="1138"/>
      <c r="X23" s="1138"/>
      <c r="Y23" s="1138"/>
      <c r="Z23" s="1138"/>
      <c r="AA23" s="1138">
        <v>1731</v>
      </c>
      <c r="AB23" s="1138"/>
      <c r="AC23" s="1138"/>
      <c r="AD23" s="1138"/>
      <c r="AE23" s="1139"/>
      <c r="AF23" s="1140">
        <v>1614</v>
      </c>
      <c r="AG23" s="1138"/>
      <c r="AH23" s="1138"/>
      <c r="AI23" s="1138"/>
      <c r="AJ23" s="1141"/>
      <c r="AK23" s="1142"/>
      <c r="AL23" s="1143"/>
      <c r="AM23" s="1143"/>
      <c r="AN23" s="1143"/>
      <c r="AO23" s="1143"/>
      <c r="AP23" s="1138">
        <v>25790</v>
      </c>
      <c r="AQ23" s="1138"/>
      <c r="AR23" s="1138"/>
      <c r="AS23" s="1138"/>
      <c r="AT23" s="1138"/>
      <c r="AU23" s="1144"/>
      <c r="AV23" s="1144"/>
      <c r="AW23" s="1144"/>
      <c r="AX23" s="1144"/>
      <c r="AY23" s="1145"/>
      <c r="AZ23" s="1134" t="s">
        <v>386</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x14ac:dyDescent="0.15">
      <c r="A24" s="1133" t="s">
        <v>387</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x14ac:dyDescent="0.2">
      <c r="A25" s="1132" t="s">
        <v>388</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x14ac:dyDescent="0.15">
      <c r="A26" s="1064" t="s">
        <v>365</v>
      </c>
      <c r="B26" s="1065"/>
      <c r="C26" s="1065"/>
      <c r="D26" s="1065"/>
      <c r="E26" s="1065"/>
      <c r="F26" s="1065"/>
      <c r="G26" s="1065"/>
      <c r="H26" s="1065"/>
      <c r="I26" s="1065"/>
      <c r="J26" s="1065"/>
      <c r="K26" s="1065"/>
      <c r="L26" s="1065"/>
      <c r="M26" s="1065"/>
      <c r="N26" s="1065"/>
      <c r="O26" s="1065"/>
      <c r="P26" s="1066"/>
      <c r="Q26" s="1070" t="s">
        <v>389</v>
      </c>
      <c r="R26" s="1071"/>
      <c r="S26" s="1071"/>
      <c r="T26" s="1071"/>
      <c r="U26" s="1072"/>
      <c r="V26" s="1070" t="s">
        <v>390</v>
      </c>
      <c r="W26" s="1071"/>
      <c r="X26" s="1071"/>
      <c r="Y26" s="1071"/>
      <c r="Z26" s="1072"/>
      <c r="AA26" s="1070" t="s">
        <v>391</v>
      </c>
      <c r="AB26" s="1071"/>
      <c r="AC26" s="1071"/>
      <c r="AD26" s="1071"/>
      <c r="AE26" s="1071"/>
      <c r="AF26" s="1128" t="s">
        <v>392</v>
      </c>
      <c r="AG26" s="1077"/>
      <c r="AH26" s="1077"/>
      <c r="AI26" s="1077"/>
      <c r="AJ26" s="1129"/>
      <c r="AK26" s="1071" t="s">
        <v>393</v>
      </c>
      <c r="AL26" s="1071"/>
      <c r="AM26" s="1071"/>
      <c r="AN26" s="1071"/>
      <c r="AO26" s="1072"/>
      <c r="AP26" s="1070" t="s">
        <v>394</v>
      </c>
      <c r="AQ26" s="1071"/>
      <c r="AR26" s="1071"/>
      <c r="AS26" s="1071"/>
      <c r="AT26" s="1072"/>
      <c r="AU26" s="1070" t="s">
        <v>395</v>
      </c>
      <c r="AV26" s="1071"/>
      <c r="AW26" s="1071"/>
      <c r="AX26" s="1071"/>
      <c r="AY26" s="1072"/>
      <c r="AZ26" s="1070" t="s">
        <v>396</v>
      </c>
      <c r="BA26" s="1071"/>
      <c r="BB26" s="1071"/>
      <c r="BC26" s="1071"/>
      <c r="BD26" s="1072"/>
      <c r="BE26" s="1070" t="s">
        <v>372</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x14ac:dyDescent="0.2">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x14ac:dyDescent="0.15">
      <c r="A28" s="246">
        <v>1</v>
      </c>
      <c r="B28" s="1119" t="s">
        <v>397</v>
      </c>
      <c r="C28" s="1120"/>
      <c r="D28" s="1120"/>
      <c r="E28" s="1120"/>
      <c r="F28" s="1120"/>
      <c r="G28" s="1120"/>
      <c r="H28" s="1120"/>
      <c r="I28" s="1120"/>
      <c r="J28" s="1120"/>
      <c r="K28" s="1120"/>
      <c r="L28" s="1120"/>
      <c r="M28" s="1120"/>
      <c r="N28" s="1120"/>
      <c r="O28" s="1120"/>
      <c r="P28" s="1121"/>
      <c r="Q28" s="1122">
        <v>8140</v>
      </c>
      <c r="R28" s="1123"/>
      <c r="S28" s="1123"/>
      <c r="T28" s="1123"/>
      <c r="U28" s="1123"/>
      <c r="V28" s="1123">
        <v>7983</v>
      </c>
      <c r="W28" s="1123"/>
      <c r="X28" s="1123"/>
      <c r="Y28" s="1123"/>
      <c r="Z28" s="1123"/>
      <c r="AA28" s="1123">
        <v>157</v>
      </c>
      <c r="AB28" s="1123"/>
      <c r="AC28" s="1123"/>
      <c r="AD28" s="1123"/>
      <c r="AE28" s="1124"/>
      <c r="AF28" s="1125">
        <v>157</v>
      </c>
      <c r="AG28" s="1123"/>
      <c r="AH28" s="1123"/>
      <c r="AI28" s="1123"/>
      <c r="AJ28" s="1126"/>
      <c r="AK28" s="1127">
        <v>570</v>
      </c>
      <c r="AL28" s="1115"/>
      <c r="AM28" s="1115"/>
      <c r="AN28" s="1115"/>
      <c r="AO28" s="1115"/>
      <c r="AP28" s="1115" t="s">
        <v>606</v>
      </c>
      <c r="AQ28" s="1115"/>
      <c r="AR28" s="1115"/>
      <c r="AS28" s="1115"/>
      <c r="AT28" s="1115"/>
      <c r="AU28" s="1115" t="s">
        <v>606</v>
      </c>
      <c r="AV28" s="1115"/>
      <c r="AW28" s="1115"/>
      <c r="AX28" s="1115"/>
      <c r="AY28" s="1115"/>
      <c r="AZ28" s="1116" t="s">
        <v>123</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x14ac:dyDescent="0.15">
      <c r="A29" s="246">
        <v>2</v>
      </c>
      <c r="B29" s="1106" t="s">
        <v>398</v>
      </c>
      <c r="C29" s="1107"/>
      <c r="D29" s="1107"/>
      <c r="E29" s="1107"/>
      <c r="F29" s="1107"/>
      <c r="G29" s="1107"/>
      <c r="H29" s="1107"/>
      <c r="I29" s="1107"/>
      <c r="J29" s="1107"/>
      <c r="K29" s="1107"/>
      <c r="L29" s="1107"/>
      <c r="M29" s="1107"/>
      <c r="N29" s="1107"/>
      <c r="O29" s="1107"/>
      <c r="P29" s="1108"/>
      <c r="Q29" s="1112">
        <v>6340</v>
      </c>
      <c r="R29" s="1113"/>
      <c r="S29" s="1113"/>
      <c r="T29" s="1113"/>
      <c r="U29" s="1113"/>
      <c r="V29" s="1113">
        <v>6201</v>
      </c>
      <c r="W29" s="1113"/>
      <c r="X29" s="1113"/>
      <c r="Y29" s="1113"/>
      <c r="Z29" s="1113"/>
      <c r="AA29" s="1113">
        <v>139</v>
      </c>
      <c r="AB29" s="1113"/>
      <c r="AC29" s="1113"/>
      <c r="AD29" s="1113"/>
      <c r="AE29" s="1114"/>
      <c r="AF29" s="1088">
        <v>139</v>
      </c>
      <c r="AG29" s="1089"/>
      <c r="AH29" s="1089"/>
      <c r="AI29" s="1089"/>
      <c r="AJ29" s="1090"/>
      <c r="AK29" s="1049">
        <v>1031</v>
      </c>
      <c r="AL29" s="1040"/>
      <c r="AM29" s="1040"/>
      <c r="AN29" s="1040"/>
      <c r="AO29" s="1040"/>
      <c r="AP29" s="1040" t="s">
        <v>606</v>
      </c>
      <c r="AQ29" s="1040"/>
      <c r="AR29" s="1040"/>
      <c r="AS29" s="1040"/>
      <c r="AT29" s="1040"/>
      <c r="AU29" s="1040" t="s">
        <v>606</v>
      </c>
      <c r="AV29" s="1040"/>
      <c r="AW29" s="1040"/>
      <c r="AX29" s="1040"/>
      <c r="AY29" s="1040"/>
      <c r="AZ29" s="1111" t="s">
        <v>123</v>
      </c>
      <c r="BA29" s="1111"/>
      <c r="BB29" s="1111"/>
      <c r="BC29" s="1111"/>
      <c r="BD29" s="1111"/>
      <c r="BE29" s="1101" t="s">
        <v>604</v>
      </c>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x14ac:dyDescent="0.15">
      <c r="A30" s="246">
        <v>3</v>
      </c>
      <c r="B30" s="1106" t="s">
        <v>399</v>
      </c>
      <c r="C30" s="1107"/>
      <c r="D30" s="1107"/>
      <c r="E30" s="1107"/>
      <c r="F30" s="1107"/>
      <c r="G30" s="1107"/>
      <c r="H30" s="1107"/>
      <c r="I30" s="1107"/>
      <c r="J30" s="1107"/>
      <c r="K30" s="1107"/>
      <c r="L30" s="1107"/>
      <c r="M30" s="1107"/>
      <c r="N30" s="1107"/>
      <c r="O30" s="1107"/>
      <c r="P30" s="1108"/>
      <c r="Q30" s="1112">
        <v>726</v>
      </c>
      <c r="R30" s="1113"/>
      <c r="S30" s="1113"/>
      <c r="T30" s="1113"/>
      <c r="U30" s="1113"/>
      <c r="V30" s="1113">
        <v>724</v>
      </c>
      <c r="W30" s="1113"/>
      <c r="X30" s="1113"/>
      <c r="Y30" s="1113"/>
      <c r="Z30" s="1113"/>
      <c r="AA30" s="1113">
        <v>2</v>
      </c>
      <c r="AB30" s="1113"/>
      <c r="AC30" s="1113"/>
      <c r="AD30" s="1113"/>
      <c r="AE30" s="1114"/>
      <c r="AF30" s="1088">
        <v>2</v>
      </c>
      <c r="AG30" s="1089"/>
      <c r="AH30" s="1089"/>
      <c r="AI30" s="1089"/>
      <c r="AJ30" s="1090"/>
      <c r="AK30" s="1049">
        <v>262</v>
      </c>
      <c r="AL30" s="1040"/>
      <c r="AM30" s="1040"/>
      <c r="AN30" s="1040"/>
      <c r="AO30" s="1040"/>
      <c r="AP30" s="1040" t="s">
        <v>606</v>
      </c>
      <c r="AQ30" s="1040"/>
      <c r="AR30" s="1040"/>
      <c r="AS30" s="1040"/>
      <c r="AT30" s="1040"/>
      <c r="AU30" s="1040" t="s">
        <v>606</v>
      </c>
      <c r="AV30" s="1040"/>
      <c r="AW30" s="1040"/>
      <c r="AX30" s="1040"/>
      <c r="AY30" s="1040"/>
      <c r="AZ30" s="1111" t="s">
        <v>123</v>
      </c>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x14ac:dyDescent="0.15">
      <c r="A31" s="246">
        <v>4</v>
      </c>
      <c r="B31" s="1106" t="s">
        <v>400</v>
      </c>
      <c r="C31" s="1107"/>
      <c r="D31" s="1107"/>
      <c r="E31" s="1107"/>
      <c r="F31" s="1107"/>
      <c r="G31" s="1107"/>
      <c r="H31" s="1107"/>
      <c r="I31" s="1107"/>
      <c r="J31" s="1107"/>
      <c r="K31" s="1107"/>
      <c r="L31" s="1107"/>
      <c r="M31" s="1107"/>
      <c r="N31" s="1107"/>
      <c r="O31" s="1107"/>
      <c r="P31" s="1108"/>
      <c r="Q31" s="1112">
        <v>20</v>
      </c>
      <c r="R31" s="1113"/>
      <c r="S31" s="1113"/>
      <c r="T31" s="1113"/>
      <c r="U31" s="1113"/>
      <c r="V31" s="1113">
        <v>19</v>
      </c>
      <c r="W31" s="1113"/>
      <c r="X31" s="1113"/>
      <c r="Y31" s="1113"/>
      <c r="Z31" s="1113"/>
      <c r="AA31" s="1113">
        <v>1</v>
      </c>
      <c r="AB31" s="1113"/>
      <c r="AC31" s="1113"/>
      <c r="AD31" s="1113"/>
      <c r="AE31" s="1114"/>
      <c r="AF31" s="1088">
        <v>1</v>
      </c>
      <c r="AG31" s="1089"/>
      <c r="AH31" s="1089"/>
      <c r="AI31" s="1089"/>
      <c r="AJ31" s="1090"/>
      <c r="AK31" s="1049">
        <v>3</v>
      </c>
      <c r="AL31" s="1040"/>
      <c r="AM31" s="1040"/>
      <c r="AN31" s="1040"/>
      <c r="AO31" s="1040"/>
      <c r="AP31" s="1040">
        <v>100</v>
      </c>
      <c r="AQ31" s="1040"/>
      <c r="AR31" s="1040"/>
      <c r="AS31" s="1040"/>
      <c r="AT31" s="1040"/>
      <c r="AU31" s="1040">
        <v>21</v>
      </c>
      <c r="AV31" s="1040"/>
      <c r="AW31" s="1040"/>
      <c r="AX31" s="1040"/>
      <c r="AY31" s="1040"/>
      <c r="AZ31" s="1111" t="s">
        <v>123</v>
      </c>
      <c r="BA31" s="1111"/>
      <c r="BB31" s="1111"/>
      <c r="BC31" s="1111"/>
      <c r="BD31" s="1111"/>
      <c r="BE31" s="1101"/>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x14ac:dyDescent="0.15">
      <c r="A32" s="246">
        <v>5</v>
      </c>
      <c r="B32" s="1106" t="s">
        <v>401</v>
      </c>
      <c r="C32" s="1107"/>
      <c r="D32" s="1107"/>
      <c r="E32" s="1107"/>
      <c r="F32" s="1107"/>
      <c r="G32" s="1107"/>
      <c r="H32" s="1107"/>
      <c r="I32" s="1107"/>
      <c r="J32" s="1107"/>
      <c r="K32" s="1107"/>
      <c r="L32" s="1107"/>
      <c r="M32" s="1107"/>
      <c r="N32" s="1107"/>
      <c r="O32" s="1107"/>
      <c r="P32" s="1108"/>
      <c r="Q32" s="1112">
        <v>982</v>
      </c>
      <c r="R32" s="1113"/>
      <c r="S32" s="1113"/>
      <c r="T32" s="1113"/>
      <c r="U32" s="1113"/>
      <c r="V32" s="1113">
        <v>966</v>
      </c>
      <c r="W32" s="1113"/>
      <c r="X32" s="1113"/>
      <c r="Y32" s="1113"/>
      <c r="Z32" s="1113"/>
      <c r="AA32" s="1113">
        <v>16</v>
      </c>
      <c r="AB32" s="1113"/>
      <c r="AC32" s="1113"/>
      <c r="AD32" s="1113"/>
      <c r="AE32" s="1114"/>
      <c r="AF32" s="1088">
        <v>1686</v>
      </c>
      <c r="AG32" s="1089"/>
      <c r="AH32" s="1089"/>
      <c r="AI32" s="1089"/>
      <c r="AJ32" s="1090"/>
      <c r="AK32" s="1049">
        <v>187</v>
      </c>
      <c r="AL32" s="1040"/>
      <c r="AM32" s="1040"/>
      <c r="AN32" s="1040"/>
      <c r="AO32" s="1040"/>
      <c r="AP32" s="1040">
        <v>4643</v>
      </c>
      <c r="AQ32" s="1040"/>
      <c r="AR32" s="1040"/>
      <c r="AS32" s="1040"/>
      <c r="AT32" s="1040"/>
      <c r="AU32" s="1040">
        <v>1175</v>
      </c>
      <c r="AV32" s="1040"/>
      <c r="AW32" s="1040"/>
      <c r="AX32" s="1040"/>
      <c r="AY32" s="1040"/>
      <c r="AZ32" s="1111" t="s">
        <v>123</v>
      </c>
      <c r="BA32" s="1111"/>
      <c r="BB32" s="1111"/>
      <c r="BC32" s="1111"/>
      <c r="BD32" s="1111"/>
      <c r="BE32" s="1101" t="s">
        <v>402</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x14ac:dyDescent="0.15">
      <c r="A33" s="246">
        <v>6</v>
      </c>
      <c r="B33" s="1106" t="s">
        <v>403</v>
      </c>
      <c r="C33" s="1107"/>
      <c r="D33" s="1107"/>
      <c r="E33" s="1107"/>
      <c r="F33" s="1107"/>
      <c r="G33" s="1107"/>
      <c r="H33" s="1107"/>
      <c r="I33" s="1107"/>
      <c r="J33" s="1107"/>
      <c r="K33" s="1107"/>
      <c r="L33" s="1107"/>
      <c r="M33" s="1107"/>
      <c r="N33" s="1107"/>
      <c r="O33" s="1107"/>
      <c r="P33" s="1108"/>
      <c r="Q33" s="1112">
        <v>1423</v>
      </c>
      <c r="R33" s="1113"/>
      <c r="S33" s="1113"/>
      <c r="T33" s="1113"/>
      <c r="U33" s="1113"/>
      <c r="V33" s="1113">
        <v>1368</v>
      </c>
      <c r="W33" s="1113"/>
      <c r="X33" s="1113"/>
      <c r="Y33" s="1113"/>
      <c r="Z33" s="1113"/>
      <c r="AA33" s="1113">
        <v>55</v>
      </c>
      <c r="AB33" s="1113"/>
      <c r="AC33" s="1113"/>
      <c r="AD33" s="1113"/>
      <c r="AE33" s="1114"/>
      <c r="AF33" s="1088">
        <v>55</v>
      </c>
      <c r="AG33" s="1089"/>
      <c r="AH33" s="1089"/>
      <c r="AI33" s="1089"/>
      <c r="AJ33" s="1090"/>
      <c r="AK33" s="1049">
        <v>318</v>
      </c>
      <c r="AL33" s="1040"/>
      <c r="AM33" s="1040"/>
      <c r="AN33" s="1040"/>
      <c r="AO33" s="1040"/>
      <c r="AP33" s="1040">
        <v>6122</v>
      </c>
      <c r="AQ33" s="1040"/>
      <c r="AR33" s="1040"/>
      <c r="AS33" s="1040"/>
      <c r="AT33" s="1040"/>
      <c r="AU33" s="1040">
        <v>4200</v>
      </c>
      <c r="AV33" s="1040"/>
      <c r="AW33" s="1040"/>
      <c r="AX33" s="1040"/>
      <c r="AY33" s="1040"/>
      <c r="AZ33" s="1111" t="s">
        <v>123</v>
      </c>
      <c r="BA33" s="1111"/>
      <c r="BB33" s="1111"/>
      <c r="BC33" s="1111"/>
      <c r="BD33" s="1111"/>
      <c r="BE33" s="1101" t="s">
        <v>404</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x14ac:dyDescent="0.15">
      <c r="A34" s="246">
        <v>7</v>
      </c>
      <c r="B34" s="1106" t="s">
        <v>405</v>
      </c>
      <c r="C34" s="1107"/>
      <c r="D34" s="1107"/>
      <c r="E34" s="1107"/>
      <c r="F34" s="1107"/>
      <c r="G34" s="1107"/>
      <c r="H34" s="1107"/>
      <c r="I34" s="1107"/>
      <c r="J34" s="1107"/>
      <c r="K34" s="1107"/>
      <c r="L34" s="1107"/>
      <c r="M34" s="1107"/>
      <c r="N34" s="1107"/>
      <c r="O34" s="1107"/>
      <c r="P34" s="1108"/>
      <c r="Q34" s="1112">
        <v>163</v>
      </c>
      <c r="R34" s="1113"/>
      <c r="S34" s="1113"/>
      <c r="T34" s="1113"/>
      <c r="U34" s="1113"/>
      <c r="V34" s="1113">
        <v>161</v>
      </c>
      <c r="W34" s="1113"/>
      <c r="X34" s="1113"/>
      <c r="Y34" s="1113"/>
      <c r="Z34" s="1113"/>
      <c r="AA34" s="1113">
        <v>2</v>
      </c>
      <c r="AB34" s="1113"/>
      <c r="AC34" s="1113"/>
      <c r="AD34" s="1113"/>
      <c r="AE34" s="1114"/>
      <c r="AF34" s="1088">
        <v>2</v>
      </c>
      <c r="AG34" s="1089"/>
      <c r="AH34" s="1089"/>
      <c r="AI34" s="1089"/>
      <c r="AJ34" s="1090"/>
      <c r="AK34" s="1049">
        <v>107</v>
      </c>
      <c r="AL34" s="1040"/>
      <c r="AM34" s="1040"/>
      <c r="AN34" s="1040"/>
      <c r="AO34" s="1040"/>
      <c r="AP34" s="1040">
        <v>979</v>
      </c>
      <c r="AQ34" s="1040"/>
      <c r="AR34" s="1040"/>
      <c r="AS34" s="1040"/>
      <c r="AT34" s="1040"/>
      <c r="AU34" s="1040">
        <v>844</v>
      </c>
      <c r="AV34" s="1040"/>
      <c r="AW34" s="1040"/>
      <c r="AX34" s="1040"/>
      <c r="AY34" s="1040"/>
      <c r="AZ34" s="1111" t="s">
        <v>123</v>
      </c>
      <c r="BA34" s="1111"/>
      <c r="BB34" s="1111"/>
      <c r="BC34" s="1111"/>
      <c r="BD34" s="1111"/>
      <c r="BE34" s="1101" t="s">
        <v>404</v>
      </c>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x14ac:dyDescent="0.15">
      <c r="A35" s="246">
        <v>8</v>
      </c>
      <c r="B35" s="1106" t="s">
        <v>406</v>
      </c>
      <c r="C35" s="1107"/>
      <c r="D35" s="1107"/>
      <c r="E35" s="1107"/>
      <c r="F35" s="1107"/>
      <c r="G35" s="1107"/>
      <c r="H35" s="1107"/>
      <c r="I35" s="1107"/>
      <c r="J35" s="1107"/>
      <c r="K35" s="1107"/>
      <c r="L35" s="1107"/>
      <c r="M35" s="1107"/>
      <c r="N35" s="1107"/>
      <c r="O35" s="1107"/>
      <c r="P35" s="1108"/>
      <c r="Q35" s="1112">
        <v>319</v>
      </c>
      <c r="R35" s="1113"/>
      <c r="S35" s="1113"/>
      <c r="T35" s="1113"/>
      <c r="U35" s="1113"/>
      <c r="V35" s="1113">
        <v>310</v>
      </c>
      <c r="W35" s="1113"/>
      <c r="X35" s="1113"/>
      <c r="Y35" s="1113"/>
      <c r="Z35" s="1113"/>
      <c r="AA35" s="1113">
        <v>9</v>
      </c>
      <c r="AB35" s="1113"/>
      <c r="AC35" s="1113"/>
      <c r="AD35" s="1113"/>
      <c r="AE35" s="1114"/>
      <c r="AF35" s="1088">
        <v>9</v>
      </c>
      <c r="AG35" s="1089"/>
      <c r="AH35" s="1089"/>
      <c r="AI35" s="1089"/>
      <c r="AJ35" s="1090"/>
      <c r="AK35" s="1049">
        <v>181</v>
      </c>
      <c r="AL35" s="1040"/>
      <c r="AM35" s="1040"/>
      <c r="AN35" s="1040"/>
      <c r="AO35" s="1040"/>
      <c r="AP35" s="1040">
        <v>2010</v>
      </c>
      <c r="AQ35" s="1040"/>
      <c r="AR35" s="1040"/>
      <c r="AS35" s="1040"/>
      <c r="AT35" s="1040"/>
      <c r="AU35" s="1040">
        <v>1853</v>
      </c>
      <c r="AV35" s="1040"/>
      <c r="AW35" s="1040"/>
      <c r="AX35" s="1040"/>
      <c r="AY35" s="1040"/>
      <c r="AZ35" s="1111" t="s">
        <v>123</v>
      </c>
      <c r="BA35" s="1111"/>
      <c r="BB35" s="1111"/>
      <c r="BC35" s="1111"/>
      <c r="BD35" s="1111"/>
      <c r="BE35" s="1101" t="s">
        <v>407</v>
      </c>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x14ac:dyDescent="0.15">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x14ac:dyDescent="0.15">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x14ac:dyDescent="0.15">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x14ac:dyDescent="0.15">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x14ac:dyDescent="0.15">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x14ac:dyDescent="0.15">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x14ac:dyDescent="0.15">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x14ac:dyDescent="0.15">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x14ac:dyDescent="0.15">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x14ac:dyDescent="0.15">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x14ac:dyDescent="0.15">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x14ac:dyDescent="0.15">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x14ac:dyDescent="0.15">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x14ac:dyDescent="0.15">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x14ac:dyDescent="0.15">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x14ac:dyDescent="0.15">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x14ac:dyDescent="0.15">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x14ac:dyDescent="0.15">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x14ac:dyDescent="0.15">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x14ac:dyDescent="0.15">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x14ac:dyDescent="0.15">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x14ac:dyDescent="0.15">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x14ac:dyDescent="0.15">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x14ac:dyDescent="0.15">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x14ac:dyDescent="0.15">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x14ac:dyDescent="0.2">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15">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408</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
      <c r="A63" s="244" t="s">
        <v>384</v>
      </c>
      <c r="B63" s="1013" t="s">
        <v>409</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2051</v>
      </c>
      <c r="AG63" s="1028"/>
      <c r="AH63" s="1028"/>
      <c r="AI63" s="1028"/>
      <c r="AJ63" s="1099"/>
      <c r="AK63" s="1100"/>
      <c r="AL63" s="1032"/>
      <c r="AM63" s="1032"/>
      <c r="AN63" s="1032"/>
      <c r="AO63" s="1032"/>
      <c r="AP63" s="1028">
        <v>13854</v>
      </c>
      <c r="AQ63" s="1028"/>
      <c r="AR63" s="1028"/>
      <c r="AS63" s="1028"/>
      <c r="AT63" s="1028"/>
      <c r="AU63" s="1028">
        <v>8093</v>
      </c>
      <c r="AV63" s="1028"/>
      <c r="AW63" s="1028"/>
      <c r="AX63" s="1028"/>
      <c r="AY63" s="1028"/>
      <c r="AZ63" s="1094"/>
      <c r="BA63" s="1094"/>
      <c r="BB63" s="1094"/>
      <c r="BC63" s="1094"/>
      <c r="BD63" s="1094"/>
      <c r="BE63" s="1029"/>
      <c r="BF63" s="1029"/>
      <c r="BG63" s="1029"/>
      <c r="BH63" s="1029"/>
      <c r="BI63" s="1030"/>
      <c r="BJ63" s="1095" t="s">
        <v>410</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
      <c r="A65" s="232" t="s">
        <v>411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15">
      <c r="A66" s="1064" t="s">
        <v>412</v>
      </c>
      <c r="B66" s="1065"/>
      <c r="C66" s="1065"/>
      <c r="D66" s="1065"/>
      <c r="E66" s="1065"/>
      <c r="F66" s="1065"/>
      <c r="G66" s="1065"/>
      <c r="H66" s="1065"/>
      <c r="I66" s="1065"/>
      <c r="J66" s="1065"/>
      <c r="K66" s="1065"/>
      <c r="L66" s="1065"/>
      <c r="M66" s="1065"/>
      <c r="N66" s="1065"/>
      <c r="O66" s="1065"/>
      <c r="P66" s="1066"/>
      <c r="Q66" s="1070" t="s">
        <v>413</v>
      </c>
      <c r="R66" s="1071"/>
      <c r="S66" s="1071"/>
      <c r="T66" s="1071"/>
      <c r="U66" s="1072"/>
      <c r="V66" s="1070" t="s">
        <v>390</v>
      </c>
      <c r="W66" s="1071"/>
      <c r="X66" s="1071"/>
      <c r="Y66" s="1071"/>
      <c r="Z66" s="1072"/>
      <c r="AA66" s="1070" t="s">
        <v>414</v>
      </c>
      <c r="AB66" s="1071"/>
      <c r="AC66" s="1071"/>
      <c r="AD66" s="1071"/>
      <c r="AE66" s="1072"/>
      <c r="AF66" s="1076" t="s">
        <v>392</v>
      </c>
      <c r="AG66" s="1077"/>
      <c r="AH66" s="1077"/>
      <c r="AI66" s="1077"/>
      <c r="AJ66" s="1078"/>
      <c r="AK66" s="1070" t="s">
        <v>415</v>
      </c>
      <c r="AL66" s="1065"/>
      <c r="AM66" s="1065"/>
      <c r="AN66" s="1065"/>
      <c r="AO66" s="1066"/>
      <c r="AP66" s="1070" t="s">
        <v>416</v>
      </c>
      <c r="AQ66" s="1071"/>
      <c r="AR66" s="1071"/>
      <c r="AS66" s="1071"/>
      <c r="AT66" s="1072"/>
      <c r="AU66" s="1070" t="s">
        <v>417</v>
      </c>
      <c r="AV66" s="1071"/>
      <c r="AW66" s="1071"/>
      <c r="AX66" s="1071"/>
      <c r="AY66" s="1072"/>
      <c r="AZ66" s="1070" t="s">
        <v>372</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38">
        <v>1</v>
      </c>
      <c r="B68" s="1054" t="s">
        <v>590</v>
      </c>
      <c r="C68" s="1055"/>
      <c r="D68" s="1055"/>
      <c r="E68" s="1055"/>
      <c r="F68" s="1055"/>
      <c r="G68" s="1055"/>
      <c r="H68" s="1055"/>
      <c r="I68" s="1055"/>
      <c r="J68" s="1055"/>
      <c r="K68" s="1055"/>
      <c r="L68" s="1055"/>
      <c r="M68" s="1055"/>
      <c r="N68" s="1055"/>
      <c r="O68" s="1055"/>
      <c r="P68" s="1056"/>
      <c r="Q68" s="1057">
        <v>394</v>
      </c>
      <c r="R68" s="1051"/>
      <c r="S68" s="1051"/>
      <c r="T68" s="1051"/>
      <c r="U68" s="1051"/>
      <c r="V68" s="1051">
        <v>393</v>
      </c>
      <c r="W68" s="1051"/>
      <c r="X68" s="1051"/>
      <c r="Y68" s="1051"/>
      <c r="Z68" s="1051"/>
      <c r="AA68" s="1051">
        <v>1</v>
      </c>
      <c r="AB68" s="1051"/>
      <c r="AC68" s="1051"/>
      <c r="AD68" s="1051"/>
      <c r="AE68" s="1051"/>
      <c r="AF68" s="1051">
        <v>1</v>
      </c>
      <c r="AG68" s="1051"/>
      <c r="AH68" s="1051"/>
      <c r="AI68" s="1051"/>
      <c r="AJ68" s="1051"/>
      <c r="AK68" s="1051">
        <v>6</v>
      </c>
      <c r="AL68" s="1051"/>
      <c r="AM68" s="1051"/>
      <c r="AN68" s="1051"/>
      <c r="AO68" s="1051"/>
      <c r="AP68" s="1051" t="s">
        <v>596</v>
      </c>
      <c r="AQ68" s="1051"/>
      <c r="AR68" s="1051"/>
      <c r="AS68" s="1051"/>
      <c r="AT68" s="1051"/>
      <c r="AU68" s="1051" t="s">
        <v>605</v>
      </c>
      <c r="AV68" s="1051"/>
      <c r="AW68" s="1051"/>
      <c r="AX68" s="1051"/>
      <c r="AY68" s="1051"/>
      <c r="AZ68" s="1052" t="s">
        <v>597</v>
      </c>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15">
      <c r="A69" s="241">
        <v>2</v>
      </c>
      <c r="B69" s="1043" t="s">
        <v>591</v>
      </c>
      <c r="C69" s="1044"/>
      <c r="D69" s="1044"/>
      <c r="E69" s="1044"/>
      <c r="F69" s="1044"/>
      <c r="G69" s="1044"/>
      <c r="H69" s="1044"/>
      <c r="I69" s="1044"/>
      <c r="J69" s="1044"/>
      <c r="K69" s="1044"/>
      <c r="L69" s="1044"/>
      <c r="M69" s="1044"/>
      <c r="N69" s="1044"/>
      <c r="O69" s="1044"/>
      <c r="P69" s="1045"/>
      <c r="Q69" s="1046">
        <v>31</v>
      </c>
      <c r="R69" s="1040"/>
      <c r="S69" s="1040"/>
      <c r="T69" s="1040"/>
      <c r="U69" s="1040"/>
      <c r="V69" s="1040">
        <v>30</v>
      </c>
      <c r="W69" s="1040"/>
      <c r="X69" s="1040"/>
      <c r="Y69" s="1040"/>
      <c r="Z69" s="1040"/>
      <c r="AA69" s="1040">
        <v>1</v>
      </c>
      <c r="AB69" s="1040"/>
      <c r="AC69" s="1040"/>
      <c r="AD69" s="1040"/>
      <c r="AE69" s="1040"/>
      <c r="AF69" s="1040">
        <v>1</v>
      </c>
      <c r="AG69" s="1040"/>
      <c r="AH69" s="1040"/>
      <c r="AI69" s="1040"/>
      <c r="AJ69" s="1040"/>
      <c r="AK69" s="1040">
        <v>2</v>
      </c>
      <c r="AL69" s="1040"/>
      <c r="AM69" s="1040"/>
      <c r="AN69" s="1040"/>
      <c r="AO69" s="1040"/>
      <c r="AP69" s="1040" t="s">
        <v>596</v>
      </c>
      <c r="AQ69" s="1040"/>
      <c r="AR69" s="1040"/>
      <c r="AS69" s="1040"/>
      <c r="AT69" s="1040"/>
      <c r="AU69" s="1040" t="s">
        <v>605</v>
      </c>
      <c r="AV69" s="1040"/>
      <c r="AW69" s="1040"/>
      <c r="AX69" s="1040"/>
      <c r="AY69" s="1040"/>
      <c r="AZ69" s="1041" t="s">
        <v>598</v>
      </c>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1">
        <v>3</v>
      </c>
      <c r="B70" s="1043" t="s">
        <v>592</v>
      </c>
      <c r="C70" s="1044"/>
      <c r="D70" s="1044"/>
      <c r="E70" s="1044"/>
      <c r="F70" s="1044"/>
      <c r="G70" s="1044"/>
      <c r="H70" s="1044"/>
      <c r="I70" s="1044"/>
      <c r="J70" s="1044"/>
      <c r="K70" s="1044"/>
      <c r="L70" s="1044"/>
      <c r="M70" s="1044"/>
      <c r="N70" s="1044"/>
      <c r="O70" s="1044"/>
      <c r="P70" s="1045"/>
      <c r="Q70" s="1046">
        <v>62</v>
      </c>
      <c r="R70" s="1040"/>
      <c r="S70" s="1040"/>
      <c r="T70" s="1040"/>
      <c r="U70" s="1040"/>
      <c r="V70" s="1040">
        <v>47</v>
      </c>
      <c r="W70" s="1040"/>
      <c r="X70" s="1040"/>
      <c r="Y70" s="1040"/>
      <c r="Z70" s="1040"/>
      <c r="AA70" s="1040">
        <v>15</v>
      </c>
      <c r="AB70" s="1040"/>
      <c r="AC70" s="1040"/>
      <c r="AD70" s="1040"/>
      <c r="AE70" s="1040"/>
      <c r="AF70" s="1040">
        <v>15</v>
      </c>
      <c r="AG70" s="1040"/>
      <c r="AH70" s="1040"/>
      <c r="AI70" s="1040"/>
      <c r="AJ70" s="1040"/>
      <c r="AK70" s="1040" t="s">
        <v>596</v>
      </c>
      <c r="AL70" s="1040"/>
      <c r="AM70" s="1040"/>
      <c r="AN70" s="1040"/>
      <c r="AO70" s="1040"/>
      <c r="AP70" s="1040" t="s">
        <v>599</v>
      </c>
      <c r="AQ70" s="1040"/>
      <c r="AR70" s="1040"/>
      <c r="AS70" s="1040"/>
      <c r="AT70" s="1040"/>
      <c r="AU70" s="1040" t="s">
        <v>605</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15">
      <c r="A71" s="241">
        <v>4</v>
      </c>
      <c r="B71" s="1043" t="s">
        <v>593</v>
      </c>
      <c r="C71" s="1044"/>
      <c r="D71" s="1044"/>
      <c r="E71" s="1044"/>
      <c r="F71" s="1044"/>
      <c r="G71" s="1044"/>
      <c r="H71" s="1044"/>
      <c r="I71" s="1044"/>
      <c r="J71" s="1044"/>
      <c r="K71" s="1044"/>
      <c r="L71" s="1044"/>
      <c r="M71" s="1044"/>
      <c r="N71" s="1044"/>
      <c r="O71" s="1044"/>
      <c r="P71" s="1045"/>
      <c r="Q71" s="1046">
        <v>256</v>
      </c>
      <c r="R71" s="1040"/>
      <c r="S71" s="1040"/>
      <c r="T71" s="1040"/>
      <c r="U71" s="1040"/>
      <c r="V71" s="1040">
        <v>182</v>
      </c>
      <c r="W71" s="1040"/>
      <c r="X71" s="1040"/>
      <c r="Y71" s="1040"/>
      <c r="Z71" s="1040"/>
      <c r="AA71" s="1040">
        <v>74</v>
      </c>
      <c r="AB71" s="1040"/>
      <c r="AC71" s="1040"/>
      <c r="AD71" s="1040"/>
      <c r="AE71" s="1040"/>
      <c r="AF71" s="1040">
        <v>74</v>
      </c>
      <c r="AG71" s="1040"/>
      <c r="AH71" s="1040"/>
      <c r="AI71" s="1040"/>
      <c r="AJ71" s="1040"/>
      <c r="AK71" s="1040">
        <v>27</v>
      </c>
      <c r="AL71" s="1040"/>
      <c r="AM71" s="1040"/>
      <c r="AN71" s="1040"/>
      <c r="AO71" s="1040"/>
      <c r="AP71" s="1040" t="s">
        <v>596</v>
      </c>
      <c r="AQ71" s="1040"/>
      <c r="AR71" s="1040"/>
      <c r="AS71" s="1040"/>
      <c r="AT71" s="1040"/>
      <c r="AU71" s="1040" t="s">
        <v>605</v>
      </c>
      <c r="AV71" s="1040"/>
      <c r="AW71" s="1040"/>
      <c r="AX71" s="1040"/>
      <c r="AY71" s="1040"/>
      <c r="AZ71" s="1041" t="s">
        <v>600</v>
      </c>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5</v>
      </c>
      <c r="B72" s="1043" t="s">
        <v>594</v>
      </c>
      <c r="C72" s="1044"/>
      <c r="D72" s="1044"/>
      <c r="E72" s="1044"/>
      <c r="F72" s="1044"/>
      <c r="G72" s="1044"/>
      <c r="H72" s="1044"/>
      <c r="I72" s="1044"/>
      <c r="J72" s="1044"/>
      <c r="K72" s="1044"/>
      <c r="L72" s="1044"/>
      <c r="M72" s="1044"/>
      <c r="N72" s="1044"/>
      <c r="O72" s="1044"/>
      <c r="P72" s="1045"/>
      <c r="Q72" s="1046">
        <v>196657</v>
      </c>
      <c r="R72" s="1040"/>
      <c r="S72" s="1040"/>
      <c r="T72" s="1040"/>
      <c r="U72" s="1040"/>
      <c r="V72" s="1040">
        <v>186520</v>
      </c>
      <c r="W72" s="1040"/>
      <c r="X72" s="1040"/>
      <c r="Y72" s="1040"/>
      <c r="Z72" s="1040"/>
      <c r="AA72" s="1040">
        <v>10137</v>
      </c>
      <c r="AB72" s="1040"/>
      <c r="AC72" s="1040"/>
      <c r="AD72" s="1040"/>
      <c r="AE72" s="1040"/>
      <c r="AF72" s="1040">
        <v>10137</v>
      </c>
      <c r="AG72" s="1040"/>
      <c r="AH72" s="1040"/>
      <c r="AI72" s="1040"/>
      <c r="AJ72" s="1040"/>
      <c r="AK72" s="1040" t="s">
        <v>596</v>
      </c>
      <c r="AL72" s="1040"/>
      <c r="AM72" s="1040"/>
      <c r="AN72" s="1040"/>
      <c r="AO72" s="1040"/>
      <c r="AP72" s="1040" t="s">
        <v>599</v>
      </c>
      <c r="AQ72" s="1040"/>
      <c r="AR72" s="1040"/>
      <c r="AS72" s="1040"/>
      <c r="AT72" s="1040"/>
      <c r="AU72" s="1040" t="s">
        <v>605</v>
      </c>
      <c r="AV72" s="1040"/>
      <c r="AW72" s="1040"/>
      <c r="AX72" s="1040"/>
      <c r="AY72" s="1040"/>
      <c r="AZ72" s="1041" t="s">
        <v>601</v>
      </c>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15">
      <c r="A73" s="241">
        <v>6</v>
      </c>
      <c r="B73" s="1043" t="s">
        <v>595</v>
      </c>
      <c r="C73" s="1044"/>
      <c r="D73" s="1044"/>
      <c r="E73" s="1044"/>
      <c r="F73" s="1044"/>
      <c r="G73" s="1044"/>
      <c r="H73" s="1044"/>
      <c r="I73" s="1044"/>
      <c r="J73" s="1044"/>
      <c r="K73" s="1044"/>
      <c r="L73" s="1044"/>
      <c r="M73" s="1044"/>
      <c r="N73" s="1044"/>
      <c r="O73" s="1044"/>
      <c r="P73" s="1045"/>
      <c r="Q73" s="1046">
        <v>217</v>
      </c>
      <c r="R73" s="1040"/>
      <c r="S73" s="1040"/>
      <c r="T73" s="1040"/>
      <c r="U73" s="1040"/>
      <c r="V73" s="1040">
        <v>205</v>
      </c>
      <c r="W73" s="1040"/>
      <c r="X73" s="1040"/>
      <c r="Y73" s="1040"/>
      <c r="Z73" s="1040"/>
      <c r="AA73" s="1040">
        <v>12</v>
      </c>
      <c r="AB73" s="1040"/>
      <c r="AC73" s="1040"/>
      <c r="AD73" s="1040"/>
      <c r="AE73" s="1040"/>
      <c r="AF73" s="1040">
        <v>12</v>
      </c>
      <c r="AG73" s="1040"/>
      <c r="AH73" s="1040"/>
      <c r="AI73" s="1040"/>
      <c r="AJ73" s="1040"/>
      <c r="AK73" s="1040">
        <v>18</v>
      </c>
      <c r="AL73" s="1040"/>
      <c r="AM73" s="1040"/>
      <c r="AN73" s="1040"/>
      <c r="AO73" s="1040"/>
      <c r="AP73" s="1040" t="s">
        <v>596</v>
      </c>
      <c r="AQ73" s="1040"/>
      <c r="AR73" s="1040"/>
      <c r="AS73" s="1040"/>
      <c r="AT73" s="1040"/>
      <c r="AU73" s="1040" t="s">
        <v>605</v>
      </c>
      <c r="AV73" s="1040"/>
      <c r="AW73" s="1040"/>
      <c r="AX73" s="1040"/>
      <c r="AY73" s="1040"/>
      <c r="AZ73" s="1041" t="s">
        <v>602</v>
      </c>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15">
      <c r="A74" s="241">
        <v>7</v>
      </c>
      <c r="B74" s="1043"/>
      <c r="C74" s="1044"/>
      <c r="D74" s="1044"/>
      <c r="E74" s="1044"/>
      <c r="F74" s="1044"/>
      <c r="G74" s="1044"/>
      <c r="H74" s="1044"/>
      <c r="I74" s="1044"/>
      <c r="J74" s="1044"/>
      <c r="K74" s="1044"/>
      <c r="L74" s="1044"/>
      <c r="M74" s="1044"/>
      <c r="N74" s="1044"/>
      <c r="O74" s="1044"/>
      <c r="P74" s="1045"/>
      <c r="Q74" s="1046"/>
      <c r="R74" s="1040"/>
      <c r="S74" s="1040"/>
      <c r="T74" s="1040"/>
      <c r="U74" s="1040"/>
      <c r="V74" s="1040"/>
      <c r="W74" s="1040"/>
      <c r="X74" s="1040"/>
      <c r="Y74" s="1040"/>
      <c r="Z74" s="1040"/>
      <c r="AA74" s="1040"/>
      <c r="AB74" s="1040"/>
      <c r="AC74" s="1040"/>
      <c r="AD74" s="1040"/>
      <c r="AE74" s="1040"/>
      <c r="AF74" s="1040"/>
      <c r="AG74" s="1040"/>
      <c r="AH74" s="1040"/>
      <c r="AI74" s="1040"/>
      <c r="AJ74" s="1040"/>
      <c r="AK74" s="1040"/>
      <c r="AL74" s="1040"/>
      <c r="AM74" s="1040"/>
      <c r="AN74" s="1040"/>
      <c r="AO74" s="1040"/>
      <c r="AP74" s="1040"/>
      <c r="AQ74" s="1040"/>
      <c r="AR74" s="1040"/>
      <c r="AS74" s="1040"/>
      <c r="AT74" s="1040"/>
      <c r="AU74" s="1040"/>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15">
      <c r="A75" s="241">
        <v>8</v>
      </c>
      <c r="B75" s="1043"/>
      <c r="C75" s="1044"/>
      <c r="D75" s="1044"/>
      <c r="E75" s="1044"/>
      <c r="F75" s="1044"/>
      <c r="G75" s="1044"/>
      <c r="H75" s="1044"/>
      <c r="I75" s="1044"/>
      <c r="J75" s="1044"/>
      <c r="K75" s="1044"/>
      <c r="L75" s="1044"/>
      <c r="M75" s="1044"/>
      <c r="N75" s="1044"/>
      <c r="O75" s="1044"/>
      <c r="P75" s="1045"/>
      <c r="Q75" s="1047"/>
      <c r="R75" s="1048"/>
      <c r="S75" s="1048"/>
      <c r="T75" s="1048"/>
      <c r="U75" s="1049"/>
      <c r="V75" s="1050"/>
      <c r="W75" s="1048"/>
      <c r="X75" s="1048"/>
      <c r="Y75" s="1048"/>
      <c r="Z75" s="1049"/>
      <c r="AA75" s="1050"/>
      <c r="AB75" s="1048"/>
      <c r="AC75" s="1048"/>
      <c r="AD75" s="1048"/>
      <c r="AE75" s="1049"/>
      <c r="AF75" s="1050"/>
      <c r="AG75" s="1048"/>
      <c r="AH75" s="1048"/>
      <c r="AI75" s="1048"/>
      <c r="AJ75" s="1049"/>
      <c r="AK75" s="1050"/>
      <c r="AL75" s="1048"/>
      <c r="AM75" s="1048"/>
      <c r="AN75" s="1048"/>
      <c r="AO75" s="1049"/>
      <c r="AP75" s="1050"/>
      <c r="AQ75" s="1048"/>
      <c r="AR75" s="1048"/>
      <c r="AS75" s="1048"/>
      <c r="AT75" s="1049"/>
      <c r="AU75" s="1050"/>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15">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15">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15">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15">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15">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15">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15">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15">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15">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15">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15">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15">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384</v>
      </c>
      <c r="B88" s="1013" t="s">
        <v>418</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10240</v>
      </c>
      <c r="AG88" s="1028"/>
      <c r="AH88" s="1028"/>
      <c r="AI88" s="1028"/>
      <c r="AJ88" s="1028"/>
      <c r="AK88" s="1032"/>
      <c r="AL88" s="1032"/>
      <c r="AM88" s="1032"/>
      <c r="AN88" s="1032"/>
      <c r="AO88" s="1032"/>
      <c r="AP88" s="1028" t="s">
        <v>621</v>
      </c>
      <c r="AQ88" s="1028"/>
      <c r="AR88" s="1028"/>
      <c r="AS88" s="1028"/>
      <c r="AT88" s="1028"/>
      <c r="AU88" s="1028" t="s">
        <v>621</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384</v>
      </c>
      <c r="BR102" s="1013" t="s">
        <v>419</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71</v>
      </c>
      <c r="CS102" s="1020"/>
      <c r="CT102" s="1020"/>
      <c r="CU102" s="1020"/>
      <c r="CV102" s="1021"/>
      <c r="CW102" s="1019">
        <v>36</v>
      </c>
      <c r="CX102" s="1020"/>
      <c r="CY102" s="1020"/>
      <c r="CZ102" s="1020"/>
      <c r="DA102" s="1021"/>
      <c r="DB102" s="1019" t="s">
        <v>621</v>
      </c>
      <c r="DC102" s="1020"/>
      <c r="DD102" s="1020"/>
      <c r="DE102" s="1020"/>
      <c r="DF102" s="1021"/>
      <c r="DG102" s="1019">
        <v>575</v>
      </c>
      <c r="DH102" s="1020"/>
      <c r="DI102" s="1020"/>
      <c r="DJ102" s="1020"/>
      <c r="DK102" s="1021"/>
      <c r="DL102" s="1019" t="s">
        <v>622</v>
      </c>
      <c r="DM102" s="1020"/>
      <c r="DN102" s="1020"/>
      <c r="DO102" s="1020"/>
      <c r="DP102" s="1021"/>
      <c r="DQ102" s="1019">
        <v>387</v>
      </c>
      <c r="DR102" s="1020"/>
      <c r="DS102" s="1020"/>
      <c r="DT102" s="1020"/>
      <c r="DU102" s="1021"/>
      <c r="DV102" s="1002"/>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420</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421</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422</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423</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424</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425</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426</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427</v>
      </c>
      <c r="AB109" s="963"/>
      <c r="AC109" s="963"/>
      <c r="AD109" s="963"/>
      <c r="AE109" s="964"/>
      <c r="AF109" s="965" t="s">
        <v>303</v>
      </c>
      <c r="AG109" s="963"/>
      <c r="AH109" s="963"/>
      <c r="AI109" s="963"/>
      <c r="AJ109" s="964"/>
      <c r="AK109" s="965" t="s">
        <v>302</v>
      </c>
      <c r="AL109" s="963"/>
      <c r="AM109" s="963"/>
      <c r="AN109" s="963"/>
      <c r="AO109" s="964"/>
      <c r="AP109" s="965" t="s">
        <v>428</v>
      </c>
      <c r="AQ109" s="963"/>
      <c r="AR109" s="963"/>
      <c r="AS109" s="963"/>
      <c r="AT109" s="994"/>
      <c r="AU109" s="962" t="s">
        <v>426</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427</v>
      </c>
      <c r="BR109" s="963"/>
      <c r="BS109" s="963"/>
      <c r="BT109" s="963"/>
      <c r="BU109" s="964"/>
      <c r="BV109" s="965" t="s">
        <v>303</v>
      </c>
      <c r="BW109" s="963"/>
      <c r="BX109" s="963"/>
      <c r="BY109" s="963"/>
      <c r="BZ109" s="964"/>
      <c r="CA109" s="965" t="s">
        <v>302</v>
      </c>
      <c r="CB109" s="963"/>
      <c r="CC109" s="963"/>
      <c r="CD109" s="963"/>
      <c r="CE109" s="964"/>
      <c r="CF109" s="1001" t="s">
        <v>428</v>
      </c>
      <c r="CG109" s="1001"/>
      <c r="CH109" s="1001"/>
      <c r="CI109" s="1001"/>
      <c r="CJ109" s="1001"/>
      <c r="CK109" s="965" t="s">
        <v>429</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427</v>
      </c>
      <c r="DH109" s="963"/>
      <c r="DI109" s="963"/>
      <c r="DJ109" s="963"/>
      <c r="DK109" s="964"/>
      <c r="DL109" s="965" t="s">
        <v>303</v>
      </c>
      <c r="DM109" s="963"/>
      <c r="DN109" s="963"/>
      <c r="DO109" s="963"/>
      <c r="DP109" s="964"/>
      <c r="DQ109" s="965" t="s">
        <v>302</v>
      </c>
      <c r="DR109" s="963"/>
      <c r="DS109" s="963"/>
      <c r="DT109" s="963"/>
      <c r="DU109" s="964"/>
      <c r="DV109" s="965" t="s">
        <v>428</v>
      </c>
      <c r="DW109" s="963"/>
      <c r="DX109" s="963"/>
      <c r="DY109" s="963"/>
      <c r="DZ109" s="994"/>
    </row>
    <row r="110" spans="1:131" s="226" customFormat="1" ht="26.25" customHeight="1" x14ac:dyDescent="0.15">
      <c r="A110" s="865" t="s">
        <v>430</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2857528</v>
      </c>
      <c r="AB110" s="956"/>
      <c r="AC110" s="956"/>
      <c r="AD110" s="956"/>
      <c r="AE110" s="957"/>
      <c r="AF110" s="958">
        <v>2932757</v>
      </c>
      <c r="AG110" s="956"/>
      <c r="AH110" s="956"/>
      <c r="AI110" s="956"/>
      <c r="AJ110" s="957"/>
      <c r="AK110" s="958">
        <v>2936092</v>
      </c>
      <c r="AL110" s="956"/>
      <c r="AM110" s="956"/>
      <c r="AN110" s="956"/>
      <c r="AO110" s="957"/>
      <c r="AP110" s="959">
        <v>21.7</v>
      </c>
      <c r="AQ110" s="960"/>
      <c r="AR110" s="960"/>
      <c r="AS110" s="960"/>
      <c r="AT110" s="961"/>
      <c r="AU110" s="995" t="s">
        <v>67</v>
      </c>
      <c r="AV110" s="996"/>
      <c r="AW110" s="996"/>
      <c r="AX110" s="996"/>
      <c r="AY110" s="996"/>
      <c r="AZ110" s="921" t="s">
        <v>431</v>
      </c>
      <c r="BA110" s="866"/>
      <c r="BB110" s="866"/>
      <c r="BC110" s="866"/>
      <c r="BD110" s="866"/>
      <c r="BE110" s="866"/>
      <c r="BF110" s="866"/>
      <c r="BG110" s="866"/>
      <c r="BH110" s="866"/>
      <c r="BI110" s="866"/>
      <c r="BJ110" s="866"/>
      <c r="BK110" s="866"/>
      <c r="BL110" s="866"/>
      <c r="BM110" s="866"/>
      <c r="BN110" s="866"/>
      <c r="BO110" s="866"/>
      <c r="BP110" s="867"/>
      <c r="BQ110" s="922">
        <v>26009775</v>
      </c>
      <c r="BR110" s="903"/>
      <c r="BS110" s="903"/>
      <c r="BT110" s="903"/>
      <c r="BU110" s="903"/>
      <c r="BV110" s="903">
        <v>25062541</v>
      </c>
      <c r="BW110" s="903"/>
      <c r="BX110" s="903"/>
      <c r="BY110" s="903"/>
      <c r="BZ110" s="903"/>
      <c r="CA110" s="903">
        <v>25789974</v>
      </c>
      <c r="CB110" s="903"/>
      <c r="CC110" s="903"/>
      <c r="CD110" s="903"/>
      <c r="CE110" s="903"/>
      <c r="CF110" s="927">
        <v>190.6</v>
      </c>
      <c r="CG110" s="928"/>
      <c r="CH110" s="928"/>
      <c r="CI110" s="928"/>
      <c r="CJ110" s="928"/>
      <c r="CK110" s="991" t="s">
        <v>432</v>
      </c>
      <c r="CL110" s="877"/>
      <c r="CM110" s="952" t="s">
        <v>433</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434</v>
      </c>
      <c r="DH110" s="903"/>
      <c r="DI110" s="903"/>
      <c r="DJ110" s="903"/>
      <c r="DK110" s="903"/>
      <c r="DL110" s="903" t="s">
        <v>434</v>
      </c>
      <c r="DM110" s="903"/>
      <c r="DN110" s="903"/>
      <c r="DO110" s="903"/>
      <c r="DP110" s="903"/>
      <c r="DQ110" s="903" t="s">
        <v>435</v>
      </c>
      <c r="DR110" s="903"/>
      <c r="DS110" s="903"/>
      <c r="DT110" s="903"/>
      <c r="DU110" s="903"/>
      <c r="DV110" s="904" t="s">
        <v>434</v>
      </c>
      <c r="DW110" s="904"/>
      <c r="DX110" s="904"/>
      <c r="DY110" s="904"/>
      <c r="DZ110" s="905"/>
    </row>
    <row r="111" spans="1:131" s="226" customFormat="1" ht="26.25" customHeight="1" x14ac:dyDescent="0.15">
      <c r="A111" s="832" t="s">
        <v>436</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437</v>
      </c>
      <c r="AB111" s="984"/>
      <c r="AC111" s="984"/>
      <c r="AD111" s="984"/>
      <c r="AE111" s="985"/>
      <c r="AF111" s="986" t="s">
        <v>438</v>
      </c>
      <c r="AG111" s="984"/>
      <c r="AH111" s="984"/>
      <c r="AI111" s="984"/>
      <c r="AJ111" s="985"/>
      <c r="AK111" s="986" t="s">
        <v>438</v>
      </c>
      <c r="AL111" s="984"/>
      <c r="AM111" s="984"/>
      <c r="AN111" s="984"/>
      <c r="AO111" s="985"/>
      <c r="AP111" s="987" t="s">
        <v>434</v>
      </c>
      <c r="AQ111" s="988"/>
      <c r="AR111" s="988"/>
      <c r="AS111" s="988"/>
      <c r="AT111" s="989"/>
      <c r="AU111" s="997"/>
      <c r="AV111" s="998"/>
      <c r="AW111" s="998"/>
      <c r="AX111" s="998"/>
      <c r="AY111" s="998"/>
      <c r="AZ111" s="873" t="s">
        <v>439</v>
      </c>
      <c r="BA111" s="808"/>
      <c r="BB111" s="808"/>
      <c r="BC111" s="808"/>
      <c r="BD111" s="808"/>
      <c r="BE111" s="808"/>
      <c r="BF111" s="808"/>
      <c r="BG111" s="808"/>
      <c r="BH111" s="808"/>
      <c r="BI111" s="808"/>
      <c r="BJ111" s="808"/>
      <c r="BK111" s="808"/>
      <c r="BL111" s="808"/>
      <c r="BM111" s="808"/>
      <c r="BN111" s="808"/>
      <c r="BO111" s="808"/>
      <c r="BP111" s="809"/>
      <c r="BQ111" s="874" t="s">
        <v>438</v>
      </c>
      <c r="BR111" s="875"/>
      <c r="BS111" s="875"/>
      <c r="BT111" s="875"/>
      <c r="BU111" s="875"/>
      <c r="BV111" s="875" t="s">
        <v>434</v>
      </c>
      <c r="BW111" s="875"/>
      <c r="BX111" s="875"/>
      <c r="BY111" s="875"/>
      <c r="BZ111" s="875"/>
      <c r="CA111" s="875" t="s">
        <v>438</v>
      </c>
      <c r="CB111" s="875"/>
      <c r="CC111" s="875"/>
      <c r="CD111" s="875"/>
      <c r="CE111" s="875"/>
      <c r="CF111" s="936" t="s">
        <v>434</v>
      </c>
      <c r="CG111" s="937"/>
      <c r="CH111" s="937"/>
      <c r="CI111" s="937"/>
      <c r="CJ111" s="937"/>
      <c r="CK111" s="992"/>
      <c r="CL111" s="879"/>
      <c r="CM111" s="882" t="s">
        <v>440</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410</v>
      </c>
      <c r="DH111" s="875"/>
      <c r="DI111" s="875"/>
      <c r="DJ111" s="875"/>
      <c r="DK111" s="875"/>
      <c r="DL111" s="875" t="s">
        <v>410</v>
      </c>
      <c r="DM111" s="875"/>
      <c r="DN111" s="875"/>
      <c r="DO111" s="875"/>
      <c r="DP111" s="875"/>
      <c r="DQ111" s="875" t="s">
        <v>438</v>
      </c>
      <c r="DR111" s="875"/>
      <c r="DS111" s="875"/>
      <c r="DT111" s="875"/>
      <c r="DU111" s="875"/>
      <c r="DV111" s="852" t="s">
        <v>438</v>
      </c>
      <c r="DW111" s="852"/>
      <c r="DX111" s="852"/>
      <c r="DY111" s="852"/>
      <c r="DZ111" s="853"/>
    </row>
    <row r="112" spans="1:131" s="226" customFormat="1" ht="26.25" customHeight="1" x14ac:dyDescent="0.15">
      <c r="A112" s="977" t="s">
        <v>441</v>
      </c>
      <c r="B112" s="978"/>
      <c r="C112" s="808" t="s">
        <v>442</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443</v>
      </c>
      <c r="AB112" s="838"/>
      <c r="AC112" s="838"/>
      <c r="AD112" s="838"/>
      <c r="AE112" s="839"/>
      <c r="AF112" s="840" t="s">
        <v>434</v>
      </c>
      <c r="AG112" s="838"/>
      <c r="AH112" s="838"/>
      <c r="AI112" s="838"/>
      <c r="AJ112" s="839"/>
      <c r="AK112" s="840" t="s">
        <v>434</v>
      </c>
      <c r="AL112" s="838"/>
      <c r="AM112" s="838"/>
      <c r="AN112" s="838"/>
      <c r="AO112" s="839"/>
      <c r="AP112" s="885" t="s">
        <v>444</v>
      </c>
      <c r="AQ112" s="886"/>
      <c r="AR112" s="886"/>
      <c r="AS112" s="886"/>
      <c r="AT112" s="887"/>
      <c r="AU112" s="997"/>
      <c r="AV112" s="998"/>
      <c r="AW112" s="998"/>
      <c r="AX112" s="998"/>
      <c r="AY112" s="998"/>
      <c r="AZ112" s="873" t="s">
        <v>445</v>
      </c>
      <c r="BA112" s="808"/>
      <c r="BB112" s="808"/>
      <c r="BC112" s="808"/>
      <c r="BD112" s="808"/>
      <c r="BE112" s="808"/>
      <c r="BF112" s="808"/>
      <c r="BG112" s="808"/>
      <c r="BH112" s="808"/>
      <c r="BI112" s="808"/>
      <c r="BJ112" s="808"/>
      <c r="BK112" s="808"/>
      <c r="BL112" s="808"/>
      <c r="BM112" s="808"/>
      <c r="BN112" s="808"/>
      <c r="BO112" s="808"/>
      <c r="BP112" s="809"/>
      <c r="BQ112" s="874">
        <v>8876572</v>
      </c>
      <c r="BR112" s="875"/>
      <c r="BS112" s="875"/>
      <c r="BT112" s="875"/>
      <c r="BU112" s="875"/>
      <c r="BV112" s="875">
        <v>8551030</v>
      </c>
      <c r="BW112" s="875"/>
      <c r="BX112" s="875"/>
      <c r="BY112" s="875"/>
      <c r="BZ112" s="875"/>
      <c r="CA112" s="875">
        <v>8092635</v>
      </c>
      <c r="CB112" s="875"/>
      <c r="CC112" s="875"/>
      <c r="CD112" s="875"/>
      <c r="CE112" s="875"/>
      <c r="CF112" s="936">
        <v>59.8</v>
      </c>
      <c r="CG112" s="937"/>
      <c r="CH112" s="937"/>
      <c r="CI112" s="937"/>
      <c r="CJ112" s="937"/>
      <c r="CK112" s="992"/>
      <c r="CL112" s="879"/>
      <c r="CM112" s="882" t="s">
        <v>446</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410</v>
      </c>
      <c r="DH112" s="875"/>
      <c r="DI112" s="875"/>
      <c r="DJ112" s="875"/>
      <c r="DK112" s="875"/>
      <c r="DL112" s="875" t="s">
        <v>434</v>
      </c>
      <c r="DM112" s="875"/>
      <c r="DN112" s="875"/>
      <c r="DO112" s="875"/>
      <c r="DP112" s="875"/>
      <c r="DQ112" s="875" t="s">
        <v>434</v>
      </c>
      <c r="DR112" s="875"/>
      <c r="DS112" s="875"/>
      <c r="DT112" s="875"/>
      <c r="DU112" s="875"/>
      <c r="DV112" s="852" t="s">
        <v>447</v>
      </c>
      <c r="DW112" s="852"/>
      <c r="DX112" s="852"/>
      <c r="DY112" s="852"/>
      <c r="DZ112" s="853"/>
    </row>
    <row r="113" spans="1:130" s="226" customFormat="1" ht="26.25" customHeight="1" x14ac:dyDescent="0.15">
      <c r="A113" s="979"/>
      <c r="B113" s="980"/>
      <c r="C113" s="808" t="s">
        <v>448</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606025</v>
      </c>
      <c r="AB113" s="984"/>
      <c r="AC113" s="984"/>
      <c r="AD113" s="984"/>
      <c r="AE113" s="985"/>
      <c r="AF113" s="986">
        <v>612720</v>
      </c>
      <c r="AG113" s="984"/>
      <c r="AH113" s="984"/>
      <c r="AI113" s="984"/>
      <c r="AJ113" s="985"/>
      <c r="AK113" s="986">
        <v>623791</v>
      </c>
      <c r="AL113" s="984"/>
      <c r="AM113" s="984"/>
      <c r="AN113" s="984"/>
      <c r="AO113" s="985"/>
      <c r="AP113" s="987">
        <v>4.5999999999999996</v>
      </c>
      <c r="AQ113" s="988"/>
      <c r="AR113" s="988"/>
      <c r="AS113" s="988"/>
      <c r="AT113" s="989"/>
      <c r="AU113" s="997"/>
      <c r="AV113" s="998"/>
      <c r="AW113" s="998"/>
      <c r="AX113" s="998"/>
      <c r="AY113" s="998"/>
      <c r="AZ113" s="873" t="s">
        <v>449</v>
      </c>
      <c r="BA113" s="808"/>
      <c r="BB113" s="808"/>
      <c r="BC113" s="808"/>
      <c r="BD113" s="808"/>
      <c r="BE113" s="808"/>
      <c r="BF113" s="808"/>
      <c r="BG113" s="808"/>
      <c r="BH113" s="808"/>
      <c r="BI113" s="808"/>
      <c r="BJ113" s="808"/>
      <c r="BK113" s="808"/>
      <c r="BL113" s="808"/>
      <c r="BM113" s="808"/>
      <c r="BN113" s="808"/>
      <c r="BO113" s="808"/>
      <c r="BP113" s="809"/>
      <c r="BQ113" s="874" t="s">
        <v>443</v>
      </c>
      <c r="BR113" s="875"/>
      <c r="BS113" s="875"/>
      <c r="BT113" s="875"/>
      <c r="BU113" s="875"/>
      <c r="BV113" s="875" t="s">
        <v>434</v>
      </c>
      <c r="BW113" s="875"/>
      <c r="BX113" s="875"/>
      <c r="BY113" s="875"/>
      <c r="BZ113" s="875"/>
      <c r="CA113" s="875" t="s">
        <v>438</v>
      </c>
      <c r="CB113" s="875"/>
      <c r="CC113" s="875"/>
      <c r="CD113" s="875"/>
      <c r="CE113" s="875"/>
      <c r="CF113" s="936" t="s">
        <v>438</v>
      </c>
      <c r="CG113" s="937"/>
      <c r="CH113" s="937"/>
      <c r="CI113" s="937"/>
      <c r="CJ113" s="937"/>
      <c r="CK113" s="992"/>
      <c r="CL113" s="879"/>
      <c r="CM113" s="882" t="s">
        <v>450</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434</v>
      </c>
      <c r="DH113" s="838"/>
      <c r="DI113" s="838"/>
      <c r="DJ113" s="838"/>
      <c r="DK113" s="839"/>
      <c r="DL113" s="840" t="s">
        <v>434</v>
      </c>
      <c r="DM113" s="838"/>
      <c r="DN113" s="838"/>
      <c r="DO113" s="838"/>
      <c r="DP113" s="839"/>
      <c r="DQ113" s="840" t="s">
        <v>451</v>
      </c>
      <c r="DR113" s="838"/>
      <c r="DS113" s="838"/>
      <c r="DT113" s="838"/>
      <c r="DU113" s="839"/>
      <c r="DV113" s="885" t="s">
        <v>443</v>
      </c>
      <c r="DW113" s="886"/>
      <c r="DX113" s="886"/>
      <c r="DY113" s="886"/>
      <c r="DZ113" s="887"/>
    </row>
    <row r="114" spans="1:130" s="226" customFormat="1" ht="26.25" customHeight="1" x14ac:dyDescent="0.15">
      <c r="A114" s="979"/>
      <c r="B114" s="980"/>
      <c r="C114" s="808" t="s">
        <v>452</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t="s">
        <v>434</v>
      </c>
      <c r="AB114" s="838"/>
      <c r="AC114" s="838"/>
      <c r="AD114" s="838"/>
      <c r="AE114" s="839"/>
      <c r="AF114" s="840" t="s">
        <v>438</v>
      </c>
      <c r="AG114" s="838"/>
      <c r="AH114" s="838"/>
      <c r="AI114" s="838"/>
      <c r="AJ114" s="839"/>
      <c r="AK114" s="840" t="s">
        <v>443</v>
      </c>
      <c r="AL114" s="838"/>
      <c r="AM114" s="838"/>
      <c r="AN114" s="838"/>
      <c r="AO114" s="839"/>
      <c r="AP114" s="885" t="s">
        <v>410</v>
      </c>
      <c r="AQ114" s="886"/>
      <c r="AR114" s="886"/>
      <c r="AS114" s="886"/>
      <c r="AT114" s="887"/>
      <c r="AU114" s="997"/>
      <c r="AV114" s="998"/>
      <c r="AW114" s="998"/>
      <c r="AX114" s="998"/>
      <c r="AY114" s="998"/>
      <c r="AZ114" s="873" t="s">
        <v>453</v>
      </c>
      <c r="BA114" s="808"/>
      <c r="BB114" s="808"/>
      <c r="BC114" s="808"/>
      <c r="BD114" s="808"/>
      <c r="BE114" s="808"/>
      <c r="BF114" s="808"/>
      <c r="BG114" s="808"/>
      <c r="BH114" s="808"/>
      <c r="BI114" s="808"/>
      <c r="BJ114" s="808"/>
      <c r="BK114" s="808"/>
      <c r="BL114" s="808"/>
      <c r="BM114" s="808"/>
      <c r="BN114" s="808"/>
      <c r="BO114" s="808"/>
      <c r="BP114" s="809"/>
      <c r="BQ114" s="874">
        <v>5687422</v>
      </c>
      <c r="BR114" s="875"/>
      <c r="BS114" s="875"/>
      <c r="BT114" s="875"/>
      <c r="BU114" s="875"/>
      <c r="BV114" s="875">
        <v>5823509</v>
      </c>
      <c r="BW114" s="875"/>
      <c r="BX114" s="875"/>
      <c r="BY114" s="875"/>
      <c r="BZ114" s="875"/>
      <c r="CA114" s="875">
        <v>5726615</v>
      </c>
      <c r="CB114" s="875"/>
      <c r="CC114" s="875"/>
      <c r="CD114" s="875"/>
      <c r="CE114" s="875"/>
      <c r="CF114" s="936">
        <v>42.3</v>
      </c>
      <c r="CG114" s="937"/>
      <c r="CH114" s="937"/>
      <c r="CI114" s="937"/>
      <c r="CJ114" s="937"/>
      <c r="CK114" s="992"/>
      <c r="CL114" s="879"/>
      <c r="CM114" s="882" t="s">
        <v>454</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434</v>
      </c>
      <c r="DH114" s="838"/>
      <c r="DI114" s="838"/>
      <c r="DJ114" s="838"/>
      <c r="DK114" s="839"/>
      <c r="DL114" s="840" t="s">
        <v>434</v>
      </c>
      <c r="DM114" s="838"/>
      <c r="DN114" s="838"/>
      <c r="DO114" s="838"/>
      <c r="DP114" s="839"/>
      <c r="DQ114" s="840" t="s">
        <v>434</v>
      </c>
      <c r="DR114" s="838"/>
      <c r="DS114" s="838"/>
      <c r="DT114" s="838"/>
      <c r="DU114" s="839"/>
      <c r="DV114" s="885" t="s">
        <v>443</v>
      </c>
      <c r="DW114" s="886"/>
      <c r="DX114" s="886"/>
      <c r="DY114" s="886"/>
      <c r="DZ114" s="887"/>
    </row>
    <row r="115" spans="1:130" s="226" customFormat="1" ht="26.25" customHeight="1" x14ac:dyDescent="0.15">
      <c r="A115" s="979"/>
      <c r="B115" s="980"/>
      <c r="C115" s="808" t="s">
        <v>455</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t="s">
        <v>444</v>
      </c>
      <c r="AB115" s="984"/>
      <c r="AC115" s="984"/>
      <c r="AD115" s="984"/>
      <c r="AE115" s="985"/>
      <c r="AF115" s="986" t="s">
        <v>410</v>
      </c>
      <c r="AG115" s="984"/>
      <c r="AH115" s="984"/>
      <c r="AI115" s="984"/>
      <c r="AJ115" s="985"/>
      <c r="AK115" s="986" t="s">
        <v>443</v>
      </c>
      <c r="AL115" s="984"/>
      <c r="AM115" s="984"/>
      <c r="AN115" s="984"/>
      <c r="AO115" s="985"/>
      <c r="AP115" s="987" t="s">
        <v>434</v>
      </c>
      <c r="AQ115" s="988"/>
      <c r="AR115" s="988"/>
      <c r="AS115" s="988"/>
      <c r="AT115" s="989"/>
      <c r="AU115" s="997"/>
      <c r="AV115" s="998"/>
      <c r="AW115" s="998"/>
      <c r="AX115" s="998"/>
      <c r="AY115" s="998"/>
      <c r="AZ115" s="873" t="s">
        <v>456</v>
      </c>
      <c r="BA115" s="808"/>
      <c r="BB115" s="808"/>
      <c r="BC115" s="808"/>
      <c r="BD115" s="808"/>
      <c r="BE115" s="808"/>
      <c r="BF115" s="808"/>
      <c r="BG115" s="808"/>
      <c r="BH115" s="808"/>
      <c r="BI115" s="808"/>
      <c r="BJ115" s="808"/>
      <c r="BK115" s="808"/>
      <c r="BL115" s="808"/>
      <c r="BM115" s="808"/>
      <c r="BN115" s="808"/>
      <c r="BO115" s="808"/>
      <c r="BP115" s="809"/>
      <c r="BQ115" s="874">
        <v>324152</v>
      </c>
      <c r="BR115" s="875"/>
      <c r="BS115" s="875"/>
      <c r="BT115" s="875"/>
      <c r="BU115" s="875"/>
      <c r="BV115" s="875">
        <v>453897</v>
      </c>
      <c r="BW115" s="875"/>
      <c r="BX115" s="875"/>
      <c r="BY115" s="875"/>
      <c r="BZ115" s="875"/>
      <c r="CA115" s="875">
        <v>386699</v>
      </c>
      <c r="CB115" s="875"/>
      <c r="CC115" s="875"/>
      <c r="CD115" s="875"/>
      <c r="CE115" s="875"/>
      <c r="CF115" s="936">
        <v>2.9</v>
      </c>
      <c r="CG115" s="937"/>
      <c r="CH115" s="937"/>
      <c r="CI115" s="937"/>
      <c r="CJ115" s="937"/>
      <c r="CK115" s="992"/>
      <c r="CL115" s="879"/>
      <c r="CM115" s="873" t="s">
        <v>457</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438</v>
      </c>
      <c r="DH115" s="838"/>
      <c r="DI115" s="838"/>
      <c r="DJ115" s="838"/>
      <c r="DK115" s="839"/>
      <c r="DL115" s="840" t="s">
        <v>438</v>
      </c>
      <c r="DM115" s="838"/>
      <c r="DN115" s="838"/>
      <c r="DO115" s="838"/>
      <c r="DP115" s="839"/>
      <c r="DQ115" s="840" t="s">
        <v>434</v>
      </c>
      <c r="DR115" s="838"/>
      <c r="DS115" s="838"/>
      <c r="DT115" s="838"/>
      <c r="DU115" s="839"/>
      <c r="DV115" s="885" t="s">
        <v>443</v>
      </c>
      <c r="DW115" s="886"/>
      <c r="DX115" s="886"/>
      <c r="DY115" s="886"/>
      <c r="DZ115" s="887"/>
    </row>
    <row r="116" spans="1:130" s="226" customFormat="1" ht="26.25" customHeight="1" x14ac:dyDescent="0.15">
      <c r="A116" s="981"/>
      <c r="B116" s="982"/>
      <c r="C116" s="941" t="s">
        <v>458</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434</v>
      </c>
      <c r="AB116" s="838"/>
      <c r="AC116" s="838"/>
      <c r="AD116" s="838"/>
      <c r="AE116" s="839"/>
      <c r="AF116" s="840" t="s">
        <v>438</v>
      </c>
      <c r="AG116" s="838"/>
      <c r="AH116" s="838"/>
      <c r="AI116" s="838"/>
      <c r="AJ116" s="839"/>
      <c r="AK116" s="840" t="s">
        <v>410</v>
      </c>
      <c r="AL116" s="838"/>
      <c r="AM116" s="838"/>
      <c r="AN116" s="838"/>
      <c r="AO116" s="839"/>
      <c r="AP116" s="885" t="s">
        <v>434</v>
      </c>
      <c r="AQ116" s="886"/>
      <c r="AR116" s="886"/>
      <c r="AS116" s="886"/>
      <c r="AT116" s="887"/>
      <c r="AU116" s="997"/>
      <c r="AV116" s="998"/>
      <c r="AW116" s="998"/>
      <c r="AX116" s="998"/>
      <c r="AY116" s="998"/>
      <c r="AZ116" s="924" t="s">
        <v>459</v>
      </c>
      <c r="BA116" s="925"/>
      <c r="BB116" s="925"/>
      <c r="BC116" s="925"/>
      <c r="BD116" s="925"/>
      <c r="BE116" s="925"/>
      <c r="BF116" s="925"/>
      <c r="BG116" s="925"/>
      <c r="BH116" s="925"/>
      <c r="BI116" s="925"/>
      <c r="BJ116" s="925"/>
      <c r="BK116" s="925"/>
      <c r="BL116" s="925"/>
      <c r="BM116" s="925"/>
      <c r="BN116" s="925"/>
      <c r="BO116" s="925"/>
      <c r="BP116" s="926"/>
      <c r="BQ116" s="874" t="s">
        <v>444</v>
      </c>
      <c r="BR116" s="875"/>
      <c r="BS116" s="875"/>
      <c r="BT116" s="875"/>
      <c r="BU116" s="875"/>
      <c r="BV116" s="875" t="s">
        <v>438</v>
      </c>
      <c r="BW116" s="875"/>
      <c r="BX116" s="875"/>
      <c r="BY116" s="875"/>
      <c r="BZ116" s="875"/>
      <c r="CA116" s="875" t="s">
        <v>434</v>
      </c>
      <c r="CB116" s="875"/>
      <c r="CC116" s="875"/>
      <c r="CD116" s="875"/>
      <c r="CE116" s="875"/>
      <c r="CF116" s="936" t="s">
        <v>434</v>
      </c>
      <c r="CG116" s="937"/>
      <c r="CH116" s="937"/>
      <c r="CI116" s="937"/>
      <c r="CJ116" s="937"/>
      <c r="CK116" s="992"/>
      <c r="CL116" s="879"/>
      <c r="CM116" s="882" t="s">
        <v>460</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410</v>
      </c>
      <c r="DH116" s="838"/>
      <c r="DI116" s="838"/>
      <c r="DJ116" s="838"/>
      <c r="DK116" s="839"/>
      <c r="DL116" s="840" t="s">
        <v>434</v>
      </c>
      <c r="DM116" s="838"/>
      <c r="DN116" s="838"/>
      <c r="DO116" s="838"/>
      <c r="DP116" s="839"/>
      <c r="DQ116" s="840" t="s">
        <v>435</v>
      </c>
      <c r="DR116" s="838"/>
      <c r="DS116" s="838"/>
      <c r="DT116" s="838"/>
      <c r="DU116" s="839"/>
      <c r="DV116" s="885" t="s">
        <v>443</v>
      </c>
      <c r="DW116" s="886"/>
      <c r="DX116" s="886"/>
      <c r="DY116" s="886"/>
      <c r="DZ116" s="887"/>
    </row>
    <row r="117" spans="1:130" s="226" customFormat="1" ht="26.25" customHeight="1" x14ac:dyDescent="0.15">
      <c r="A117" s="962" t="s">
        <v>184</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461</v>
      </c>
      <c r="Z117" s="964"/>
      <c r="AA117" s="969">
        <v>3463553</v>
      </c>
      <c r="AB117" s="970"/>
      <c r="AC117" s="970"/>
      <c r="AD117" s="970"/>
      <c r="AE117" s="971"/>
      <c r="AF117" s="972">
        <v>3545477</v>
      </c>
      <c r="AG117" s="970"/>
      <c r="AH117" s="970"/>
      <c r="AI117" s="970"/>
      <c r="AJ117" s="971"/>
      <c r="AK117" s="972">
        <v>3559883</v>
      </c>
      <c r="AL117" s="970"/>
      <c r="AM117" s="970"/>
      <c r="AN117" s="970"/>
      <c r="AO117" s="971"/>
      <c r="AP117" s="973"/>
      <c r="AQ117" s="974"/>
      <c r="AR117" s="974"/>
      <c r="AS117" s="974"/>
      <c r="AT117" s="975"/>
      <c r="AU117" s="997"/>
      <c r="AV117" s="998"/>
      <c r="AW117" s="998"/>
      <c r="AX117" s="998"/>
      <c r="AY117" s="998"/>
      <c r="AZ117" s="924" t="s">
        <v>462</v>
      </c>
      <c r="BA117" s="925"/>
      <c r="BB117" s="925"/>
      <c r="BC117" s="925"/>
      <c r="BD117" s="925"/>
      <c r="BE117" s="925"/>
      <c r="BF117" s="925"/>
      <c r="BG117" s="925"/>
      <c r="BH117" s="925"/>
      <c r="BI117" s="925"/>
      <c r="BJ117" s="925"/>
      <c r="BK117" s="925"/>
      <c r="BL117" s="925"/>
      <c r="BM117" s="925"/>
      <c r="BN117" s="925"/>
      <c r="BO117" s="925"/>
      <c r="BP117" s="926"/>
      <c r="BQ117" s="874" t="s">
        <v>444</v>
      </c>
      <c r="BR117" s="875"/>
      <c r="BS117" s="875"/>
      <c r="BT117" s="875"/>
      <c r="BU117" s="875"/>
      <c r="BV117" s="875" t="s">
        <v>444</v>
      </c>
      <c r="BW117" s="875"/>
      <c r="BX117" s="875"/>
      <c r="BY117" s="875"/>
      <c r="BZ117" s="875"/>
      <c r="CA117" s="875" t="s">
        <v>438</v>
      </c>
      <c r="CB117" s="875"/>
      <c r="CC117" s="875"/>
      <c r="CD117" s="875"/>
      <c r="CE117" s="875"/>
      <c r="CF117" s="936" t="s">
        <v>434</v>
      </c>
      <c r="CG117" s="937"/>
      <c r="CH117" s="937"/>
      <c r="CI117" s="937"/>
      <c r="CJ117" s="937"/>
      <c r="CK117" s="992"/>
      <c r="CL117" s="879"/>
      <c r="CM117" s="882" t="s">
        <v>463</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434</v>
      </c>
      <c r="DH117" s="838"/>
      <c r="DI117" s="838"/>
      <c r="DJ117" s="838"/>
      <c r="DK117" s="839"/>
      <c r="DL117" s="840" t="s">
        <v>434</v>
      </c>
      <c r="DM117" s="838"/>
      <c r="DN117" s="838"/>
      <c r="DO117" s="838"/>
      <c r="DP117" s="839"/>
      <c r="DQ117" s="840" t="s">
        <v>438</v>
      </c>
      <c r="DR117" s="838"/>
      <c r="DS117" s="838"/>
      <c r="DT117" s="838"/>
      <c r="DU117" s="839"/>
      <c r="DV117" s="885" t="s">
        <v>444</v>
      </c>
      <c r="DW117" s="886"/>
      <c r="DX117" s="886"/>
      <c r="DY117" s="886"/>
      <c r="DZ117" s="887"/>
    </row>
    <row r="118" spans="1:130" s="226" customFormat="1" ht="26.25" customHeight="1" x14ac:dyDescent="0.15">
      <c r="A118" s="962" t="s">
        <v>429</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427</v>
      </c>
      <c r="AB118" s="963"/>
      <c r="AC118" s="963"/>
      <c r="AD118" s="963"/>
      <c r="AE118" s="964"/>
      <c r="AF118" s="965" t="s">
        <v>303</v>
      </c>
      <c r="AG118" s="963"/>
      <c r="AH118" s="963"/>
      <c r="AI118" s="963"/>
      <c r="AJ118" s="964"/>
      <c r="AK118" s="965" t="s">
        <v>302</v>
      </c>
      <c r="AL118" s="963"/>
      <c r="AM118" s="963"/>
      <c r="AN118" s="963"/>
      <c r="AO118" s="964"/>
      <c r="AP118" s="966" t="s">
        <v>428</v>
      </c>
      <c r="AQ118" s="967"/>
      <c r="AR118" s="967"/>
      <c r="AS118" s="967"/>
      <c r="AT118" s="968"/>
      <c r="AU118" s="997"/>
      <c r="AV118" s="998"/>
      <c r="AW118" s="998"/>
      <c r="AX118" s="998"/>
      <c r="AY118" s="998"/>
      <c r="AZ118" s="940" t="s">
        <v>464</v>
      </c>
      <c r="BA118" s="941"/>
      <c r="BB118" s="941"/>
      <c r="BC118" s="941"/>
      <c r="BD118" s="941"/>
      <c r="BE118" s="941"/>
      <c r="BF118" s="941"/>
      <c r="BG118" s="941"/>
      <c r="BH118" s="941"/>
      <c r="BI118" s="941"/>
      <c r="BJ118" s="941"/>
      <c r="BK118" s="941"/>
      <c r="BL118" s="941"/>
      <c r="BM118" s="941"/>
      <c r="BN118" s="941"/>
      <c r="BO118" s="941"/>
      <c r="BP118" s="942"/>
      <c r="BQ118" s="943" t="s">
        <v>434</v>
      </c>
      <c r="BR118" s="906"/>
      <c r="BS118" s="906"/>
      <c r="BT118" s="906"/>
      <c r="BU118" s="906"/>
      <c r="BV118" s="906" t="s">
        <v>434</v>
      </c>
      <c r="BW118" s="906"/>
      <c r="BX118" s="906"/>
      <c r="BY118" s="906"/>
      <c r="BZ118" s="906"/>
      <c r="CA118" s="906" t="s">
        <v>444</v>
      </c>
      <c r="CB118" s="906"/>
      <c r="CC118" s="906"/>
      <c r="CD118" s="906"/>
      <c r="CE118" s="906"/>
      <c r="CF118" s="936" t="s">
        <v>434</v>
      </c>
      <c r="CG118" s="937"/>
      <c r="CH118" s="937"/>
      <c r="CI118" s="937"/>
      <c r="CJ118" s="937"/>
      <c r="CK118" s="992"/>
      <c r="CL118" s="879"/>
      <c r="CM118" s="882" t="s">
        <v>465</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434</v>
      </c>
      <c r="DH118" s="838"/>
      <c r="DI118" s="838"/>
      <c r="DJ118" s="838"/>
      <c r="DK118" s="839"/>
      <c r="DL118" s="840" t="s">
        <v>444</v>
      </c>
      <c r="DM118" s="838"/>
      <c r="DN118" s="838"/>
      <c r="DO118" s="838"/>
      <c r="DP118" s="839"/>
      <c r="DQ118" s="840" t="s">
        <v>435</v>
      </c>
      <c r="DR118" s="838"/>
      <c r="DS118" s="838"/>
      <c r="DT118" s="838"/>
      <c r="DU118" s="839"/>
      <c r="DV118" s="885" t="s">
        <v>444</v>
      </c>
      <c r="DW118" s="886"/>
      <c r="DX118" s="886"/>
      <c r="DY118" s="886"/>
      <c r="DZ118" s="887"/>
    </row>
    <row r="119" spans="1:130" s="226" customFormat="1" ht="26.25" customHeight="1" x14ac:dyDescent="0.15">
      <c r="A119" s="876" t="s">
        <v>432</v>
      </c>
      <c r="B119" s="877"/>
      <c r="C119" s="952" t="s">
        <v>433</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444</v>
      </c>
      <c r="AB119" s="956"/>
      <c r="AC119" s="956"/>
      <c r="AD119" s="956"/>
      <c r="AE119" s="957"/>
      <c r="AF119" s="958" t="s">
        <v>438</v>
      </c>
      <c r="AG119" s="956"/>
      <c r="AH119" s="956"/>
      <c r="AI119" s="956"/>
      <c r="AJ119" s="957"/>
      <c r="AK119" s="958" t="s">
        <v>444</v>
      </c>
      <c r="AL119" s="956"/>
      <c r="AM119" s="956"/>
      <c r="AN119" s="956"/>
      <c r="AO119" s="957"/>
      <c r="AP119" s="959" t="s">
        <v>444</v>
      </c>
      <c r="AQ119" s="960"/>
      <c r="AR119" s="960"/>
      <c r="AS119" s="960"/>
      <c r="AT119" s="961"/>
      <c r="AU119" s="999"/>
      <c r="AV119" s="1000"/>
      <c r="AW119" s="1000"/>
      <c r="AX119" s="1000"/>
      <c r="AY119" s="1000"/>
      <c r="AZ119" s="257" t="s">
        <v>184</v>
      </c>
      <c r="BA119" s="257"/>
      <c r="BB119" s="257"/>
      <c r="BC119" s="257"/>
      <c r="BD119" s="257"/>
      <c r="BE119" s="257"/>
      <c r="BF119" s="257"/>
      <c r="BG119" s="257"/>
      <c r="BH119" s="257"/>
      <c r="BI119" s="257"/>
      <c r="BJ119" s="257"/>
      <c r="BK119" s="257"/>
      <c r="BL119" s="257"/>
      <c r="BM119" s="257"/>
      <c r="BN119" s="257"/>
      <c r="BO119" s="938" t="s">
        <v>466</v>
      </c>
      <c r="BP119" s="939"/>
      <c r="BQ119" s="943">
        <v>40897921</v>
      </c>
      <c r="BR119" s="906"/>
      <c r="BS119" s="906"/>
      <c r="BT119" s="906"/>
      <c r="BU119" s="906"/>
      <c r="BV119" s="906">
        <v>39890977</v>
      </c>
      <c r="BW119" s="906"/>
      <c r="BX119" s="906"/>
      <c r="BY119" s="906"/>
      <c r="BZ119" s="906"/>
      <c r="CA119" s="906">
        <v>39995923</v>
      </c>
      <c r="CB119" s="906"/>
      <c r="CC119" s="906"/>
      <c r="CD119" s="906"/>
      <c r="CE119" s="906"/>
      <c r="CF119" s="804"/>
      <c r="CG119" s="805"/>
      <c r="CH119" s="805"/>
      <c r="CI119" s="805"/>
      <c r="CJ119" s="895"/>
      <c r="CK119" s="993"/>
      <c r="CL119" s="881"/>
      <c r="CM119" s="899" t="s">
        <v>467</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434</v>
      </c>
      <c r="DH119" s="821"/>
      <c r="DI119" s="821"/>
      <c r="DJ119" s="821"/>
      <c r="DK119" s="822"/>
      <c r="DL119" s="823" t="s">
        <v>410</v>
      </c>
      <c r="DM119" s="821"/>
      <c r="DN119" s="821"/>
      <c r="DO119" s="821"/>
      <c r="DP119" s="822"/>
      <c r="DQ119" s="823" t="s">
        <v>438</v>
      </c>
      <c r="DR119" s="821"/>
      <c r="DS119" s="821"/>
      <c r="DT119" s="821"/>
      <c r="DU119" s="822"/>
      <c r="DV119" s="909" t="s">
        <v>434</v>
      </c>
      <c r="DW119" s="910"/>
      <c r="DX119" s="910"/>
      <c r="DY119" s="910"/>
      <c r="DZ119" s="911"/>
    </row>
    <row r="120" spans="1:130" s="226" customFormat="1" ht="26.25" customHeight="1" x14ac:dyDescent="0.15">
      <c r="A120" s="878"/>
      <c r="B120" s="879"/>
      <c r="C120" s="882" t="s">
        <v>440</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434</v>
      </c>
      <c r="AB120" s="838"/>
      <c r="AC120" s="838"/>
      <c r="AD120" s="838"/>
      <c r="AE120" s="839"/>
      <c r="AF120" s="840" t="s">
        <v>410</v>
      </c>
      <c r="AG120" s="838"/>
      <c r="AH120" s="838"/>
      <c r="AI120" s="838"/>
      <c r="AJ120" s="839"/>
      <c r="AK120" s="840" t="s">
        <v>438</v>
      </c>
      <c r="AL120" s="838"/>
      <c r="AM120" s="838"/>
      <c r="AN120" s="838"/>
      <c r="AO120" s="839"/>
      <c r="AP120" s="885" t="s">
        <v>410</v>
      </c>
      <c r="AQ120" s="886"/>
      <c r="AR120" s="886"/>
      <c r="AS120" s="886"/>
      <c r="AT120" s="887"/>
      <c r="AU120" s="944" t="s">
        <v>468</v>
      </c>
      <c r="AV120" s="945"/>
      <c r="AW120" s="945"/>
      <c r="AX120" s="945"/>
      <c r="AY120" s="946"/>
      <c r="AZ120" s="921" t="s">
        <v>469</v>
      </c>
      <c r="BA120" s="866"/>
      <c r="BB120" s="866"/>
      <c r="BC120" s="866"/>
      <c r="BD120" s="866"/>
      <c r="BE120" s="866"/>
      <c r="BF120" s="866"/>
      <c r="BG120" s="866"/>
      <c r="BH120" s="866"/>
      <c r="BI120" s="866"/>
      <c r="BJ120" s="866"/>
      <c r="BK120" s="866"/>
      <c r="BL120" s="866"/>
      <c r="BM120" s="866"/>
      <c r="BN120" s="866"/>
      <c r="BO120" s="866"/>
      <c r="BP120" s="867"/>
      <c r="BQ120" s="922">
        <v>17056699</v>
      </c>
      <c r="BR120" s="903"/>
      <c r="BS120" s="903"/>
      <c r="BT120" s="903"/>
      <c r="BU120" s="903"/>
      <c r="BV120" s="903">
        <v>16401183</v>
      </c>
      <c r="BW120" s="903"/>
      <c r="BX120" s="903"/>
      <c r="BY120" s="903"/>
      <c r="BZ120" s="903"/>
      <c r="CA120" s="903">
        <v>15808701</v>
      </c>
      <c r="CB120" s="903"/>
      <c r="CC120" s="903"/>
      <c r="CD120" s="903"/>
      <c r="CE120" s="903"/>
      <c r="CF120" s="927">
        <v>116.8</v>
      </c>
      <c r="CG120" s="928"/>
      <c r="CH120" s="928"/>
      <c r="CI120" s="928"/>
      <c r="CJ120" s="928"/>
      <c r="CK120" s="929" t="s">
        <v>470</v>
      </c>
      <c r="CL120" s="913"/>
      <c r="CM120" s="913"/>
      <c r="CN120" s="913"/>
      <c r="CO120" s="914"/>
      <c r="CP120" s="933" t="s">
        <v>471</v>
      </c>
      <c r="CQ120" s="934"/>
      <c r="CR120" s="934"/>
      <c r="CS120" s="934"/>
      <c r="CT120" s="934"/>
      <c r="CU120" s="934"/>
      <c r="CV120" s="934"/>
      <c r="CW120" s="934"/>
      <c r="CX120" s="934"/>
      <c r="CY120" s="934"/>
      <c r="CZ120" s="934"/>
      <c r="DA120" s="934"/>
      <c r="DB120" s="934"/>
      <c r="DC120" s="934"/>
      <c r="DD120" s="934"/>
      <c r="DE120" s="934"/>
      <c r="DF120" s="935"/>
      <c r="DG120" s="922">
        <v>4856372</v>
      </c>
      <c r="DH120" s="903"/>
      <c r="DI120" s="903"/>
      <c r="DJ120" s="903"/>
      <c r="DK120" s="903"/>
      <c r="DL120" s="903">
        <v>4576782</v>
      </c>
      <c r="DM120" s="903"/>
      <c r="DN120" s="903"/>
      <c r="DO120" s="903"/>
      <c r="DP120" s="903"/>
      <c r="DQ120" s="903">
        <v>4199913</v>
      </c>
      <c r="DR120" s="903"/>
      <c r="DS120" s="903"/>
      <c r="DT120" s="903"/>
      <c r="DU120" s="903"/>
      <c r="DV120" s="904">
        <v>31</v>
      </c>
      <c r="DW120" s="904"/>
      <c r="DX120" s="904"/>
      <c r="DY120" s="904"/>
      <c r="DZ120" s="905"/>
    </row>
    <row r="121" spans="1:130" s="226" customFormat="1" ht="26.25" customHeight="1" x14ac:dyDescent="0.15">
      <c r="A121" s="878"/>
      <c r="B121" s="879"/>
      <c r="C121" s="924" t="s">
        <v>472</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434</v>
      </c>
      <c r="AB121" s="838"/>
      <c r="AC121" s="838"/>
      <c r="AD121" s="838"/>
      <c r="AE121" s="839"/>
      <c r="AF121" s="840" t="s">
        <v>410</v>
      </c>
      <c r="AG121" s="838"/>
      <c r="AH121" s="838"/>
      <c r="AI121" s="838"/>
      <c r="AJ121" s="839"/>
      <c r="AK121" s="840" t="s">
        <v>410</v>
      </c>
      <c r="AL121" s="838"/>
      <c r="AM121" s="838"/>
      <c r="AN121" s="838"/>
      <c r="AO121" s="839"/>
      <c r="AP121" s="885" t="s">
        <v>438</v>
      </c>
      <c r="AQ121" s="886"/>
      <c r="AR121" s="886"/>
      <c r="AS121" s="886"/>
      <c r="AT121" s="887"/>
      <c r="AU121" s="947"/>
      <c r="AV121" s="948"/>
      <c r="AW121" s="948"/>
      <c r="AX121" s="948"/>
      <c r="AY121" s="949"/>
      <c r="AZ121" s="873" t="s">
        <v>473</v>
      </c>
      <c r="BA121" s="808"/>
      <c r="BB121" s="808"/>
      <c r="BC121" s="808"/>
      <c r="BD121" s="808"/>
      <c r="BE121" s="808"/>
      <c r="BF121" s="808"/>
      <c r="BG121" s="808"/>
      <c r="BH121" s="808"/>
      <c r="BI121" s="808"/>
      <c r="BJ121" s="808"/>
      <c r="BK121" s="808"/>
      <c r="BL121" s="808"/>
      <c r="BM121" s="808"/>
      <c r="BN121" s="808"/>
      <c r="BO121" s="808"/>
      <c r="BP121" s="809"/>
      <c r="BQ121" s="874">
        <v>2628160</v>
      </c>
      <c r="BR121" s="875"/>
      <c r="BS121" s="875"/>
      <c r="BT121" s="875"/>
      <c r="BU121" s="875"/>
      <c r="BV121" s="875">
        <v>2368148</v>
      </c>
      <c r="BW121" s="875"/>
      <c r="BX121" s="875"/>
      <c r="BY121" s="875"/>
      <c r="BZ121" s="875"/>
      <c r="CA121" s="875">
        <v>2195738</v>
      </c>
      <c r="CB121" s="875"/>
      <c r="CC121" s="875"/>
      <c r="CD121" s="875"/>
      <c r="CE121" s="875"/>
      <c r="CF121" s="936">
        <v>16.2</v>
      </c>
      <c r="CG121" s="937"/>
      <c r="CH121" s="937"/>
      <c r="CI121" s="937"/>
      <c r="CJ121" s="937"/>
      <c r="CK121" s="930"/>
      <c r="CL121" s="916"/>
      <c r="CM121" s="916"/>
      <c r="CN121" s="916"/>
      <c r="CO121" s="917"/>
      <c r="CP121" s="896" t="s">
        <v>474</v>
      </c>
      <c r="CQ121" s="897"/>
      <c r="CR121" s="897"/>
      <c r="CS121" s="897"/>
      <c r="CT121" s="897"/>
      <c r="CU121" s="897"/>
      <c r="CV121" s="897"/>
      <c r="CW121" s="897"/>
      <c r="CX121" s="897"/>
      <c r="CY121" s="897"/>
      <c r="CZ121" s="897"/>
      <c r="DA121" s="897"/>
      <c r="DB121" s="897"/>
      <c r="DC121" s="897"/>
      <c r="DD121" s="897"/>
      <c r="DE121" s="897"/>
      <c r="DF121" s="898"/>
      <c r="DG121" s="874">
        <v>1938458</v>
      </c>
      <c r="DH121" s="875"/>
      <c r="DI121" s="875"/>
      <c r="DJ121" s="875"/>
      <c r="DK121" s="875"/>
      <c r="DL121" s="875">
        <v>1890074</v>
      </c>
      <c r="DM121" s="875"/>
      <c r="DN121" s="875"/>
      <c r="DO121" s="875"/>
      <c r="DP121" s="875"/>
      <c r="DQ121" s="875">
        <v>1853069</v>
      </c>
      <c r="DR121" s="875"/>
      <c r="DS121" s="875"/>
      <c r="DT121" s="875"/>
      <c r="DU121" s="875"/>
      <c r="DV121" s="852">
        <v>13.7</v>
      </c>
      <c r="DW121" s="852"/>
      <c r="DX121" s="852"/>
      <c r="DY121" s="852"/>
      <c r="DZ121" s="853"/>
    </row>
    <row r="122" spans="1:130" s="226" customFormat="1" ht="26.25" customHeight="1" x14ac:dyDescent="0.15">
      <c r="A122" s="878"/>
      <c r="B122" s="879"/>
      <c r="C122" s="882" t="s">
        <v>454</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438</v>
      </c>
      <c r="AB122" s="838"/>
      <c r="AC122" s="838"/>
      <c r="AD122" s="838"/>
      <c r="AE122" s="839"/>
      <c r="AF122" s="840" t="s">
        <v>438</v>
      </c>
      <c r="AG122" s="838"/>
      <c r="AH122" s="838"/>
      <c r="AI122" s="838"/>
      <c r="AJ122" s="839"/>
      <c r="AK122" s="840" t="s">
        <v>438</v>
      </c>
      <c r="AL122" s="838"/>
      <c r="AM122" s="838"/>
      <c r="AN122" s="838"/>
      <c r="AO122" s="839"/>
      <c r="AP122" s="885" t="s">
        <v>438</v>
      </c>
      <c r="AQ122" s="886"/>
      <c r="AR122" s="886"/>
      <c r="AS122" s="886"/>
      <c r="AT122" s="887"/>
      <c r="AU122" s="947"/>
      <c r="AV122" s="948"/>
      <c r="AW122" s="948"/>
      <c r="AX122" s="948"/>
      <c r="AY122" s="949"/>
      <c r="AZ122" s="940" t="s">
        <v>475</v>
      </c>
      <c r="BA122" s="941"/>
      <c r="BB122" s="941"/>
      <c r="BC122" s="941"/>
      <c r="BD122" s="941"/>
      <c r="BE122" s="941"/>
      <c r="BF122" s="941"/>
      <c r="BG122" s="941"/>
      <c r="BH122" s="941"/>
      <c r="BI122" s="941"/>
      <c r="BJ122" s="941"/>
      <c r="BK122" s="941"/>
      <c r="BL122" s="941"/>
      <c r="BM122" s="941"/>
      <c r="BN122" s="941"/>
      <c r="BO122" s="941"/>
      <c r="BP122" s="942"/>
      <c r="BQ122" s="943">
        <v>27021080</v>
      </c>
      <c r="BR122" s="906"/>
      <c r="BS122" s="906"/>
      <c r="BT122" s="906"/>
      <c r="BU122" s="906"/>
      <c r="BV122" s="906">
        <v>26239141</v>
      </c>
      <c r="BW122" s="906"/>
      <c r="BX122" s="906"/>
      <c r="BY122" s="906"/>
      <c r="BZ122" s="906"/>
      <c r="CA122" s="906">
        <v>26272771</v>
      </c>
      <c r="CB122" s="906"/>
      <c r="CC122" s="906"/>
      <c r="CD122" s="906"/>
      <c r="CE122" s="906"/>
      <c r="CF122" s="907">
        <v>194.2</v>
      </c>
      <c r="CG122" s="908"/>
      <c r="CH122" s="908"/>
      <c r="CI122" s="908"/>
      <c r="CJ122" s="908"/>
      <c r="CK122" s="930"/>
      <c r="CL122" s="916"/>
      <c r="CM122" s="916"/>
      <c r="CN122" s="916"/>
      <c r="CO122" s="917"/>
      <c r="CP122" s="896" t="s">
        <v>476</v>
      </c>
      <c r="CQ122" s="897"/>
      <c r="CR122" s="897"/>
      <c r="CS122" s="897"/>
      <c r="CT122" s="897"/>
      <c r="CU122" s="897"/>
      <c r="CV122" s="897"/>
      <c r="CW122" s="897"/>
      <c r="CX122" s="897"/>
      <c r="CY122" s="897"/>
      <c r="CZ122" s="897"/>
      <c r="DA122" s="897"/>
      <c r="DB122" s="897"/>
      <c r="DC122" s="897"/>
      <c r="DD122" s="897"/>
      <c r="DE122" s="897"/>
      <c r="DF122" s="898"/>
      <c r="DG122" s="874">
        <v>12373</v>
      </c>
      <c r="DH122" s="875"/>
      <c r="DI122" s="875"/>
      <c r="DJ122" s="875"/>
      <c r="DK122" s="875"/>
      <c r="DL122" s="875">
        <v>47821</v>
      </c>
      <c r="DM122" s="875"/>
      <c r="DN122" s="875"/>
      <c r="DO122" s="875"/>
      <c r="DP122" s="875"/>
      <c r="DQ122" s="875">
        <v>1174688</v>
      </c>
      <c r="DR122" s="875"/>
      <c r="DS122" s="875"/>
      <c r="DT122" s="875"/>
      <c r="DU122" s="875"/>
      <c r="DV122" s="852">
        <v>8.6999999999999993</v>
      </c>
      <c r="DW122" s="852"/>
      <c r="DX122" s="852"/>
      <c r="DY122" s="852"/>
      <c r="DZ122" s="853"/>
    </row>
    <row r="123" spans="1:130" s="226" customFormat="1" ht="26.25" customHeight="1" x14ac:dyDescent="0.15">
      <c r="A123" s="878"/>
      <c r="B123" s="879"/>
      <c r="C123" s="882" t="s">
        <v>460</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434</v>
      </c>
      <c r="AB123" s="838"/>
      <c r="AC123" s="838"/>
      <c r="AD123" s="838"/>
      <c r="AE123" s="839"/>
      <c r="AF123" s="840" t="s">
        <v>410</v>
      </c>
      <c r="AG123" s="838"/>
      <c r="AH123" s="838"/>
      <c r="AI123" s="838"/>
      <c r="AJ123" s="839"/>
      <c r="AK123" s="840" t="s">
        <v>434</v>
      </c>
      <c r="AL123" s="838"/>
      <c r="AM123" s="838"/>
      <c r="AN123" s="838"/>
      <c r="AO123" s="839"/>
      <c r="AP123" s="885" t="s">
        <v>434</v>
      </c>
      <c r="AQ123" s="886"/>
      <c r="AR123" s="886"/>
      <c r="AS123" s="886"/>
      <c r="AT123" s="887"/>
      <c r="AU123" s="950"/>
      <c r="AV123" s="951"/>
      <c r="AW123" s="951"/>
      <c r="AX123" s="951"/>
      <c r="AY123" s="951"/>
      <c r="AZ123" s="257" t="s">
        <v>184</v>
      </c>
      <c r="BA123" s="257"/>
      <c r="BB123" s="257"/>
      <c r="BC123" s="257"/>
      <c r="BD123" s="257"/>
      <c r="BE123" s="257"/>
      <c r="BF123" s="257"/>
      <c r="BG123" s="257"/>
      <c r="BH123" s="257"/>
      <c r="BI123" s="257"/>
      <c r="BJ123" s="257"/>
      <c r="BK123" s="257"/>
      <c r="BL123" s="257"/>
      <c r="BM123" s="257"/>
      <c r="BN123" s="257"/>
      <c r="BO123" s="938" t="s">
        <v>477</v>
      </c>
      <c r="BP123" s="939"/>
      <c r="BQ123" s="893">
        <v>46705939</v>
      </c>
      <c r="BR123" s="894"/>
      <c r="BS123" s="894"/>
      <c r="BT123" s="894"/>
      <c r="BU123" s="894"/>
      <c r="BV123" s="894">
        <v>45008472</v>
      </c>
      <c r="BW123" s="894"/>
      <c r="BX123" s="894"/>
      <c r="BY123" s="894"/>
      <c r="BZ123" s="894"/>
      <c r="CA123" s="894">
        <v>44277210</v>
      </c>
      <c r="CB123" s="894"/>
      <c r="CC123" s="894"/>
      <c r="CD123" s="894"/>
      <c r="CE123" s="894"/>
      <c r="CF123" s="804"/>
      <c r="CG123" s="805"/>
      <c r="CH123" s="805"/>
      <c r="CI123" s="805"/>
      <c r="CJ123" s="895"/>
      <c r="CK123" s="930"/>
      <c r="CL123" s="916"/>
      <c r="CM123" s="916"/>
      <c r="CN123" s="916"/>
      <c r="CO123" s="917"/>
      <c r="CP123" s="896" t="s">
        <v>478</v>
      </c>
      <c r="CQ123" s="897"/>
      <c r="CR123" s="897"/>
      <c r="CS123" s="897"/>
      <c r="CT123" s="897"/>
      <c r="CU123" s="897"/>
      <c r="CV123" s="897"/>
      <c r="CW123" s="897"/>
      <c r="CX123" s="897"/>
      <c r="CY123" s="897"/>
      <c r="CZ123" s="897"/>
      <c r="DA123" s="897"/>
      <c r="DB123" s="897"/>
      <c r="DC123" s="897"/>
      <c r="DD123" s="897"/>
      <c r="DE123" s="897"/>
      <c r="DF123" s="898"/>
      <c r="DG123" s="837">
        <v>941065</v>
      </c>
      <c r="DH123" s="838"/>
      <c r="DI123" s="838"/>
      <c r="DJ123" s="838"/>
      <c r="DK123" s="839"/>
      <c r="DL123" s="840">
        <v>900067</v>
      </c>
      <c r="DM123" s="838"/>
      <c r="DN123" s="838"/>
      <c r="DO123" s="838"/>
      <c r="DP123" s="839"/>
      <c r="DQ123" s="840">
        <v>843782</v>
      </c>
      <c r="DR123" s="838"/>
      <c r="DS123" s="838"/>
      <c r="DT123" s="838"/>
      <c r="DU123" s="839"/>
      <c r="DV123" s="885">
        <v>6.2</v>
      </c>
      <c r="DW123" s="886"/>
      <c r="DX123" s="886"/>
      <c r="DY123" s="886"/>
      <c r="DZ123" s="887"/>
    </row>
    <row r="124" spans="1:130" s="226" customFormat="1" ht="26.25" customHeight="1" thickBot="1" x14ac:dyDescent="0.2">
      <c r="A124" s="878"/>
      <c r="B124" s="879"/>
      <c r="C124" s="882" t="s">
        <v>463</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435</v>
      </c>
      <c r="AB124" s="838"/>
      <c r="AC124" s="838"/>
      <c r="AD124" s="838"/>
      <c r="AE124" s="839"/>
      <c r="AF124" s="840" t="s">
        <v>435</v>
      </c>
      <c r="AG124" s="838"/>
      <c r="AH124" s="838"/>
      <c r="AI124" s="838"/>
      <c r="AJ124" s="839"/>
      <c r="AK124" s="840" t="s">
        <v>447</v>
      </c>
      <c r="AL124" s="838"/>
      <c r="AM124" s="838"/>
      <c r="AN124" s="838"/>
      <c r="AO124" s="839"/>
      <c r="AP124" s="885" t="s">
        <v>447</v>
      </c>
      <c r="AQ124" s="886"/>
      <c r="AR124" s="886"/>
      <c r="AS124" s="886"/>
      <c r="AT124" s="887"/>
      <c r="AU124" s="888" t="s">
        <v>479</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t="s">
        <v>435</v>
      </c>
      <c r="BR124" s="892"/>
      <c r="BS124" s="892"/>
      <c r="BT124" s="892"/>
      <c r="BU124" s="892"/>
      <c r="BV124" s="892" t="s">
        <v>435</v>
      </c>
      <c r="BW124" s="892"/>
      <c r="BX124" s="892"/>
      <c r="BY124" s="892"/>
      <c r="BZ124" s="892"/>
      <c r="CA124" s="892" t="s">
        <v>434</v>
      </c>
      <c r="CB124" s="892"/>
      <c r="CC124" s="892"/>
      <c r="CD124" s="892"/>
      <c r="CE124" s="892"/>
      <c r="CF124" s="782"/>
      <c r="CG124" s="783"/>
      <c r="CH124" s="783"/>
      <c r="CI124" s="783"/>
      <c r="CJ124" s="923"/>
      <c r="CK124" s="931"/>
      <c r="CL124" s="931"/>
      <c r="CM124" s="931"/>
      <c r="CN124" s="931"/>
      <c r="CO124" s="932"/>
      <c r="CP124" s="896" t="s">
        <v>480</v>
      </c>
      <c r="CQ124" s="897"/>
      <c r="CR124" s="897"/>
      <c r="CS124" s="897"/>
      <c r="CT124" s="897"/>
      <c r="CU124" s="897"/>
      <c r="CV124" s="897"/>
      <c r="CW124" s="897"/>
      <c r="CX124" s="897"/>
      <c r="CY124" s="897"/>
      <c r="CZ124" s="897"/>
      <c r="DA124" s="897"/>
      <c r="DB124" s="897"/>
      <c r="DC124" s="897"/>
      <c r="DD124" s="897"/>
      <c r="DE124" s="897"/>
      <c r="DF124" s="898"/>
      <c r="DG124" s="820">
        <v>1128304</v>
      </c>
      <c r="DH124" s="821"/>
      <c r="DI124" s="821"/>
      <c r="DJ124" s="821"/>
      <c r="DK124" s="822"/>
      <c r="DL124" s="823">
        <v>1136286</v>
      </c>
      <c r="DM124" s="821"/>
      <c r="DN124" s="821"/>
      <c r="DO124" s="821"/>
      <c r="DP124" s="822"/>
      <c r="DQ124" s="823">
        <v>21183</v>
      </c>
      <c r="DR124" s="821"/>
      <c r="DS124" s="821"/>
      <c r="DT124" s="821"/>
      <c r="DU124" s="822"/>
      <c r="DV124" s="909">
        <v>0.2</v>
      </c>
      <c r="DW124" s="910"/>
      <c r="DX124" s="910"/>
      <c r="DY124" s="910"/>
      <c r="DZ124" s="911"/>
    </row>
    <row r="125" spans="1:130" s="226" customFormat="1" ht="26.25" customHeight="1" x14ac:dyDescent="0.15">
      <c r="A125" s="878"/>
      <c r="B125" s="879"/>
      <c r="C125" s="882" t="s">
        <v>465</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437</v>
      </c>
      <c r="AB125" s="838"/>
      <c r="AC125" s="838"/>
      <c r="AD125" s="838"/>
      <c r="AE125" s="839"/>
      <c r="AF125" s="840" t="s">
        <v>481</v>
      </c>
      <c r="AG125" s="838"/>
      <c r="AH125" s="838"/>
      <c r="AI125" s="838"/>
      <c r="AJ125" s="839"/>
      <c r="AK125" s="840" t="s">
        <v>437</v>
      </c>
      <c r="AL125" s="838"/>
      <c r="AM125" s="838"/>
      <c r="AN125" s="838"/>
      <c r="AO125" s="839"/>
      <c r="AP125" s="885" t="s">
        <v>482</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483</v>
      </c>
      <c r="CL125" s="913"/>
      <c r="CM125" s="913"/>
      <c r="CN125" s="913"/>
      <c r="CO125" s="914"/>
      <c r="CP125" s="921" t="s">
        <v>484</v>
      </c>
      <c r="CQ125" s="866"/>
      <c r="CR125" s="866"/>
      <c r="CS125" s="866"/>
      <c r="CT125" s="866"/>
      <c r="CU125" s="866"/>
      <c r="CV125" s="866"/>
      <c r="CW125" s="866"/>
      <c r="CX125" s="866"/>
      <c r="CY125" s="866"/>
      <c r="CZ125" s="866"/>
      <c r="DA125" s="866"/>
      <c r="DB125" s="866"/>
      <c r="DC125" s="866"/>
      <c r="DD125" s="866"/>
      <c r="DE125" s="866"/>
      <c r="DF125" s="867"/>
      <c r="DG125" s="922" t="s">
        <v>437</v>
      </c>
      <c r="DH125" s="903"/>
      <c r="DI125" s="903"/>
      <c r="DJ125" s="903"/>
      <c r="DK125" s="903"/>
      <c r="DL125" s="903" t="s">
        <v>437</v>
      </c>
      <c r="DM125" s="903"/>
      <c r="DN125" s="903"/>
      <c r="DO125" s="903"/>
      <c r="DP125" s="903"/>
      <c r="DQ125" s="903" t="s">
        <v>437</v>
      </c>
      <c r="DR125" s="903"/>
      <c r="DS125" s="903"/>
      <c r="DT125" s="903"/>
      <c r="DU125" s="903"/>
      <c r="DV125" s="904" t="s">
        <v>437</v>
      </c>
      <c r="DW125" s="904"/>
      <c r="DX125" s="904"/>
      <c r="DY125" s="904"/>
      <c r="DZ125" s="905"/>
    </row>
    <row r="126" spans="1:130" s="226" customFormat="1" ht="26.25" customHeight="1" thickBot="1" x14ac:dyDescent="0.2">
      <c r="A126" s="878"/>
      <c r="B126" s="879"/>
      <c r="C126" s="882" t="s">
        <v>467</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437</v>
      </c>
      <c r="AB126" s="838"/>
      <c r="AC126" s="838"/>
      <c r="AD126" s="838"/>
      <c r="AE126" s="839"/>
      <c r="AF126" s="840" t="s">
        <v>485</v>
      </c>
      <c r="AG126" s="838"/>
      <c r="AH126" s="838"/>
      <c r="AI126" s="838"/>
      <c r="AJ126" s="839"/>
      <c r="AK126" s="840" t="s">
        <v>437</v>
      </c>
      <c r="AL126" s="838"/>
      <c r="AM126" s="838"/>
      <c r="AN126" s="838"/>
      <c r="AO126" s="839"/>
      <c r="AP126" s="885" t="s">
        <v>486</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487</v>
      </c>
      <c r="CQ126" s="808"/>
      <c r="CR126" s="808"/>
      <c r="CS126" s="808"/>
      <c r="CT126" s="808"/>
      <c r="CU126" s="808"/>
      <c r="CV126" s="808"/>
      <c r="CW126" s="808"/>
      <c r="CX126" s="808"/>
      <c r="CY126" s="808"/>
      <c r="CZ126" s="808"/>
      <c r="DA126" s="808"/>
      <c r="DB126" s="808"/>
      <c r="DC126" s="808"/>
      <c r="DD126" s="808"/>
      <c r="DE126" s="808"/>
      <c r="DF126" s="809"/>
      <c r="DG126" s="874">
        <v>324152</v>
      </c>
      <c r="DH126" s="875"/>
      <c r="DI126" s="875"/>
      <c r="DJ126" s="875"/>
      <c r="DK126" s="875"/>
      <c r="DL126" s="875">
        <v>453897</v>
      </c>
      <c r="DM126" s="875"/>
      <c r="DN126" s="875"/>
      <c r="DO126" s="875"/>
      <c r="DP126" s="875"/>
      <c r="DQ126" s="875">
        <v>386699</v>
      </c>
      <c r="DR126" s="875"/>
      <c r="DS126" s="875"/>
      <c r="DT126" s="875"/>
      <c r="DU126" s="875"/>
      <c r="DV126" s="852">
        <v>2.9</v>
      </c>
      <c r="DW126" s="852"/>
      <c r="DX126" s="852"/>
      <c r="DY126" s="852"/>
      <c r="DZ126" s="853"/>
    </row>
    <row r="127" spans="1:130" s="226" customFormat="1" ht="26.25" customHeight="1" x14ac:dyDescent="0.15">
      <c r="A127" s="880"/>
      <c r="B127" s="881"/>
      <c r="C127" s="899" t="s">
        <v>488</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437</v>
      </c>
      <c r="AB127" s="838"/>
      <c r="AC127" s="838"/>
      <c r="AD127" s="838"/>
      <c r="AE127" s="839"/>
      <c r="AF127" s="840" t="s">
        <v>489</v>
      </c>
      <c r="AG127" s="838"/>
      <c r="AH127" s="838"/>
      <c r="AI127" s="838"/>
      <c r="AJ127" s="839"/>
      <c r="AK127" s="840" t="s">
        <v>437</v>
      </c>
      <c r="AL127" s="838"/>
      <c r="AM127" s="838"/>
      <c r="AN127" s="838"/>
      <c r="AO127" s="839"/>
      <c r="AP127" s="885" t="s">
        <v>437</v>
      </c>
      <c r="AQ127" s="886"/>
      <c r="AR127" s="886"/>
      <c r="AS127" s="886"/>
      <c r="AT127" s="887"/>
      <c r="AU127" s="262"/>
      <c r="AV127" s="262"/>
      <c r="AW127" s="262"/>
      <c r="AX127" s="902" t="s">
        <v>490</v>
      </c>
      <c r="AY127" s="870"/>
      <c r="AZ127" s="870"/>
      <c r="BA127" s="870"/>
      <c r="BB127" s="870"/>
      <c r="BC127" s="870"/>
      <c r="BD127" s="870"/>
      <c r="BE127" s="871"/>
      <c r="BF127" s="869" t="s">
        <v>491</v>
      </c>
      <c r="BG127" s="870"/>
      <c r="BH127" s="870"/>
      <c r="BI127" s="870"/>
      <c r="BJ127" s="870"/>
      <c r="BK127" s="870"/>
      <c r="BL127" s="871"/>
      <c r="BM127" s="869" t="s">
        <v>492</v>
      </c>
      <c r="BN127" s="870"/>
      <c r="BO127" s="870"/>
      <c r="BP127" s="870"/>
      <c r="BQ127" s="870"/>
      <c r="BR127" s="870"/>
      <c r="BS127" s="871"/>
      <c r="BT127" s="869" t="s">
        <v>493</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494</v>
      </c>
      <c r="CQ127" s="808"/>
      <c r="CR127" s="808"/>
      <c r="CS127" s="808"/>
      <c r="CT127" s="808"/>
      <c r="CU127" s="808"/>
      <c r="CV127" s="808"/>
      <c r="CW127" s="808"/>
      <c r="CX127" s="808"/>
      <c r="CY127" s="808"/>
      <c r="CZ127" s="808"/>
      <c r="DA127" s="808"/>
      <c r="DB127" s="808"/>
      <c r="DC127" s="808"/>
      <c r="DD127" s="808"/>
      <c r="DE127" s="808"/>
      <c r="DF127" s="809"/>
      <c r="DG127" s="874" t="s">
        <v>495</v>
      </c>
      <c r="DH127" s="875"/>
      <c r="DI127" s="875"/>
      <c r="DJ127" s="875"/>
      <c r="DK127" s="875"/>
      <c r="DL127" s="875" t="s">
        <v>489</v>
      </c>
      <c r="DM127" s="875"/>
      <c r="DN127" s="875"/>
      <c r="DO127" s="875"/>
      <c r="DP127" s="875"/>
      <c r="DQ127" s="875" t="s">
        <v>437</v>
      </c>
      <c r="DR127" s="875"/>
      <c r="DS127" s="875"/>
      <c r="DT127" s="875"/>
      <c r="DU127" s="875"/>
      <c r="DV127" s="852" t="s">
        <v>485</v>
      </c>
      <c r="DW127" s="852"/>
      <c r="DX127" s="852"/>
      <c r="DY127" s="852"/>
      <c r="DZ127" s="853"/>
    </row>
    <row r="128" spans="1:130" s="226" customFormat="1" ht="26.25" customHeight="1" thickBot="1" x14ac:dyDescent="0.2">
      <c r="A128" s="854" t="s">
        <v>496</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497</v>
      </c>
      <c r="X128" s="856"/>
      <c r="Y128" s="856"/>
      <c r="Z128" s="857"/>
      <c r="AA128" s="858">
        <v>231024</v>
      </c>
      <c r="AB128" s="859"/>
      <c r="AC128" s="859"/>
      <c r="AD128" s="859"/>
      <c r="AE128" s="860"/>
      <c r="AF128" s="861">
        <v>229552</v>
      </c>
      <c r="AG128" s="859"/>
      <c r="AH128" s="859"/>
      <c r="AI128" s="859"/>
      <c r="AJ128" s="860"/>
      <c r="AK128" s="861">
        <v>187097</v>
      </c>
      <c r="AL128" s="859"/>
      <c r="AM128" s="859"/>
      <c r="AN128" s="859"/>
      <c r="AO128" s="860"/>
      <c r="AP128" s="862"/>
      <c r="AQ128" s="863"/>
      <c r="AR128" s="863"/>
      <c r="AS128" s="863"/>
      <c r="AT128" s="864"/>
      <c r="AU128" s="262"/>
      <c r="AV128" s="262"/>
      <c r="AW128" s="262"/>
      <c r="AX128" s="865" t="s">
        <v>498</v>
      </c>
      <c r="AY128" s="866"/>
      <c r="AZ128" s="866"/>
      <c r="BA128" s="866"/>
      <c r="BB128" s="866"/>
      <c r="BC128" s="866"/>
      <c r="BD128" s="866"/>
      <c r="BE128" s="867"/>
      <c r="BF128" s="844" t="s">
        <v>437</v>
      </c>
      <c r="BG128" s="845"/>
      <c r="BH128" s="845"/>
      <c r="BI128" s="845"/>
      <c r="BJ128" s="845"/>
      <c r="BK128" s="845"/>
      <c r="BL128" s="868"/>
      <c r="BM128" s="844">
        <v>12.7</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499</v>
      </c>
      <c r="CQ128" s="786"/>
      <c r="CR128" s="786"/>
      <c r="CS128" s="786"/>
      <c r="CT128" s="786"/>
      <c r="CU128" s="786"/>
      <c r="CV128" s="786"/>
      <c r="CW128" s="786"/>
      <c r="CX128" s="786"/>
      <c r="CY128" s="786"/>
      <c r="CZ128" s="786"/>
      <c r="DA128" s="786"/>
      <c r="DB128" s="786"/>
      <c r="DC128" s="786"/>
      <c r="DD128" s="786"/>
      <c r="DE128" s="786"/>
      <c r="DF128" s="787"/>
      <c r="DG128" s="848" t="s">
        <v>437</v>
      </c>
      <c r="DH128" s="849"/>
      <c r="DI128" s="849"/>
      <c r="DJ128" s="849"/>
      <c r="DK128" s="849"/>
      <c r="DL128" s="849" t="s">
        <v>437</v>
      </c>
      <c r="DM128" s="849"/>
      <c r="DN128" s="849"/>
      <c r="DO128" s="849"/>
      <c r="DP128" s="849"/>
      <c r="DQ128" s="849" t="s">
        <v>495</v>
      </c>
      <c r="DR128" s="849"/>
      <c r="DS128" s="849"/>
      <c r="DT128" s="849"/>
      <c r="DU128" s="849"/>
      <c r="DV128" s="850" t="s">
        <v>437</v>
      </c>
      <c r="DW128" s="850"/>
      <c r="DX128" s="850"/>
      <c r="DY128" s="850"/>
      <c r="DZ128" s="851"/>
    </row>
    <row r="129" spans="1:131" s="226" customFormat="1" ht="26.25" customHeight="1" x14ac:dyDescent="0.15">
      <c r="A129" s="832" t="s">
        <v>101</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500</v>
      </c>
      <c r="X129" s="835"/>
      <c r="Y129" s="835"/>
      <c r="Z129" s="836"/>
      <c r="AA129" s="837">
        <v>16617315</v>
      </c>
      <c r="AB129" s="838"/>
      <c r="AC129" s="838"/>
      <c r="AD129" s="838"/>
      <c r="AE129" s="839"/>
      <c r="AF129" s="840">
        <v>16193949</v>
      </c>
      <c r="AG129" s="838"/>
      <c r="AH129" s="838"/>
      <c r="AI129" s="838"/>
      <c r="AJ129" s="839"/>
      <c r="AK129" s="840">
        <v>16105936</v>
      </c>
      <c r="AL129" s="838"/>
      <c r="AM129" s="838"/>
      <c r="AN129" s="838"/>
      <c r="AO129" s="839"/>
      <c r="AP129" s="841"/>
      <c r="AQ129" s="842"/>
      <c r="AR129" s="842"/>
      <c r="AS129" s="842"/>
      <c r="AT129" s="843"/>
      <c r="AU129" s="264"/>
      <c r="AV129" s="264"/>
      <c r="AW129" s="264"/>
      <c r="AX129" s="807" t="s">
        <v>501</v>
      </c>
      <c r="AY129" s="808"/>
      <c r="AZ129" s="808"/>
      <c r="BA129" s="808"/>
      <c r="BB129" s="808"/>
      <c r="BC129" s="808"/>
      <c r="BD129" s="808"/>
      <c r="BE129" s="809"/>
      <c r="BF129" s="827" t="s">
        <v>495</v>
      </c>
      <c r="BG129" s="828"/>
      <c r="BH129" s="828"/>
      <c r="BI129" s="828"/>
      <c r="BJ129" s="828"/>
      <c r="BK129" s="828"/>
      <c r="BL129" s="829"/>
      <c r="BM129" s="827">
        <v>17.7</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502</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503</v>
      </c>
      <c r="X130" s="835"/>
      <c r="Y130" s="835"/>
      <c r="Z130" s="836"/>
      <c r="AA130" s="837">
        <v>2544469</v>
      </c>
      <c r="AB130" s="838"/>
      <c r="AC130" s="838"/>
      <c r="AD130" s="838"/>
      <c r="AE130" s="839"/>
      <c r="AF130" s="840">
        <v>2547713</v>
      </c>
      <c r="AG130" s="838"/>
      <c r="AH130" s="838"/>
      <c r="AI130" s="838"/>
      <c r="AJ130" s="839"/>
      <c r="AK130" s="840">
        <v>2575782</v>
      </c>
      <c r="AL130" s="838"/>
      <c r="AM130" s="838"/>
      <c r="AN130" s="838"/>
      <c r="AO130" s="839"/>
      <c r="AP130" s="841"/>
      <c r="AQ130" s="842"/>
      <c r="AR130" s="842"/>
      <c r="AS130" s="842"/>
      <c r="AT130" s="843"/>
      <c r="AU130" s="264"/>
      <c r="AV130" s="264"/>
      <c r="AW130" s="264"/>
      <c r="AX130" s="807" t="s">
        <v>504</v>
      </c>
      <c r="AY130" s="808"/>
      <c r="AZ130" s="808"/>
      <c r="BA130" s="808"/>
      <c r="BB130" s="808"/>
      <c r="BC130" s="808"/>
      <c r="BD130" s="808"/>
      <c r="BE130" s="809"/>
      <c r="BF130" s="810">
        <v>5.4</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505</v>
      </c>
      <c r="X131" s="818"/>
      <c r="Y131" s="818"/>
      <c r="Z131" s="819"/>
      <c r="AA131" s="820">
        <v>14072846</v>
      </c>
      <c r="AB131" s="821"/>
      <c r="AC131" s="821"/>
      <c r="AD131" s="821"/>
      <c r="AE131" s="822"/>
      <c r="AF131" s="823">
        <v>13646236</v>
      </c>
      <c r="AG131" s="821"/>
      <c r="AH131" s="821"/>
      <c r="AI131" s="821"/>
      <c r="AJ131" s="822"/>
      <c r="AK131" s="823">
        <v>13530154</v>
      </c>
      <c r="AL131" s="821"/>
      <c r="AM131" s="821"/>
      <c r="AN131" s="821"/>
      <c r="AO131" s="822"/>
      <c r="AP131" s="824"/>
      <c r="AQ131" s="825"/>
      <c r="AR131" s="825"/>
      <c r="AS131" s="825"/>
      <c r="AT131" s="826"/>
      <c r="AU131" s="264"/>
      <c r="AV131" s="264"/>
      <c r="AW131" s="264"/>
      <c r="AX131" s="785" t="s">
        <v>506</v>
      </c>
      <c r="AY131" s="786"/>
      <c r="AZ131" s="786"/>
      <c r="BA131" s="786"/>
      <c r="BB131" s="786"/>
      <c r="BC131" s="786"/>
      <c r="BD131" s="786"/>
      <c r="BE131" s="787"/>
      <c r="BF131" s="788" t="s">
        <v>437</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507</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508</v>
      </c>
      <c r="W132" s="798"/>
      <c r="X132" s="798"/>
      <c r="Y132" s="798"/>
      <c r="Z132" s="799"/>
      <c r="AA132" s="800">
        <v>4.889273996</v>
      </c>
      <c r="AB132" s="801"/>
      <c r="AC132" s="801"/>
      <c r="AD132" s="801"/>
      <c r="AE132" s="802"/>
      <c r="AF132" s="803">
        <v>5.6294790739999998</v>
      </c>
      <c r="AG132" s="801"/>
      <c r="AH132" s="801"/>
      <c r="AI132" s="801"/>
      <c r="AJ132" s="802"/>
      <c r="AK132" s="803">
        <v>5.8905759680000003</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509</v>
      </c>
      <c r="W133" s="777"/>
      <c r="X133" s="777"/>
      <c r="Y133" s="777"/>
      <c r="Z133" s="778"/>
      <c r="AA133" s="779">
        <v>5.0999999999999996</v>
      </c>
      <c r="AB133" s="780"/>
      <c r="AC133" s="780"/>
      <c r="AD133" s="780"/>
      <c r="AE133" s="781"/>
      <c r="AF133" s="779">
        <v>5.0999999999999996</v>
      </c>
      <c r="AG133" s="780"/>
      <c r="AH133" s="780"/>
      <c r="AI133" s="780"/>
      <c r="AJ133" s="781"/>
      <c r="AK133" s="779">
        <v>5.4</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3/J1q/HZ2kJ8RK483EMDgk79ohBLP4nXBq8LkWMjFHxzKAjld+WfScehhYj9yL6tBwdELMOgzfGAU4Pu3h+MhA==" saltValue="mjPEeL0ki9TGdtK2QfFTx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510</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khhPi9dH7EEmpzRP7S6LGtneNWVzECuOzORlttr6fSivJbQVDTRG3/AUMfnngDsKLSuL1uYatiPmHWPY1NJo7A==" saltValue="wl32/ZOI/2ANUjIo1WkVA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JkaWQuqyW7d37xW2wmuQDyz++JF3d+KB3qyBdnIcCMwWqMdPa9tfTyoXxHr+V/MCxb8Aam+zjVmW1Y63IH/0Tw==" saltValue="HVE7hmsCioT+kbP+3Hkl5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511</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512</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513</v>
      </c>
      <c r="AP7" s="283"/>
      <c r="AQ7" s="284" t="s">
        <v>514</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515</v>
      </c>
      <c r="AQ8" s="290" t="s">
        <v>516</v>
      </c>
      <c r="AR8" s="291" t="s">
        <v>517</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518</v>
      </c>
      <c r="AL9" s="1207"/>
      <c r="AM9" s="1207"/>
      <c r="AN9" s="1208"/>
      <c r="AO9" s="292">
        <v>5362445</v>
      </c>
      <c r="AP9" s="292">
        <v>93930</v>
      </c>
      <c r="AQ9" s="293">
        <v>72828</v>
      </c>
      <c r="AR9" s="294">
        <v>29</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519</v>
      </c>
      <c r="AL10" s="1207"/>
      <c r="AM10" s="1207"/>
      <c r="AN10" s="1208"/>
      <c r="AO10" s="295">
        <v>383376</v>
      </c>
      <c r="AP10" s="295">
        <v>6715</v>
      </c>
      <c r="AQ10" s="296">
        <v>5865</v>
      </c>
      <c r="AR10" s="297">
        <v>14.5</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520</v>
      </c>
      <c r="AL11" s="1207"/>
      <c r="AM11" s="1207"/>
      <c r="AN11" s="1208"/>
      <c r="AO11" s="295">
        <v>852</v>
      </c>
      <c r="AP11" s="295">
        <v>15</v>
      </c>
      <c r="AQ11" s="296">
        <v>5145</v>
      </c>
      <c r="AR11" s="297">
        <v>-99.7</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521</v>
      </c>
      <c r="AL12" s="1207"/>
      <c r="AM12" s="1207"/>
      <c r="AN12" s="1208"/>
      <c r="AO12" s="295" t="s">
        <v>522</v>
      </c>
      <c r="AP12" s="295" t="s">
        <v>522</v>
      </c>
      <c r="AQ12" s="296">
        <v>1255</v>
      </c>
      <c r="AR12" s="297" t="s">
        <v>522</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523</v>
      </c>
      <c r="AL13" s="1207"/>
      <c r="AM13" s="1207"/>
      <c r="AN13" s="1208"/>
      <c r="AO13" s="295" t="s">
        <v>522</v>
      </c>
      <c r="AP13" s="295" t="s">
        <v>522</v>
      </c>
      <c r="AQ13" s="296">
        <v>1</v>
      </c>
      <c r="AR13" s="297" t="s">
        <v>522</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524</v>
      </c>
      <c r="AL14" s="1207"/>
      <c r="AM14" s="1207"/>
      <c r="AN14" s="1208"/>
      <c r="AO14" s="295">
        <v>236046</v>
      </c>
      <c r="AP14" s="295">
        <v>4135</v>
      </c>
      <c r="AQ14" s="296">
        <v>3026</v>
      </c>
      <c r="AR14" s="297">
        <v>36.6</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525</v>
      </c>
      <c r="AL15" s="1207"/>
      <c r="AM15" s="1207"/>
      <c r="AN15" s="1208"/>
      <c r="AO15" s="295">
        <v>105500</v>
      </c>
      <c r="AP15" s="295">
        <v>1848</v>
      </c>
      <c r="AQ15" s="296">
        <v>1617</v>
      </c>
      <c r="AR15" s="297">
        <v>14.3</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526</v>
      </c>
      <c r="AL16" s="1210"/>
      <c r="AM16" s="1210"/>
      <c r="AN16" s="1211"/>
      <c r="AO16" s="295">
        <v>-447886</v>
      </c>
      <c r="AP16" s="295">
        <v>-7845</v>
      </c>
      <c r="AQ16" s="296">
        <v>-6841</v>
      </c>
      <c r="AR16" s="297">
        <v>14.7</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184</v>
      </c>
      <c r="AL17" s="1210"/>
      <c r="AM17" s="1210"/>
      <c r="AN17" s="1211"/>
      <c r="AO17" s="295">
        <v>5640333</v>
      </c>
      <c r="AP17" s="295">
        <v>98797</v>
      </c>
      <c r="AQ17" s="296">
        <v>82896</v>
      </c>
      <c r="AR17" s="297">
        <v>19.2</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527</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528</v>
      </c>
      <c r="AP20" s="303" t="s">
        <v>529</v>
      </c>
      <c r="AQ20" s="304" t="s">
        <v>530</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531</v>
      </c>
      <c r="AL21" s="1204"/>
      <c r="AM21" s="1204"/>
      <c r="AN21" s="1205"/>
      <c r="AO21" s="307">
        <v>10.53</v>
      </c>
      <c r="AP21" s="308">
        <v>8.3000000000000007</v>
      </c>
      <c r="AQ21" s="309">
        <v>2.23</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532</v>
      </c>
      <c r="AL22" s="1204"/>
      <c r="AM22" s="1204"/>
      <c r="AN22" s="1205"/>
      <c r="AO22" s="312">
        <v>101.2</v>
      </c>
      <c r="AP22" s="313">
        <v>98</v>
      </c>
      <c r="AQ22" s="314">
        <v>3.2</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533</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534</v>
      </c>
      <c r="AO27" s="273"/>
      <c r="AP27" s="273"/>
      <c r="AQ27" s="273"/>
      <c r="AR27" s="273"/>
      <c r="AS27" s="273"/>
      <c r="AT27" s="273"/>
    </row>
    <row r="28" spans="1:46" ht="17.25" x14ac:dyDescent="0.15">
      <c r="A28" s="274" t="s">
        <v>535</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536</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513</v>
      </c>
      <c r="AP30" s="283"/>
      <c r="AQ30" s="284" t="s">
        <v>514</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515</v>
      </c>
      <c r="AQ31" s="290" t="s">
        <v>516</v>
      </c>
      <c r="AR31" s="291" t="s">
        <v>517</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537</v>
      </c>
      <c r="AL32" s="1195"/>
      <c r="AM32" s="1195"/>
      <c r="AN32" s="1196"/>
      <c r="AO32" s="322">
        <v>2936092</v>
      </c>
      <c r="AP32" s="322">
        <v>51429</v>
      </c>
      <c r="AQ32" s="323">
        <v>54128</v>
      </c>
      <c r="AR32" s="324">
        <v>-5</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538</v>
      </c>
      <c r="AL33" s="1195"/>
      <c r="AM33" s="1195"/>
      <c r="AN33" s="1196"/>
      <c r="AO33" s="322" t="s">
        <v>522</v>
      </c>
      <c r="AP33" s="322" t="s">
        <v>522</v>
      </c>
      <c r="AQ33" s="323" t="s">
        <v>522</v>
      </c>
      <c r="AR33" s="324" t="s">
        <v>522</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539</v>
      </c>
      <c r="AL34" s="1195"/>
      <c r="AM34" s="1195"/>
      <c r="AN34" s="1196"/>
      <c r="AO34" s="322" t="s">
        <v>522</v>
      </c>
      <c r="AP34" s="322" t="s">
        <v>522</v>
      </c>
      <c r="AQ34" s="323">
        <v>36</v>
      </c>
      <c r="AR34" s="324" t="s">
        <v>522</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540</v>
      </c>
      <c r="AL35" s="1195"/>
      <c r="AM35" s="1195"/>
      <c r="AN35" s="1196"/>
      <c r="AO35" s="322">
        <v>623791</v>
      </c>
      <c r="AP35" s="322">
        <v>10926</v>
      </c>
      <c r="AQ35" s="323">
        <v>14780</v>
      </c>
      <c r="AR35" s="324">
        <v>-26.1</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541</v>
      </c>
      <c r="AL36" s="1195"/>
      <c r="AM36" s="1195"/>
      <c r="AN36" s="1196"/>
      <c r="AO36" s="322" t="s">
        <v>522</v>
      </c>
      <c r="AP36" s="322" t="s">
        <v>522</v>
      </c>
      <c r="AQ36" s="323">
        <v>1208</v>
      </c>
      <c r="AR36" s="324" t="s">
        <v>522</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542</v>
      </c>
      <c r="AL37" s="1195"/>
      <c r="AM37" s="1195"/>
      <c r="AN37" s="1196"/>
      <c r="AO37" s="322" t="s">
        <v>522</v>
      </c>
      <c r="AP37" s="322" t="s">
        <v>522</v>
      </c>
      <c r="AQ37" s="323">
        <v>884</v>
      </c>
      <c r="AR37" s="324" t="s">
        <v>522</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543</v>
      </c>
      <c r="AL38" s="1198"/>
      <c r="AM38" s="1198"/>
      <c r="AN38" s="1199"/>
      <c r="AO38" s="325" t="s">
        <v>522</v>
      </c>
      <c r="AP38" s="325" t="s">
        <v>522</v>
      </c>
      <c r="AQ38" s="326">
        <v>2</v>
      </c>
      <c r="AR38" s="314" t="s">
        <v>522</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544</v>
      </c>
      <c r="AL39" s="1198"/>
      <c r="AM39" s="1198"/>
      <c r="AN39" s="1199"/>
      <c r="AO39" s="322">
        <v>-187097</v>
      </c>
      <c r="AP39" s="322">
        <v>-3277</v>
      </c>
      <c r="AQ39" s="323">
        <v>-4266</v>
      </c>
      <c r="AR39" s="324">
        <v>-23.2</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545</v>
      </c>
      <c r="AL40" s="1195"/>
      <c r="AM40" s="1195"/>
      <c r="AN40" s="1196"/>
      <c r="AO40" s="322">
        <v>-2575782</v>
      </c>
      <c r="AP40" s="322">
        <v>-45118</v>
      </c>
      <c r="AQ40" s="323">
        <v>-48487</v>
      </c>
      <c r="AR40" s="324">
        <v>-6.9</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297</v>
      </c>
      <c r="AL41" s="1201"/>
      <c r="AM41" s="1201"/>
      <c r="AN41" s="1202"/>
      <c r="AO41" s="322">
        <v>797004</v>
      </c>
      <c r="AP41" s="322">
        <v>13960</v>
      </c>
      <c r="AQ41" s="323">
        <v>18285</v>
      </c>
      <c r="AR41" s="324">
        <v>-23.7</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546</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547</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548</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513</v>
      </c>
      <c r="AN49" s="1189" t="s">
        <v>549</v>
      </c>
      <c r="AO49" s="1190"/>
      <c r="AP49" s="1190"/>
      <c r="AQ49" s="1190"/>
      <c r="AR49" s="1191"/>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550</v>
      </c>
      <c r="AO50" s="339" t="s">
        <v>551</v>
      </c>
      <c r="AP50" s="340" t="s">
        <v>552</v>
      </c>
      <c r="AQ50" s="341" t="s">
        <v>553</v>
      </c>
      <c r="AR50" s="342" t="s">
        <v>554</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555</v>
      </c>
      <c r="AL51" s="335"/>
      <c r="AM51" s="343">
        <v>3819080</v>
      </c>
      <c r="AN51" s="344">
        <v>64202</v>
      </c>
      <c r="AO51" s="345">
        <v>-5.6</v>
      </c>
      <c r="AP51" s="346">
        <v>63956</v>
      </c>
      <c r="AQ51" s="347">
        <v>25.7</v>
      </c>
      <c r="AR51" s="348">
        <v>-31.3</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556</v>
      </c>
      <c r="AM52" s="351">
        <v>1242251</v>
      </c>
      <c r="AN52" s="352">
        <v>20883</v>
      </c>
      <c r="AO52" s="353">
        <v>-41.6</v>
      </c>
      <c r="AP52" s="354">
        <v>29239</v>
      </c>
      <c r="AQ52" s="355">
        <v>8.8000000000000007</v>
      </c>
      <c r="AR52" s="356">
        <v>-50.4</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557</v>
      </c>
      <c r="AL53" s="335"/>
      <c r="AM53" s="343">
        <v>3803074</v>
      </c>
      <c r="AN53" s="344">
        <v>64591</v>
      </c>
      <c r="AO53" s="345">
        <v>0.6</v>
      </c>
      <c r="AP53" s="346">
        <v>66255</v>
      </c>
      <c r="AQ53" s="347">
        <v>3.6</v>
      </c>
      <c r="AR53" s="348">
        <v>-3</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556</v>
      </c>
      <c r="AM54" s="351">
        <v>986427</v>
      </c>
      <c r="AN54" s="352">
        <v>16753</v>
      </c>
      <c r="AO54" s="353">
        <v>-19.8</v>
      </c>
      <c r="AP54" s="354">
        <v>31822</v>
      </c>
      <c r="AQ54" s="355">
        <v>8.8000000000000007</v>
      </c>
      <c r="AR54" s="356">
        <v>-28.6</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558</v>
      </c>
      <c r="AL55" s="335"/>
      <c r="AM55" s="343">
        <v>4720391</v>
      </c>
      <c r="AN55" s="344">
        <v>81186</v>
      </c>
      <c r="AO55" s="345">
        <v>25.7</v>
      </c>
      <c r="AP55" s="346">
        <v>92247</v>
      </c>
      <c r="AQ55" s="347">
        <v>39.200000000000003</v>
      </c>
      <c r="AR55" s="348">
        <v>-13.5</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556</v>
      </c>
      <c r="AM56" s="351">
        <v>1322795</v>
      </c>
      <c r="AN56" s="352">
        <v>22751</v>
      </c>
      <c r="AO56" s="353">
        <v>35.799999999999997</v>
      </c>
      <c r="AP56" s="354">
        <v>37204</v>
      </c>
      <c r="AQ56" s="355">
        <v>16.899999999999999</v>
      </c>
      <c r="AR56" s="356">
        <v>18.899999999999999</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559</v>
      </c>
      <c r="AL57" s="335"/>
      <c r="AM57" s="343">
        <v>2789410</v>
      </c>
      <c r="AN57" s="344">
        <v>48421</v>
      </c>
      <c r="AO57" s="345">
        <v>-40.4</v>
      </c>
      <c r="AP57" s="346">
        <v>67319</v>
      </c>
      <c r="AQ57" s="347">
        <v>-27</v>
      </c>
      <c r="AR57" s="348">
        <v>-13.4</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556</v>
      </c>
      <c r="AM58" s="351">
        <v>1481631</v>
      </c>
      <c r="AN58" s="352">
        <v>25720</v>
      </c>
      <c r="AO58" s="353">
        <v>13</v>
      </c>
      <c r="AP58" s="354">
        <v>38101</v>
      </c>
      <c r="AQ58" s="355">
        <v>2.4</v>
      </c>
      <c r="AR58" s="356">
        <v>10.6</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560</v>
      </c>
      <c r="AL59" s="335"/>
      <c r="AM59" s="343">
        <v>5251842</v>
      </c>
      <c r="AN59" s="344">
        <v>91992</v>
      </c>
      <c r="AO59" s="345">
        <v>90</v>
      </c>
      <c r="AP59" s="346">
        <v>70615</v>
      </c>
      <c r="AQ59" s="347">
        <v>4.9000000000000004</v>
      </c>
      <c r="AR59" s="348">
        <v>85.1</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556</v>
      </c>
      <c r="AM60" s="351">
        <v>2668928</v>
      </c>
      <c r="AN60" s="352">
        <v>46749</v>
      </c>
      <c r="AO60" s="353">
        <v>81.8</v>
      </c>
      <c r="AP60" s="354">
        <v>37382</v>
      </c>
      <c r="AQ60" s="355">
        <v>-1.9</v>
      </c>
      <c r="AR60" s="356">
        <v>83.7</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561</v>
      </c>
      <c r="AL61" s="357"/>
      <c r="AM61" s="358">
        <v>4076759</v>
      </c>
      <c r="AN61" s="359">
        <v>70078</v>
      </c>
      <c r="AO61" s="360">
        <v>14.1</v>
      </c>
      <c r="AP61" s="361">
        <v>72078</v>
      </c>
      <c r="AQ61" s="362">
        <v>9.3000000000000007</v>
      </c>
      <c r="AR61" s="348">
        <v>4.8</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556</v>
      </c>
      <c r="AM62" s="351">
        <v>1540406</v>
      </c>
      <c r="AN62" s="352">
        <v>26571</v>
      </c>
      <c r="AO62" s="353">
        <v>13.8</v>
      </c>
      <c r="AP62" s="354">
        <v>34750</v>
      </c>
      <c r="AQ62" s="355">
        <v>7</v>
      </c>
      <c r="AR62" s="356">
        <v>6.8</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1b4AWCr5isDDqAFiPvgMTufYitCsTlw1DPEi9H/Yemh7Z7k427x8VmyrSYudARpXuOF+YMLiaLSBkoxztOTryw==" saltValue="D5N9/+47jLamK35pB+zYy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563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p47Rb4TEHzXwIkeESS9QKZAx2r5CWn5dM07BjFpVJFIHU9ZtrXLFlQQJefrSAa0X2jgUSrvGjEUrCEaxH98oiA==" saltValue="xgsQG/sSHHTjTWOBEgkwp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564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GEw12rltaiW49Oxk/9RWO24Mf01L0EJETHKBovv43k0XpcvPSixMkjXE9UtVCYQEQ2RnJVkNjv9LgPu63MX3ZA==" saltValue="34DNKCp2IbYlrMdbuDFMa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565</v>
      </c>
      <c r="G46" s="8" t="s">
        <v>566</v>
      </c>
      <c r="H46" s="8" t="s">
        <v>567</v>
      </c>
      <c r="I46" s="8" t="s">
        <v>568</v>
      </c>
      <c r="J46" s="9" t="s">
        <v>569</v>
      </c>
    </row>
    <row r="47" spans="2:10" ht="57.75" customHeight="1" x14ac:dyDescent="0.15">
      <c r="B47" s="10"/>
      <c r="C47" s="1212" t="s">
        <v>3</v>
      </c>
      <c r="D47" s="1212"/>
      <c r="E47" s="1213"/>
      <c r="F47" s="11">
        <v>29.28</v>
      </c>
      <c r="G47" s="12">
        <v>33.71</v>
      </c>
      <c r="H47" s="12">
        <v>35</v>
      </c>
      <c r="I47" s="12">
        <v>34.15</v>
      </c>
      <c r="J47" s="13">
        <v>31.03</v>
      </c>
    </row>
    <row r="48" spans="2:10" ht="57.75" customHeight="1" x14ac:dyDescent="0.15">
      <c r="B48" s="14"/>
      <c r="C48" s="1214" t="s">
        <v>4</v>
      </c>
      <c r="D48" s="1214"/>
      <c r="E48" s="1215"/>
      <c r="F48" s="15">
        <v>10.58</v>
      </c>
      <c r="G48" s="16">
        <v>8.7200000000000006</v>
      </c>
      <c r="H48" s="16">
        <v>8.67</v>
      </c>
      <c r="I48" s="16">
        <v>8.56</v>
      </c>
      <c r="J48" s="17">
        <v>10.02</v>
      </c>
    </row>
    <row r="49" spans="2:10" ht="57.75" customHeight="1" thickBot="1" x14ac:dyDescent="0.2">
      <c r="B49" s="18"/>
      <c r="C49" s="1216" t="s">
        <v>5</v>
      </c>
      <c r="D49" s="1216"/>
      <c r="E49" s="1217"/>
      <c r="F49" s="19">
        <v>2.0099999999999998</v>
      </c>
      <c r="G49" s="20" t="s">
        <v>570</v>
      </c>
      <c r="H49" s="20" t="s">
        <v>571</v>
      </c>
      <c r="I49" s="20" t="s">
        <v>572</v>
      </c>
      <c r="J49" s="21" t="s">
        <v>573</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eCXCcbKJ/HxLKmpkWOXFI8OlGGoANwkhL7eBMGbd9G/2DGAyebQD0PJfp3hU5kspxE2fq6UFfXX94rmdHWp5fg==" saltValue="jQqlTQuaEQSFygj79Wrh1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2019-03-18T01:48:20Z</cp:lastPrinted>
  <dcterms:created xsi:type="dcterms:W3CDTF">2019-02-14T05:16:06Z</dcterms:created>
  <dcterms:modified xsi:type="dcterms:W3CDTF">2019-11-01T04:31:03Z</dcterms:modified>
  <cp:category/>
</cp:coreProperties>
</file>