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3.128.106\地域磨き班\49_観光統計\①大分県観光統計\＊定例部長会議資料\R5年\R5.1月部長会議資料\公表用作成\"/>
    </mc:Choice>
  </mc:AlternateContent>
  <bookViews>
    <workbookView xWindow="0" yWindow="0" windowWidth="28800" windowHeight="10965"/>
  </bookViews>
  <sheets>
    <sheet name="統計表" sheetId="2" r:id="rId1"/>
  </sheets>
  <externalReferences>
    <externalReference r:id="rId2"/>
  </externalReferences>
  <definedNames>
    <definedName name="_xlnm.Print_Area" localSheetId="0">統計表!$A$1:$K$39</definedName>
    <definedName name="区分">[1]推計ファイルH26.6月!$G$1:$G$190</definedName>
    <definedName name="千">[1]推計ファイルH26.6月!$H$1:$H$190</definedName>
    <definedName name="返送">[1]推計ファイルH26.6月!$C$1:$C$190</definedName>
  </definedNames>
  <calcPr calcId="162913"/>
</workbook>
</file>

<file path=xl/calcChain.xml><?xml version="1.0" encoding="utf-8"?>
<calcChain xmlns="http://schemas.openxmlformats.org/spreadsheetml/2006/main">
  <c r="F21" i="2" l="1"/>
  <c r="D21" i="2"/>
  <c r="A14" i="2"/>
  <c r="C27" i="2" l="1"/>
  <c r="D27" i="2"/>
  <c r="E27" i="2"/>
  <c r="F27" i="2"/>
  <c r="G27" i="2"/>
  <c r="H27" i="2"/>
  <c r="B27" i="2"/>
  <c r="I26" i="2"/>
  <c r="E21" i="2"/>
  <c r="C24" i="2" l="1"/>
  <c r="D24" i="2"/>
  <c r="E24" i="2"/>
  <c r="F24" i="2"/>
  <c r="G24" i="2"/>
  <c r="H24" i="2"/>
  <c r="B24" i="2"/>
  <c r="C21" i="2"/>
  <c r="G21" i="2"/>
  <c r="H21" i="2"/>
  <c r="B21" i="2"/>
  <c r="I19" i="2"/>
  <c r="I27" i="2" l="1"/>
  <c r="A8" i="2"/>
  <c r="A7" i="2"/>
  <c r="A11" i="2" l="1"/>
  <c r="K8" i="2"/>
  <c r="I20" i="2"/>
  <c r="I21" i="2" s="1"/>
  <c r="B32" i="2" l="1"/>
  <c r="K7" i="2"/>
  <c r="K9" i="2" l="1"/>
  <c r="B31" i="2"/>
  <c r="I23" i="2"/>
  <c r="I24" i="2" s="1"/>
  <c r="C15" i="2"/>
  <c r="D15" i="2"/>
  <c r="E15" i="2"/>
  <c r="F15" i="2"/>
  <c r="G15" i="2"/>
  <c r="H15" i="2"/>
  <c r="I15" i="2"/>
  <c r="J15" i="2"/>
  <c r="B15" i="2"/>
  <c r="C12" i="2"/>
  <c r="D12" i="2"/>
  <c r="E12" i="2"/>
  <c r="F12" i="2"/>
  <c r="G12" i="2"/>
  <c r="H12" i="2"/>
  <c r="I12" i="2"/>
  <c r="J12" i="2"/>
  <c r="B12" i="2"/>
  <c r="A39" i="2"/>
  <c r="A38" i="2"/>
  <c r="A36" i="2"/>
  <c r="A35" i="2"/>
  <c r="A33" i="2"/>
  <c r="A27" i="2"/>
  <c r="A26" i="2"/>
  <c r="A24" i="2"/>
  <c r="A23" i="2"/>
  <c r="A21" i="2"/>
  <c r="A32" i="2"/>
  <c r="A19" i="2"/>
  <c r="K14" i="2"/>
  <c r="K11" i="2"/>
  <c r="B35" i="2" l="1"/>
  <c r="B36" i="2" s="1"/>
  <c r="K12" i="2"/>
  <c r="B33" i="2"/>
  <c r="K15" i="2"/>
  <c r="B38" i="2"/>
  <c r="B39" i="2" s="1"/>
  <c r="A20" i="2"/>
  <c r="A31" i="2"/>
  <c r="B9" i="2"/>
  <c r="C9" i="2"/>
  <c r="D9" i="2"/>
  <c r="E9" i="2"/>
  <c r="F9" i="2"/>
  <c r="G9" i="2"/>
  <c r="H9" i="2"/>
  <c r="I9" i="2"/>
  <c r="J9" i="2"/>
  <c r="A2" i="2" l="1"/>
</calcChain>
</file>

<file path=xl/sharedStrings.xml><?xml version="1.0" encoding="utf-8"?>
<sst xmlns="http://schemas.openxmlformats.org/spreadsheetml/2006/main" count="41" uniqueCount="38">
  <si>
    <t>【国内】</t>
    <rPh sb="1" eb="3">
      <t>コクナイ</t>
    </rPh>
    <phoneticPr fontId="2"/>
  </si>
  <si>
    <t>県内</t>
  </si>
  <si>
    <t>福岡県</t>
  </si>
  <si>
    <t>その他九州</t>
  </si>
  <si>
    <t>近畿</t>
  </si>
  <si>
    <t>中部</t>
  </si>
  <si>
    <t>関東</t>
  </si>
  <si>
    <t>東北・北海道</t>
  </si>
  <si>
    <t>国内計</t>
  </si>
  <si>
    <t>前年同月比</t>
    <rPh sb="0" eb="2">
      <t>ゼンネン</t>
    </rPh>
    <rPh sb="1" eb="2">
      <t>ネン</t>
    </rPh>
    <rPh sb="2" eb="5">
      <t>ドウゲツヒ</t>
    </rPh>
    <phoneticPr fontId="2"/>
  </si>
  <si>
    <t>【国外】</t>
    <rPh sb="1" eb="3">
      <t>コクガイ</t>
    </rPh>
    <phoneticPr fontId="2"/>
  </si>
  <si>
    <t>韓国</t>
  </si>
  <si>
    <t>中国</t>
  </si>
  <si>
    <t>香港</t>
  </si>
  <si>
    <t>台湾</t>
  </si>
  <si>
    <t>その他アジア</t>
  </si>
  <si>
    <t>外国小計</t>
  </si>
  <si>
    <t>【全体】</t>
    <rPh sb="1" eb="3">
      <t>ゼンタイ</t>
    </rPh>
    <phoneticPr fontId="2"/>
  </si>
  <si>
    <t>合計</t>
  </si>
  <si>
    <t>中国</t>
    <rPh sb="0" eb="2">
      <t>チュウゴク</t>
    </rPh>
    <phoneticPr fontId="1"/>
  </si>
  <si>
    <t>四国</t>
    <phoneticPr fontId="1"/>
  </si>
  <si>
    <t>タイ</t>
    <phoneticPr fontId="1"/>
  </si>
  <si>
    <t>大分県観光統計調査</t>
    <rPh sb="0" eb="3">
      <t>オオイタケン</t>
    </rPh>
    <rPh sb="3" eb="5">
      <t>カンコウ</t>
    </rPh>
    <rPh sb="5" eb="7">
      <t>トウケイ</t>
    </rPh>
    <rPh sb="7" eb="9">
      <t>チョウサ</t>
    </rPh>
    <phoneticPr fontId="1"/>
  </si>
  <si>
    <t>（単位：人泊、％）</t>
    <rPh sb="1" eb="3">
      <t>タンイ</t>
    </rPh>
    <rPh sb="4" eb="5">
      <t>ニン</t>
    </rPh>
    <rPh sb="5" eb="6">
      <t>ハク</t>
    </rPh>
    <phoneticPr fontId="2"/>
  </si>
  <si>
    <t>元号</t>
    <rPh sb="0" eb="2">
      <t>ゲンゴウ</t>
    </rPh>
    <phoneticPr fontId="8"/>
  </si>
  <si>
    <t>年</t>
    <rPh sb="0" eb="1">
      <t>ネン</t>
    </rPh>
    <phoneticPr fontId="8"/>
  </si>
  <si>
    <t>月</t>
    <rPh sb="0" eb="1">
      <t>ツキ</t>
    </rPh>
    <phoneticPr fontId="8"/>
  </si>
  <si>
    <t>今回</t>
    <rPh sb="0" eb="2">
      <t>コンカイ</t>
    </rPh>
    <phoneticPr fontId="8"/>
  </si>
  <si>
    <t>前年</t>
    <rPh sb="0" eb="2">
      <t>ゼンネン</t>
    </rPh>
    <phoneticPr fontId="8"/>
  </si>
  <si>
    <t>欧米豪その他</t>
    <rPh sb="0" eb="3">
      <t>オウベイゴウ</t>
    </rPh>
    <rPh sb="5" eb="6">
      <t>タ</t>
    </rPh>
    <phoneticPr fontId="9"/>
  </si>
  <si>
    <t>令和</t>
  </si>
  <si>
    <t>前月比</t>
    <rPh sb="0" eb="3">
      <t>ゼンゲツヒ</t>
    </rPh>
    <phoneticPr fontId="2"/>
  </si>
  <si>
    <t>(コロナ禍前)令和元年同月比</t>
    <rPh sb="4" eb="5">
      <t>ワザワイ</t>
    </rPh>
    <rPh sb="5" eb="6">
      <t>マエ</t>
    </rPh>
    <rPh sb="7" eb="9">
      <t>レイワ</t>
    </rPh>
    <rPh sb="9" eb="11">
      <t>ガンネン</t>
    </rPh>
    <rPh sb="11" eb="14">
      <t>ドウゲツヒ</t>
    </rPh>
    <phoneticPr fontId="2"/>
  </si>
  <si>
    <t>　　　　　　②令和元年の数値については、上記①の施設数をもとに推計しています。</t>
    <rPh sb="7" eb="9">
      <t>レイワ</t>
    </rPh>
    <rPh sb="9" eb="11">
      <t>ガンネン</t>
    </rPh>
    <rPh sb="10" eb="11">
      <t>ネン</t>
    </rPh>
    <rPh sb="12" eb="14">
      <t>スウチ</t>
    </rPh>
    <rPh sb="20" eb="22">
      <t>ジョウキ</t>
    </rPh>
    <rPh sb="24" eb="27">
      <t>シセツスウ</t>
    </rPh>
    <rPh sb="31" eb="33">
      <t>スイケイ</t>
    </rPh>
    <phoneticPr fontId="1"/>
  </si>
  <si>
    <t>前年度確報公表</t>
    <rPh sb="0" eb="3">
      <t>ゼンネンド</t>
    </rPh>
    <rPh sb="3" eb="5">
      <t>カクホウ</t>
    </rPh>
    <rPh sb="5" eb="7">
      <t>コウヒョウ</t>
    </rPh>
    <phoneticPr fontId="9"/>
  </si>
  <si>
    <t>　　　　　　③発地別延べ宿泊者数は、確報の公表時に大きく変更されることがあります。</t>
    <rPh sb="18" eb="20">
      <t>カクホウ</t>
    </rPh>
    <rPh sb="25" eb="26">
      <t>オオ</t>
    </rPh>
    <rPh sb="28" eb="30">
      <t>ヘンコウ</t>
    </rPh>
    <phoneticPr fontId="7"/>
  </si>
  <si>
    <t>なし</t>
  </si>
  <si>
    <t>　　　　　　①調査対象施設は従業員数10人以上の全施設（189施設　令和5年1月時点）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</si>
</sst>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#,##0_);[Red]\(#,##0\)"/>
    <numFmt numFmtId="177" formatCode="#,##0.0;&quot;▲ &quot;#,##0.0"/>
    <numFmt numFmtId="178" formatCode="&quot;＋ &quot;0.0;&quot;▲ &quot;0.0"/>
  </numFmts>
  <fonts count="1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b/>
      <sz val="14"/>
      <name val="Meiryo UI"/>
      <family val="3"/>
      <charset val="128"/>
    </font>
    <font>
      <b/>
      <u val="double"/>
      <sz val="12"/>
      <name val="Meiryo UI"/>
      <family val="3"/>
      <charset val="128"/>
    </font>
    <font>
      <sz val="14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0" fillId="0" borderId="0" xfId="0" applyFo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center" indent="1" shrinkToFit="1"/>
    </xf>
    <xf numFmtId="3" fontId="10" fillId="0" borderId="0" xfId="0" applyNumberFormat="1" applyFont="1" applyProtection="1">
      <alignment vertical="center"/>
    </xf>
    <xf numFmtId="0" fontId="10" fillId="0" borderId="0" xfId="0" applyFont="1" applyAlignment="1" applyProtection="1">
      <alignment horizontal="right" vertical="center" indent="1" shrinkToFit="1"/>
    </xf>
    <xf numFmtId="0" fontId="11" fillId="0" borderId="0" xfId="0" applyFont="1" applyBorder="1" applyAlignment="1" applyProtection="1">
      <alignment horizontal="right" vertical="center" indent="1" shrinkToFit="1"/>
    </xf>
    <xf numFmtId="10" fontId="10" fillId="0" borderId="0" xfId="0" applyNumberFormat="1" applyFont="1" applyProtection="1">
      <alignment vertical="center"/>
    </xf>
    <xf numFmtId="38" fontId="10" fillId="0" borderId="0" xfId="14" applyFont="1" applyProtection="1">
      <alignment vertical="center"/>
    </xf>
    <xf numFmtId="0" fontId="10" fillId="0" borderId="0" xfId="0" applyFont="1" applyBorder="1" applyProtection="1">
      <alignment vertical="center"/>
    </xf>
    <xf numFmtId="0" fontId="10" fillId="0" borderId="1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 indent="1"/>
    </xf>
    <xf numFmtId="0" fontId="11" fillId="0" borderId="0" xfId="0" applyFont="1" applyBorder="1" applyAlignment="1" applyProtection="1">
      <alignment horizontal="right" vertical="center" shrinkToFit="1"/>
    </xf>
    <xf numFmtId="177" fontId="11" fillId="0" borderId="0" xfId="1" applyNumberFormat="1" applyFont="1" applyBorder="1" applyAlignment="1" applyProtection="1">
      <alignment horizontal="right" vertical="center" indent="1"/>
    </xf>
    <xf numFmtId="177" fontId="10" fillId="0" borderId="0" xfId="1" applyNumberFormat="1" applyFont="1" applyBorder="1" applyAlignment="1" applyProtection="1">
      <alignment horizontal="left" vertical="center" indent="1"/>
    </xf>
    <xf numFmtId="0" fontId="10" fillId="0" borderId="0" xfId="7" applyFont="1" applyProtection="1">
      <alignment vertical="center"/>
    </xf>
    <xf numFmtId="0" fontId="10" fillId="0" borderId="0" xfId="0" applyFont="1" applyBorder="1" applyAlignment="1" applyProtection="1">
      <alignment horizontal="right" vertical="center"/>
    </xf>
    <xf numFmtId="38" fontId="10" fillId="0" borderId="0" xfId="0" applyNumberFormat="1" applyFont="1" applyProtection="1">
      <alignment vertical="center"/>
    </xf>
    <xf numFmtId="38" fontId="14" fillId="0" borderId="0" xfId="0" applyNumberFormat="1" applyFont="1" applyProtection="1">
      <alignment vertical="center"/>
    </xf>
    <xf numFmtId="0" fontId="14" fillId="0" borderId="0" xfId="0" applyFont="1" applyProtection="1">
      <alignment vertical="center"/>
    </xf>
    <xf numFmtId="176" fontId="14" fillId="0" borderId="1" xfId="0" applyNumberFormat="1" applyFont="1" applyFill="1" applyBorder="1" applyAlignment="1" applyProtection="1">
      <alignment horizontal="right" vertical="center" shrinkToFit="1"/>
    </xf>
    <xf numFmtId="176" fontId="10" fillId="0" borderId="1" xfId="0" applyNumberFormat="1" applyFont="1" applyFill="1" applyBorder="1" applyAlignment="1" applyProtection="1">
      <alignment horizontal="right" vertical="center" shrinkToFit="1"/>
    </xf>
    <xf numFmtId="176" fontId="14" fillId="0" borderId="1" xfId="5" applyNumberFormat="1" applyFont="1" applyBorder="1" applyAlignment="1" applyProtection="1">
      <alignment horizontal="right" vertical="center" shrinkToFit="1"/>
    </xf>
    <xf numFmtId="178" fontId="11" fillId="0" borderId="1" xfId="1" applyNumberFormat="1" applyFont="1" applyBorder="1" applyAlignment="1" applyProtection="1">
      <alignment horizontal="center" vertical="center" shrinkToFit="1"/>
    </xf>
    <xf numFmtId="0" fontId="10" fillId="0" borderId="3" xfId="0" applyFont="1" applyBorder="1" applyAlignment="1" applyProtection="1">
      <alignment vertical="center" shrinkToFit="1"/>
    </xf>
    <xf numFmtId="0" fontId="10" fillId="0" borderId="0" xfId="0" applyFont="1" applyBorder="1" applyAlignment="1" applyProtection="1">
      <alignment vertical="center" shrinkToFit="1"/>
    </xf>
    <xf numFmtId="0" fontId="10" fillId="0" borderId="4" xfId="0" applyFont="1" applyBorder="1" applyAlignment="1" applyProtection="1">
      <alignment vertical="center" shrinkToFit="1"/>
    </xf>
    <xf numFmtId="176" fontId="10" fillId="0" borderId="1" xfId="5" applyNumberFormat="1" applyFont="1" applyBorder="1" applyAlignment="1" applyProtection="1">
      <alignment horizontal="right" vertical="center" shrinkToFit="1"/>
    </xf>
    <xf numFmtId="38" fontId="10" fillId="0" borderId="1" xfId="5" applyNumberFormat="1" applyFont="1" applyBorder="1" applyAlignment="1" applyProtection="1">
      <alignment horizontal="right" vertical="center" shrinkToFit="1"/>
    </xf>
    <xf numFmtId="177" fontId="11" fillId="0" borderId="3" xfId="1" applyNumberFormat="1" applyFont="1" applyBorder="1" applyAlignment="1" applyProtection="1">
      <alignment horizontal="right" vertical="center" shrinkToFit="1"/>
    </xf>
    <xf numFmtId="177" fontId="11" fillId="0" borderId="0" xfId="1" applyNumberFormat="1" applyFont="1" applyBorder="1" applyAlignment="1" applyProtection="1">
      <alignment horizontal="right" vertical="center" shrinkToFit="1"/>
    </xf>
    <xf numFmtId="177" fontId="10" fillId="0" borderId="0" xfId="1" applyNumberFormat="1" applyFont="1" applyBorder="1" applyAlignment="1" applyProtection="1">
      <alignment horizontal="left" vertical="center" shrinkToFit="1"/>
    </xf>
    <xf numFmtId="177" fontId="11" fillId="0" borderId="4" xfId="1" applyNumberFormat="1" applyFont="1" applyBorder="1" applyAlignment="1" applyProtection="1">
      <alignment horizontal="right" vertical="center" shrinkToFit="1"/>
    </xf>
    <xf numFmtId="176" fontId="10" fillId="0" borderId="1" xfId="0" applyNumberFormat="1" applyFont="1" applyBorder="1" applyAlignment="1" applyProtection="1">
      <alignment horizontal="right" vertical="center" shrinkToFit="1"/>
    </xf>
    <xf numFmtId="0" fontId="10" fillId="0" borderId="5" xfId="0" applyFont="1" applyBorder="1" applyAlignment="1" applyProtection="1">
      <alignment vertical="center" shrinkToFit="1"/>
    </xf>
    <xf numFmtId="0" fontId="11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horizontal="left" vertical="center"/>
    </xf>
    <xf numFmtId="0" fontId="10" fillId="0" borderId="2" xfId="0" applyFont="1" applyBorder="1" applyAlignment="1" applyProtection="1">
      <alignment horizontal="right" vertical="center"/>
    </xf>
  </cellXfs>
  <cellStyles count="15">
    <cellStyle name="パーセント 2" xfId="1"/>
    <cellStyle name="桁区切り" xfId="14" builtinId="6"/>
    <cellStyle name="桁区切り 2" xfId="2"/>
    <cellStyle name="桁区切り 3" xfId="3"/>
    <cellStyle name="桁区切り 4" xfId="4"/>
    <cellStyle name="桁区切り 5" xfId="5"/>
    <cellStyle name="通貨 2" xfId="6"/>
    <cellStyle name="標準" xfId="0" builtinId="0"/>
    <cellStyle name="標準 2" xfId="7"/>
    <cellStyle name="標準 2 2" xfId="8"/>
    <cellStyle name="標準 2 3" xfId="9"/>
    <cellStyle name="標準 3" xfId="10"/>
    <cellStyle name="標準 4" xfId="11"/>
    <cellStyle name="標準 4 2" xfId="12"/>
    <cellStyle name="標準 5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9.128.106\&#22320;&#22495;&#30952;&#12365;&#29677;\&#9678;&#22823;&#20998;&#30476;&#35251;&#20809;&#32113;&#35336;\&#37096;&#38263;&#12524;&#12463;&#29992;&#36039;&#26009;\H26.8&#26376;&#20998;&#37096;&#38263;&#20250;&#35696;&#36039;&#26009;\&#20844;&#34920;&#36039;&#26009;\H26.7&#36895;&#36895;&#22577;&#25552;&#20986;&#20998;_&#30330;&#22320;&#21029;&#23487;&#27850;&#32773;&#25968;&#21106;&#21512;%20&#20837;&#21147;&#12539;&#38598;&#35336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発地別"/>
      <sheetName val="推計ファイルH26.6月"/>
      <sheetName val="管理リスト"/>
    </sheetNames>
    <sheetDataSet>
      <sheetData sheetId="0" refreshError="1"/>
      <sheetData sheetId="1" refreshError="1">
        <row r="1">
          <cell r="C1" t="str">
            <v>入力日</v>
          </cell>
          <cell r="G1" t="str">
            <v>区分</v>
          </cell>
          <cell r="H1" t="str">
            <v>1000↕</v>
          </cell>
        </row>
        <row r="2">
          <cell r="C2">
            <v>41856</v>
          </cell>
          <cell r="G2" t="str">
            <v>C</v>
          </cell>
          <cell r="H2">
            <v>0</v>
          </cell>
        </row>
        <row r="3">
          <cell r="C3">
            <v>41862</v>
          </cell>
          <cell r="G3" t="str">
            <v>A</v>
          </cell>
          <cell r="H3">
            <v>0</v>
          </cell>
        </row>
        <row r="4">
          <cell r="C4">
            <v>41857</v>
          </cell>
          <cell r="G4" t="str">
            <v>C</v>
          </cell>
          <cell r="H4">
            <v>0</v>
          </cell>
        </row>
        <row r="5">
          <cell r="C5">
            <v>41859</v>
          </cell>
          <cell r="G5" t="str">
            <v>C</v>
          </cell>
          <cell r="H5">
            <v>0</v>
          </cell>
        </row>
        <row r="6">
          <cell r="C6" t="str">
            <v>なし</v>
          </cell>
          <cell r="G6" t="str">
            <v>B</v>
          </cell>
          <cell r="H6">
            <v>0</v>
          </cell>
        </row>
        <row r="7">
          <cell r="C7" t="str">
            <v>なし</v>
          </cell>
          <cell r="G7" t="str">
            <v>C</v>
          </cell>
          <cell r="H7">
            <v>0</v>
          </cell>
        </row>
        <row r="8">
          <cell r="C8">
            <v>41856</v>
          </cell>
          <cell r="G8" t="str">
            <v>C</v>
          </cell>
          <cell r="H8">
            <v>0</v>
          </cell>
        </row>
        <row r="9">
          <cell r="C9">
            <v>41857</v>
          </cell>
          <cell r="G9" t="str">
            <v>B</v>
          </cell>
          <cell r="H9">
            <v>2</v>
          </cell>
        </row>
        <row r="10">
          <cell r="C10" t="str">
            <v>なし</v>
          </cell>
          <cell r="G10" t="str">
            <v>C</v>
          </cell>
          <cell r="H10">
            <v>0</v>
          </cell>
        </row>
        <row r="11">
          <cell r="C11">
            <v>41856</v>
          </cell>
          <cell r="G11" t="str">
            <v>B</v>
          </cell>
          <cell r="H11">
            <v>1</v>
          </cell>
        </row>
        <row r="12">
          <cell r="C12">
            <v>41856</v>
          </cell>
          <cell r="G12" t="str">
            <v>A</v>
          </cell>
          <cell r="H12">
            <v>1</v>
          </cell>
        </row>
        <row r="13">
          <cell r="C13">
            <v>41862</v>
          </cell>
          <cell r="G13" t="str">
            <v>A</v>
          </cell>
          <cell r="H13">
            <v>1</v>
          </cell>
        </row>
        <row r="14">
          <cell r="C14">
            <v>41856</v>
          </cell>
          <cell r="G14" t="str">
            <v>C</v>
          </cell>
          <cell r="H14">
            <v>0</v>
          </cell>
        </row>
        <row r="15">
          <cell r="C15" t="str">
            <v>なし</v>
          </cell>
          <cell r="G15" t="str">
            <v>C</v>
          </cell>
          <cell r="H15">
            <v>0</v>
          </cell>
        </row>
        <row r="16">
          <cell r="C16">
            <v>41863</v>
          </cell>
          <cell r="G16" t="str">
            <v>B</v>
          </cell>
          <cell r="H16">
            <v>1</v>
          </cell>
        </row>
        <row r="17">
          <cell r="C17">
            <v>41855</v>
          </cell>
          <cell r="G17" t="str">
            <v>B</v>
          </cell>
          <cell r="H17">
            <v>2</v>
          </cell>
        </row>
        <row r="18">
          <cell r="C18">
            <v>41862</v>
          </cell>
          <cell r="G18" t="str">
            <v>C</v>
          </cell>
          <cell r="H18">
            <v>1</v>
          </cell>
        </row>
        <row r="19">
          <cell r="C19" t="str">
            <v>なし</v>
          </cell>
          <cell r="G19" t="str">
            <v>C</v>
          </cell>
          <cell r="H19">
            <v>0</v>
          </cell>
        </row>
        <row r="20">
          <cell r="C20">
            <v>41859</v>
          </cell>
          <cell r="G20" t="str">
            <v>C</v>
          </cell>
          <cell r="H20">
            <v>1</v>
          </cell>
        </row>
        <row r="21">
          <cell r="C21">
            <v>41856</v>
          </cell>
          <cell r="G21" t="str">
            <v>C</v>
          </cell>
          <cell r="H21">
            <v>3</v>
          </cell>
        </row>
        <row r="22">
          <cell r="C22">
            <v>41856</v>
          </cell>
          <cell r="G22" t="str">
            <v>C</v>
          </cell>
          <cell r="H22">
            <v>0</v>
          </cell>
        </row>
        <row r="23">
          <cell r="C23">
            <v>41855</v>
          </cell>
          <cell r="G23" t="str">
            <v>B</v>
          </cell>
          <cell r="H23">
            <v>0</v>
          </cell>
        </row>
        <row r="24">
          <cell r="C24">
            <v>41856</v>
          </cell>
          <cell r="G24" t="str">
            <v>B</v>
          </cell>
          <cell r="H24">
            <v>1</v>
          </cell>
        </row>
        <row r="25">
          <cell r="C25" t="str">
            <v>なし</v>
          </cell>
          <cell r="G25" t="str">
            <v>B</v>
          </cell>
          <cell r="H25">
            <v>0</v>
          </cell>
        </row>
        <row r="26">
          <cell r="C26">
            <v>41855</v>
          </cell>
          <cell r="G26" t="str">
            <v>B</v>
          </cell>
          <cell r="H26">
            <v>0</v>
          </cell>
        </row>
        <row r="27">
          <cell r="C27" t="str">
            <v>なし</v>
          </cell>
          <cell r="G27" t="str">
            <v>B</v>
          </cell>
          <cell r="H27">
            <v>0</v>
          </cell>
        </row>
        <row r="28">
          <cell r="C28">
            <v>41855</v>
          </cell>
          <cell r="G28" t="str">
            <v>B</v>
          </cell>
          <cell r="H28">
            <v>1</v>
          </cell>
        </row>
        <row r="29">
          <cell r="C29">
            <v>41859</v>
          </cell>
          <cell r="G29" t="str">
            <v>A</v>
          </cell>
          <cell r="H29">
            <v>0</v>
          </cell>
        </row>
        <row r="30">
          <cell r="C30">
            <v>41855</v>
          </cell>
          <cell r="G30" t="str">
            <v>B</v>
          </cell>
          <cell r="H30">
            <v>2</v>
          </cell>
        </row>
        <row r="31">
          <cell r="C31">
            <v>41855</v>
          </cell>
          <cell r="G31" t="str">
            <v>A</v>
          </cell>
          <cell r="H31">
            <v>1</v>
          </cell>
        </row>
        <row r="32">
          <cell r="C32">
            <v>41855</v>
          </cell>
          <cell r="G32" t="str">
            <v>A</v>
          </cell>
          <cell r="H32">
            <v>4</v>
          </cell>
        </row>
        <row r="33">
          <cell r="C33">
            <v>41862</v>
          </cell>
          <cell r="G33" t="str">
            <v>A</v>
          </cell>
          <cell r="H33">
            <v>2</v>
          </cell>
        </row>
        <row r="34">
          <cell r="C34" t="str">
            <v>なし</v>
          </cell>
          <cell r="G34" t="str">
            <v>B</v>
          </cell>
          <cell r="H34">
            <v>0</v>
          </cell>
        </row>
        <row r="35">
          <cell r="C35">
            <v>41856</v>
          </cell>
          <cell r="G35" t="str">
            <v>C</v>
          </cell>
          <cell r="H35">
            <v>0</v>
          </cell>
        </row>
        <row r="36">
          <cell r="C36">
            <v>41856</v>
          </cell>
          <cell r="G36" t="str">
            <v>C</v>
          </cell>
          <cell r="H36">
            <v>0</v>
          </cell>
        </row>
        <row r="37">
          <cell r="C37" t="str">
            <v>なし</v>
          </cell>
          <cell r="G37" t="str">
            <v>B</v>
          </cell>
          <cell r="H37">
            <v>0</v>
          </cell>
        </row>
        <row r="38">
          <cell r="C38" t="str">
            <v>なし</v>
          </cell>
          <cell r="G38" t="str">
            <v>C</v>
          </cell>
          <cell r="H38">
            <v>0</v>
          </cell>
        </row>
        <row r="39">
          <cell r="C39">
            <v>41856</v>
          </cell>
          <cell r="G39" t="str">
            <v>C</v>
          </cell>
          <cell r="H39">
            <v>0</v>
          </cell>
        </row>
        <row r="40">
          <cell r="C40">
            <v>41862</v>
          </cell>
          <cell r="G40" t="str">
            <v>C</v>
          </cell>
          <cell r="H40">
            <v>0</v>
          </cell>
        </row>
        <row r="41">
          <cell r="C41">
            <v>41855</v>
          </cell>
          <cell r="G41" t="str">
            <v>B</v>
          </cell>
          <cell r="H41">
            <v>0</v>
          </cell>
        </row>
        <row r="42">
          <cell r="C42">
            <v>41862</v>
          </cell>
          <cell r="G42" t="str">
            <v>B</v>
          </cell>
          <cell r="H42">
            <v>0</v>
          </cell>
        </row>
        <row r="43">
          <cell r="C43">
            <v>41855</v>
          </cell>
          <cell r="G43" t="str">
            <v>B</v>
          </cell>
          <cell r="H43">
            <v>1</v>
          </cell>
        </row>
        <row r="44">
          <cell r="C44">
            <v>41856</v>
          </cell>
          <cell r="G44" t="str">
            <v>B</v>
          </cell>
          <cell r="H44">
            <v>0</v>
          </cell>
        </row>
        <row r="45">
          <cell r="C45">
            <v>41855</v>
          </cell>
          <cell r="G45" t="str">
            <v>B</v>
          </cell>
          <cell r="H45">
            <v>1</v>
          </cell>
        </row>
        <row r="46">
          <cell r="C46">
            <v>41856</v>
          </cell>
          <cell r="G46" t="str">
            <v>C</v>
          </cell>
          <cell r="H46">
            <v>1</v>
          </cell>
        </row>
        <row r="47">
          <cell r="C47">
            <v>41855</v>
          </cell>
          <cell r="G47" t="str">
            <v>B</v>
          </cell>
          <cell r="H47">
            <v>0</v>
          </cell>
        </row>
        <row r="48">
          <cell r="C48" t="str">
            <v>なし</v>
          </cell>
          <cell r="G48" t="str">
            <v>C</v>
          </cell>
          <cell r="H48">
            <v>0</v>
          </cell>
        </row>
        <row r="49">
          <cell r="C49">
            <v>41855</v>
          </cell>
          <cell r="G49" t="str">
            <v>B</v>
          </cell>
          <cell r="H49">
            <v>1</v>
          </cell>
        </row>
        <row r="50">
          <cell r="C50">
            <v>41856</v>
          </cell>
          <cell r="G50" t="str">
            <v>C</v>
          </cell>
          <cell r="H50">
            <v>0</v>
          </cell>
        </row>
        <row r="51">
          <cell r="C51">
            <v>41859</v>
          </cell>
          <cell r="G51" t="str">
            <v>B</v>
          </cell>
          <cell r="H51">
            <v>0</v>
          </cell>
        </row>
        <row r="52">
          <cell r="C52">
            <v>41862</v>
          </cell>
          <cell r="G52" t="str">
            <v>B</v>
          </cell>
          <cell r="H52">
            <v>1</v>
          </cell>
        </row>
        <row r="53">
          <cell r="C53">
            <v>41855</v>
          </cell>
          <cell r="G53" t="str">
            <v>B</v>
          </cell>
          <cell r="H53">
            <v>0</v>
          </cell>
        </row>
        <row r="54">
          <cell r="C54" t="str">
            <v>なし</v>
          </cell>
          <cell r="G54" t="str">
            <v>C</v>
          </cell>
          <cell r="H54">
            <v>0</v>
          </cell>
        </row>
        <row r="55">
          <cell r="C55">
            <v>41856</v>
          </cell>
          <cell r="G55" t="str">
            <v>C</v>
          </cell>
          <cell r="H55">
            <v>0</v>
          </cell>
        </row>
        <row r="56">
          <cell r="C56">
            <v>41855</v>
          </cell>
          <cell r="G56" t="str">
            <v>B</v>
          </cell>
          <cell r="H56">
            <v>0</v>
          </cell>
        </row>
        <row r="57">
          <cell r="C57" t="str">
            <v>なし</v>
          </cell>
          <cell r="G57" t="str">
            <v>C</v>
          </cell>
          <cell r="H57">
            <v>0</v>
          </cell>
        </row>
        <row r="58">
          <cell r="C58">
            <v>41856</v>
          </cell>
          <cell r="G58" t="str">
            <v>B</v>
          </cell>
          <cell r="H58">
            <v>0</v>
          </cell>
        </row>
        <row r="59">
          <cell r="C59" t="str">
            <v>なし</v>
          </cell>
          <cell r="G59" t="str">
            <v>C</v>
          </cell>
          <cell r="H59">
            <v>0</v>
          </cell>
        </row>
        <row r="60">
          <cell r="C60">
            <v>41856</v>
          </cell>
          <cell r="G60" t="str">
            <v>C</v>
          </cell>
          <cell r="H60">
            <v>0</v>
          </cell>
        </row>
        <row r="61">
          <cell r="C61">
            <v>41856</v>
          </cell>
          <cell r="G61" t="str">
            <v>C</v>
          </cell>
          <cell r="H61">
            <v>0</v>
          </cell>
        </row>
        <row r="62">
          <cell r="C62" t="str">
            <v>なし</v>
          </cell>
          <cell r="G62" t="str">
            <v>C</v>
          </cell>
          <cell r="H62">
            <v>0</v>
          </cell>
        </row>
        <row r="63">
          <cell r="C63">
            <v>41856</v>
          </cell>
          <cell r="G63" t="str">
            <v>C</v>
          </cell>
          <cell r="H63">
            <v>0</v>
          </cell>
        </row>
        <row r="64">
          <cell r="C64">
            <v>41855</v>
          </cell>
          <cell r="G64" t="str">
            <v>B</v>
          </cell>
          <cell r="H64">
            <v>1</v>
          </cell>
        </row>
        <row r="65">
          <cell r="C65">
            <v>41862</v>
          </cell>
          <cell r="G65" t="str">
            <v>B</v>
          </cell>
          <cell r="H65">
            <v>0</v>
          </cell>
        </row>
        <row r="66">
          <cell r="C66">
            <v>41862</v>
          </cell>
          <cell r="G66" t="str">
            <v>C</v>
          </cell>
          <cell r="H66">
            <v>0</v>
          </cell>
        </row>
        <row r="67">
          <cell r="C67">
            <v>41859</v>
          </cell>
          <cell r="G67" t="str">
            <v>C</v>
          </cell>
          <cell r="H67">
            <v>0</v>
          </cell>
        </row>
        <row r="68">
          <cell r="C68" t="str">
            <v>なし</v>
          </cell>
          <cell r="G68" t="str">
            <v>C</v>
          </cell>
          <cell r="H68">
            <v>0</v>
          </cell>
        </row>
        <row r="69">
          <cell r="C69">
            <v>41859</v>
          </cell>
          <cell r="G69" t="str">
            <v>A</v>
          </cell>
          <cell r="H69">
            <v>5</v>
          </cell>
        </row>
        <row r="70">
          <cell r="C70">
            <v>41855</v>
          </cell>
          <cell r="G70" t="str">
            <v>B</v>
          </cell>
          <cell r="H70">
            <v>1</v>
          </cell>
        </row>
        <row r="71">
          <cell r="C71">
            <v>41862</v>
          </cell>
          <cell r="G71" t="str">
            <v>B</v>
          </cell>
          <cell r="H71">
            <v>1</v>
          </cell>
        </row>
        <row r="72">
          <cell r="C72">
            <v>41857</v>
          </cell>
          <cell r="G72" t="str">
            <v>C</v>
          </cell>
          <cell r="H72">
            <v>0</v>
          </cell>
        </row>
        <row r="73">
          <cell r="C73">
            <v>41859</v>
          </cell>
          <cell r="G73" t="str">
            <v>C</v>
          </cell>
          <cell r="H73">
            <v>0</v>
          </cell>
        </row>
        <row r="74">
          <cell r="C74">
            <v>41859</v>
          </cell>
          <cell r="G74" t="str">
            <v>B</v>
          </cell>
          <cell r="H74">
            <v>1</v>
          </cell>
        </row>
        <row r="75">
          <cell r="C75">
            <v>41856</v>
          </cell>
          <cell r="G75" t="str">
            <v>C</v>
          </cell>
          <cell r="H75">
            <v>0</v>
          </cell>
        </row>
        <row r="76">
          <cell r="C76">
            <v>41856</v>
          </cell>
          <cell r="G76" t="str">
            <v>C</v>
          </cell>
          <cell r="H76">
            <v>0</v>
          </cell>
        </row>
        <row r="77">
          <cell r="C77" t="str">
            <v>なし</v>
          </cell>
          <cell r="G77" t="str">
            <v>C</v>
          </cell>
          <cell r="H77">
            <v>0</v>
          </cell>
        </row>
        <row r="78">
          <cell r="C78">
            <v>41856</v>
          </cell>
          <cell r="G78" t="str">
            <v>C</v>
          </cell>
          <cell r="H78">
            <v>0</v>
          </cell>
        </row>
        <row r="79">
          <cell r="C79">
            <v>41856</v>
          </cell>
          <cell r="G79" t="str">
            <v>C</v>
          </cell>
          <cell r="H79">
            <v>0</v>
          </cell>
        </row>
        <row r="80">
          <cell r="C80">
            <v>41857</v>
          </cell>
          <cell r="G80" t="str">
            <v>C</v>
          </cell>
          <cell r="H80">
            <v>0</v>
          </cell>
        </row>
        <row r="81">
          <cell r="C81">
            <v>41856</v>
          </cell>
          <cell r="G81" t="str">
            <v>C</v>
          </cell>
          <cell r="H81">
            <v>0</v>
          </cell>
        </row>
        <row r="82">
          <cell r="C82">
            <v>41855</v>
          </cell>
          <cell r="G82" t="str">
            <v>B</v>
          </cell>
          <cell r="H82">
            <v>0</v>
          </cell>
        </row>
        <row r="83">
          <cell r="C83">
            <v>41859</v>
          </cell>
          <cell r="G83" t="str">
            <v>B</v>
          </cell>
          <cell r="H83">
            <v>0</v>
          </cell>
        </row>
        <row r="84">
          <cell r="C84">
            <v>41855</v>
          </cell>
          <cell r="G84" t="str">
            <v>B</v>
          </cell>
          <cell r="H84">
            <v>0</v>
          </cell>
        </row>
        <row r="85">
          <cell r="C85">
            <v>41856</v>
          </cell>
          <cell r="G85" t="str">
            <v>C</v>
          </cell>
          <cell r="H85">
            <v>0</v>
          </cell>
        </row>
        <row r="86">
          <cell r="C86" t="str">
            <v>なし</v>
          </cell>
          <cell r="G86" t="str">
            <v>C</v>
          </cell>
          <cell r="H86">
            <v>0</v>
          </cell>
        </row>
        <row r="87">
          <cell r="C87" t="str">
            <v>なし</v>
          </cell>
          <cell r="G87" t="str">
            <v>C</v>
          </cell>
          <cell r="H87">
            <v>0</v>
          </cell>
        </row>
        <row r="88">
          <cell r="C88" t="str">
            <v>なし</v>
          </cell>
          <cell r="G88" t="str">
            <v>B</v>
          </cell>
          <cell r="H88">
            <v>0</v>
          </cell>
        </row>
        <row r="89">
          <cell r="C89">
            <v>41856</v>
          </cell>
          <cell r="G89" t="str">
            <v>C</v>
          </cell>
          <cell r="H89">
            <v>0</v>
          </cell>
        </row>
        <row r="90">
          <cell r="C90">
            <v>41855</v>
          </cell>
          <cell r="G90" t="str">
            <v>B</v>
          </cell>
          <cell r="H90">
            <v>1</v>
          </cell>
        </row>
        <row r="91">
          <cell r="C91">
            <v>41855</v>
          </cell>
          <cell r="G91" t="str">
            <v>A</v>
          </cell>
          <cell r="H91">
            <v>1</v>
          </cell>
        </row>
        <row r="92">
          <cell r="C92">
            <v>41859</v>
          </cell>
          <cell r="G92" t="str">
            <v>B</v>
          </cell>
          <cell r="H92">
            <v>0</v>
          </cell>
        </row>
        <row r="93">
          <cell r="C93">
            <v>41862</v>
          </cell>
          <cell r="G93" t="str">
            <v>C</v>
          </cell>
          <cell r="H93">
            <v>0</v>
          </cell>
        </row>
        <row r="94">
          <cell r="C94" t="str">
            <v>なし</v>
          </cell>
          <cell r="G94" t="str">
            <v>C</v>
          </cell>
          <cell r="H94">
            <v>0</v>
          </cell>
        </row>
        <row r="95">
          <cell r="C95">
            <v>41856</v>
          </cell>
          <cell r="G95" t="str">
            <v>B</v>
          </cell>
          <cell r="H95">
            <v>0</v>
          </cell>
        </row>
        <row r="96">
          <cell r="C96">
            <v>41855</v>
          </cell>
          <cell r="G96" t="str">
            <v>B</v>
          </cell>
          <cell r="H96">
            <v>0</v>
          </cell>
        </row>
        <row r="97">
          <cell r="C97">
            <v>41862</v>
          </cell>
          <cell r="G97" t="str">
            <v>C</v>
          </cell>
          <cell r="H97">
            <v>0</v>
          </cell>
        </row>
        <row r="98">
          <cell r="C98" t="str">
            <v>なし</v>
          </cell>
          <cell r="G98" t="str">
            <v>B</v>
          </cell>
          <cell r="H98">
            <v>0</v>
          </cell>
        </row>
        <row r="99">
          <cell r="C99">
            <v>41855</v>
          </cell>
          <cell r="G99" t="str">
            <v>B</v>
          </cell>
          <cell r="H99">
            <v>0</v>
          </cell>
        </row>
        <row r="100">
          <cell r="C100">
            <v>41856</v>
          </cell>
          <cell r="G100" t="str">
            <v>C</v>
          </cell>
          <cell r="H100">
            <v>0</v>
          </cell>
        </row>
        <row r="101">
          <cell r="C101" t="str">
            <v>なし</v>
          </cell>
          <cell r="G101" t="str">
            <v>C</v>
          </cell>
          <cell r="H101">
            <v>0</v>
          </cell>
        </row>
        <row r="102">
          <cell r="C102" t="str">
            <v>なし</v>
          </cell>
          <cell r="G102" t="str">
            <v>C</v>
          </cell>
          <cell r="H102">
            <v>0</v>
          </cell>
        </row>
        <row r="103">
          <cell r="C103">
            <v>41862</v>
          </cell>
          <cell r="G103" t="str">
            <v>C</v>
          </cell>
          <cell r="H103">
            <v>0</v>
          </cell>
        </row>
        <row r="104">
          <cell r="C104" t="str">
            <v>なし</v>
          </cell>
          <cell r="G104" t="str">
            <v>C</v>
          </cell>
          <cell r="H104">
            <v>0</v>
          </cell>
        </row>
        <row r="105">
          <cell r="C105">
            <v>41855</v>
          </cell>
          <cell r="G105" t="str">
            <v>B</v>
          </cell>
          <cell r="H105">
            <v>0</v>
          </cell>
        </row>
        <row r="106">
          <cell r="C106">
            <v>41856</v>
          </cell>
          <cell r="G106" t="str">
            <v>C</v>
          </cell>
          <cell r="H106">
            <v>0</v>
          </cell>
        </row>
        <row r="107">
          <cell r="C107">
            <v>41859</v>
          </cell>
          <cell r="G107" t="str">
            <v>C</v>
          </cell>
          <cell r="H107">
            <v>0</v>
          </cell>
        </row>
        <row r="108">
          <cell r="C108" t="str">
            <v>なし</v>
          </cell>
          <cell r="G108" t="str">
            <v>C</v>
          </cell>
          <cell r="H108">
            <v>0</v>
          </cell>
        </row>
        <row r="109">
          <cell r="C109" t="str">
            <v>なし</v>
          </cell>
          <cell r="G109" t="str">
            <v>C</v>
          </cell>
          <cell r="H109">
            <v>0</v>
          </cell>
        </row>
        <row r="110">
          <cell r="C110" t="str">
            <v>なし</v>
          </cell>
          <cell r="G110" t="str">
            <v>C</v>
          </cell>
          <cell r="H110">
            <v>0</v>
          </cell>
        </row>
        <row r="111">
          <cell r="C111">
            <v>41862</v>
          </cell>
          <cell r="G111" t="str">
            <v>C</v>
          </cell>
          <cell r="H111">
            <v>0</v>
          </cell>
        </row>
        <row r="112">
          <cell r="C112">
            <v>41856</v>
          </cell>
          <cell r="G112" t="str">
            <v>C</v>
          </cell>
          <cell r="H112">
            <v>0</v>
          </cell>
        </row>
        <row r="113">
          <cell r="C113" t="str">
            <v>なし</v>
          </cell>
          <cell r="G113" t="str">
            <v>C</v>
          </cell>
          <cell r="H113">
            <v>0</v>
          </cell>
        </row>
        <row r="114">
          <cell r="C114" t="str">
            <v>なし</v>
          </cell>
          <cell r="G114" t="str">
            <v>C</v>
          </cell>
          <cell r="H114">
            <v>0</v>
          </cell>
        </row>
        <row r="115">
          <cell r="C115" t="str">
            <v>なし</v>
          </cell>
          <cell r="G115" t="str">
            <v>C</v>
          </cell>
          <cell r="H115">
            <v>0</v>
          </cell>
        </row>
        <row r="116">
          <cell r="C116" t="str">
            <v>なし</v>
          </cell>
          <cell r="G116" t="str">
            <v>B</v>
          </cell>
          <cell r="H116">
            <v>0</v>
          </cell>
        </row>
        <row r="117">
          <cell r="C117">
            <v>41856</v>
          </cell>
          <cell r="G117" t="str">
            <v>C</v>
          </cell>
          <cell r="H117">
            <v>0</v>
          </cell>
        </row>
        <row r="118">
          <cell r="C118" t="str">
            <v>なし</v>
          </cell>
          <cell r="G118" t="str">
            <v>C</v>
          </cell>
          <cell r="H118">
            <v>0</v>
          </cell>
        </row>
        <row r="119">
          <cell r="C119">
            <v>41862</v>
          </cell>
          <cell r="G119" t="str">
            <v>C</v>
          </cell>
          <cell r="H119">
            <v>0</v>
          </cell>
        </row>
        <row r="120">
          <cell r="C120" t="str">
            <v>なし</v>
          </cell>
          <cell r="G120" t="str">
            <v>C</v>
          </cell>
          <cell r="H120">
            <v>0</v>
          </cell>
        </row>
        <row r="121">
          <cell r="C121">
            <v>41856</v>
          </cell>
          <cell r="G121" t="str">
            <v>C</v>
          </cell>
          <cell r="H121">
            <v>0</v>
          </cell>
        </row>
        <row r="122">
          <cell r="C122" t="str">
            <v>なし</v>
          </cell>
          <cell r="G122" t="str">
            <v>C</v>
          </cell>
          <cell r="H122">
            <v>0</v>
          </cell>
        </row>
        <row r="123">
          <cell r="C123">
            <v>41856</v>
          </cell>
          <cell r="G123" t="str">
            <v>C</v>
          </cell>
          <cell r="H123">
            <v>0</v>
          </cell>
        </row>
        <row r="124">
          <cell r="C124">
            <v>41862</v>
          </cell>
          <cell r="G124" t="str">
            <v>C</v>
          </cell>
          <cell r="H124">
            <v>0</v>
          </cell>
        </row>
        <row r="125">
          <cell r="C125">
            <v>41859</v>
          </cell>
          <cell r="G125" t="str">
            <v>C</v>
          </cell>
          <cell r="H125">
            <v>0</v>
          </cell>
        </row>
        <row r="126">
          <cell r="C126" t="str">
            <v>なし</v>
          </cell>
          <cell r="G126" t="str">
            <v>C</v>
          </cell>
          <cell r="H126">
            <v>0</v>
          </cell>
        </row>
        <row r="127">
          <cell r="C127">
            <v>41857</v>
          </cell>
          <cell r="G127" t="str">
            <v>B</v>
          </cell>
          <cell r="H127">
            <v>0</v>
          </cell>
        </row>
        <row r="128">
          <cell r="C128">
            <v>41859</v>
          </cell>
          <cell r="G128" t="str">
            <v>C</v>
          </cell>
          <cell r="H128">
            <v>1</v>
          </cell>
        </row>
        <row r="129">
          <cell r="C129" t="str">
            <v>なし</v>
          </cell>
          <cell r="G129" t="str">
            <v>C</v>
          </cell>
          <cell r="H129">
            <v>0</v>
          </cell>
        </row>
        <row r="130">
          <cell r="C130">
            <v>41856</v>
          </cell>
          <cell r="G130" t="str">
            <v>B</v>
          </cell>
          <cell r="H130">
            <v>0</v>
          </cell>
        </row>
        <row r="131">
          <cell r="C131">
            <v>41862</v>
          </cell>
          <cell r="G131" t="str">
            <v>B</v>
          </cell>
          <cell r="H131">
            <v>0</v>
          </cell>
        </row>
        <row r="132">
          <cell r="C132">
            <v>41856</v>
          </cell>
          <cell r="G132" t="str">
            <v>B</v>
          </cell>
          <cell r="H132">
            <v>0</v>
          </cell>
        </row>
        <row r="133">
          <cell r="C133">
            <v>41857</v>
          </cell>
          <cell r="G133" t="str">
            <v>B</v>
          </cell>
          <cell r="H133">
            <v>1</v>
          </cell>
        </row>
        <row r="134">
          <cell r="C134" t="str">
            <v>なし</v>
          </cell>
          <cell r="G134" t="str">
            <v>C</v>
          </cell>
          <cell r="H134">
            <v>0</v>
          </cell>
        </row>
        <row r="135">
          <cell r="C135">
            <v>41862</v>
          </cell>
          <cell r="G135" t="str">
            <v>C</v>
          </cell>
          <cell r="H135">
            <v>0</v>
          </cell>
        </row>
        <row r="136">
          <cell r="C136">
            <v>41862</v>
          </cell>
          <cell r="G136" t="str">
            <v>B</v>
          </cell>
          <cell r="H136">
            <v>0</v>
          </cell>
        </row>
        <row r="137">
          <cell r="C137">
            <v>41862</v>
          </cell>
          <cell r="G137" t="str">
            <v>B</v>
          </cell>
          <cell r="H137">
            <v>0</v>
          </cell>
        </row>
        <row r="138">
          <cell r="C138">
            <v>41856</v>
          </cell>
          <cell r="G138" t="str">
            <v>C</v>
          </cell>
          <cell r="H138">
            <v>0</v>
          </cell>
        </row>
        <row r="139">
          <cell r="C139">
            <v>41855</v>
          </cell>
          <cell r="G139" t="str">
            <v>B</v>
          </cell>
          <cell r="H139">
            <v>0</v>
          </cell>
        </row>
        <row r="140">
          <cell r="C140">
            <v>41855</v>
          </cell>
          <cell r="G140" t="str">
            <v>A</v>
          </cell>
          <cell r="H140">
            <v>1</v>
          </cell>
        </row>
        <row r="141">
          <cell r="C141">
            <v>41856</v>
          </cell>
          <cell r="G141" t="str">
            <v>C</v>
          </cell>
          <cell r="H141">
            <v>1</v>
          </cell>
        </row>
        <row r="142">
          <cell r="C142">
            <v>41856</v>
          </cell>
          <cell r="G142" t="str">
            <v>C</v>
          </cell>
          <cell r="H142">
            <v>0</v>
          </cell>
        </row>
        <row r="143">
          <cell r="C143">
            <v>41859</v>
          </cell>
          <cell r="G143" t="str">
            <v>C</v>
          </cell>
          <cell r="H143">
            <v>0</v>
          </cell>
        </row>
        <row r="144">
          <cell r="C144">
            <v>41855</v>
          </cell>
          <cell r="G144" t="str">
            <v>B</v>
          </cell>
          <cell r="H144">
            <v>0</v>
          </cell>
        </row>
        <row r="145">
          <cell r="C145">
            <v>41855</v>
          </cell>
          <cell r="G145" t="str">
            <v>B</v>
          </cell>
          <cell r="H145">
            <v>0</v>
          </cell>
        </row>
        <row r="146">
          <cell r="C146" t="str">
            <v>なし</v>
          </cell>
          <cell r="G146" t="str">
            <v>B</v>
          </cell>
          <cell r="H146">
            <v>0</v>
          </cell>
        </row>
        <row r="147">
          <cell r="C147">
            <v>41862</v>
          </cell>
          <cell r="G147" t="str">
            <v>B</v>
          </cell>
          <cell r="H147">
            <v>0</v>
          </cell>
        </row>
        <row r="148">
          <cell r="C148">
            <v>41862</v>
          </cell>
          <cell r="G148" t="str">
            <v>C</v>
          </cell>
          <cell r="H148">
            <v>0</v>
          </cell>
        </row>
        <row r="149">
          <cell r="C149">
            <v>41856</v>
          </cell>
          <cell r="G149" t="str">
            <v>C</v>
          </cell>
          <cell r="H149">
            <v>0</v>
          </cell>
        </row>
        <row r="150">
          <cell r="C150">
            <v>41855</v>
          </cell>
          <cell r="G150" t="str">
            <v>B</v>
          </cell>
          <cell r="H150">
            <v>0</v>
          </cell>
        </row>
        <row r="151">
          <cell r="C151">
            <v>41855</v>
          </cell>
          <cell r="G151" t="str">
            <v>B</v>
          </cell>
          <cell r="H151">
            <v>0</v>
          </cell>
        </row>
        <row r="152">
          <cell r="C152" t="str">
            <v>なし</v>
          </cell>
          <cell r="G152" t="str">
            <v>B</v>
          </cell>
          <cell r="H152">
            <v>0</v>
          </cell>
        </row>
        <row r="153">
          <cell r="C153">
            <v>41859</v>
          </cell>
          <cell r="G153" t="str">
            <v>B</v>
          </cell>
          <cell r="H153">
            <v>0</v>
          </cell>
        </row>
        <row r="154">
          <cell r="C154">
            <v>41857</v>
          </cell>
          <cell r="G154" t="str">
            <v>B</v>
          </cell>
          <cell r="H154">
            <v>0</v>
          </cell>
        </row>
        <row r="155">
          <cell r="C155" t="str">
            <v>なし</v>
          </cell>
          <cell r="G155" t="str">
            <v>B</v>
          </cell>
          <cell r="H155">
            <v>0</v>
          </cell>
        </row>
        <row r="156">
          <cell r="C156">
            <v>41856</v>
          </cell>
          <cell r="G156" t="str">
            <v>C</v>
          </cell>
          <cell r="H156">
            <v>1</v>
          </cell>
        </row>
        <row r="157">
          <cell r="C157">
            <v>41859</v>
          </cell>
          <cell r="G157" t="str">
            <v>B</v>
          </cell>
          <cell r="H157">
            <v>0</v>
          </cell>
        </row>
        <row r="158">
          <cell r="C158">
            <v>41862</v>
          </cell>
          <cell r="G158" t="str">
            <v>C</v>
          </cell>
          <cell r="H158">
            <v>0</v>
          </cell>
        </row>
        <row r="159">
          <cell r="C159">
            <v>41855</v>
          </cell>
          <cell r="G159" t="str">
            <v>B</v>
          </cell>
          <cell r="H159">
            <v>0</v>
          </cell>
        </row>
        <row r="160">
          <cell r="C160">
            <v>41855</v>
          </cell>
          <cell r="G160" t="str">
            <v>B</v>
          </cell>
          <cell r="H160">
            <v>0</v>
          </cell>
        </row>
        <row r="161">
          <cell r="C161">
            <v>41862</v>
          </cell>
          <cell r="G161" t="str">
            <v>C</v>
          </cell>
          <cell r="H161">
            <v>0</v>
          </cell>
        </row>
        <row r="162">
          <cell r="C162">
            <v>41855</v>
          </cell>
          <cell r="G162" t="str">
            <v>B</v>
          </cell>
          <cell r="H162">
            <v>0</v>
          </cell>
        </row>
        <row r="163">
          <cell r="C163" t="str">
            <v>なし</v>
          </cell>
          <cell r="G163" t="str">
            <v>B</v>
          </cell>
          <cell r="H163">
            <v>0</v>
          </cell>
        </row>
        <row r="164">
          <cell r="C164" t="str">
            <v>なし</v>
          </cell>
          <cell r="G164" t="str">
            <v>B</v>
          </cell>
          <cell r="H164">
            <v>0</v>
          </cell>
        </row>
        <row r="165">
          <cell r="C165" t="str">
            <v>なし</v>
          </cell>
          <cell r="G165" t="str">
            <v>C</v>
          </cell>
          <cell r="H165">
            <v>0</v>
          </cell>
        </row>
        <row r="166">
          <cell r="C166" t="str">
            <v>なし</v>
          </cell>
          <cell r="G166" t="str">
            <v>C</v>
          </cell>
          <cell r="H166">
            <v>0</v>
          </cell>
        </row>
        <row r="167">
          <cell r="C167" t="str">
            <v>なし</v>
          </cell>
          <cell r="G167" t="str">
            <v>C</v>
          </cell>
          <cell r="H167">
            <v>0</v>
          </cell>
        </row>
        <row r="168">
          <cell r="C168" t="str">
            <v>なし</v>
          </cell>
          <cell r="G168" t="str">
            <v>C</v>
          </cell>
          <cell r="H168">
            <v>0</v>
          </cell>
        </row>
        <row r="169">
          <cell r="C169" t="str">
            <v>なし</v>
          </cell>
          <cell r="G169" t="str">
            <v>C</v>
          </cell>
          <cell r="H169">
            <v>0</v>
          </cell>
        </row>
        <row r="170">
          <cell r="C170" t="str">
            <v>なし</v>
          </cell>
          <cell r="G170" t="str">
            <v>C</v>
          </cell>
          <cell r="H170">
            <v>0</v>
          </cell>
        </row>
        <row r="171">
          <cell r="C171">
            <v>0</v>
          </cell>
          <cell r="G171">
            <v>0</v>
          </cell>
          <cell r="H171">
            <v>0</v>
          </cell>
        </row>
        <row r="172">
          <cell r="C172">
            <v>0</v>
          </cell>
          <cell r="G172">
            <v>0</v>
          </cell>
          <cell r="H172">
            <v>0</v>
          </cell>
        </row>
        <row r="173">
          <cell r="C173">
            <v>0</v>
          </cell>
          <cell r="G173">
            <v>0</v>
          </cell>
          <cell r="H173">
            <v>0</v>
          </cell>
        </row>
        <row r="174">
          <cell r="C174">
            <v>0</v>
          </cell>
          <cell r="G174">
            <v>0</v>
          </cell>
          <cell r="H174">
            <v>0</v>
          </cell>
        </row>
        <row r="175">
          <cell r="C175">
            <v>0</v>
          </cell>
          <cell r="G175">
            <v>0</v>
          </cell>
          <cell r="H175">
            <v>0</v>
          </cell>
        </row>
        <row r="176">
          <cell r="C176">
            <v>0</v>
          </cell>
          <cell r="G176">
            <v>0</v>
          </cell>
          <cell r="H176">
            <v>0</v>
          </cell>
        </row>
        <row r="177">
          <cell r="C177">
            <v>0</v>
          </cell>
          <cell r="G177">
            <v>0</v>
          </cell>
          <cell r="H177">
            <v>0</v>
          </cell>
        </row>
        <row r="178">
          <cell r="C178">
            <v>0</v>
          </cell>
          <cell r="G178">
            <v>0</v>
          </cell>
          <cell r="H178">
            <v>0</v>
          </cell>
        </row>
        <row r="179">
          <cell r="C179">
            <v>0</v>
          </cell>
          <cell r="G179">
            <v>0</v>
          </cell>
          <cell r="H179">
            <v>0</v>
          </cell>
        </row>
        <row r="180">
          <cell r="C180">
            <v>0</v>
          </cell>
          <cell r="G180">
            <v>0</v>
          </cell>
          <cell r="H180">
            <v>0</v>
          </cell>
        </row>
        <row r="181">
          <cell r="C181">
            <v>0</v>
          </cell>
          <cell r="G181">
            <v>0</v>
          </cell>
          <cell r="H181">
            <v>0</v>
          </cell>
        </row>
        <row r="182">
          <cell r="C182">
            <v>0</v>
          </cell>
          <cell r="G182">
            <v>0</v>
          </cell>
          <cell r="H182">
            <v>0</v>
          </cell>
        </row>
        <row r="183">
          <cell r="C183">
            <v>0</v>
          </cell>
          <cell r="G183">
            <v>0</v>
          </cell>
          <cell r="H183">
            <v>0</v>
          </cell>
        </row>
        <row r="184">
          <cell r="C184">
            <v>0</v>
          </cell>
          <cell r="G184">
            <v>0</v>
          </cell>
          <cell r="H184">
            <v>0</v>
          </cell>
        </row>
        <row r="185">
          <cell r="C185">
            <v>0</v>
          </cell>
          <cell r="G185">
            <v>0</v>
          </cell>
          <cell r="H185">
            <v>0</v>
          </cell>
        </row>
        <row r="186">
          <cell r="C186">
            <v>0</v>
          </cell>
          <cell r="G186">
            <v>0</v>
          </cell>
          <cell r="H186">
            <v>0</v>
          </cell>
        </row>
        <row r="187">
          <cell r="C187">
            <v>0</v>
          </cell>
          <cell r="G187">
            <v>0</v>
          </cell>
          <cell r="H187">
            <v>0</v>
          </cell>
        </row>
        <row r="188">
          <cell r="C188">
            <v>0</v>
          </cell>
          <cell r="G188">
            <v>0</v>
          </cell>
          <cell r="H188">
            <v>0</v>
          </cell>
        </row>
        <row r="189">
          <cell r="C189">
            <v>0</v>
          </cell>
          <cell r="G189">
            <v>0</v>
          </cell>
          <cell r="H189">
            <v>0</v>
          </cell>
        </row>
        <row r="190">
          <cell r="C190">
            <v>0</v>
          </cell>
          <cell r="G190">
            <v>0</v>
          </cell>
          <cell r="H190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0"/>
  <sheetViews>
    <sheetView tabSelected="1" view="pageBreakPreview" topLeftCell="A19" zoomScale="85" zoomScaleNormal="85" zoomScaleSheetLayoutView="85" workbookViewId="0">
      <selection activeCell="D9" sqref="D9"/>
    </sheetView>
  </sheetViews>
  <sheetFormatPr defaultColWidth="9" defaultRowHeight="16.5"/>
  <cols>
    <col min="1" max="1" width="35.5" style="1" customWidth="1"/>
    <col min="2" max="11" width="16" style="1" customWidth="1"/>
    <col min="12" max="12" width="12.875" style="1" customWidth="1"/>
    <col min="13" max="13" width="5.625" style="1" customWidth="1"/>
    <col min="14" max="16" width="5.75" style="1" customWidth="1"/>
    <col min="17" max="17" width="5.625" style="1" customWidth="1"/>
    <col min="18" max="18" width="15.125" style="1" bestFit="1" customWidth="1"/>
    <col min="19" max="21" width="12.875" style="1" customWidth="1"/>
    <col min="22" max="16384" width="9" style="1"/>
  </cols>
  <sheetData>
    <row r="1" spans="1:20" ht="18" customHeight="1">
      <c r="I1" s="40" t="s">
        <v>22</v>
      </c>
      <c r="J1" s="40"/>
      <c r="K1" s="40"/>
      <c r="N1" s="1" t="s">
        <v>28</v>
      </c>
      <c r="O1" s="1" t="s">
        <v>24</v>
      </c>
      <c r="P1" s="1" t="s">
        <v>30</v>
      </c>
      <c r="R1" s="1" t="s">
        <v>34</v>
      </c>
    </row>
    <row r="2" spans="1:20">
      <c r="A2" s="41" t="str">
        <f>P5&amp;DBCS(P6)&amp;"年"&amp;DBCS(P7)&amp;"月　発地別延べ宿泊者数割合"</f>
        <v>令和５年１月　発地別延べ宿泊者数割合</v>
      </c>
      <c r="B2" s="41"/>
      <c r="C2" s="41"/>
      <c r="D2" s="41"/>
      <c r="O2" s="1" t="s">
        <v>25</v>
      </c>
      <c r="P2" s="1">
        <v>4</v>
      </c>
      <c r="R2" s="2" t="s">
        <v>36</v>
      </c>
    </row>
    <row r="3" spans="1:20">
      <c r="A3" s="41"/>
      <c r="B3" s="41"/>
      <c r="C3" s="41"/>
      <c r="D3" s="41"/>
      <c r="E3" s="3"/>
      <c r="F3" s="3"/>
      <c r="G3" s="3"/>
      <c r="I3" s="3"/>
      <c r="J3" s="3"/>
      <c r="K3" s="3"/>
    </row>
    <row r="4" spans="1:20" ht="15" customHeight="1">
      <c r="A4" s="4"/>
      <c r="C4" s="4"/>
      <c r="D4" s="4"/>
      <c r="G4" s="3"/>
      <c r="I4" s="5"/>
      <c r="J4" s="5"/>
    </row>
    <row r="5" spans="1:20" ht="24" customHeight="1">
      <c r="A5" s="4" t="s">
        <v>0</v>
      </c>
      <c r="J5" s="42" t="s">
        <v>23</v>
      </c>
      <c r="K5" s="42"/>
      <c r="N5" s="1" t="s">
        <v>27</v>
      </c>
      <c r="O5" s="1" t="s">
        <v>24</v>
      </c>
      <c r="P5" s="1" t="s">
        <v>30</v>
      </c>
    </row>
    <row r="6" spans="1:20" ht="24" customHeight="1">
      <c r="A6" s="6"/>
      <c r="B6" s="7" t="s">
        <v>1</v>
      </c>
      <c r="C6" s="7" t="s">
        <v>2</v>
      </c>
      <c r="D6" s="7" t="s">
        <v>3</v>
      </c>
      <c r="E6" s="7" t="s">
        <v>20</v>
      </c>
      <c r="F6" s="7" t="s">
        <v>19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O6" s="1" t="s">
        <v>25</v>
      </c>
      <c r="P6" s="1">
        <v>5</v>
      </c>
    </row>
    <row r="7" spans="1:20" ht="24" customHeight="1">
      <c r="A7" s="8" t="str">
        <f>$P$5&amp;DBCS($P$6)&amp;"年"&amp;DBCS($P$7)&amp;"月（速報値）"</f>
        <v>令和５年１月（速報値）</v>
      </c>
      <c r="B7" s="25">
        <v>39215</v>
      </c>
      <c r="C7" s="25">
        <v>72382</v>
      </c>
      <c r="D7" s="25">
        <v>36273</v>
      </c>
      <c r="E7" s="25">
        <v>5447</v>
      </c>
      <c r="F7" s="25">
        <v>15791</v>
      </c>
      <c r="G7" s="25">
        <v>23234</v>
      </c>
      <c r="H7" s="25">
        <v>9741</v>
      </c>
      <c r="I7" s="25">
        <v>48343</v>
      </c>
      <c r="J7" s="25">
        <v>4008</v>
      </c>
      <c r="K7" s="26">
        <f>SUM(B7:J7)</f>
        <v>254434</v>
      </c>
      <c r="L7" s="9"/>
      <c r="O7" s="1" t="s">
        <v>26</v>
      </c>
      <c r="P7" s="1">
        <v>1</v>
      </c>
    </row>
    <row r="8" spans="1:20" ht="24" customHeight="1">
      <c r="A8" s="10" t="str">
        <f>$P$1&amp;DBCS($P$2)&amp;"年"&amp;DBCS($P$7)&amp;"月（"&amp;IF($R$2="あり","確","速")&amp;"報値）"</f>
        <v>令和４年１月（速報値）</v>
      </c>
      <c r="B8" s="27">
        <v>41340</v>
      </c>
      <c r="C8" s="27">
        <v>79751</v>
      </c>
      <c r="D8" s="27">
        <v>34434</v>
      </c>
      <c r="E8" s="27">
        <v>5583</v>
      </c>
      <c r="F8" s="27">
        <v>15229</v>
      </c>
      <c r="G8" s="27">
        <v>22680</v>
      </c>
      <c r="H8" s="27">
        <v>8539</v>
      </c>
      <c r="I8" s="27">
        <v>37785</v>
      </c>
      <c r="J8" s="27">
        <v>3225</v>
      </c>
      <c r="K8" s="26">
        <f>SUM(B8:J8)</f>
        <v>248566</v>
      </c>
      <c r="N8" s="9"/>
      <c r="O8" s="9"/>
    </row>
    <row r="9" spans="1:20" ht="24" customHeight="1">
      <c r="A9" s="11" t="s">
        <v>9</v>
      </c>
      <c r="B9" s="28">
        <f t="shared" ref="B9:J9" si="0">B7/B8*100-100</f>
        <v>-5.1402999516207046</v>
      </c>
      <c r="C9" s="28">
        <f t="shared" si="0"/>
        <v>-9.24000952966108</v>
      </c>
      <c r="D9" s="28">
        <f t="shared" si="0"/>
        <v>5.3406516814776097</v>
      </c>
      <c r="E9" s="28">
        <f t="shared" si="0"/>
        <v>-2.4359663263478382</v>
      </c>
      <c r="F9" s="28">
        <f t="shared" si="0"/>
        <v>3.6903276643246414</v>
      </c>
      <c r="G9" s="28">
        <f t="shared" si="0"/>
        <v>2.4426807760141003</v>
      </c>
      <c r="H9" s="28">
        <f t="shared" si="0"/>
        <v>14.076589764609437</v>
      </c>
      <c r="I9" s="28">
        <f t="shared" si="0"/>
        <v>27.942305147545326</v>
      </c>
      <c r="J9" s="28">
        <f t="shared" si="0"/>
        <v>24.279069767441854</v>
      </c>
      <c r="K9" s="28">
        <f>K7/K8*100-100</f>
        <v>2.3607412115896693</v>
      </c>
      <c r="L9" s="12"/>
      <c r="N9" s="9"/>
      <c r="O9" s="13"/>
      <c r="P9" s="13"/>
      <c r="R9" s="9"/>
      <c r="T9" s="9"/>
    </row>
    <row r="10" spans="1:20" ht="3.75" customHeight="1">
      <c r="B10" s="29"/>
      <c r="C10" s="30"/>
      <c r="D10" s="30"/>
      <c r="E10" s="30"/>
      <c r="F10" s="30"/>
      <c r="G10" s="30"/>
      <c r="H10" s="30"/>
      <c r="I10" s="30"/>
      <c r="J10" s="30"/>
      <c r="K10" s="31"/>
      <c r="M10" s="12"/>
      <c r="N10" s="12"/>
      <c r="O10" s="13"/>
      <c r="P10" s="13"/>
      <c r="R10" s="12"/>
      <c r="T10" s="12"/>
    </row>
    <row r="11" spans="1:20" ht="24" customHeight="1">
      <c r="A11" s="10" t="str">
        <f>$P$1&amp;"元年"&amp;DBCS($P$7)&amp;"月（確報値）"</f>
        <v>令和元年１月（確報値）</v>
      </c>
      <c r="B11" s="32">
        <v>54766</v>
      </c>
      <c r="C11" s="32">
        <v>83612</v>
      </c>
      <c r="D11" s="32">
        <v>44806</v>
      </c>
      <c r="E11" s="32">
        <v>8550</v>
      </c>
      <c r="F11" s="32">
        <v>22153</v>
      </c>
      <c r="G11" s="32">
        <v>22718</v>
      </c>
      <c r="H11" s="32">
        <v>9400</v>
      </c>
      <c r="I11" s="32">
        <v>41582</v>
      </c>
      <c r="J11" s="32">
        <v>3983</v>
      </c>
      <c r="K11" s="26">
        <f>SUM(B11:J11)</f>
        <v>291570</v>
      </c>
      <c r="N11" s="9"/>
      <c r="O11" s="9"/>
    </row>
    <row r="12" spans="1:20" ht="24" customHeight="1">
      <c r="A12" s="11" t="s">
        <v>32</v>
      </c>
      <c r="B12" s="28">
        <f>B7/B11*100-100</f>
        <v>-28.395354782164119</v>
      </c>
      <c r="C12" s="28">
        <f t="shared" ref="C12:J12" si="1">C7/C11*100-100</f>
        <v>-13.431086446921498</v>
      </c>
      <c r="D12" s="28">
        <f t="shared" si="1"/>
        <v>-19.044324420836503</v>
      </c>
      <c r="E12" s="28">
        <f t="shared" si="1"/>
        <v>-36.292397660818708</v>
      </c>
      <c r="F12" s="28">
        <f t="shared" si="1"/>
        <v>-28.718457996659595</v>
      </c>
      <c r="G12" s="28">
        <f t="shared" si="1"/>
        <v>2.2713267012941287</v>
      </c>
      <c r="H12" s="28">
        <f t="shared" si="1"/>
        <v>3.6276595744680833</v>
      </c>
      <c r="I12" s="28">
        <f t="shared" si="1"/>
        <v>16.259439180414589</v>
      </c>
      <c r="J12" s="28">
        <f t="shared" si="1"/>
        <v>0.62766758724579574</v>
      </c>
      <c r="K12" s="28">
        <f>K7/K11*100-100</f>
        <v>-12.736564118393517</v>
      </c>
      <c r="L12" s="12"/>
      <c r="N12" s="9"/>
      <c r="O12" s="13"/>
      <c r="P12" s="13"/>
      <c r="R12" s="9"/>
      <c r="T12" s="9"/>
    </row>
    <row r="13" spans="1:20" ht="3.75" customHeight="1">
      <c r="B13" s="29"/>
      <c r="C13" s="30"/>
      <c r="D13" s="30"/>
      <c r="E13" s="30"/>
      <c r="F13" s="30"/>
      <c r="G13" s="30"/>
      <c r="H13" s="30"/>
      <c r="I13" s="30"/>
      <c r="J13" s="30"/>
      <c r="K13" s="31"/>
      <c r="M13" s="12"/>
      <c r="N13" s="12"/>
      <c r="O13" s="13"/>
      <c r="P13" s="13"/>
      <c r="R13" s="12"/>
      <c r="T13" s="12"/>
    </row>
    <row r="14" spans="1:20" ht="24" customHeight="1">
      <c r="A14" s="10" t="str">
        <f>$P$1&amp;"4年"&amp;"12月（"&amp;"速報値）"</f>
        <v>令和4年12月（速報値）</v>
      </c>
      <c r="B14" s="26">
        <v>52777</v>
      </c>
      <c r="C14" s="26">
        <v>85324</v>
      </c>
      <c r="D14" s="26">
        <v>46664</v>
      </c>
      <c r="E14" s="26">
        <v>6775</v>
      </c>
      <c r="F14" s="26">
        <v>19262</v>
      </c>
      <c r="G14" s="26">
        <v>27705</v>
      </c>
      <c r="H14" s="26">
        <v>12971</v>
      </c>
      <c r="I14" s="26">
        <v>51417</v>
      </c>
      <c r="J14" s="26">
        <v>4314</v>
      </c>
      <c r="K14" s="26">
        <f>SUM(B14:J14)</f>
        <v>307209</v>
      </c>
      <c r="N14" s="9"/>
      <c r="O14" s="9"/>
    </row>
    <row r="15" spans="1:20" ht="24" customHeight="1">
      <c r="A15" s="11" t="s">
        <v>31</v>
      </c>
      <c r="B15" s="28">
        <f>B7/B14*100-100</f>
        <v>-25.696799742311995</v>
      </c>
      <c r="C15" s="28">
        <f t="shared" ref="C15:J15" si="2">C7/C14*100-100</f>
        <v>-15.168065257137499</v>
      </c>
      <c r="D15" s="28">
        <f t="shared" si="2"/>
        <v>-22.26770101148638</v>
      </c>
      <c r="E15" s="28">
        <f t="shared" si="2"/>
        <v>-19.601476014760138</v>
      </c>
      <c r="F15" s="28">
        <f t="shared" si="2"/>
        <v>-18.019935624545738</v>
      </c>
      <c r="G15" s="28">
        <f t="shared" si="2"/>
        <v>-16.137881248872048</v>
      </c>
      <c r="H15" s="28">
        <f t="shared" si="2"/>
        <v>-24.901703800786365</v>
      </c>
      <c r="I15" s="28">
        <f t="shared" si="2"/>
        <v>-5.9785673998871971</v>
      </c>
      <c r="J15" s="28">
        <f t="shared" si="2"/>
        <v>-7.0931849791376891</v>
      </c>
      <c r="K15" s="28">
        <f>K7/K14*100-100</f>
        <v>-17.178858692290916</v>
      </c>
      <c r="L15" s="12"/>
      <c r="N15" s="9"/>
      <c r="O15" s="13"/>
      <c r="P15" s="13"/>
      <c r="R15" s="9"/>
      <c r="T15" s="9"/>
    </row>
    <row r="16" spans="1:20" ht="15" customHeight="1">
      <c r="B16" s="14"/>
      <c r="C16" s="14"/>
      <c r="D16" s="14"/>
      <c r="E16" s="14"/>
      <c r="F16" s="14"/>
      <c r="G16" s="14"/>
      <c r="H16" s="14"/>
      <c r="M16" s="12"/>
      <c r="N16" s="12"/>
      <c r="O16" s="13"/>
      <c r="P16" s="13"/>
      <c r="R16" s="12"/>
      <c r="T16" s="12"/>
    </row>
    <row r="17" spans="1:26" ht="24" customHeight="1">
      <c r="A17" s="4" t="s">
        <v>10</v>
      </c>
      <c r="N17" s="9"/>
      <c r="O17" s="13"/>
      <c r="P17" s="13"/>
    </row>
    <row r="18" spans="1:26" ht="24" customHeight="1">
      <c r="A18" s="6"/>
      <c r="B18" s="15" t="s">
        <v>11</v>
      </c>
      <c r="C18" s="15" t="s">
        <v>12</v>
      </c>
      <c r="D18" s="15" t="s">
        <v>13</v>
      </c>
      <c r="E18" s="15" t="s">
        <v>14</v>
      </c>
      <c r="F18" s="15" t="s">
        <v>21</v>
      </c>
      <c r="G18" s="15" t="s">
        <v>15</v>
      </c>
      <c r="H18" s="15" t="s">
        <v>29</v>
      </c>
      <c r="I18" s="15" t="s">
        <v>16</v>
      </c>
      <c r="N18" s="9"/>
      <c r="O18" s="13"/>
      <c r="P18" s="13"/>
      <c r="R18" s="9"/>
      <c r="S18" s="9"/>
      <c r="T18" s="9"/>
      <c r="U18" s="9"/>
      <c r="V18" s="9"/>
      <c r="W18" s="9"/>
      <c r="X18" s="9"/>
      <c r="Y18" s="9"/>
      <c r="Z18" s="9"/>
    </row>
    <row r="19" spans="1:26" ht="24" customHeight="1">
      <c r="A19" s="8" t="str">
        <f>A7</f>
        <v>令和５年１月（速報値）</v>
      </c>
      <c r="B19" s="32">
        <v>32195</v>
      </c>
      <c r="C19" s="32">
        <v>644</v>
      </c>
      <c r="D19" s="32">
        <v>2868</v>
      </c>
      <c r="E19" s="32">
        <v>5363</v>
      </c>
      <c r="F19" s="32">
        <v>2692</v>
      </c>
      <c r="G19" s="32">
        <v>1634</v>
      </c>
      <c r="H19" s="32">
        <v>1191</v>
      </c>
      <c r="I19" s="33">
        <f>SUM(B19:H19)</f>
        <v>46587</v>
      </c>
      <c r="N19" s="9"/>
      <c r="O19" s="13"/>
      <c r="P19" s="13"/>
      <c r="R19" s="9"/>
    </row>
    <row r="20" spans="1:26" ht="24" customHeight="1">
      <c r="A20" s="10" t="str">
        <f>A8</f>
        <v>令和４年１月（速報値）</v>
      </c>
      <c r="B20" s="32">
        <v>176</v>
      </c>
      <c r="C20" s="32">
        <v>10</v>
      </c>
      <c r="D20" s="32">
        <v>1</v>
      </c>
      <c r="E20" s="32">
        <v>9</v>
      </c>
      <c r="F20" s="32">
        <v>7</v>
      </c>
      <c r="G20" s="32">
        <v>1126</v>
      </c>
      <c r="H20" s="32">
        <v>528</v>
      </c>
      <c r="I20" s="33">
        <f>SUM(B20:H20)</f>
        <v>1857</v>
      </c>
      <c r="N20" s="9"/>
      <c r="O20" s="13"/>
      <c r="P20" s="13"/>
      <c r="R20" s="9"/>
    </row>
    <row r="21" spans="1:26" ht="24" customHeight="1">
      <c r="A21" s="16" t="str">
        <f>A9</f>
        <v>前年同月比</v>
      </c>
      <c r="B21" s="28">
        <f t="shared" ref="B21:H21" si="3">B19/B20*100-100</f>
        <v>18192.613636363636</v>
      </c>
      <c r="C21" s="28">
        <f t="shared" si="3"/>
        <v>6340.0000000000009</v>
      </c>
      <c r="D21" s="28">
        <f t="shared" si="3"/>
        <v>286700</v>
      </c>
      <c r="E21" s="28">
        <f t="shared" si="3"/>
        <v>59488.888888888891</v>
      </c>
      <c r="F21" s="28">
        <f t="shared" si="3"/>
        <v>38357.142857142855</v>
      </c>
      <c r="G21" s="28">
        <f t="shared" si="3"/>
        <v>45.115452930728253</v>
      </c>
      <c r="H21" s="28">
        <f t="shared" si="3"/>
        <v>125.56818181818184</v>
      </c>
      <c r="I21" s="28">
        <f>I19/I20*100-100</f>
        <v>2408.723747980614</v>
      </c>
      <c r="N21" s="9"/>
      <c r="O21" s="9"/>
      <c r="R21" s="9"/>
    </row>
    <row r="22" spans="1:26" ht="3.75" customHeight="1">
      <c r="A22" s="17"/>
      <c r="B22" s="34"/>
      <c r="C22" s="35"/>
      <c r="D22" s="35"/>
      <c r="E22" s="35"/>
      <c r="F22" s="36"/>
      <c r="G22" s="35"/>
      <c r="H22" s="35"/>
      <c r="I22" s="37"/>
      <c r="O22" s="9"/>
      <c r="R22" s="9"/>
    </row>
    <row r="23" spans="1:26" ht="24" customHeight="1">
      <c r="A23" s="8" t="str">
        <f>A11</f>
        <v>令和元年１月（確報値）</v>
      </c>
      <c r="B23" s="32">
        <v>64569</v>
      </c>
      <c r="C23" s="32">
        <v>8191</v>
      </c>
      <c r="D23" s="32">
        <v>5034</v>
      </c>
      <c r="E23" s="32">
        <v>12010</v>
      </c>
      <c r="F23" s="32">
        <v>959</v>
      </c>
      <c r="G23" s="32">
        <v>1225</v>
      </c>
      <c r="H23" s="32">
        <v>1022</v>
      </c>
      <c r="I23" s="33">
        <f>SUM(B23:H23)</f>
        <v>93010</v>
      </c>
      <c r="N23" s="9"/>
      <c r="O23" s="13"/>
      <c r="P23" s="13"/>
      <c r="R23" s="9"/>
    </row>
    <row r="24" spans="1:26" ht="24" customHeight="1">
      <c r="A24" s="16" t="str">
        <f>A12</f>
        <v>(コロナ禍前)令和元年同月比</v>
      </c>
      <c r="B24" s="28">
        <f>B19/B23*100-100</f>
        <v>-50.138611407951181</v>
      </c>
      <c r="C24" s="28">
        <f t="shared" ref="C24:H24" si="4">C19/C23*100-100</f>
        <v>-92.137712123061903</v>
      </c>
      <c r="D24" s="28">
        <f t="shared" si="4"/>
        <v>-43.027413587604293</v>
      </c>
      <c r="E24" s="28">
        <f t="shared" si="4"/>
        <v>-55.345545378850957</v>
      </c>
      <c r="F24" s="28">
        <f t="shared" si="4"/>
        <v>180.70907194994788</v>
      </c>
      <c r="G24" s="28">
        <f t="shared" si="4"/>
        <v>33.387755102040813</v>
      </c>
      <c r="H24" s="28">
        <f t="shared" si="4"/>
        <v>16.536203522504891</v>
      </c>
      <c r="I24" s="28">
        <f>I19/I23*100-100</f>
        <v>-49.911837436834752</v>
      </c>
      <c r="N24" s="9"/>
      <c r="O24" s="9"/>
      <c r="R24" s="9"/>
    </row>
    <row r="25" spans="1:26" ht="3.75" customHeight="1">
      <c r="A25" s="17"/>
      <c r="B25" s="34"/>
      <c r="C25" s="35"/>
      <c r="D25" s="35"/>
      <c r="E25" s="35"/>
      <c r="F25" s="36"/>
      <c r="G25" s="35"/>
      <c r="H25" s="35"/>
      <c r="I25" s="37"/>
      <c r="O25" s="9"/>
      <c r="R25" s="9"/>
    </row>
    <row r="26" spans="1:26" ht="24" customHeight="1">
      <c r="A26" s="8" t="str">
        <f>A14</f>
        <v>令和4年12月（速報値）</v>
      </c>
      <c r="B26" s="32">
        <v>25656</v>
      </c>
      <c r="C26" s="32">
        <v>713</v>
      </c>
      <c r="D26" s="32">
        <v>4514</v>
      </c>
      <c r="E26" s="32">
        <v>2490</v>
      </c>
      <c r="F26" s="32">
        <v>4050</v>
      </c>
      <c r="G26" s="32">
        <v>2149</v>
      </c>
      <c r="H26" s="32">
        <v>1555</v>
      </c>
      <c r="I26" s="33">
        <f>SUM(B26:H26)</f>
        <v>41127</v>
      </c>
      <c r="N26" s="9"/>
      <c r="O26" s="13"/>
      <c r="P26" s="13"/>
      <c r="R26" s="9"/>
    </row>
    <row r="27" spans="1:26" ht="24" customHeight="1">
      <c r="A27" s="16" t="str">
        <f>A15</f>
        <v>前月比</v>
      </c>
      <c r="B27" s="28">
        <f>B19/B26*100-100</f>
        <v>25.487215466167768</v>
      </c>
      <c r="C27" s="28">
        <f t="shared" ref="C27:H27" si="5">C19/C26*100-100</f>
        <v>-9.6774193548387188</v>
      </c>
      <c r="D27" s="28">
        <f t="shared" si="5"/>
        <v>-36.464333185644662</v>
      </c>
      <c r="E27" s="28">
        <f t="shared" si="5"/>
        <v>115.38152610441767</v>
      </c>
      <c r="F27" s="28">
        <f t="shared" si="5"/>
        <v>-33.53086419753086</v>
      </c>
      <c r="G27" s="28">
        <f t="shared" si="5"/>
        <v>-23.964634713820374</v>
      </c>
      <c r="H27" s="28">
        <f t="shared" si="5"/>
        <v>-23.40836012861736</v>
      </c>
      <c r="I27" s="28">
        <f>I19/I26*100-100</f>
        <v>13.275950105769937</v>
      </c>
      <c r="N27" s="9"/>
      <c r="O27" s="9"/>
      <c r="R27" s="9"/>
    </row>
    <row r="28" spans="1:26" ht="15" customHeight="1">
      <c r="A28" s="17"/>
      <c r="B28" s="19"/>
      <c r="C28" s="18"/>
      <c r="D28" s="18"/>
      <c r="E28" s="18"/>
      <c r="G28" s="18"/>
      <c r="H28" s="18"/>
      <c r="I28" s="18"/>
      <c r="O28" s="9"/>
      <c r="R28" s="9"/>
    </row>
    <row r="29" spans="1:26" s="20" customFormat="1" ht="24" customHeight="1">
      <c r="A29" s="4" t="s">
        <v>17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26" ht="24" customHeight="1">
      <c r="A30" s="21"/>
      <c r="B30" s="15" t="s">
        <v>18</v>
      </c>
      <c r="N30" s="9"/>
      <c r="O30" s="9"/>
    </row>
    <row r="31" spans="1:26" ht="24" customHeight="1">
      <c r="A31" s="10" t="str">
        <f>A7</f>
        <v>令和５年１月（速報値）</v>
      </c>
      <c r="B31" s="38">
        <f>SUM(K7,I19)</f>
        <v>301021</v>
      </c>
      <c r="C31" s="23" t="s">
        <v>37</v>
      </c>
      <c r="N31" s="9"/>
      <c r="O31" s="9"/>
    </row>
    <row r="32" spans="1:26" ht="24" customHeight="1">
      <c r="A32" s="8" t="str">
        <f>A8</f>
        <v>令和４年１月（速報値）</v>
      </c>
      <c r="B32" s="32">
        <f>SUM(K8,I20)</f>
        <v>250423</v>
      </c>
      <c r="C32" s="24" t="s">
        <v>33</v>
      </c>
      <c r="O32" s="9"/>
    </row>
    <row r="33" spans="1:15" ht="24" customHeight="1">
      <c r="A33" s="16" t="str">
        <f>A9</f>
        <v>前年同月比</v>
      </c>
      <c r="B33" s="28">
        <f>B31/B32*100-100</f>
        <v>20.205013117804668</v>
      </c>
      <c r="C33" s="24" t="s">
        <v>35</v>
      </c>
      <c r="O33" s="9"/>
    </row>
    <row r="34" spans="1:15" ht="3.75" customHeight="1">
      <c r="B34" s="39"/>
      <c r="O34" s="9"/>
    </row>
    <row r="35" spans="1:15" ht="24" customHeight="1">
      <c r="A35" s="10" t="str">
        <f>A11</f>
        <v>令和元年１月（確報値）</v>
      </c>
      <c r="B35" s="38">
        <f>SUM(K11,I23)</f>
        <v>384580</v>
      </c>
      <c r="C35" s="22"/>
      <c r="N35" s="9"/>
      <c r="O35" s="9"/>
    </row>
    <row r="36" spans="1:15" ht="24" customHeight="1">
      <c r="A36" s="16" t="str">
        <f>A12</f>
        <v>(コロナ禍前)令和元年同月比</v>
      </c>
      <c r="B36" s="28">
        <f>B31/B35*100-100</f>
        <v>-21.727338915180198</v>
      </c>
      <c r="O36" s="9"/>
    </row>
    <row r="37" spans="1:15" ht="3.75" customHeight="1">
      <c r="B37" s="39"/>
      <c r="O37" s="9"/>
    </row>
    <row r="38" spans="1:15" ht="24" customHeight="1">
      <c r="A38" s="10" t="str">
        <f>A14</f>
        <v>令和4年12月（速報値）</v>
      </c>
      <c r="B38" s="38">
        <f>SUM(K14,I26)</f>
        <v>348336</v>
      </c>
      <c r="C38" s="22"/>
      <c r="N38" s="9"/>
      <c r="O38" s="9"/>
    </row>
    <row r="39" spans="1:15" ht="24" customHeight="1">
      <c r="A39" s="16" t="str">
        <f>A15</f>
        <v>前月比</v>
      </c>
      <c r="B39" s="28">
        <f>B31/B38*100-100</f>
        <v>-13.583149602682468</v>
      </c>
      <c r="O39" s="9"/>
    </row>
    <row r="40" spans="1:15" ht="24" customHeight="1">
      <c r="O40" s="9"/>
    </row>
  </sheetData>
  <sheetProtection sheet="1" objects="1" scenarios="1"/>
  <mergeCells count="3">
    <mergeCell ref="I1:K1"/>
    <mergeCell ref="A2:D3"/>
    <mergeCell ref="J5:K5"/>
  </mergeCells>
  <phoneticPr fontId="9"/>
  <dataValidations count="5">
    <dataValidation type="whole" imeMode="disabled" operator="greaterThanOrEqual" allowBlank="1" showInputMessage="1" showErrorMessage="1" sqref="B23:H23 B7:J8 B11:J11 B19:H20 B14:J14 B26:H26">
      <formula1>0</formula1>
    </dataValidation>
    <dataValidation type="list" imeMode="hiragana" allowBlank="1" showInputMessage="1" showErrorMessage="1" sqref="R2">
      <formula1>"あり,なし"</formula1>
    </dataValidation>
    <dataValidation type="list" allowBlank="1" showInputMessage="1" showErrorMessage="1" sqref="P1 P5">
      <formula1>"平成,令和"</formula1>
    </dataValidation>
    <dataValidation type="whole" imeMode="disabled" allowBlank="1" showInputMessage="1" showErrorMessage="1" sqref="P6 P2">
      <formula1>1</formula1>
      <formula2>31</formula2>
    </dataValidation>
    <dataValidation type="whole" imeMode="disabled" allowBlank="1" showInputMessage="1" showErrorMessage="1" sqref="P7">
      <formula1>1</formula1>
      <formula2>12</formula2>
    </dataValidation>
  </dataValidation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74" orientation="landscape" r:id="rId1"/>
  <rowBreaks count="1" manualBreakCount="1">
    <brk id="4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統計表</vt:lpstr>
      <vt:lpstr>統計表!Print_Area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oitapref</cp:lastModifiedBy>
  <cp:lastPrinted>2022-07-19T23:54:38Z</cp:lastPrinted>
  <dcterms:modified xsi:type="dcterms:W3CDTF">2023-02-20T05:44:43Z</dcterms:modified>
</cp:coreProperties>
</file>