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1大分市\"/>
    </mc:Choice>
  </mc:AlternateContent>
  <workbookProtection workbookAlgorithmName="SHA-512" workbookHashValue="feWFJRdd1Z+Aq8zN9xMODOVOE2zx1nAz+J6SSed9DTjTD6QucaEU9+n8CpKP7dTBVSePZ0NqQZk4eSvPJXsF2A==" workbookSaltValue="k0Fi8pDTjVca0encgrwCUA==" workbookSpinCount="100000" lockStructure="1"/>
  <bookViews>
    <workbookView xWindow="0" yWindow="0" windowWidth="1368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<sst xmlns="http://schemas.openxmlformats.org/spreadsheetml/2006/main" count="228" uniqueCount="114">
  <si>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</si>
  <si>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</si>
  <si>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</si>
  <si>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</si>
  <si>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</si>
  <si>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</si>
  <si>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</si>
  <si>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</si>
  <si>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</si>
  <si>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</si>
  <si>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</si>
  <si>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</si>
  <si>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</si>
  <si>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</si>
  <si>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</si>
  <si>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</si>
  <si>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</si>
  <si>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</si>
  <si>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</si>
  <si>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</si>
  <si>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</si>
  <si>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</si>
  <si>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</si>
  <si>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</si>
  <si>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</si>
  <si>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</si>
  <si>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</si>
  <si>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</si>
  <si>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</si>
  <si>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</si>
  <si>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</si>
  <si>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</si>
  <si>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</si>
  <si>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</si>
  <si>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</si>
  <si>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</si>
  <si>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</si>
  <si>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</si>
  <si>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</si>
  <si>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</si>
  <si>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</si>
  <si>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</si>
  <si>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</si>
  <si>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</si>
  <si>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</si>
  <si>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</si>
  <si>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</si>
  <si>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</si>
  <si>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</si>
  <si>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</si>
  <si>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</si>
  <si>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</si>
  <si>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</si>
  <si>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</si>
  <si>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</si>
  <si>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</si>
  <si>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</si>
  <si>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</si>
  <si>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</si>
  <si>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</si>
  <si>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</si>
  <si>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</si>
  <si>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</si>
  <si>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</si>
  <si>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</si>
  <si>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</si>
  <si>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</si>
  <si>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</si>
  <si>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</si>
  <si>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</si>
  <si>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</si>
  <si>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</si>
  <si>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</si>
  <si>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</si>
  <si>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</si>
  <si>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</si>
  <si>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</si>
  <si>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</si>
  <si>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</si>
  <si>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</si>
  <si>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</si>
  <si>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</si>
  <si>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</si>
  <si>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</si>
  <si>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</si>
  <si>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</si>
  <si>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</si>
  <si>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</si>
  <si>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</si>
  <si>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</si>
  <si>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</si>
  <si>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</si>
  <si>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</si>
  <si>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</si>
  <si>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</si>
  <si>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</si>
  <si>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</si>
  <si>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</si>
  <si>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</si>
  <si>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</si>
  <si>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</si>
  <si>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</si>
  <si>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</si>
  <si>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</si>
  <si>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</si>
  <si>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</si>
  <si>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</si>
  <si>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</si>
  <si>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</si>
  <si>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</si>
  <si>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</si>
  <si>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本市の有形固定資産減価償却率は平成25年度以降上昇しており、類似団体と同水準で施設の老朽化が進んでいることがわかります。今後は既存施設を有効活用しつつ、中長期的な計画に基づき施設の更新を行います。
　②管路経年化率は、平均値と比べて低い水準となっています。今後も「管路更新(耐震化)計画」に基づき計画的な更新を行います。
　③管路更新率は、R2年度に管路整備を推進した結果、平均値を超える上昇につながりました。引き続き、耐震性が低く漏水の発生可能性が高い管種などを優先して更新し、安定した配水が維持できるよう管路整備を進めます。</t>
    <rPh sb="2" eb="4">
      <t>ホンシ</t>
    </rPh>
    <rPh sb="5" eb="7">
      <t>ユウケイ</t>
    </rPh>
    <rPh sb="7" eb="9">
      <t>コテイ</t>
    </rPh>
    <rPh sb="9" eb="11">
      <t>シサン</t>
    </rPh>
    <rPh sb="11" eb="13">
      <t>ゲンカ</t>
    </rPh>
    <rPh sb="13" eb="15">
      <t>ショウキャク</t>
    </rPh>
    <rPh sb="15" eb="16">
      <t>リツ</t>
    </rPh>
    <rPh sb="17" eb="19">
      <t>ヘイセイ</t>
    </rPh>
    <rPh sb="21" eb="23">
      <t>ネンド</t>
    </rPh>
    <rPh sb="23" eb="25">
      <t>イコウ</t>
    </rPh>
    <rPh sb="25" eb="27">
      <t>ジョウショウ</t>
    </rPh>
    <rPh sb="32" eb="34">
      <t>ルイジ</t>
    </rPh>
    <rPh sb="34" eb="36">
      <t>ダンタイ</t>
    </rPh>
    <rPh sb="37" eb="40">
      <t>ドウスイジュン</t>
    </rPh>
    <rPh sb="41" eb="43">
      <t>シセツ</t>
    </rPh>
    <rPh sb="44" eb="47">
      <t>ロウキュウカ</t>
    </rPh>
    <rPh sb="48" eb="49">
      <t>スス</t>
    </rPh>
    <rPh sb="62" eb="64">
      <t>コンゴ</t>
    </rPh>
    <rPh sb="65" eb="67">
      <t>キゾン</t>
    </rPh>
    <rPh sb="67" eb="69">
      <t>シセツ</t>
    </rPh>
    <rPh sb="70" eb="72">
      <t>ユウコウ</t>
    </rPh>
    <rPh sb="72" eb="74">
      <t>カツヨウ</t>
    </rPh>
    <rPh sb="78" eb="82">
      <t>チュウチョウキテキ</t>
    </rPh>
    <rPh sb="83" eb="85">
      <t>ケイカク</t>
    </rPh>
    <rPh sb="86" eb="87">
      <t>モト</t>
    </rPh>
    <rPh sb="89" eb="91">
      <t>シセツ</t>
    </rPh>
    <rPh sb="92" eb="94">
      <t>コウシン</t>
    </rPh>
    <rPh sb="95" eb="96">
      <t>オコナ</t>
    </rPh>
    <rPh sb="103" eb="105">
      <t>カンロ</t>
    </rPh>
    <rPh sb="105" eb="108">
      <t>ケイネンカ</t>
    </rPh>
    <rPh sb="108" eb="109">
      <t>リツ</t>
    </rPh>
    <rPh sb="111" eb="113">
      <t>ヘイキン</t>
    </rPh>
    <rPh sb="113" eb="114">
      <t>チ</t>
    </rPh>
    <rPh sb="115" eb="116">
      <t>クラ</t>
    </rPh>
    <rPh sb="118" eb="119">
      <t>ヒク</t>
    </rPh>
    <rPh sb="120" eb="122">
      <t>スイジュン</t>
    </rPh>
    <rPh sb="130" eb="132">
      <t>コンゴ</t>
    </rPh>
    <rPh sb="134" eb="136">
      <t>カンロ</t>
    </rPh>
    <rPh sb="136" eb="138">
      <t>コウシン</t>
    </rPh>
    <rPh sb="139" eb="142">
      <t>タイシンカ</t>
    </rPh>
    <rPh sb="143" eb="145">
      <t>ケイカク</t>
    </rPh>
    <rPh sb="147" eb="148">
      <t>モト</t>
    </rPh>
    <rPh sb="150" eb="153">
      <t>ケイカクテキ</t>
    </rPh>
    <rPh sb="154" eb="156">
      <t>コウシン</t>
    </rPh>
    <rPh sb="157" eb="158">
      <t>オコナ</t>
    </rPh>
    <rPh sb="165" eb="167">
      <t>カンロ</t>
    </rPh>
    <rPh sb="167" eb="169">
      <t>コウシン</t>
    </rPh>
    <rPh sb="169" eb="170">
      <t>リツ</t>
    </rPh>
    <rPh sb="174" eb="176">
      <t>ネンド</t>
    </rPh>
    <rPh sb="177" eb="179">
      <t>カンロ</t>
    </rPh>
    <rPh sb="179" eb="181">
      <t>セイビ</t>
    </rPh>
    <rPh sb="186" eb="188">
      <t>ケッカ</t>
    </rPh>
    <rPh sb="189" eb="192">
      <t>ヘイキンチ</t>
    </rPh>
    <rPh sb="193" eb="194">
      <t>コ</t>
    </rPh>
    <rPh sb="196" eb="198">
      <t>ジョウショウ</t>
    </rPh>
    <rPh sb="207" eb="208">
      <t>ヒ</t>
    </rPh>
    <rPh sb="209" eb="210">
      <t>ツヅ</t>
    </rPh>
    <rPh sb="212" eb="215">
      <t>タイシンセイ</t>
    </rPh>
    <rPh sb="216" eb="217">
      <t>ヒク</t>
    </rPh>
    <rPh sb="218" eb="220">
      <t>ロウスイ</t>
    </rPh>
    <rPh sb="221" eb="223">
      <t>ハッセイ</t>
    </rPh>
    <rPh sb="223" eb="226">
      <t>カノウセイ</t>
    </rPh>
    <rPh sb="227" eb="228">
      <t>タカ</t>
    </rPh>
    <rPh sb="229" eb="231">
      <t>カンシュ</t>
    </rPh>
    <rPh sb="234" eb="236">
      <t>ユウセン</t>
    </rPh>
    <rPh sb="238" eb="240">
      <t>コウシン</t>
    </rPh>
    <rPh sb="242" eb="244">
      <t>アンテイ</t>
    </rPh>
    <rPh sb="246" eb="248">
      <t>ハイスイ</t>
    </rPh>
    <rPh sb="249" eb="251">
      <t>イジ</t>
    </rPh>
    <rPh sb="256" eb="258">
      <t>カンロ</t>
    </rPh>
    <rPh sb="258" eb="260">
      <t>セイビ</t>
    </rPh>
    <rPh sb="261" eb="262">
      <t>スス</t>
    </rPh>
    <phoneticPr fontId="4"/>
  </si>
  <si>
    <t>　水道事業においては、今後給水人口の減少による水道料金の減収や、老朽化施設の更新に伴う費用の増加により、これまで以上に厳しい経営状況となることが予想されます。
　このような中、本市では平成30年度に大分市上下水道事業経営戦略を策定し、アセットマネジメントによる更新費用の平準化や、適正な事業規模を検討するなど、より効率的で長期的な資産管理や財政計画を実施することで、経営基盤の強化を図っております。
　令和3年度決算の各指標の数値の変動は、これらの計画の目標に沿うものであり、今後とも将来にわたり持続可能な事業経営の確立を目指してまいります。</t>
    <rPh sb="1" eb="3">
      <t>スイドウ</t>
    </rPh>
    <rPh sb="3" eb="5">
      <t>ジギョウ</t>
    </rPh>
    <rPh sb="11" eb="13">
      <t>コンゴ</t>
    </rPh>
    <rPh sb="13" eb="15">
      <t>キュウスイ</t>
    </rPh>
    <rPh sb="15" eb="17">
      <t>ジンコウ</t>
    </rPh>
    <rPh sb="18" eb="20">
      <t>ゲンショウ</t>
    </rPh>
    <rPh sb="23" eb="25">
      <t>スイドウ</t>
    </rPh>
    <rPh sb="25" eb="27">
      <t>リョウキン</t>
    </rPh>
    <rPh sb="28" eb="30">
      <t>ゲンシュウ</t>
    </rPh>
    <rPh sb="32" eb="35">
      <t>ロウキュウカ</t>
    </rPh>
    <rPh sb="35" eb="37">
      <t>シセツ</t>
    </rPh>
    <rPh sb="38" eb="40">
      <t>コウシン</t>
    </rPh>
    <rPh sb="41" eb="42">
      <t>トモナ</t>
    </rPh>
    <rPh sb="43" eb="45">
      <t>ヒヨウ</t>
    </rPh>
    <rPh sb="46" eb="48">
      <t>ゾウカ</t>
    </rPh>
    <rPh sb="56" eb="58">
      <t>イジョウ</t>
    </rPh>
    <rPh sb="59" eb="60">
      <t>キビ</t>
    </rPh>
    <rPh sb="62" eb="64">
      <t>ケイエイ</t>
    </rPh>
    <rPh sb="64" eb="66">
      <t>ジョウキョウ</t>
    </rPh>
    <rPh sb="72" eb="74">
      <t>ヨソウ</t>
    </rPh>
    <rPh sb="86" eb="87">
      <t>ナカ</t>
    </rPh>
    <rPh sb="88" eb="90">
      <t>ホンシ</t>
    </rPh>
    <rPh sb="92" eb="94">
      <t>ヘイセイ</t>
    </rPh>
    <rPh sb="96" eb="98">
      <t>ネンド</t>
    </rPh>
    <rPh sb="99" eb="102">
      <t>オオイタシ</t>
    </rPh>
    <rPh sb="102" eb="104">
      <t>ジョウゲ</t>
    </rPh>
    <rPh sb="104" eb="106">
      <t>スイドウ</t>
    </rPh>
    <rPh sb="106" eb="108">
      <t>ジギョウ</t>
    </rPh>
    <rPh sb="108" eb="110">
      <t>ケイエイ</t>
    </rPh>
    <rPh sb="110" eb="112">
      <t>センリャク</t>
    </rPh>
    <rPh sb="113" eb="115">
      <t>サクテイ</t>
    </rPh>
    <rPh sb="130" eb="132">
      <t>コウシン</t>
    </rPh>
    <rPh sb="132" eb="134">
      <t>ヒヨウ</t>
    </rPh>
    <rPh sb="135" eb="138">
      <t>ヘイジュンカ</t>
    </rPh>
    <rPh sb="140" eb="142">
      <t>テキセイ</t>
    </rPh>
    <rPh sb="143" eb="145">
      <t>ジギョウ</t>
    </rPh>
    <rPh sb="145" eb="147">
      <t>キボ</t>
    </rPh>
    <rPh sb="148" eb="150">
      <t>ケントウ</t>
    </rPh>
    <rPh sb="157" eb="160">
      <t>コウリツテキ</t>
    </rPh>
    <rPh sb="161" eb="163">
      <t>チョウキ</t>
    </rPh>
    <rPh sb="163" eb="164">
      <t>テキ</t>
    </rPh>
    <rPh sb="165" eb="167">
      <t>シサン</t>
    </rPh>
    <rPh sb="167" eb="169">
      <t>カンリ</t>
    </rPh>
    <rPh sb="170" eb="172">
      <t>ザイセイ</t>
    </rPh>
    <rPh sb="172" eb="174">
      <t>ケイカク</t>
    </rPh>
    <rPh sb="175" eb="177">
      <t>ジッシ</t>
    </rPh>
    <rPh sb="183" eb="185">
      <t>ケイエイ</t>
    </rPh>
    <rPh sb="185" eb="187">
      <t>キバン</t>
    </rPh>
    <rPh sb="188" eb="190">
      <t>キョウカ</t>
    </rPh>
    <rPh sb="191" eb="192">
      <t>ハカ</t>
    </rPh>
    <rPh sb="201" eb="203">
      <t>レイワ</t>
    </rPh>
    <rPh sb="204" eb="206">
      <t>ネンド</t>
    </rPh>
    <rPh sb="206" eb="208">
      <t>ケッサン</t>
    </rPh>
    <rPh sb="209" eb="212">
      <t>カクシヒョウ</t>
    </rPh>
    <rPh sb="213" eb="215">
      <t>スウチ</t>
    </rPh>
    <rPh sb="216" eb="218">
      <t>ヘンドウ</t>
    </rPh>
    <rPh sb="224" eb="226">
      <t>ケイカク</t>
    </rPh>
    <rPh sb="227" eb="229">
      <t>モクヒョウ</t>
    </rPh>
    <rPh sb="230" eb="231">
      <t>ソ</t>
    </rPh>
    <rPh sb="238" eb="240">
      <t>コンゴ</t>
    </rPh>
    <rPh sb="242" eb="244">
      <t>ショウライ</t>
    </rPh>
    <rPh sb="248" eb="250">
      <t>ジゾク</t>
    </rPh>
    <rPh sb="250" eb="252">
      <t>カノウ</t>
    </rPh>
    <rPh sb="253" eb="255">
      <t>ジギョウ</t>
    </rPh>
    <rPh sb="255" eb="257">
      <t>ケイエイ</t>
    </rPh>
    <rPh sb="258" eb="260">
      <t>カクリツ</t>
    </rPh>
    <rPh sb="261" eb="263">
      <t>メザ</t>
    </rPh>
    <phoneticPr fontId="4"/>
  </si>
  <si>
    <t>　①経常収支比率は、営業費用の減少により昨年度と比較して1.46ポイント増となっています。100％を超えており健全な経営が行われています。今後も、施設の更新と耐震化を計画的に進めつつ、現在地下水を利用している利用者に水道水利用への転換を働きかけるなど増収に取り組み、適正な水準の維持を図ります。
　②累積欠損金は発生しておらず、経営は健全であるといえます。
　③流動比率は、一般的に安全だといわれる200％を大きく超えており、直近1年以内に支払うべき債務に対する支払い能力は十分にあります。
　④企業債残高対給水収益比率は、類似団体平均値と比較し、低い水準にあります。今後も必要な施設整備を計画的に行いつつ、企業債新規借入の抑制により数値の改善を図ります。
　⑤料金回収率は100％を超えていることから、必要な経費は水道料金から賄えています。今後は施設の更新費の増加が見込まれますが、費用の抑制を図り、適正な水準の維持を図ります。
　⑥給水原価は、資産減耗費の減少により、昨年度と比較し減少しています。
　⑦施設利用率は、大分川ダムの水利権により分母となる配水能力が増加したことから、R2年度以降大きく低下していますが、平均値を超えており、施設を有効に活用しているといえます。
　⑧有収率は、配水管の更新需要が高まるなか低下傾向にあります。今後も、耐震性が低く漏水が発生しやすい材質を有する配水管の更新を行い、有収率の向上を図ります。</t>
    <rPh sb="2" eb="4">
      <t>ケイジョウ</t>
    </rPh>
    <rPh sb="4" eb="6">
      <t>シュウシ</t>
    </rPh>
    <rPh sb="6" eb="8">
      <t>ヒリツ</t>
    </rPh>
    <rPh sb="10" eb="12">
      <t>エイギョウ</t>
    </rPh>
    <rPh sb="12" eb="14">
      <t>ヒヨウ</t>
    </rPh>
    <rPh sb="15" eb="17">
      <t>ゲンショウ</t>
    </rPh>
    <rPh sb="20" eb="23">
      <t>サクネンド</t>
    </rPh>
    <rPh sb="24" eb="26">
      <t>ヒカク</t>
    </rPh>
    <rPh sb="36" eb="37">
      <t>ゾウ</t>
    </rPh>
    <rPh sb="50" eb="51">
      <t>コ</t>
    </rPh>
    <rPh sb="55" eb="57">
      <t>ケンゼン</t>
    </rPh>
    <rPh sb="58" eb="60">
      <t>ケイエイ</t>
    </rPh>
    <rPh sb="61" eb="62">
      <t>オコナ</t>
    </rPh>
    <rPh sb="69" eb="71">
      <t>コンゴ</t>
    </rPh>
    <rPh sb="73" eb="75">
      <t>シセツ</t>
    </rPh>
    <rPh sb="76" eb="78">
      <t>コウシン</t>
    </rPh>
    <rPh sb="79" eb="82">
      <t>タイシンカ</t>
    </rPh>
    <rPh sb="83" eb="86">
      <t>ケイカクテキ</t>
    </rPh>
    <rPh sb="87" eb="88">
      <t>スス</t>
    </rPh>
    <rPh sb="92" eb="94">
      <t>ゲンザイ</t>
    </rPh>
    <rPh sb="94" eb="97">
      <t>チカスイ</t>
    </rPh>
    <rPh sb="98" eb="100">
      <t>リヨウ</t>
    </rPh>
    <rPh sb="104" eb="107">
      <t>リヨウシャ</t>
    </rPh>
    <rPh sb="108" eb="111">
      <t>スイドウスイ</t>
    </rPh>
    <rPh sb="111" eb="113">
      <t>リヨウ</t>
    </rPh>
    <rPh sb="115" eb="117">
      <t>テンカン</t>
    </rPh>
    <rPh sb="118" eb="119">
      <t>ハタラ</t>
    </rPh>
    <rPh sb="125" eb="127">
      <t>ゾウシュウ</t>
    </rPh>
    <rPh sb="128" eb="129">
      <t>ト</t>
    </rPh>
    <rPh sb="130" eb="131">
      <t>ク</t>
    </rPh>
    <rPh sb="150" eb="152">
      <t>ルイセキ</t>
    </rPh>
    <rPh sb="152" eb="154">
      <t>ケッソン</t>
    </rPh>
    <rPh sb="154" eb="155">
      <t>キン</t>
    </rPh>
    <rPh sb="156" eb="158">
      <t>ハッセイ</t>
    </rPh>
    <rPh sb="164" eb="166">
      <t>ケイエイ</t>
    </rPh>
    <rPh sb="167" eb="169">
      <t>ケンゼン</t>
    </rPh>
    <rPh sb="181" eb="183">
      <t>リュウドウ</t>
    </rPh>
    <rPh sb="183" eb="185">
      <t>ヒリツ</t>
    </rPh>
    <rPh sb="187" eb="190">
      <t>イッパンテキ</t>
    </rPh>
    <rPh sb="191" eb="193">
      <t>アンゼン</t>
    </rPh>
    <rPh sb="204" eb="205">
      <t>オオ</t>
    </rPh>
    <rPh sb="207" eb="208">
      <t>コ</t>
    </rPh>
    <rPh sb="213" eb="215">
      <t>チョッキン</t>
    </rPh>
    <rPh sb="216" eb="217">
      <t>ネン</t>
    </rPh>
    <rPh sb="217" eb="219">
      <t>イナイ</t>
    </rPh>
    <rPh sb="220" eb="222">
      <t>シハラ</t>
    </rPh>
    <rPh sb="225" eb="227">
      <t>サイム</t>
    </rPh>
    <rPh sb="228" eb="229">
      <t>タイ</t>
    </rPh>
    <rPh sb="231" eb="233">
      <t>シハラ</t>
    </rPh>
    <rPh sb="234" eb="236">
      <t>ノウリョク</t>
    </rPh>
    <rPh sb="237" eb="239">
      <t>ジュウブン</t>
    </rPh>
    <rPh sb="248" eb="250">
      <t>キギョウ</t>
    </rPh>
    <rPh sb="250" eb="251">
      <t>サイ</t>
    </rPh>
    <rPh sb="251" eb="253">
      <t>ザンダカ</t>
    </rPh>
    <rPh sb="253" eb="254">
      <t>タイ</t>
    </rPh>
    <rPh sb="254" eb="256">
      <t>キュウスイ</t>
    </rPh>
    <rPh sb="256" eb="258">
      <t>シュウエキ</t>
    </rPh>
    <rPh sb="258" eb="260">
      <t>ヒリツ</t>
    </rPh>
    <rPh sb="262" eb="264">
      <t>ルイジ</t>
    </rPh>
    <rPh sb="264" eb="266">
      <t>ダンタイ</t>
    </rPh>
    <rPh sb="266" eb="269">
      <t>ヘイキンチ</t>
    </rPh>
    <rPh sb="270" eb="272">
      <t>ヒカク</t>
    </rPh>
    <rPh sb="274" eb="275">
      <t>ヒク</t>
    </rPh>
    <rPh sb="276" eb="278">
      <t>スイジュン</t>
    </rPh>
    <rPh sb="284" eb="286">
      <t>コンゴ</t>
    </rPh>
    <rPh sb="287" eb="289">
      <t>ヒツヨウ</t>
    </rPh>
    <rPh sb="290" eb="292">
      <t>シセツ</t>
    </rPh>
    <rPh sb="292" eb="294">
      <t>セイビ</t>
    </rPh>
    <rPh sb="295" eb="298">
      <t>ケイカクテキ</t>
    </rPh>
    <rPh sb="299" eb="300">
      <t>オコナ</t>
    </rPh>
    <rPh sb="304" eb="306">
      <t>キギョウ</t>
    </rPh>
    <rPh sb="306" eb="307">
      <t>サイ</t>
    </rPh>
    <rPh sb="307" eb="309">
      <t>シンキ</t>
    </rPh>
    <rPh sb="309" eb="311">
      <t>カリイレ</t>
    </rPh>
    <rPh sb="312" eb="314">
      <t>ヨクセイ</t>
    </rPh>
    <rPh sb="317" eb="319">
      <t>スウチ</t>
    </rPh>
    <rPh sb="320" eb="322">
      <t>カイゼン</t>
    </rPh>
    <rPh sb="323" eb="324">
      <t>ハカ</t>
    </rPh>
    <rPh sb="331" eb="333">
      <t>リョウキン</t>
    </rPh>
    <rPh sb="333" eb="335">
      <t>カイシュウ</t>
    </rPh>
    <rPh sb="335" eb="336">
      <t>リツ</t>
    </rPh>
    <rPh sb="342" eb="343">
      <t>コ</t>
    </rPh>
    <rPh sb="352" eb="354">
      <t>ヒツヨウ</t>
    </rPh>
    <rPh sb="355" eb="357">
      <t>ケイヒ</t>
    </rPh>
    <rPh sb="358" eb="360">
      <t>スイドウ</t>
    </rPh>
    <rPh sb="360" eb="362">
      <t>リョウキン</t>
    </rPh>
    <rPh sb="364" eb="365">
      <t>マカナ</t>
    </rPh>
    <rPh sb="371" eb="373">
      <t>コンゴ</t>
    </rPh>
    <rPh sb="374" eb="376">
      <t>シセツ</t>
    </rPh>
    <rPh sb="377" eb="380">
      <t>コウシンヒ</t>
    </rPh>
    <rPh sb="381" eb="383">
      <t>ゾウカ</t>
    </rPh>
    <rPh sb="384" eb="386">
      <t>ミコ</t>
    </rPh>
    <rPh sb="392" eb="394">
      <t>ヒヨウ</t>
    </rPh>
    <rPh sb="395" eb="397">
      <t>ヨクセイ</t>
    </rPh>
    <rPh sb="398" eb="399">
      <t>ハカ</t>
    </rPh>
    <rPh sb="401" eb="403">
      <t>テキセイ</t>
    </rPh>
    <rPh sb="404" eb="406">
      <t>スイジュン</t>
    </rPh>
    <rPh sb="407" eb="409">
      <t>イジ</t>
    </rPh>
    <rPh sb="410" eb="411">
      <t>ハカ</t>
    </rPh>
    <rPh sb="418" eb="420">
      <t>キュウスイ</t>
    </rPh>
    <rPh sb="424" eb="426">
      <t>シサン</t>
    </rPh>
    <rPh sb="426" eb="428">
      <t>ゲンモウ</t>
    </rPh>
    <rPh sb="428" eb="429">
      <t>ヒ</t>
    </rPh>
    <rPh sb="430" eb="432">
      <t>ゲンショウ</t>
    </rPh>
    <rPh sb="436" eb="438">
      <t>サクネン</t>
    </rPh>
    <rPh sb="438" eb="439">
      <t>ド</t>
    </rPh>
    <rPh sb="440" eb="442">
      <t>ヒカク</t>
    </rPh>
    <rPh sb="443" eb="445">
      <t>ゲンショウ</t>
    </rPh>
    <rPh sb="454" eb="456">
      <t>シセツ</t>
    </rPh>
    <rPh sb="456" eb="458">
      <t>リヨウ</t>
    </rPh>
    <rPh sb="458" eb="459">
      <t>リツ</t>
    </rPh>
    <rPh sb="483" eb="485">
      <t>ゾウカ</t>
    </rPh>
    <rPh sb="494" eb="496">
      <t>ネンド</t>
    </rPh>
    <rPh sb="496" eb="498">
      <t>イコウ</t>
    </rPh>
    <rPh sb="498" eb="499">
      <t>オオ</t>
    </rPh>
    <rPh sb="501" eb="503">
      <t>テイカ</t>
    </rPh>
    <rPh sb="510" eb="513">
      <t>ヘイキンチ</t>
    </rPh>
    <rPh sb="514" eb="515">
      <t>コ</t>
    </rPh>
    <rPh sb="520" eb="522">
      <t>シセツ</t>
    </rPh>
    <rPh sb="523" eb="525">
      <t>ユウコウ</t>
    </rPh>
    <rPh sb="526" eb="528">
      <t>カツヨウ</t>
    </rPh>
    <rPh sb="541" eb="543">
      <t>ユウシュウ</t>
    </rPh>
    <rPh sb="543" eb="544">
      <t>リツ</t>
    </rPh>
    <rPh sb="570" eb="572">
      <t>コンゴ</t>
    </rPh>
    <rPh sb="599" eb="601">
      <t>コウシン</t>
    </rPh>
    <rPh sb="602" eb="603">
      <t>オコナ</t>
    </rPh>
    <rPh sb="605" eb="608">
      <t>ユウシュウリツ</t>
    </rPh>
    <rPh sb="609" eb="611">
      <t>コウジョウ</t>
    </rPh>
    <rPh sb="612" eb="61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</si>
</sst>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0.41</c:v>
                </c:pt>
                <c:pt idx="2">
                  <c:v>0.64</c:v>
                </c:pt>
                <c:pt idx="3">
                  <c:v>0.97</c:v>
                </c:pt>
                <c:pt idx="4">
                  <c:v>0.87</c:v>
                </c:pt>
              </c:numCache>
            </c:numRef>
          </c:val>
          <c:extLst>
            <c:ext xmlns:c16="http://schemas.microsoft.com/office/drawing/2014/chart" uri="{C3380CC4-5D6E-409C-BE32-E72D297353CC}">
              <c16:uniqueId val="{00000000-F567-46C1-8462-BFA80FF7CB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F567-46C1-8462-BFA80FF7CB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72.099999999999994</c:v>
                </c:pt>
                <c:pt idx="1">
                  <c:v>72.2</c:v>
                </c:pt>
                <c:pt idx="2">
                  <c:v>71.06</c:v>
                </c:pt>
                <c:pt idx="3">
                  <c:v>68.89</c:v>
                </c:pt>
                <c:pt idx="4">
                  <c:v>68.59</c:v>
                </c:pt>
              </c:numCache>
            </c:numRef>
          </c:val>
          <c:extLst>
            <c:ext xmlns:c16="http://schemas.microsoft.com/office/drawing/2014/chart" uri="{C3380CC4-5D6E-409C-BE32-E72D297353CC}">
              <c16:uniqueId val="{00000000-FF3A-4546-8D4E-883B0F9895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FF3A-4546-8D4E-883B0F9895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87.58</c:v>
                </c:pt>
                <c:pt idx="1">
                  <c:v>88.76</c:v>
                </c:pt>
                <c:pt idx="2">
                  <c:v>89.36</c:v>
                </c:pt>
                <c:pt idx="3">
                  <c:v>88.97</c:v>
                </c:pt>
                <c:pt idx="4">
                  <c:v>88.6</c:v>
                </c:pt>
              </c:numCache>
            </c:numRef>
          </c:val>
          <c:extLst>
            <c:ext xmlns:c16="http://schemas.microsoft.com/office/drawing/2014/chart" uri="{C3380CC4-5D6E-409C-BE32-E72D297353CC}">
              <c16:uniqueId val="{00000000-D7D5-4BAB-BCCB-3A0E89A0D0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D7D5-4BAB-BCCB-3A0E89A0D0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135.30000000000001</c:v>
                </c:pt>
                <c:pt idx="1">
                  <c:v>135.76</c:v>
                </c:pt>
                <c:pt idx="2">
                  <c:v>135.63</c:v>
                </c:pt>
                <c:pt idx="3">
                  <c:v>128.63999999999999</c:v>
                </c:pt>
                <c:pt idx="4">
                  <c:v>130.1</c:v>
                </c:pt>
              </c:numCache>
            </c:numRef>
          </c:val>
          <c:extLst>
            <c:ext xmlns:c16="http://schemas.microsoft.com/office/drawing/2014/chart" uri="{C3380CC4-5D6E-409C-BE32-E72D297353CC}">
              <c16:uniqueId val="{00000000-09FC-4DDB-842B-674B29EDCB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09FC-4DDB-842B-674B29EDCB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49.18</c:v>
                </c:pt>
                <c:pt idx="1">
                  <c:v>50.48</c:v>
                </c:pt>
                <c:pt idx="2">
                  <c:v>51.1</c:v>
                </c:pt>
                <c:pt idx="3">
                  <c:v>51.28</c:v>
                </c:pt>
                <c:pt idx="4">
                  <c:v>51.94</c:v>
                </c:pt>
              </c:numCache>
            </c:numRef>
          </c:val>
          <c:extLst>
            <c:ext xmlns:c16="http://schemas.microsoft.com/office/drawing/2014/chart" uri="{C3380CC4-5D6E-409C-BE32-E72D297353CC}">
              <c16:uniqueId val="{00000000-43B5-421A-B85D-F8AC23FA5C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43B5-421A-B85D-F8AC23FA5C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13.59</c:v>
                </c:pt>
                <c:pt idx="1">
                  <c:v>13.55</c:v>
                </c:pt>
                <c:pt idx="2">
                  <c:v>16.71</c:v>
                </c:pt>
                <c:pt idx="3">
                  <c:v>16.84</c:v>
                </c:pt>
                <c:pt idx="4">
                  <c:v>19.09</c:v>
                </c:pt>
              </c:numCache>
            </c:numRef>
          </c:val>
          <c:extLst>
            <c:ext xmlns:c16="http://schemas.microsoft.com/office/drawing/2014/chart" uri="{C3380CC4-5D6E-409C-BE32-E72D297353CC}">
              <c16:uniqueId val="{00000000-2DEA-41D2-A4CE-12BF3DDAE4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2DEA-41D2-A4CE-12BF3DDAE4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A1-4E25-8665-D7C084D43F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6A1-4E25-8665-D7C084D43F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230.03</c:v>
                </c:pt>
                <c:pt idx="1">
                  <c:v>280.93</c:v>
                </c:pt>
                <c:pt idx="2">
                  <c:v>317.35000000000002</c:v>
                </c:pt>
                <c:pt idx="3">
                  <c:v>371.89</c:v>
                </c:pt>
                <c:pt idx="4">
                  <c:v>399.8</c:v>
                </c:pt>
              </c:numCache>
            </c:numRef>
          </c:val>
          <c:extLst>
            <c:ext xmlns:c16="http://schemas.microsoft.com/office/drawing/2014/chart" uri="{C3380CC4-5D6E-409C-BE32-E72D297353CC}">
              <c16:uniqueId val="{00000000-D9D3-4B15-A4A7-B3FC47ED87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D9D3-4B15-A4A7-B3FC47ED87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258.31</c:v>
                </c:pt>
                <c:pt idx="1">
                  <c:v>234.31</c:v>
                </c:pt>
                <c:pt idx="2">
                  <c:v>240.91</c:v>
                </c:pt>
                <c:pt idx="3">
                  <c:v>238.67</c:v>
                </c:pt>
                <c:pt idx="4">
                  <c:v>233.1</c:v>
                </c:pt>
              </c:numCache>
            </c:numRef>
          </c:val>
          <c:extLst>
            <c:ext xmlns:c16="http://schemas.microsoft.com/office/drawing/2014/chart" uri="{C3380CC4-5D6E-409C-BE32-E72D297353CC}">
              <c16:uniqueId val="{00000000-D7AB-400F-ADA6-C0EE5FFB6F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D7AB-400F-ADA6-C0EE5FFB6F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130.71</c:v>
                </c:pt>
                <c:pt idx="1">
                  <c:v>131.80000000000001</c:v>
                </c:pt>
                <c:pt idx="2">
                  <c:v>130.33000000000001</c:v>
                </c:pt>
                <c:pt idx="3">
                  <c:v>126.08</c:v>
                </c:pt>
                <c:pt idx="4">
                  <c:v>127.98</c:v>
                </c:pt>
              </c:numCache>
            </c:numRef>
          </c:val>
          <c:extLst>
            <c:ext xmlns:c16="http://schemas.microsoft.com/office/drawing/2014/chart" uri="{C3380CC4-5D6E-409C-BE32-E72D297353CC}">
              <c16:uniqueId val="{00000000-18B8-4AD4-99FE-A0F49D964D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18B8-4AD4-99FE-A0F49D964D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152.16</c:v>
                </c:pt>
                <c:pt idx="1">
                  <c:v>150.77000000000001</c:v>
                </c:pt>
                <c:pt idx="2">
                  <c:v>151.94999999999999</c:v>
                </c:pt>
                <c:pt idx="3">
                  <c:v>154.25</c:v>
                </c:pt>
                <c:pt idx="4">
                  <c:v>152.57</c:v>
                </c:pt>
              </c:numCache>
            </c:numRef>
          </c:val>
          <c:extLst>
            <c:ext xmlns:c16="http://schemas.microsoft.com/office/drawing/2014/chart" uri="{C3380CC4-5D6E-409C-BE32-E72D297353CC}">
              <c16:uniqueId val="{00000000-4F91-476B-895F-A89D511998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4F91-476B-895F-A89D511998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大分市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477584</v>
      </c>
      <c r="AM8" s="45"/>
      <c r="AN8" s="45"/>
      <c r="AO8" s="45"/>
      <c r="AP8" s="45"/>
      <c r="AQ8" s="45"/>
      <c r="AR8" s="45"/>
      <c r="AS8" s="45"/>
      <c r="AT8" s="46">
        <f>データ!$S$6</f>
        <v>502.39</v>
      </c>
      <c r="AU8" s="47"/>
      <c r="AV8" s="47"/>
      <c r="AW8" s="47"/>
      <c r="AX8" s="47"/>
      <c r="AY8" s="47"/>
      <c r="AZ8" s="47"/>
      <c r="BA8" s="47"/>
      <c r="BB8" s="48">
        <f>データ!$T$6</f>
        <v>950.62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79.42</v>
      </c>
      <c r="J10" s="47"/>
      <c r="K10" s="47"/>
      <c r="L10" s="47"/>
      <c r="M10" s="47"/>
      <c r="N10" s="47"/>
      <c r="O10" s="81"/>
      <c r="P10" s="48">
        <f>データ!$P$6</f>
        <v>99.56</v>
      </c>
      <c r="Q10" s="48"/>
      <c r="R10" s="48"/>
      <c r="S10" s="48"/>
      <c r="T10" s="48"/>
      <c r="U10" s="48"/>
      <c r="V10" s="48"/>
      <c r="W10" s="45">
        <f>データ!$Q$6</f>
        <v>2959</v>
      </c>
      <c r="X10" s="45"/>
      <c r="Y10" s="45"/>
      <c r="Z10" s="45"/>
      <c r="AA10" s="45"/>
      <c r="AB10" s="45"/>
      <c r="AC10" s="45"/>
      <c r="AD10" s="2"/>
      <c r="AE10" s="2"/>
      <c r="AF10" s="2"/>
      <c r="AG10" s="2"/>
      <c r="AH10" s="2"/>
      <c r="AI10" s="2"/>
      <c r="AJ10" s="2"/>
      <c r="AK10" s="2"/>
      <c r="AL10" s="45">
        <f>データ!$U$6</f>
        <v>474313</v>
      </c>
      <c r="AM10" s="45"/>
      <c r="AN10" s="45"/>
      <c r="AO10" s="45"/>
      <c r="AP10" s="45"/>
      <c r="AQ10" s="45"/>
      <c r="AR10" s="45"/>
      <c r="AS10" s="45"/>
      <c r="AT10" s="46">
        <f>データ!$V$6</f>
        <v>428.18</v>
      </c>
      <c r="AU10" s="47"/>
      <c r="AV10" s="47"/>
      <c r="AW10" s="47"/>
      <c r="AX10" s="47"/>
      <c r="AY10" s="47"/>
      <c r="AZ10" s="47"/>
      <c r="BA10" s="47"/>
      <c r="BB10" s="48">
        <f>データ!$W$6</f>
        <v>1107.74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85"/>
      <c r="BN47" s="85"/>
      <c r="BO47" s="85"/>
      <c r="BP47" s="85"/>
      <c r="BQ47" s="85"/>
      <c r="BR47" s="85"/>
      <c r="BS47" s="85"/>
      <c r="BT47" s="85"/>
      <c r="BU47" s="85"/>
      <c r="BV47" s="85"/>
      <c r="BW47" s="85"/>
      <c r="BX47" s="85"/>
      <c r="BY47" s="85"/>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5"/>
      <c r="BN48" s="85"/>
      <c r="BO48" s="85"/>
      <c r="BP48" s="85"/>
      <c r="BQ48" s="85"/>
      <c r="BR48" s="85"/>
      <c r="BS48" s="85"/>
      <c r="BT48" s="85"/>
      <c r="BU48" s="85"/>
      <c r="BV48" s="85"/>
      <c r="BW48" s="85"/>
      <c r="BX48" s="85"/>
      <c r="BY48" s="85"/>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5"/>
      <c r="BN49" s="85"/>
      <c r="BO49" s="85"/>
      <c r="BP49" s="85"/>
      <c r="BQ49" s="85"/>
      <c r="BR49" s="85"/>
      <c r="BS49" s="85"/>
      <c r="BT49" s="85"/>
      <c r="BU49" s="85"/>
      <c r="BV49" s="85"/>
      <c r="BW49" s="85"/>
      <c r="BX49" s="85"/>
      <c r="BY49" s="85"/>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5"/>
      <c r="BN50" s="85"/>
      <c r="BO50" s="85"/>
      <c r="BP50" s="85"/>
      <c r="BQ50" s="85"/>
      <c r="BR50" s="85"/>
      <c r="BS50" s="85"/>
      <c r="BT50" s="85"/>
      <c r="BU50" s="85"/>
      <c r="BV50" s="85"/>
      <c r="BW50" s="85"/>
      <c r="BX50" s="85"/>
      <c r="BY50" s="85"/>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5"/>
      <c r="BN51" s="85"/>
      <c r="BO51" s="85"/>
      <c r="BP51" s="85"/>
      <c r="BQ51" s="85"/>
      <c r="BR51" s="85"/>
      <c r="BS51" s="85"/>
      <c r="BT51" s="85"/>
      <c r="BU51" s="85"/>
      <c r="BV51" s="85"/>
      <c r="BW51" s="85"/>
      <c r="BX51" s="85"/>
      <c r="BY51" s="85"/>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5"/>
      <c r="BN52" s="85"/>
      <c r="BO52" s="85"/>
      <c r="BP52" s="85"/>
      <c r="BQ52" s="85"/>
      <c r="BR52" s="85"/>
      <c r="BS52" s="85"/>
      <c r="BT52" s="85"/>
      <c r="BU52" s="85"/>
      <c r="BV52" s="85"/>
      <c r="BW52" s="85"/>
      <c r="BX52" s="85"/>
      <c r="BY52" s="85"/>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5"/>
      <c r="BN53" s="85"/>
      <c r="BO53" s="85"/>
      <c r="BP53" s="85"/>
      <c r="BQ53" s="85"/>
      <c r="BR53" s="85"/>
      <c r="BS53" s="85"/>
      <c r="BT53" s="85"/>
      <c r="BU53" s="85"/>
      <c r="BV53" s="85"/>
      <c r="BW53" s="85"/>
      <c r="BX53" s="85"/>
      <c r="BY53" s="85"/>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5"/>
      <c r="BN54" s="85"/>
      <c r="BO54" s="85"/>
      <c r="BP54" s="85"/>
      <c r="BQ54" s="85"/>
      <c r="BR54" s="85"/>
      <c r="BS54" s="85"/>
      <c r="BT54" s="85"/>
      <c r="BU54" s="85"/>
      <c r="BV54" s="85"/>
      <c r="BW54" s="85"/>
      <c r="BX54" s="85"/>
      <c r="BY54" s="85"/>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5"/>
      <c r="BN55" s="85"/>
      <c r="BO55" s="85"/>
      <c r="BP55" s="85"/>
      <c r="BQ55" s="85"/>
      <c r="BR55" s="85"/>
      <c r="BS55" s="85"/>
      <c r="BT55" s="85"/>
      <c r="BU55" s="85"/>
      <c r="BV55" s="85"/>
      <c r="BW55" s="85"/>
      <c r="BX55" s="85"/>
      <c r="BY55" s="85"/>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5"/>
      <c r="BN56" s="85"/>
      <c r="BO56" s="85"/>
      <c r="BP56" s="85"/>
      <c r="BQ56" s="85"/>
      <c r="BR56" s="85"/>
      <c r="BS56" s="85"/>
      <c r="BT56" s="85"/>
      <c r="BU56" s="85"/>
      <c r="BV56" s="85"/>
      <c r="BW56" s="85"/>
      <c r="BX56" s="85"/>
      <c r="BY56" s="85"/>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5"/>
      <c r="BN57" s="85"/>
      <c r="BO57" s="85"/>
      <c r="BP57" s="85"/>
      <c r="BQ57" s="85"/>
      <c r="BR57" s="85"/>
      <c r="BS57" s="85"/>
      <c r="BT57" s="85"/>
      <c r="BU57" s="85"/>
      <c r="BV57" s="85"/>
      <c r="BW57" s="85"/>
      <c r="BX57" s="85"/>
      <c r="BY57" s="85"/>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5"/>
      <c r="BN58" s="85"/>
      <c r="BO58" s="85"/>
      <c r="BP58" s="85"/>
      <c r="BQ58" s="85"/>
      <c r="BR58" s="85"/>
      <c r="BS58" s="85"/>
      <c r="BT58" s="85"/>
      <c r="BU58" s="85"/>
      <c r="BV58" s="85"/>
      <c r="BW58" s="85"/>
      <c r="BX58" s="85"/>
      <c r="BY58" s="85"/>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5"/>
      <c r="BN59" s="85"/>
      <c r="BO59" s="85"/>
      <c r="BP59" s="85"/>
      <c r="BQ59" s="85"/>
      <c r="BR59" s="85"/>
      <c r="BS59" s="85"/>
      <c r="BT59" s="85"/>
      <c r="BU59" s="85"/>
      <c r="BV59" s="85"/>
      <c r="BW59" s="85"/>
      <c r="BX59" s="85"/>
      <c r="BY59" s="85"/>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5"/>
      <c r="BN60" s="85"/>
      <c r="BO60" s="85"/>
      <c r="BP60" s="85"/>
      <c r="BQ60" s="85"/>
      <c r="BR60" s="85"/>
      <c r="BS60" s="85"/>
      <c r="BT60" s="85"/>
      <c r="BU60" s="85"/>
      <c r="BV60" s="85"/>
      <c r="BW60" s="85"/>
      <c r="BX60" s="85"/>
      <c r="BY60" s="85"/>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5"/>
      <c r="BN61" s="85"/>
      <c r="BO61" s="85"/>
      <c r="BP61" s="85"/>
      <c r="BQ61" s="85"/>
      <c r="BR61" s="85"/>
      <c r="BS61" s="85"/>
      <c r="BT61" s="85"/>
      <c r="BU61" s="85"/>
      <c r="BV61" s="85"/>
      <c r="BW61" s="85"/>
      <c r="BX61" s="85"/>
      <c r="BY61" s="85"/>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5"/>
      <c r="BN62" s="85"/>
      <c r="BO62" s="85"/>
      <c r="BP62" s="85"/>
      <c r="BQ62" s="85"/>
      <c r="BR62" s="85"/>
      <c r="BS62" s="85"/>
      <c r="BT62" s="85"/>
      <c r="BU62" s="85"/>
      <c r="BV62" s="85"/>
      <c r="BW62" s="85"/>
      <c r="BX62" s="85"/>
      <c r="BY62" s="85"/>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5"/>
      <c r="BN63" s="85"/>
      <c r="BO63" s="85"/>
      <c r="BP63" s="85"/>
      <c r="BQ63" s="85"/>
      <c r="BR63" s="85"/>
      <c r="BS63" s="85"/>
      <c r="BT63" s="85"/>
      <c r="BU63" s="85"/>
      <c r="BV63" s="85"/>
      <c r="BW63" s="85"/>
      <c r="BX63" s="85"/>
      <c r="BY63" s="85"/>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K86tit/5xM446O+RDFLzu+CRPvk4zKnn3qlaCrGQyj1BmBb59bnqtojduvO7NC3mjc5/90zsjxOfSFxelIp4A==" saltValue="5ChvOClYKFEet5Mgh3rw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52</v>
      </c>
      <c r="B4" s="17"/>
      <c r="C4" s="17"/>
      <c r="D4" s="17"/>
      <c r="E4" s="17"/>
      <c r="F4" s="17"/>
      <c r="G4" s="17"/>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442011</v>
      </c>
      <c r="D6" s="20">
        <f t="shared" si="3"/>
        <v>46</v>
      </c>
      <c r="E6" s="20">
        <f t="shared" si="3"/>
        <v>1</v>
      </c>
      <c r="F6" s="20">
        <f t="shared" si="3"/>
        <v>0</v>
      </c>
      <c r="G6" s="20">
        <f t="shared" si="3"/>
        <v>1</v>
      </c>
      <c r="H6" s="20" t="str">
        <f t="shared" si="3"/>
        <v>大分県　大分市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79.42</v>
      </c>
      <c r="P6" s="21">
        <f t="shared" si="3"/>
        <v>99.56</v>
      </c>
      <c r="Q6" s="21">
        <f t="shared" si="3"/>
        <v>2959</v>
      </c>
      <c r="R6" s="21">
        <f t="shared" si="3"/>
        <v>477584</v>
      </c>
      <c r="S6" s="21">
        <f t="shared" si="3"/>
        <v>502.39</v>
      </c>
      <c r="T6" s="21">
        <f t="shared" si="3"/>
        <v>950.62</v>
      </c>
      <c r="U6" s="21">
        <f t="shared" si="3"/>
        <v>474313</v>
      </c>
      <c r="V6" s="21">
        <f t="shared" si="3"/>
        <v>428.18</v>
      </c>
      <c r="W6" s="21">
        <f t="shared" si="3"/>
        <v>1107.74</v>
      </c>
      <c r="X6" s="22">
        <f>IF(X7="",NA(),X7)</f>
        <v>135.30000000000001</v>
      </c>
      <c r="Y6" s="22">
        <f t="shared" ref="Y6:AG6" si="4">IF(Y7="",NA(),Y7)</f>
        <v>135.76</v>
      </c>
      <c r="Z6" s="22">
        <f t="shared" si="4"/>
        <v>135.63</v>
      </c>
      <c r="AA6" s="22">
        <f t="shared" si="4"/>
        <v>128.63999999999999</v>
      </c>
      <c r="AB6" s="22">
        <f t="shared" si="4"/>
        <v>130.1</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230.03</v>
      </c>
      <c r="AU6" s="22">
        <f t="shared" ref="AU6:BC6" si="6">IF(AU7="",NA(),AU7)</f>
        <v>280.93</v>
      </c>
      <c r="AV6" s="22">
        <f t="shared" si="6"/>
        <v>317.35000000000002</v>
      </c>
      <c r="AW6" s="22">
        <f t="shared" si="6"/>
        <v>371.89</v>
      </c>
      <c r="AX6" s="22">
        <f t="shared" si="6"/>
        <v>399.8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258.31</v>
      </c>
      <c r="BF6" s="22">
        <f t="shared" ref="BF6:BN6" si="7">IF(BF7="",NA(),BF7)</f>
        <v>234.31</v>
      </c>
      <c r="BG6" s="22">
        <f t="shared" si="7"/>
        <v>240.91</v>
      </c>
      <c r="BH6" s="22">
        <f t="shared" si="7"/>
        <v>238.67</v>
      </c>
      <c r="BI6" s="22">
        <f t="shared" si="7"/>
        <v>233.1</v>
      </c>
      <c r="BJ6" s="22">
        <f t="shared" si="7"/>
        <v>258.63</v>
      </c>
      <c r="BK6" s="22">
        <f t="shared" si="7"/>
        <v>255.12</v>
      </c>
      <c r="BL6" s="22">
        <f t="shared" si="7"/>
        <v>254.19</v>
      </c>
      <c r="BM6" s="22">
        <f t="shared" si="7"/>
        <v>259.56</v>
      </c>
      <c r="BN6" s="22">
        <f t="shared" si="7"/>
        <v>248.92</v>
      </c>
      <c r="BO6" s="21" t="str">
        <f>IF(BO7="","",IF(BO7="-","【-】","【"&amp;SUBSTITUTE(TEXT(BO7,"#,##0.00"),"-","△")&amp;"】"))</f>
        <v>【265.16】</v>
      </c>
      <c r="BP6" s="22">
        <f>IF(BP7="",NA(),BP7)</f>
        <v>130.71</v>
      </c>
      <c r="BQ6" s="22">
        <f t="shared" ref="BQ6:BY6" si="8">IF(BQ7="",NA(),BQ7)</f>
        <v>131.80000000000001</v>
      </c>
      <c r="BR6" s="22">
        <f t="shared" si="8"/>
        <v>130.33000000000001</v>
      </c>
      <c r="BS6" s="22">
        <f t="shared" si="8"/>
        <v>126.08</v>
      </c>
      <c r="BT6" s="22">
        <f t="shared" si="8"/>
        <v>127.98</v>
      </c>
      <c r="BU6" s="22">
        <f t="shared" si="8"/>
        <v>110.3</v>
      </c>
      <c r="BV6" s="22">
        <f t="shared" si="8"/>
        <v>109.12</v>
      </c>
      <c r="BW6" s="22">
        <f t="shared" si="8"/>
        <v>107.42</v>
      </c>
      <c r="BX6" s="22">
        <f t="shared" si="8"/>
        <v>105.07</v>
      </c>
      <c r="BY6" s="22">
        <f t="shared" si="8"/>
        <v>107.54</v>
      </c>
      <c r="BZ6" s="21" t="str">
        <f>IF(BZ7="","",IF(BZ7="-","【-】","【"&amp;SUBSTITUTE(TEXT(BZ7,"#,##0.00"),"-","△")&amp;"】"))</f>
        <v>【102.35】</v>
      </c>
      <c r="CA6" s="22">
        <f>IF(CA7="",NA(),CA7)</f>
        <v>152.16</v>
      </c>
      <c r="CB6" s="22">
        <f t="shared" ref="CB6:CJ6" si="9">IF(CB7="",NA(),CB7)</f>
        <v>150.77000000000001</v>
      </c>
      <c r="CC6" s="22">
        <f t="shared" si="9"/>
        <v>151.94999999999999</v>
      </c>
      <c r="CD6" s="22">
        <f t="shared" si="9"/>
        <v>154.25</v>
      </c>
      <c r="CE6" s="22">
        <f t="shared" si="9"/>
        <v>152.57</v>
      </c>
      <c r="CF6" s="22">
        <f t="shared" si="9"/>
        <v>151.85</v>
      </c>
      <c r="CG6" s="22">
        <f t="shared" si="9"/>
        <v>153.88</v>
      </c>
      <c r="CH6" s="22">
        <f t="shared" si="9"/>
        <v>157.19</v>
      </c>
      <c r="CI6" s="22">
        <f t="shared" si="9"/>
        <v>153.71</v>
      </c>
      <c r="CJ6" s="22">
        <f t="shared" si="9"/>
        <v>155.9</v>
      </c>
      <c r="CK6" s="21" t="str">
        <f>IF(CK7="","",IF(CK7="-","【-】","【"&amp;SUBSTITUTE(TEXT(CK7,"#,##0.00"),"-","△")&amp;"】"))</f>
        <v>【167.74】</v>
      </c>
      <c r="CL6" s="22">
        <f>IF(CL7="",NA(),CL7)</f>
        <v>72.099999999999994</v>
      </c>
      <c r="CM6" s="22">
        <f t="shared" ref="CM6:CU6" si="10">IF(CM7="",NA(),CM7)</f>
        <v>72.2</v>
      </c>
      <c r="CN6" s="22">
        <f t="shared" si="10"/>
        <v>71.06</v>
      </c>
      <c r="CO6" s="22">
        <f t="shared" si="10"/>
        <v>68.89</v>
      </c>
      <c r="CP6" s="22">
        <f t="shared" si="10"/>
        <v>68.59</v>
      </c>
      <c r="CQ6" s="22">
        <f t="shared" si="10"/>
        <v>63.54</v>
      </c>
      <c r="CR6" s="22">
        <f t="shared" si="10"/>
        <v>63.53</v>
      </c>
      <c r="CS6" s="22">
        <f t="shared" si="10"/>
        <v>63.16</v>
      </c>
      <c r="CT6" s="22">
        <f t="shared" si="10"/>
        <v>64.41</v>
      </c>
      <c r="CU6" s="22">
        <f t="shared" si="10"/>
        <v>64.11</v>
      </c>
      <c r="CV6" s="21" t="str">
        <f>IF(CV7="","",IF(CV7="-","【-】","【"&amp;SUBSTITUTE(TEXT(CV7,"#,##0.00"),"-","△")&amp;"】"))</f>
        <v>【60.29】</v>
      </c>
      <c r="CW6" s="22">
        <f>IF(CW7="",NA(),CW7)</f>
        <v>87.58</v>
      </c>
      <c r="CX6" s="22">
        <f t="shared" ref="CX6:DF6" si="11">IF(CX7="",NA(),CX7)</f>
        <v>88.76</v>
      </c>
      <c r="CY6" s="22">
        <f t="shared" si="11"/>
        <v>89.36</v>
      </c>
      <c r="CZ6" s="22">
        <f t="shared" si="11"/>
        <v>88.97</v>
      </c>
      <c r="DA6" s="22">
        <f t="shared" si="11"/>
        <v>88.6</v>
      </c>
      <c r="DB6" s="22">
        <f t="shared" si="11"/>
        <v>91.48</v>
      </c>
      <c r="DC6" s="22">
        <f t="shared" si="11"/>
        <v>91.58</v>
      </c>
      <c r="DD6" s="22">
        <f t="shared" si="11"/>
        <v>91.48</v>
      </c>
      <c r="DE6" s="22">
        <f t="shared" si="11"/>
        <v>91.64</v>
      </c>
      <c r="DF6" s="22">
        <f t="shared" si="11"/>
        <v>92.09</v>
      </c>
      <c r="DG6" s="21" t="str">
        <f>IF(DG7="","",IF(DG7="-","【-】","【"&amp;SUBSTITUTE(TEXT(DG7,"#,##0.00"),"-","△")&amp;"】"))</f>
        <v>【90.12】</v>
      </c>
      <c r="DH6" s="22">
        <f>IF(DH7="",NA(),DH7)</f>
        <v>49.18</v>
      </c>
      <c r="DI6" s="22">
        <f t="shared" ref="DI6:DQ6" si="12">IF(DI7="",NA(),DI7)</f>
        <v>50.48</v>
      </c>
      <c r="DJ6" s="22">
        <f t="shared" si="12"/>
        <v>51.1</v>
      </c>
      <c r="DK6" s="22">
        <f t="shared" si="12"/>
        <v>51.28</v>
      </c>
      <c r="DL6" s="22">
        <f t="shared" si="12"/>
        <v>51.94</v>
      </c>
      <c r="DM6" s="22">
        <f t="shared" si="12"/>
        <v>49.66</v>
      </c>
      <c r="DN6" s="22">
        <f t="shared" si="12"/>
        <v>50.41</v>
      </c>
      <c r="DO6" s="22">
        <f t="shared" si="12"/>
        <v>51.13</v>
      </c>
      <c r="DP6" s="22">
        <f t="shared" si="12"/>
        <v>51.62</v>
      </c>
      <c r="DQ6" s="22">
        <f t="shared" si="12"/>
        <v>52.16</v>
      </c>
      <c r="DR6" s="21" t="str">
        <f>IF(DR7="","",IF(DR7="-","【-】","【"&amp;SUBSTITUTE(TEXT(DR7,"#,##0.00"),"-","△")&amp;"】"))</f>
        <v>【50.88】</v>
      </c>
      <c r="DS6" s="22">
        <f>IF(DS7="",NA(),DS7)</f>
        <v>13.59</v>
      </c>
      <c r="DT6" s="22">
        <f t="shared" ref="DT6:EB6" si="13">IF(DT7="",NA(),DT7)</f>
        <v>13.55</v>
      </c>
      <c r="DU6" s="22">
        <f t="shared" si="13"/>
        <v>16.71</v>
      </c>
      <c r="DV6" s="22">
        <f t="shared" si="13"/>
        <v>16.84</v>
      </c>
      <c r="DW6" s="22">
        <f t="shared" si="13"/>
        <v>19.09</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0.53</v>
      </c>
      <c r="EE6" s="22">
        <f t="shared" ref="EE6:EM6" si="14">IF(EE7="",NA(),EE7)</f>
        <v>0.41</v>
      </c>
      <c r="EF6" s="22">
        <f t="shared" si="14"/>
        <v>0.64</v>
      </c>
      <c r="EG6" s="22">
        <f t="shared" si="14"/>
        <v>0.97</v>
      </c>
      <c r="EH6" s="22">
        <f t="shared" si="14"/>
        <v>0.87</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442011</v>
      </c>
      <c r="D7" s="24">
        <v>46</v>
      </c>
      <c r="E7" s="24">
        <v>1</v>
      </c>
      <c r="F7" s="24">
        <v>0</v>
      </c>
      <c r="G7" s="24">
        <v>1</v>
      </c>
      <c r="H7" s="24" t="s">
        <v>92</v>
      </c>
      <c r="I7" s="24" t="s">
        <v>93</v>
      </c>
      <c r="J7" s="24" t="s">
        <v>94</v>
      </c>
      <c r="K7" s="24" t="s">
        <v>95</v>
      </c>
      <c r="L7" s="24" t="s">
        <v>96</v>
      </c>
      <c r="M7" s="24" t="s">
        <v>97</v>
      </c>
      <c r="N7" s="25" t="s">
        <v>98</v>
      </c>
      <c r="O7" s="25">
        <v>79.42</v>
      </c>
      <c r="P7" s="25">
        <v>99.56</v>
      </c>
      <c r="Q7" s="25">
        <v>2959</v>
      </c>
      <c r="R7" s="25">
        <v>477584</v>
      </c>
      <c r="S7" s="25">
        <v>502.39</v>
      </c>
      <c r="T7" s="25">
        <v>950.62</v>
      </c>
      <c r="U7" s="25">
        <v>474313</v>
      </c>
      <c r="V7" s="25">
        <v>428.18</v>
      </c>
      <c r="W7" s="25">
        <v>1107.74</v>
      </c>
      <c r="X7" s="25">
        <v>135.30000000000001</v>
      </c>
      <c r="Y7" s="25">
        <v>135.76</v>
      </c>
      <c r="Z7" s="25">
        <v>135.63</v>
      </c>
      <c r="AA7" s="25">
        <v>128.63999999999999</v>
      </c>
      <c r="AB7" s="25">
        <v>130.1</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230.03</v>
      </c>
      <c r="AU7" s="25">
        <v>280.93</v>
      </c>
      <c r="AV7" s="25">
        <v>317.35000000000002</v>
      </c>
      <c r="AW7" s="25">
        <v>371.89</v>
      </c>
      <c r="AX7" s="25">
        <v>399.8</v>
      </c>
      <c r="AY7" s="25">
        <v>254.05</v>
      </c>
      <c r="AZ7" s="25">
        <v>258.22000000000003</v>
      </c>
      <c r="BA7" s="25">
        <v>250.03</v>
      </c>
      <c r="BB7" s="25">
        <v>239.45</v>
      </c>
      <c r="BC7" s="25">
        <v>246.01</v>
      </c>
      <c r="BD7" s="25">
        <v>261.51</v>
      </c>
      <c r="BE7" s="25">
        <v>258.31</v>
      </c>
      <c r="BF7" s="25">
        <v>234.31</v>
      </c>
      <c r="BG7" s="25">
        <v>240.91</v>
      </c>
      <c r="BH7" s="25">
        <v>238.67</v>
      </c>
      <c r="BI7" s="25">
        <v>233.1</v>
      </c>
      <c r="BJ7" s="25">
        <v>258.63</v>
      </c>
      <c r="BK7" s="25">
        <v>255.12</v>
      </c>
      <c r="BL7" s="25">
        <v>254.19</v>
      </c>
      <c r="BM7" s="25">
        <v>259.56</v>
      </c>
      <c r="BN7" s="25">
        <v>248.92</v>
      </c>
      <c r="BO7" s="25">
        <v>265.16000000000003</v>
      </c>
      <c r="BP7" s="25">
        <v>130.71</v>
      </c>
      <c r="BQ7" s="25">
        <v>131.80000000000001</v>
      </c>
      <c r="BR7" s="25">
        <v>130.33000000000001</v>
      </c>
      <c r="BS7" s="25">
        <v>126.08</v>
      </c>
      <c r="BT7" s="25">
        <v>127.98</v>
      </c>
      <c r="BU7" s="25">
        <v>110.3</v>
      </c>
      <c r="BV7" s="25">
        <v>109.12</v>
      </c>
      <c r="BW7" s="25">
        <v>107.42</v>
      </c>
      <c r="BX7" s="25">
        <v>105.07</v>
      </c>
      <c r="BY7" s="25">
        <v>107.54</v>
      </c>
      <c r="BZ7" s="25">
        <v>102.35</v>
      </c>
      <c r="CA7" s="25">
        <v>152.16</v>
      </c>
      <c r="CB7" s="25">
        <v>150.77000000000001</v>
      </c>
      <c r="CC7" s="25">
        <v>151.94999999999999</v>
      </c>
      <c r="CD7" s="25">
        <v>154.25</v>
      </c>
      <c r="CE7" s="25">
        <v>152.57</v>
      </c>
      <c r="CF7" s="25">
        <v>151.85</v>
      </c>
      <c r="CG7" s="25">
        <v>153.88</v>
      </c>
      <c r="CH7" s="25">
        <v>157.19</v>
      </c>
      <c r="CI7" s="25">
        <v>153.71</v>
      </c>
      <c r="CJ7" s="25">
        <v>155.9</v>
      </c>
      <c r="CK7" s="25">
        <v>167.74</v>
      </c>
      <c r="CL7" s="25">
        <v>72.099999999999994</v>
      </c>
      <c r="CM7" s="25">
        <v>72.2</v>
      </c>
      <c r="CN7" s="25">
        <v>71.06</v>
      </c>
      <c r="CO7" s="25">
        <v>68.89</v>
      </c>
      <c r="CP7" s="25">
        <v>68.59</v>
      </c>
      <c r="CQ7" s="25">
        <v>63.54</v>
      </c>
      <c r="CR7" s="25">
        <v>63.53</v>
      </c>
      <c r="CS7" s="25">
        <v>63.16</v>
      </c>
      <c r="CT7" s="25">
        <v>64.41</v>
      </c>
      <c r="CU7" s="25">
        <v>64.11</v>
      </c>
      <c r="CV7" s="25">
        <v>60.29</v>
      </c>
      <c r="CW7" s="25">
        <v>87.58</v>
      </c>
      <c r="CX7" s="25">
        <v>88.76</v>
      </c>
      <c r="CY7" s="25">
        <v>89.36</v>
      </c>
      <c r="CZ7" s="25">
        <v>88.97</v>
      </c>
      <c r="DA7" s="25">
        <v>88.6</v>
      </c>
      <c r="DB7" s="25">
        <v>91.48</v>
      </c>
      <c r="DC7" s="25">
        <v>91.58</v>
      </c>
      <c r="DD7" s="25">
        <v>91.48</v>
      </c>
      <c r="DE7" s="25">
        <v>91.64</v>
      </c>
      <c r="DF7" s="25">
        <v>92.09</v>
      </c>
      <c r="DG7" s="25">
        <v>90.12</v>
      </c>
      <c r="DH7" s="25">
        <v>49.18</v>
      </c>
      <c r="DI7" s="25">
        <v>50.48</v>
      </c>
      <c r="DJ7" s="25">
        <v>51.1</v>
      </c>
      <c r="DK7" s="25">
        <v>51.28</v>
      </c>
      <c r="DL7" s="25">
        <v>51.94</v>
      </c>
      <c r="DM7" s="25">
        <v>49.66</v>
      </c>
      <c r="DN7" s="25">
        <v>50.41</v>
      </c>
      <c r="DO7" s="25">
        <v>51.13</v>
      </c>
      <c r="DP7" s="25">
        <v>51.62</v>
      </c>
      <c r="DQ7" s="25">
        <v>52.16</v>
      </c>
      <c r="DR7" s="25">
        <v>50.88</v>
      </c>
      <c r="DS7" s="25">
        <v>13.59</v>
      </c>
      <c r="DT7" s="25">
        <v>13.55</v>
      </c>
      <c r="DU7" s="25">
        <v>16.71</v>
      </c>
      <c r="DV7" s="25">
        <v>16.84</v>
      </c>
      <c r="DW7" s="25">
        <v>19.09</v>
      </c>
      <c r="DX7" s="25">
        <v>18.940000000000001</v>
      </c>
      <c r="DY7" s="25">
        <v>20.36</v>
      </c>
      <c r="DZ7" s="25">
        <v>22.41</v>
      </c>
      <c r="EA7" s="25">
        <v>23.68</v>
      </c>
      <c r="EB7" s="25">
        <v>25.76</v>
      </c>
      <c r="EC7" s="25">
        <v>22.3</v>
      </c>
      <c r="ED7" s="25">
        <v>0.53</v>
      </c>
      <c r="EE7" s="25">
        <v>0.41</v>
      </c>
      <c r="EF7" s="25">
        <v>0.64</v>
      </c>
      <c r="EG7" s="25">
        <v>0.97</v>
      </c>
      <c r="EH7" s="25">
        <v>0.87</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2023-02-17T06:23:57Z</cp:lastPrinted>
  <dcterms:created xsi:type="dcterms:W3CDTF">2022-12-01T01:06:22Z</dcterms:created>
  <dcterms:modified xsi:type="dcterms:W3CDTF">2023-02-17T06:24:33Z</dcterms:modified>
  <cp:category/>
</cp:coreProperties>
</file>