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1大分市\"/>
    </mc:Choice>
  </mc:AlternateContent>
  <workbookProtection workbookAlgorithmName="SHA-512" workbookHashValue="eJEmeoa0EOCoufWd1g3VLiby+KKqPlQZMvg0+IAsYmld+b7uSPN3hqwkv4Y/+NyDq2FBpetmBc+wpBQkOCWDfQ==" workbookSaltValue="u2cQNmvfGRqvYnxRCoXbn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<sst xmlns="http://schemas.openxmlformats.org/spreadsheetml/2006/main" count="231" uniqueCount="116">
  <si>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</si>
  <si>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</si>
  <si>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</si>
  <si>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</si>
  <si>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</si>
  <si>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</si>
  <si>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</si>
  <si>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</si>
  <si>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</si>
  <si>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</si>
  <si>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</si>
  <si>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</si>
  <si>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</si>
  <si>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</si>
  <si>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</si>
  <si>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</si>
  <si>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</si>
  <si>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</si>
  <si>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</si>
  <si>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</si>
  <si>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</si>
  <si>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</si>
  <si>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</si>
  <si>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</si>
  <si>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</si>
  <si>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</si>
  <si>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</si>
  <si>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</si>
  <si>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</si>
  <si>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</si>
  <si>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</si>
  <si>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</si>
  <si>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</si>
  <si>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</si>
  <si>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</si>
  <si>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</si>
  <si>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</si>
  <si>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</si>
  <si>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</si>
  <si>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</si>
  <si>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</si>
  <si>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</si>
  <si>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</si>
  <si>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</si>
  <si>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</si>
  <si>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</si>
  <si>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</si>
  <si>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</si>
  <si>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</si>
  <si>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</si>
  <si>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</si>
  <si>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</si>
  <si>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</si>
  <si>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</si>
  <si>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</si>
  <si>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</si>
  <si>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</si>
  <si>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</si>
  <si>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</si>
  <si>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</si>
  <si>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</si>
  <si>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</si>
  <si>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</si>
  <si>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</si>
  <si>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</si>
  <si>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</si>
  <si>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</si>
  <si>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</si>
  <si>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</si>
  <si>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</si>
  <si>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</si>
  <si>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</si>
  <si>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</si>
  <si>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</si>
  <si>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</si>
  <si>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</si>
  <si>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</si>
  <si>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</si>
  <si>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</si>
  <si>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</si>
  <si>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</si>
  <si>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</si>
  <si>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</si>
  <si>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</si>
  <si>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</si>
  <si>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</si>
  <si>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</si>
  <si>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</si>
  <si>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</si>
  <si>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</si>
  <si>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</si>
  <si>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</si>
  <si>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</si>
  <si>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</si>
  <si>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</si>
  <si>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</si>
  <si>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大分市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</si>
  <si>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</si>
  <si>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</si>
  <si>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</si>
  <si>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</si>
  <si>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</si>
  <si>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</si>
  <si>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</si>
  <si>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</si>
  <si>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</si>
  <si>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</si>
  <si>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</si>
  <si>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</si>
  <si>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</si>
  <si>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</si>
  <si>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</si>
  <si>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</si>
  <si>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平成30年度に大分市上下水道事業経営戦略を策定し、公共下水道の整備促進や集中浄化槽団地の引取等による使用料の増収、下水汚泥の燃料化等による経費削減に取り組んでいます。
　一方で管渠や終末処理場などの下水道施設の老朽化に伴う改築更新の増大が見込まれることから、普及促進とのバランスも踏まえた経営基盤の強化を図り、持続可能な事業経緯を目指す必要があります。
</t>
    <rPh sb="1" eb="3">
      <t>ヘイセイ</t>
    </rPh>
    <rPh sb="5" eb="7">
      <t>ネンド</t>
    </rPh>
    <rPh sb="8" eb="11">
      <t>オオイタシ</t>
    </rPh>
    <rPh sb="11" eb="13">
      <t>ジョウゲ</t>
    </rPh>
    <rPh sb="13" eb="15">
      <t>スイドウ</t>
    </rPh>
    <rPh sb="15" eb="17">
      <t>ジギョウ</t>
    </rPh>
    <rPh sb="17" eb="19">
      <t>ケイエイ</t>
    </rPh>
    <rPh sb="19" eb="21">
      <t>センリャク</t>
    </rPh>
    <rPh sb="22" eb="24">
      <t>サクテイ</t>
    </rPh>
    <rPh sb="26" eb="28">
      <t>コウキョウ</t>
    </rPh>
    <rPh sb="28" eb="31">
      <t>ゲスイドウ</t>
    </rPh>
    <rPh sb="32" eb="34">
      <t>セイビ</t>
    </rPh>
    <rPh sb="34" eb="36">
      <t>ソクシン</t>
    </rPh>
    <rPh sb="37" eb="39">
      <t>シュウチュウ</t>
    </rPh>
    <rPh sb="39" eb="42">
      <t>ジョウカソウ</t>
    </rPh>
    <rPh sb="42" eb="44">
      <t>ダンチ</t>
    </rPh>
    <rPh sb="45" eb="47">
      <t>ヒキトリ</t>
    </rPh>
    <rPh sb="47" eb="48">
      <t>ナド</t>
    </rPh>
    <rPh sb="51" eb="54">
      <t>シヨウリョウ</t>
    </rPh>
    <rPh sb="55" eb="57">
      <t>ゾウシュウ</t>
    </rPh>
    <rPh sb="58" eb="60">
      <t>ゲスイ</t>
    </rPh>
    <rPh sb="60" eb="62">
      <t>オデイ</t>
    </rPh>
    <rPh sb="63" eb="66">
      <t>ネンリョウカ</t>
    </rPh>
    <rPh sb="66" eb="67">
      <t>トウ</t>
    </rPh>
    <rPh sb="70" eb="72">
      <t>ケイヒ</t>
    </rPh>
    <rPh sb="72" eb="74">
      <t>サクゲン</t>
    </rPh>
    <rPh sb="75" eb="76">
      <t>ト</t>
    </rPh>
    <rPh sb="77" eb="78">
      <t>ク</t>
    </rPh>
    <rPh sb="86" eb="88">
      <t>イッポウ</t>
    </rPh>
    <rPh sb="89" eb="91">
      <t>カンキョ</t>
    </rPh>
    <rPh sb="92" eb="94">
      <t>シュウマツ</t>
    </rPh>
    <rPh sb="94" eb="97">
      <t>ショリジョウ</t>
    </rPh>
    <rPh sb="100" eb="103">
      <t>ゲスイドウ</t>
    </rPh>
    <rPh sb="103" eb="105">
      <t>シセツ</t>
    </rPh>
    <rPh sb="106" eb="109">
      <t>ロウキュウカ</t>
    </rPh>
    <rPh sb="110" eb="111">
      <t>トモナ</t>
    </rPh>
    <rPh sb="112" eb="114">
      <t>カイチク</t>
    </rPh>
    <rPh sb="114" eb="116">
      <t>コウシン</t>
    </rPh>
    <rPh sb="117" eb="119">
      <t>ゾウダイ</t>
    </rPh>
    <rPh sb="120" eb="122">
      <t>ミコ</t>
    </rPh>
    <rPh sb="130" eb="132">
      <t>フキュウ</t>
    </rPh>
    <rPh sb="132" eb="134">
      <t>ソクシン</t>
    </rPh>
    <rPh sb="141" eb="142">
      <t>フ</t>
    </rPh>
    <rPh sb="145" eb="147">
      <t>ケイエイ</t>
    </rPh>
    <rPh sb="147" eb="149">
      <t>キバン</t>
    </rPh>
    <rPh sb="150" eb="152">
      <t>キョウカ</t>
    </rPh>
    <rPh sb="153" eb="154">
      <t>ハカ</t>
    </rPh>
    <rPh sb="156" eb="158">
      <t>ジゾク</t>
    </rPh>
    <rPh sb="158" eb="160">
      <t>カノウ</t>
    </rPh>
    <rPh sb="161" eb="163">
      <t>ジギョウ</t>
    </rPh>
    <rPh sb="163" eb="165">
      <t>ケイイ</t>
    </rPh>
    <rPh sb="166" eb="168">
      <t>メザ</t>
    </rPh>
    <rPh sb="169" eb="171">
      <t>ヒツヨウ</t>
    </rPh>
    <phoneticPr fontId="4"/>
  </si>
  <si>
    <t>①有形固定資産減価償却率について
　平均値と同程度となっており、今後も管渠や施設の老朽化による改築更新による増加が見込まれます。
②管渠老朽化率について
　令和2年度より耐用年数を経過した管渠があり、今後も増加することが見込まれることから、アセットマネジメントの視点を取り入れた改築更新や老朽化対策を実施していく必要があります。
③管渠改善率について
　平均値以下で推移しています。これは未普及地域の整備に重点を置いているためです。今後は改築更新が必要な管渠の増加が見込まれることから、普及と改善のバランスをとり、効率的な投資を行う必要があります。</t>
    <rPh sb="1" eb="3">
      <t>ユウケイ</t>
    </rPh>
    <rPh sb="3" eb="5">
      <t>コテイ</t>
    </rPh>
    <rPh sb="5" eb="7">
      <t>シサン</t>
    </rPh>
    <rPh sb="7" eb="9">
      <t>ゲンカ</t>
    </rPh>
    <rPh sb="9" eb="11">
      <t>ショウキャク</t>
    </rPh>
    <rPh sb="11" eb="12">
      <t>リツ</t>
    </rPh>
    <rPh sb="18" eb="21">
      <t>ヘイキンチ</t>
    </rPh>
    <rPh sb="22" eb="25">
      <t>ドウテイド</t>
    </rPh>
    <rPh sb="32" eb="34">
      <t>コンゴ</t>
    </rPh>
    <rPh sb="35" eb="37">
      <t>カンキョ</t>
    </rPh>
    <rPh sb="38" eb="40">
      <t>シセツ</t>
    </rPh>
    <rPh sb="41" eb="44">
      <t>ロウキュウカ</t>
    </rPh>
    <rPh sb="47" eb="49">
      <t>カイチク</t>
    </rPh>
    <rPh sb="49" eb="51">
      <t>コウシン</t>
    </rPh>
    <rPh sb="54" eb="56">
      <t>ゾウカ</t>
    </rPh>
    <rPh sb="57" eb="59">
      <t>ミコ</t>
    </rPh>
    <rPh sb="66" eb="68">
      <t>カンキョ</t>
    </rPh>
    <rPh sb="68" eb="71">
      <t>ロウキュウカ</t>
    </rPh>
    <rPh sb="71" eb="72">
      <t>リツ</t>
    </rPh>
    <rPh sb="78" eb="80">
      <t>レイワ</t>
    </rPh>
    <rPh sb="81" eb="83">
      <t>ネンド</t>
    </rPh>
    <rPh sb="85" eb="87">
      <t>タイヨウ</t>
    </rPh>
    <rPh sb="87" eb="89">
      <t>ネンスウ</t>
    </rPh>
    <rPh sb="90" eb="92">
      <t>ケイカ</t>
    </rPh>
    <rPh sb="94" eb="96">
      <t>カンキョ</t>
    </rPh>
    <rPh sb="100" eb="102">
      <t>コンゴ</t>
    </rPh>
    <rPh sb="103" eb="105">
      <t>ゾウカ</t>
    </rPh>
    <rPh sb="110" eb="112">
      <t>ミコ</t>
    </rPh>
    <rPh sb="131" eb="133">
      <t>シテン</t>
    </rPh>
    <rPh sb="134" eb="135">
      <t>ト</t>
    </rPh>
    <rPh sb="136" eb="137">
      <t>イ</t>
    </rPh>
    <rPh sb="139" eb="141">
      <t>カイチク</t>
    </rPh>
    <rPh sb="141" eb="143">
      <t>コウシン</t>
    </rPh>
    <rPh sb="144" eb="147">
      <t>ロウキュウカ</t>
    </rPh>
    <rPh sb="147" eb="149">
      <t>タイサク</t>
    </rPh>
    <rPh sb="150" eb="152">
      <t>ジッシ</t>
    </rPh>
    <rPh sb="156" eb="158">
      <t>ヒツヨウ</t>
    </rPh>
    <rPh sb="166" eb="168">
      <t>カンキョ</t>
    </rPh>
    <rPh sb="168" eb="170">
      <t>カイゼン</t>
    </rPh>
    <rPh sb="170" eb="171">
      <t>リツ</t>
    </rPh>
    <rPh sb="177" eb="180">
      <t>ヘイキンチ</t>
    </rPh>
    <rPh sb="180" eb="182">
      <t>イカ</t>
    </rPh>
    <rPh sb="183" eb="185">
      <t>スイイ</t>
    </rPh>
    <rPh sb="194" eb="197">
      <t>ミフキュウ</t>
    </rPh>
    <rPh sb="197" eb="199">
      <t>チイキ</t>
    </rPh>
    <rPh sb="200" eb="202">
      <t>セイビ</t>
    </rPh>
    <rPh sb="203" eb="205">
      <t>ジュウテン</t>
    </rPh>
    <rPh sb="206" eb="207">
      <t>オ</t>
    </rPh>
    <rPh sb="216" eb="218">
      <t>コンゴ</t>
    </rPh>
    <rPh sb="219" eb="221">
      <t>カイチク</t>
    </rPh>
    <rPh sb="221" eb="223">
      <t>コウシン</t>
    </rPh>
    <rPh sb="224" eb="226">
      <t>ヒツヨウ</t>
    </rPh>
    <rPh sb="227" eb="229">
      <t>カンキョ</t>
    </rPh>
    <rPh sb="230" eb="232">
      <t>ゾウカ</t>
    </rPh>
    <rPh sb="233" eb="235">
      <t>ミコ</t>
    </rPh>
    <rPh sb="243" eb="245">
      <t>フキュウ</t>
    </rPh>
    <rPh sb="246" eb="248">
      <t>カイゼン</t>
    </rPh>
    <rPh sb="257" eb="260">
      <t>コウリツテキ</t>
    </rPh>
    <rPh sb="261" eb="263">
      <t>トウシ</t>
    </rPh>
    <rPh sb="264" eb="265">
      <t>オコナ</t>
    </rPh>
    <rPh sb="266" eb="268">
      <t>ヒツヨウ</t>
    </rPh>
    <phoneticPr fontId="4"/>
  </si>
  <si>
    <t xml:space="preserve">①経常収支比率について
　平均値以下で、100％前後を推移しています。
②累積欠損金比率について
　平均値以上で推移しており、早期の当年度純利益の黒字化を目指して使用料の増収を図る必要があります。
③流動比率について
　平均値以下で推移しており、短期的な事業運転に必要な資金が十分に確保できていない状況です。今後は使用料の増収による流動資産の増加を図る必要があります。
④企業債残高対事業規模比率について
　企業債残高は減少傾向であるが、平均値以上で推移しているため、引き続き削減に取り組む必要があります。
⑤経費回収率について
　100％以下となっており、汚水処理に必要な経費を使用料収入だけでは賄えておらず、不足分は一般会計からの基準内繰入金で補てんしています。
　今後とも整備促進により使用料の増収を図り、経費回収率の改善に努める必要があります。
⑥汚水処理原価について
　平均値以上で推移しています。これは公共下水道普及率が他都市より低いことが要因と考えられます。
⑦施設利用率について
　平均値以上で推移していましたが、今年度は下回っています。
⑧水洗化率について
　平均値以下で推移しているため、下水道未接続者への接続促進のための助成金制度の拡充を令和元年度より実施しています。今後とも水洗化率向上に向けて、接続依頼・制度周知等に取り組む必要があります。
</t>
    <rPh sb="1" eb="3">
      <t>ケイジョウ</t>
    </rPh>
    <rPh sb="3" eb="5">
      <t>シュウシ</t>
    </rPh>
    <rPh sb="5" eb="7">
      <t>ヒリツ</t>
    </rPh>
    <rPh sb="13" eb="16">
      <t>ヘイキンチ</t>
    </rPh>
    <rPh sb="16" eb="18">
      <t>イカ</t>
    </rPh>
    <rPh sb="24" eb="26">
      <t>ゼンゴ</t>
    </rPh>
    <rPh sb="27" eb="29">
      <t>スイイ</t>
    </rPh>
    <rPh sb="37" eb="39">
      <t>ルイセキ</t>
    </rPh>
    <rPh sb="39" eb="41">
      <t>ケッソン</t>
    </rPh>
    <rPh sb="41" eb="42">
      <t>キン</t>
    </rPh>
    <rPh sb="42" eb="44">
      <t>ヒリツ</t>
    </rPh>
    <rPh sb="50" eb="53">
      <t>ヘイキンチ</t>
    </rPh>
    <rPh sb="56" eb="58">
      <t>スイイ</t>
    </rPh>
    <rPh sb="63" eb="65">
      <t>ソウキ</t>
    </rPh>
    <rPh sb="66" eb="69">
      <t>トウネンド</t>
    </rPh>
    <rPh sb="69" eb="72">
      <t>ジュンリエキ</t>
    </rPh>
    <rPh sb="73" eb="76">
      <t>クロジカ</t>
    </rPh>
    <rPh sb="77" eb="79">
      <t>メザ</t>
    </rPh>
    <rPh sb="81" eb="84">
      <t>シヨウリョウ</t>
    </rPh>
    <rPh sb="85" eb="87">
      <t>ゾウシュウ</t>
    </rPh>
    <rPh sb="88" eb="89">
      <t>ハカ</t>
    </rPh>
    <rPh sb="90" eb="92">
      <t>ヒツヨウ</t>
    </rPh>
    <rPh sb="100" eb="102">
      <t>リュウドウ</t>
    </rPh>
    <rPh sb="102" eb="104">
      <t>ヒリツ</t>
    </rPh>
    <rPh sb="186" eb="188">
      <t>キギョウ</t>
    </rPh>
    <rPh sb="188" eb="189">
      <t>サイ</t>
    </rPh>
    <rPh sb="189" eb="191">
      <t>ザンダカ</t>
    </rPh>
    <rPh sb="191" eb="192">
      <t>タイ</t>
    </rPh>
    <rPh sb="192" eb="194">
      <t>ジギョウ</t>
    </rPh>
    <rPh sb="194" eb="196">
      <t>キボ</t>
    </rPh>
    <rPh sb="196" eb="198">
      <t>ヒリツ</t>
    </rPh>
    <rPh sb="204" eb="206">
      <t>キギョウ</t>
    </rPh>
    <rPh sb="206" eb="207">
      <t>サイ</t>
    </rPh>
    <rPh sb="207" eb="209">
      <t>ザンダカ</t>
    </rPh>
    <rPh sb="210" eb="212">
      <t>ゲンショウ</t>
    </rPh>
    <rPh sb="212" eb="214">
      <t>ケイコウ</t>
    </rPh>
    <rPh sb="219" eb="222">
      <t>ヘイキンチ</t>
    </rPh>
    <rPh sb="222" eb="224">
      <t>イジョウ</t>
    </rPh>
    <rPh sb="225" eb="227">
      <t>スイイ</t>
    </rPh>
    <rPh sb="234" eb="235">
      <t>ヒ</t>
    </rPh>
    <rPh sb="236" eb="237">
      <t>ツヅ</t>
    </rPh>
    <rPh sb="238" eb="240">
      <t>サクゲン</t>
    </rPh>
    <rPh sb="241" eb="242">
      <t>ト</t>
    </rPh>
    <rPh sb="243" eb="244">
      <t>ク</t>
    </rPh>
    <rPh sb="245" eb="247">
      <t>ヒツヨウ</t>
    </rPh>
    <rPh sb="255" eb="257">
      <t>ケイヒ</t>
    </rPh>
    <rPh sb="257" eb="259">
      <t>カイシュウ</t>
    </rPh>
    <rPh sb="259" eb="260">
      <t>リツ</t>
    </rPh>
    <rPh sb="270" eb="272">
      <t>イカ</t>
    </rPh>
    <rPh sb="279" eb="281">
      <t>オスイ</t>
    </rPh>
    <rPh sb="281" eb="283">
      <t>ショリ</t>
    </rPh>
    <rPh sb="284" eb="286">
      <t>ヒツヨウ</t>
    </rPh>
    <rPh sb="287" eb="289">
      <t>ケイヒ</t>
    </rPh>
    <rPh sb="290" eb="293">
      <t>シヨウリョウ</t>
    </rPh>
    <rPh sb="293" eb="295">
      <t>シュウニュウ</t>
    </rPh>
    <rPh sb="299" eb="300">
      <t>マカナ</t>
    </rPh>
    <rPh sb="306" eb="308">
      <t>フソク</t>
    </rPh>
    <rPh sb="308" eb="309">
      <t>ブン</t>
    </rPh>
    <rPh sb="310" eb="312">
      <t>イッパン</t>
    </rPh>
    <rPh sb="312" eb="314">
      <t>カイケイ</t>
    </rPh>
    <rPh sb="317" eb="320">
      <t>キジュンナイ</t>
    </rPh>
    <rPh sb="320" eb="322">
      <t>クリイレ</t>
    </rPh>
    <rPh sb="322" eb="323">
      <t>キン</t>
    </rPh>
    <rPh sb="324" eb="325">
      <t>ホ</t>
    </rPh>
    <rPh sb="335" eb="337">
      <t>コンゴ</t>
    </rPh>
    <rPh sb="339" eb="341">
      <t>セイビ</t>
    </rPh>
    <rPh sb="341" eb="343">
      <t>ソクシン</t>
    </rPh>
    <rPh sb="346" eb="349">
      <t>シヨウリョウ</t>
    </rPh>
    <rPh sb="350" eb="352">
      <t>ゾウシュウ</t>
    </rPh>
    <rPh sb="353" eb="354">
      <t>ハカ</t>
    </rPh>
    <rPh sb="356" eb="358">
      <t>ケイヒ</t>
    </rPh>
    <rPh sb="358" eb="360">
      <t>カイシュウ</t>
    </rPh>
    <rPh sb="360" eb="361">
      <t>リツ</t>
    </rPh>
    <rPh sb="362" eb="364">
      <t>カイゼン</t>
    </rPh>
    <rPh sb="365" eb="366">
      <t>ツト</t>
    </rPh>
    <rPh sb="368" eb="370">
      <t>ヒツヨウ</t>
    </rPh>
    <rPh sb="378" eb="380">
      <t>オスイ</t>
    </rPh>
    <rPh sb="380" eb="382">
      <t>ショリ</t>
    </rPh>
    <rPh sb="382" eb="384">
      <t>ゲンカ</t>
    </rPh>
    <rPh sb="390" eb="393">
      <t>ヘイキンチ</t>
    </rPh>
    <rPh sb="393" eb="395">
      <t>イジョウ</t>
    </rPh>
    <rPh sb="396" eb="398">
      <t>スイイ</t>
    </rPh>
    <rPh sb="407" eb="409">
      <t>コウキョウ</t>
    </rPh>
    <rPh sb="409" eb="412">
      <t>ゲスイドウ</t>
    </rPh>
    <rPh sb="412" eb="414">
      <t>フキュウ</t>
    </rPh>
    <rPh sb="414" eb="415">
      <t>リツ</t>
    </rPh>
    <rPh sb="416" eb="419">
      <t>タトシ</t>
    </rPh>
    <rPh sb="421" eb="422">
      <t>ヒク</t>
    </rPh>
    <rPh sb="426" eb="428">
      <t>ヨウイン</t>
    </rPh>
    <rPh sb="429" eb="430">
      <t>カンガ</t>
    </rPh>
    <rPh sb="438" eb="440">
      <t>シセツ</t>
    </rPh>
    <rPh sb="440" eb="442">
      <t>リヨウ</t>
    </rPh>
    <rPh sb="442" eb="443">
      <t>リツ</t>
    </rPh>
    <rPh sb="449" eb="452">
      <t>ヘイキンチ</t>
    </rPh>
    <rPh sb="452" eb="454">
      <t>イジョウ</t>
    </rPh>
    <rPh sb="455" eb="457">
      <t>スイイ</t>
    </rPh>
    <rPh sb="465" eb="468">
      <t>コンネンド</t>
    </rPh>
    <rPh sb="469" eb="471">
      <t>シタマワ</t>
    </rPh>
    <rPh sb="479" eb="482">
      <t>スイセンカ</t>
    </rPh>
    <rPh sb="482" eb="483">
      <t>リツ</t>
    </rPh>
    <rPh sb="489" eb="492">
      <t>ヘイキンチ</t>
    </rPh>
    <rPh sb="492" eb="494">
      <t>イカ</t>
    </rPh>
    <rPh sb="495" eb="497">
      <t>スイイ</t>
    </rPh>
    <rPh sb="504" eb="507">
      <t>ゲスイドウ</t>
    </rPh>
    <rPh sb="507" eb="510">
      <t>ミセツゾク</t>
    </rPh>
    <rPh sb="510" eb="511">
      <t>シャ</t>
    </rPh>
    <rPh sb="513" eb="515">
      <t>セツゾク</t>
    </rPh>
    <rPh sb="515" eb="517">
      <t>ソクシン</t>
    </rPh>
    <rPh sb="521" eb="524">
      <t>ジョセイキン</t>
    </rPh>
    <rPh sb="524" eb="526">
      <t>セイド</t>
    </rPh>
    <rPh sb="527" eb="529">
      <t>カクジュウ</t>
    </rPh>
    <rPh sb="530" eb="532">
      <t>レイワ</t>
    </rPh>
    <rPh sb="532" eb="534">
      <t>ガンネン</t>
    </rPh>
    <rPh sb="534" eb="535">
      <t>ド</t>
    </rPh>
    <rPh sb="537" eb="539">
      <t>ジッシ</t>
    </rPh>
    <rPh sb="545" eb="547">
      <t>コンゴ</t>
    </rPh>
    <rPh sb="549" eb="552">
      <t>スイセンカ</t>
    </rPh>
    <rPh sb="552" eb="553">
      <t>リツ</t>
    </rPh>
    <rPh sb="553" eb="555">
      <t>コウジョウ</t>
    </rPh>
    <rPh sb="556" eb="557">
      <t>ム</t>
    </rPh>
    <rPh sb="571" eb="572">
      <t>ト</t>
    </rPh>
    <rPh sb="573" eb="574">
      <t>ク</t>
    </rPh>
    <rPh sb="575" eb="5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</si>
</sst>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0.09</c:v>
                </c:pt>
                <c:pt idx="1">
                  <c:v>0.04</c:v>
                </c:pt>
                <c:pt idx="2">
                  <c:v>0.01</c:v>
                </c:pt>
                <c:pt idx="3">
                  <c:v>0.01</c:v>
                </c:pt>
                <c:pt idx="4">
                  <c:v>0.02</c:v>
                </c:pt>
              </c:numCache>
            </c:numRef>
          </c:val>
          <c:extLst>
            <c:ext xmlns:c16="http://schemas.microsoft.com/office/drawing/2014/chart" uri="{C3380CC4-5D6E-409C-BE32-E72D297353CC}">
              <c16:uniqueId val="{00000000-FBCC-413B-B12A-24621C928B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FBCC-413B-B12A-24621C928B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63.58</c:v>
                </c:pt>
                <c:pt idx="1">
                  <c:v>62.75</c:v>
                </c:pt>
                <c:pt idx="2">
                  <c:v>62.29</c:v>
                </c:pt>
                <c:pt idx="3">
                  <c:v>62.88</c:v>
                </c:pt>
                <c:pt idx="4">
                  <c:v>62.31</c:v>
                </c:pt>
              </c:numCache>
            </c:numRef>
          </c:val>
          <c:extLst>
            <c:ext xmlns:c16="http://schemas.microsoft.com/office/drawing/2014/chart" uri="{C3380CC4-5D6E-409C-BE32-E72D297353CC}">
              <c16:uniqueId val="{00000000-5FCA-4BAD-BBEF-21A9BE27CD0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5FCA-4BAD-BBEF-21A9BE27CD0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88.98</c:v>
                </c:pt>
                <c:pt idx="1">
                  <c:v>89.13</c:v>
                </c:pt>
                <c:pt idx="2">
                  <c:v>92.66</c:v>
                </c:pt>
                <c:pt idx="3">
                  <c:v>92.68</c:v>
                </c:pt>
                <c:pt idx="4">
                  <c:v>92.3</c:v>
                </c:pt>
              </c:numCache>
            </c:numRef>
          </c:val>
          <c:extLst>
            <c:ext xmlns:c16="http://schemas.microsoft.com/office/drawing/2014/chart" uri="{C3380CC4-5D6E-409C-BE32-E72D297353CC}">
              <c16:uniqueId val="{00000000-5250-4FC8-85C5-9801E7E0480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5250-4FC8-85C5-9801E7E0480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100.03</c:v>
                </c:pt>
                <c:pt idx="1">
                  <c:v>100.03</c:v>
                </c:pt>
                <c:pt idx="2">
                  <c:v>100</c:v>
                </c:pt>
                <c:pt idx="3">
                  <c:v>100</c:v>
                </c:pt>
                <c:pt idx="4">
                  <c:v>100</c:v>
                </c:pt>
              </c:numCache>
            </c:numRef>
          </c:val>
          <c:extLst>
            <c:ext xmlns:c16="http://schemas.microsoft.com/office/drawing/2014/chart" uri="{C3380CC4-5D6E-409C-BE32-E72D297353CC}">
              <c16:uniqueId val="{00000000-01E5-4374-8B42-03D1D7377BB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01E5-4374-8B42-03D1D7377BB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21.86</c:v>
                </c:pt>
                <c:pt idx="1">
                  <c:v>24.48</c:v>
                </c:pt>
                <c:pt idx="2">
                  <c:v>27.15</c:v>
                </c:pt>
                <c:pt idx="3">
                  <c:v>29.17</c:v>
                </c:pt>
                <c:pt idx="4">
                  <c:v>31.19</c:v>
                </c:pt>
              </c:numCache>
            </c:numRef>
          </c:val>
          <c:extLst>
            <c:ext xmlns:c16="http://schemas.microsoft.com/office/drawing/2014/chart" uri="{C3380CC4-5D6E-409C-BE32-E72D297353CC}">
              <c16:uniqueId val="{00000000-B321-4146-B871-C6DB80DDF2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B321-4146-B871-C6DB80DDF2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quot;-&quot;">
                  <c:v>1</c:v>
                </c:pt>
                <c:pt idx="4" formatCode="#,##0.00;&quot;△&quot;#,##0.00;&quot;-&quot;">
                  <c:v>1.86</c:v>
                </c:pt>
              </c:numCache>
            </c:numRef>
          </c:val>
          <c:extLst>
            <c:ext xmlns:c16="http://schemas.microsoft.com/office/drawing/2014/chart" uri="{C3380CC4-5D6E-409C-BE32-E72D297353CC}">
              <c16:uniqueId val="{00000000-2976-45F5-826A-4D7292A4F6D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2976-45F5-826A-4D7292A4F6D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28.77</c:v>
                </c:pt>
                <c:pt idx="1">
                  <c:v>28.49</c:v>
                </c:pt>
                <c:pt idx="2">
                  <c:v>27.69</c:v>
                </c:pt>
                <c:pt idx="3">
                  <c:v>28.41</c:v>
                </c:pt>
                <c:pt idx="4">
                  <c:v>28.34</c:v>
                </c:pt>
              </c:numCache>
            </c:numRef>
          </c:val>
          <c:extLst>
            <c:ext xmlns:c16="http://schemas.microsoft.com/office/drawing/2014/chart" uri="{C3380CC4-5D6E-409C-BE32-E72D297353CC}">
              <c16:uniqueId val="{00000000-0D75-4524-90D8-E6AF06B7DFA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0D75-4524-90D8-E6AF06B7DFA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45.78</c:v>
                </c:pt>
                <c:pt idx="1">
                  <c:v>44.36</c:v>
                </c:pt>
                <c:pt idx="2">
                  <c:v>39.85</c:v>
                </c:pt>
                <c:pt idx="3">
                  <c:v>39.33</c:v>
                </c:pt>
                <c:pt idx="4">
                  <c:v>39.61</c:v>
                </c:pt>
              </c:numCache>
            </c:numRef>
          </c:val>
          <c:extLst>
            <c:ext xmlns:c16="http://schemas.microsoft.com/office/drawing/2014/chart" uri="{C3380CC4-5D6E-409C-BE32-E72D297353CC}">
              <c16:uniqueId val="{00000000-9BCA-414D-87AD-4DF6DE16CC5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9BCA-414D-87AD-4DF6DE16CC5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1099.31</c:v>
                </c:pt>
                <c:pt idx="1">
                  <c:v>1077.2</c:v>
                </c:pt>
                <c:pt idx="2">
                  <c:v>1061.28</c:v>
                </c:pt>
                <c:pt idx="3">
                  <c:v>1078.04</c:v>
                </c:pt>
                <c:pt idx="4">
                  <c:v>1078.8800000000001</c:v>
                </c:pt>
              </c:numCache>
            </c:numRef>
          </c:val>
          <c:extLst>
            <c:ext xmlns:c16="http://schemas.microsoft.com/office/drawing/2014/chart" uri="{C3380CC4-5D6E-409C-BE32-E72D297353CC}">
              <c16:uniqueId val="{00000000-9940-4A44-BE11-2A561ADCD07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9940-4A44-BE11-2A561ADCD07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98.99</c:v>
                </c:pt>
                <c:pt idx="1">
                  <c:v>99.37</c:v>
                </c:pt>
                <c:pt idx="2">
                  <c:v>99.13</c:v>
                </c:pt>
                <c:pt idx="3">
                  <c:v>99.64</c:v>
                </c:pt>
                <c:pt idx="4">
                  <c:v>98.81</c:v>
                </c:pt>
              </c:numCache>
            </c:numRef>
          </c:val>
          <c:extLst>
            <c:ext xmlns:c16="http://schemas.microsoft.com/office/drawing/2014/chart" uri="{C3380CC4-5D6E-409C-BE32-E72D297353CC}">
              <c16:uniqueId val="{00000000-3427-4234-94D8-D3BD2617631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3427-4234-94D8-D3BD2617631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158.13</c:v>
                </c:pt>
                <c:pt idx="1">
                  <c:v>157.18</c:v>
                </c:pt>
                <c:pt idx="2">
                  <c:v>156.86000000000001</c:v>
                </c:pt>
                <c:pt idx="3">
                  <c:v>153.03</c:v>
                </c:pt>
                <c:pt idx="4">
                  <c:v>154.54</c:v>
                </c:pt>
              </c:numCache>
            </c:numRef>
          </c:val>
          <c:extLst>
            <c:ext xmlns:c16="http://schemas.microsoft.com/office/drawing/2014/chart" uri="{C3380CC4-5D6E-409C-BE32-E72D297353CC}">
              <c16:uniqueId val="{00000000-B192-4A4B-A74F-BF7CCBAB4C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B192-4A4B-A74F-BF7CCBAB4C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大分市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Ac1</v>
      </c>
      <c r="X8" s="35"/>
      <c r="Y8" s="35"/>
      <c r="Z8" s="35"/>
      <c r="AA8" s="35"/>
      <c r="AB8" s="35"/>
      <c r="AC8" s="35"/>
      <c r="AD8" s="36" t="str">
        <f>データ!$M$6</f>
        <v>自治体職員</v>
      </c>
      <c r="AE8" s="36"/>
      <c r="AF8" s="36"/>
      <c r="AG8" s="36"/>
      <c r="AH8" s="36"/>
      <c r="AI8" s="36"/>
      <c r="AJ8" s="36"/>
      <c r="AK8" s="3"/>
      <c r="AL8" s="37">
        <f>データ!S6</f>
        <v>477584</v>
      </c>
      <c r="AM8" s="37"/>
      <c r="AN8" s="37"/>
      <c r="AO8" s="37"/>
      <c r="AP8" s="37"/>
      <c r="AQ8" s="37"/>
      <c r="AR8" s="37"/>
      <c r="AS8" s="37"/>
      <c r="AT8" s="38">
        <f>データ!T6</f>
        <v>502.39</v>
      </c>
      <c r="AU8" s="38"/>
      <c r="AV8" s="38"/>
      <c r="AW8" s="38"/>
      <c r="AX8" s="38"/>
      <c r="AY8" s="38"/>
      <c r="AZ8" s="38"/>
      <c r="BA8" s="38"/>
      <c r="BB8" s="38">
        <f>データ!U6</f>
        <v>950.62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62.01</v>
      </c>
      <c r="J10" s="38"/>
      <c r="K10" s="38"/>
      <c r="L10" s="38"/>
      <c r="M10" s="38"/>
      <c r="N10" s="38"/>
      <c r="O10" s="38"/>
      <c r="P10" s="38">
        <f>データ!P6</f>
        <v>66.17</v>
      </c>
      <c r="Q10" s="38"/>
      <c r="R10" s="38"/>
      <c r="S10" s="38"/>
      <c r="T10" s="38"/>
      <c r="U10" s="38"/>
      <c r="V10" s="38"/>
      <c r="W10" s="38">
        <f>データ!Q6</f>
        <v>78.989999999999995</v>
      </c>
      <c r="X10" s="38"/>
      <c r="Y10" s="38"/>
      <c r="Z10" s="38"/>
      <c r="AA10" s="38"/>
      <c r="AB10" s="38"/>
      <c r="AC10" s="38"/>
      <c r="AD10" s="37">
        <f>データ!R6</f>
        <v>2791</v>
      </c>
      <c r="AE10" s="37"/>
      <c r="AF10" s="37"/>
      <c r="AG10" s="37"/>
      <c r="AH10" s="37"/>
      <c r="AI10" s="37"/>
      <c r="AJ10" s="37"/>
      <c r="AK10" s="2"/>
      <c r="AL10" s="37">
        <f>データ!V6</f>
        <v>315238</v>
      </c>
      <c r="AM10" s="37"/>
      <c r="AN10" s="37"/>
      <c r="AO10" s="37"/>
      <c r="AP10" s="37"/>
      <c r="AQ10" s="37"/>
      <c r="AR10" s="37"/>
      <c r="AS10" s="37"/>
      <c r="AT10" s="38">
        <f>データ!W6</f>
        <v>59.37</v>
      </c>
      <c r="AU10" s="38"/>
      <c r="AV10" s="38"/>
      <c r="AW10" s="38"/>
      <c r="AX10" s="38"/>
      <c r="AY10" s="38"/>
      <c r="AZ10" s="38"/>
      <c r="BA10" s="38"/>
      <c r="BB10" s="38">
        <f>データ!X6</f>
        <v>5309.72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lB5bwuFAoyjScwTbqamWT6oqy4rQ4zmpS2cwY8OGaJG8Qq/ku18x8QShrylrDDBV7TvQQa2AQeZU0RYWM+Jl4A==" saltValue="VXt2BW0J1ikWvbh7kBx3T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442011</v>
      </c>
      <c r="D6" s="19">
        <f t="shared" si="3"/>
        <v>46</v>
      </c>
      <c r="E6" s="19">
        <f t="shared" si="3"/>
        <v>17</v>
      </c>
      <c r="F6" s="19">
        <f t="shared" si="3"/>
        <v>1</v>
      </c>
      <c r="G6" s="19">
        <f t="shared" si="3"/>
        <v>0</v>
      </c>
      <c r="H6" s="19" t="str">
        <f t="shared" si="3"/>
        <v>大分県　大分市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62.01</v>
      </c>
      <c r="P6" s="20">
        <f t="shared" si="3"/>
        <v>66.17</v>
      </c>
      <c r="Q6" s="20">
        <f t="shared" si="3"/>
        <v>78.989999999999995</v>
      </c>
      <c r="R6" s="20">
        <f t="shared" si="3"/>
        <v>2791</v>
      </c>
      <c r="S6" s="20">
        <f t="shared" si="3"/>
        <v>477584</v>
      </c>
      <c r="T6" s="20">
        <f t="shared" si="3"/>
        <v>502.39</v>
      </c>
      <c r="U6" s="20">
        <f t="shared" si="3"/>
        <v>950.62</v>
      </c>
      <c r="V6" s="20">
        <f t="shared" si="3"/>
        <v>315238</v>
      </c>
      <c r="W6" s="20">
        <f t="shared" si="3"/>
        <v>59.37</v>
      </c>
      <c r="X6" s="20">
        <f t="shared" si="3"/>
        <v>5309.72</v>
      </c>
      <c r="Y6" s="21">
        <f>IF(Y7="",NA(),Y7)</f>
        <v>100.03</v>
      </c>
      <c r="Z6" s="21">
        <f t="shared" ref="Z6:AH6" si="4">IF(Z7="",NA(),Z7)</f>
        <v>100.03</v>
      </c>
      <c r="AA6" s="21">
        <f t="shared" si="4"/>
        <v>100</v>
      </c>
      <c r="AB6" s="21">
        <f t="shared" si="4"/>
        <v>100</v>
      </c>
      <c r="AC6" s="21">
        <f t="shared" si="4"/>
        <v>100</v>
      </c>
      <c r="AD6" s="21">
        <f t="shared" si="4"/>
        <v>107.43</v>
      </c>
      <c r="AE6" s="21">
        <f t="shared" si="4"/>
        <v>107.64</v>
      </c>
      <c r="AF6" s="21">
        <f t="shared" si="4"/>
        <v>107.03</v>
      </c>
      <c r="AG6" s="21">
        <f t="shared" si="4"/>
        <v>106.55</v>
      </c>
      <c r="AH6" s="21">
        <f t="shared" si="4"/>
        <v>106.01</v>
      </c>
      <c r="AI6" s="20" t="str">
        <f>IF(AI7="","",IF(AI7="-","【-】","【"&amp;SUBSTITUTE(TEXT(AI7,"#,##0.00"),"-","△")&amp;"】"))</f>
        <v>【107.02】</v>
      </c>
      <c r="AJ6" s="21">
        <f>IF(AJ7="",NA(),AJ7)</f>
        <v>28.77</v>
      </c>
      <c r="AK6" s="21">
        <f t="shared" ref="AK6:AS6" si="5">IF(AK7="",NA(),AK7)</f>
        <v>28.49</v>
      </c>
      <c r="AL6" s="21">
        <f t="shared" si="5"/>
        <v>27.69</v>
      </c>
      <c r="AM6" s="21">
        <f t="shared" si="5"/>
        <v>28.41</v>
      </c>
      <c r="AN6" s="21">
        <f t="shared" si="5"/>
        <v>28.34</v>
      </c>
      <c r="AO6" s="21">
        <f t="shared" si="5"/>
        <v>10.199999999999999</v>
      </c>
      <c r="AP6" s="21">
        <f t="shared" si="5"/>
        <v>9.1999999999999993</v>
      </c>
      <c r="AQ6" s="21">
        <f t="shared" si="5"/>
        <v>7.69</v>
      </c>
      <c r="AR6" s="21">
        <f t="shared" si="5"/>
        <v>5.95</v>
      </c>
      <c r="AS6" s="21">
        <f t="shared" si="5"/>
        <v>5.27</v>
      </c>
      <c r="AT6" s="20" t="str">
        <f>IF(AT7="","",IF(AT7="-","【-】","【"&amp;SUBSTITUTE(TEXT(AT7,"#,##0.00"),"-","△")&amp;"】"))</f>
        <v>【3.09】</v>
      </c>
      <c r="AU6" s="21">
        <f>IF(AU7="",NA(),AU7)</f>
        <v>45.78</v>
      </c>
      <c r="AV6" s="21">
        <f t="shared" ref="AV6:BD6" si="6">IF(AV7="",NA(),AV7)</f>
        <v>44.36</v>
      </c>
      <c r="AW6" s="21">
        <f t="shared" si="6"/>
        <v>39.85</v>
      </c>
      <c r="AX6" s="21">
        <f t="shared" si="6"/>
        <v>39.33</v>
      </c>
      <c r="AY6" s="21">
        <f t="shared" si="6"/>
        <v>39.61</v>
      </c>
      <c r="AZ6" s="21">
        <f t="shared" si="6"/>
        <v>65.83</v>
      </c>
      <c r="BA6" s="21">
        <f t="shared" si="6"/>
        <v>72.22</v>
      </c>
      <c r="BB6" s="21">
        <f t="shared" si="6"/>
        <v>73.02</v>
      </c>
      <c r="BC6" s="21">
        <f t="shared" si="6"/>
        <v>72.930000000000007</v>
      </c>
      <c r="BD6" s="21">
        <f t="shared" si="6"/>
        <v>80.08</v>
      </c>
      <c r="BE6" s="20" t="str">
        <f>IF(BE7="","",IF(BE7="-","【-】","【"&amp;SUBSTITUTE(TEXT(BE7,"#,##0.00"),"-","△")&amp;"】"))</f>
        <v>【71.39】</v>
      </c>
      <c r="BF6" s="21">
        <f>IF(BF7="",NA(),BF7)</f>
        <v>1099.31</v>
      </c>
      <c r="BG6" s="21">
        <f t="shared" ref="BG6:BO6" si="7">IF(BG7="",NA(),BG7)</f>
        <v>1077.2</v>
      </c>
      <c r="BH6" s="21">
        <f t="shared" si="7"/>
        <v>1061.28</v>
      </c>
      <c r="BI6" s="21">
        <f t="shared" si="7"/>
        <v>1078.04</v>
      </c>
      <c r="BJ6" s="21">
        <f t="shared" si="7"/>
        <v>1078.8800000000001</v>
      </c>
      <c r="BK6" s="21">
        <f t="shared" si="7"/>
        <v>805.14</v>
      </c>
      <c r="BL6" s="21">
        <f t="shared" si="7"/>
        <v>730.93</v>
      </c>
      <c r="BM6" s="21">
        <f t="shared" si="7"/>
        <v>708.89</v>
      </c>
      <c r="BN6" s="21">
        <f t="shared" si="7"/>
        <v>730.52</v>
      </c>
      <c r="BO6" s="21">
        <f t="shared" si="7"/>
        <v>672.33</v>
      </c>
      <c r="BP6" s="20" t="str">
        <f>IF(BP7="","",IF(BP7="-","【-】","【"&amp;SUBSTITUTE(TEXT(BP7,"#,##0.00"),"-","△")&amp;"】"))</f>
        <v>【669.11】</v>
      </c>
      <c r="BQ6" s="21">
        <f>IF(BQ7="",NA(),BQ7)</f>
        <v>98.99</v>
      </c>
      <c r="BR6" s="21">
        <f t="shared" ref="BR6:BZ6" si="8">IF(BR7="",NA(),BR7)</f>
        <v>99.37</v>
      </c>
      <c r="BS6" s="21">
        <f t="shared" si="8"/>
        <v>99.13</v>
      </c>
      <c r="BT6" s="21">
        <f t="shared" si="8"/>
        <v>99.64</v>
      </c>
      <c r="BU6" s="21">
        <f t="shared" si="8"/>
        <v>98.81</v>
      </c>
      <c r="BV6" s="21">
        <f t="shared" si="8"/>
        <v>100.22</v>
      </c>
      <c r="BW6" s="21">
        <f t="shared" si="8"/>
        <v>98.09</v>
      </c>
      <c r="BX6" s="21">
        <f t="shared" si="8"/>
        <v>97.91</v>
      </c>
      <c r="BY6" s="21">
        <f t="shared" si="8"/>
        <v>98.61</v>
      </c>
      <c r="BZ6" s="21">
        <f t="shared" si="8"/>
        <v>98.75</v>
      </c>
      <c r="CA6" s="20" t="str">
        <f>IF(CA7="","",IF(CA7="-","【-】","【"&amp;SUBSTITUTE(TEXT(CA7,"#,##0.00"),"-","△")&amp;"】"))</f>
        <v>【99.73】</v>
      </c>
      <c r="CB6" s="21">
        <f>IF(CB7="",NA(),CB7)</f>
        <v>158.13</v>
      </c>
      <c r="CC6" s="21">
        <f t="shared" ref="CC6:CK6" si="9">IF(CC7="",NA(),CC7)</f>
        <v>157.18</v>
      </c>
      <c r="CD6" s="21">
        <f t="shared" si="9"/>
        <v>156.86000000000001</v>
      </c>
      <c r="CE6" s="21">
        <f t="shared" si="9"/>
        <v>153.03</v>
      </c>
      <c r="CF6" s="21">
        <f t="shared" si="9"/>
        <v>154.54</v>
      </c>
      <c r="CG6" s="21">
        <f t="shared" si="9"/>
        <v>144.79</v>
      </c>
      <c r="CH6" s="21">
        <f t="shared" si="9"/>
        <v>146.08000000000001</v>
      </c>
      <c r="CI6" s="21">
        <f t="shared" si="9"/>
        <v>144.11000000000001</v>
      </c>
      <c r="CJ6" s="21">
        <f t="shared" si="9"/>
        <v>141.24</v>
      </c>
      <c r="CK6" s="21">
        <f t="shared" si="9"/>
        <v>142.03</v>
      </c>
      <c r="CL6" s="20" t="str">
        <f>IF(CL7="","",IF(CL7="-","【-】","【"&amp;SUBSTITUTE(TEXT(CL7,"#,##0.00"),"-","△")&amp;"】"))</f>
        <v>【134.98】</v>
      </c>
      <c r="CM6" s="21">
        <f>IF(CM7="",NA(),CM7)</f>
        <v>63.58</v>
      </c>
      <c r="CN6" s="21">
        <f t="shared" ref="CN6:CV6" si="10">IF(CN7="",NA(),CN7)</f>
        <v>62.75</v>
      </c>
      <c r="CO6" s="21">
        <f t="shared" si="10"/>
        <v>62.29</v>
      </c>
      <c r="CP6" s="21">
        <f t="shared" si="10"/>
        <v>62.88</v>
      </c>
      <c r="CQ6" s="21">
        <f t="shared" si="10"/>
        <v>62.31</v>
      </c>
      <c r="CR6" s="21">
        <f t="shared" si="10"/>
        <v>61.54</v>
      </c>
      <c r="CS6" s="21">
        <f t="shared" si="10"/>
        <v>61.93</v>
      </c>
      <c r="CT6" s="21">
        <f t="shared" si="10"/>
        <v>61.32</v>
      </c>
      <c r="CU6" s="21">
        <f t="shared" si="10"/>
        <v>61.7</v>
      </c>
      <c r="CV6" s="21">
        <f t="shared" si="10"/>
        <v>63.04</v>
      </c>
      <c r="CW6" s="20" t="str">
        <f>IF(CW7="","",IF(CW7="-","【-】","【"&amp;SUBSTITUTE(TEXT(CW7,"#,##0.00"),"-","△")&amp;"】"))</f>
        <v>【59.99】</v>
      </c>
      <c r="CX6" s="21">
        <f>IF(CX7="",NA(),CX7)</f>
        <v>88.98</v>
      </c>
      <c r="CY6" s="21">
        <f t="shared" ref="CY6:DG6" si="11">IF(CY7="",NA(),CY7)</f>
        <v>89.13</v>
      </c>
      <c r="CZ6" s="21">
        <f t="shared" si="11"/>
        <v>92.66</v>
      </c>
      <c r="DA6" s="21">
        <f t="shared" si="11"/>
        <v>92.68</v>
      </c>
      <c r="DB6" s="21">
        <f t="shared" si="11"/>
        <v>92.3</v>
      </c>
      <c r="DC6" s="21">
        <f t="shared" si="11"/>
        <v>94.13</v>
      </c>
      <c r="DD6" s="21">
        <f t="shared" si="11"/>
        <v>94.45</v>
      </c>
      <c r="DE6" s="21">
        <f t="shared" si="11"/>
        <v>94.58</v>
      </c>
      <c r="DF6" s="21">
        <f t="shared" si="11"/>
        <v>94.56</v>
      </c>
      <c r="DG6" s="21">
        <f t="shared" si="11"/>
        <v>94.75</v>
      </c>
      <c r="DH6" s="20" t="str">
        <f>IF(DH7="","",IF(DH7="-","【-】","【"&amp;SUBSTITUTE(TEXT(DH7,"#,##0.00"),"-","△")&amp;"】"))</f>
        <v>【95.72】</v>
      </c>
      <c r="DI6" s="21">
        <f>IF(DI7="",NA(),DI7)</f>
        <v>21.86</v>
      </c>
      <c r="DJ6" s="21">
        <f t="shared" ref="DJ6:DR6" si="12">IF(DJ7="",NA(),DJ7)</f>
        <v>24.48</v>
      </c>
      <c r="DK6" s="21">
        <f t="shared" si="12"/>
        <v>27.15</v>
      </c>
      <c r="DL6" s="21">
        <f t="shared" si="12"/>
        <v>29.17</v>
      </c>
      <c r="DM6" s="21">
        <f t="shared" si="12"/>
        <v>31.19</v>
      </c>
      <c r="DN6" s="21">
        <f t="shared" si="12"/>
        <v>30.11</v>
      </c>
      <c r="DO6" s="21">
        <f t="shared" si="12"/>
        <v>30.45</v>
      </c>
      <c r="DP6" s="21">
        <f t="shared" si="12"/>
        <v>31.01</v>
      </c>
      <c r="DQ6" s="21">
        <f t="shared" si="12"/>
        <v>28.87</v>
      </c>
      <c r="DR6" s="21">
        <f t="shared" si="12"/>
        <v>31.34</v>
      </c>
      <c r="DS6" s="20" t="str">
        <f>IF(DS7="","",IF(DS7="-","【-】","【"&amp;SUBSTITUTE(TEXT(DS7,"#,##0.00"),"-","△")&amp;"】"))</f>
        <v>【38.17】</v>
      </c>
      <c r="DT6" s="20">
        <f>IF(DT7="",NA(),DT7)</f>
        <v>0</v>
      </c>
      <c r="DU6" s="20">
        <f t="shared" ref="DU6:EC6" si="13">IF(DU7="",NA(),DU7)</f>
        <v>0</v>
      </c>
      <c r="DV6" s="20">
        <f t="shared" si="13"/>
        <v>0</v>
      </c>
      <c r="DW6" s="21">
        <f t="shared" si="13"/>
        <v>1</v>
      </c>
      <c r="DX6" s="21">
        <f t="shared" si="13"/>
        <v>1.86</v>
      </c>
      <c r="DY6" s="21">
        <f t="shared" si="13"/>
        <v>4.54</v>
      </c>
      <c r="DZ6" s="21">
        <f t="shared" si="13"/>
        <v>4.8499999999999996</v>
      </c>
      <c r="EA6" s="21">
        <f t="shared" si="13"/>
        <v>4.95</v>
      </c>
      <c r="EB6" s="21">
        <f t="shared" si="13"/>
        <v>5.64</v>
      </c>
      <c r="EC6" s="21">
        <f t="shared" si="13"/>
        <v>6.43</v>
      </c>
      <c r="ED6" s="20" t="str">
        <f>IF(ED7="","",IF(ED7="-","【-】","【"&amp;SUBSTITUTE(TEXT(ED7,"#,##0.00"),"-","△")&amp;"】"))</f>
        <v>【6.54】</v>
      </c>
      <c r="EE6" s="21">
        <f>IF(EE7="",NA(),EE7)</f>
        <v>0.09</v>
      </c>
      <c r="EF6" s="21">
        <f t="shared" ref="EF6:EN6" si="14">IF(EF7="",NA(),EF7)</f>
        <v>0.04</v>
      </c>
      <c r="EG6" s="21">
        <f t="shared" si="14"/>
        <v>0.01</v>
      </c>
      <c r="EH6" s="21">
        <f t="shared" si="14"/>
        <v>0.01</v>
      </c>
      <c r="EI6" s="21">
        <f t="shared" si="14"/>
        <v>0.02</v>
      </c>
      <c r="EJ6" s="21">
        <f t="shared" si="14"/>
        <v>0.17</v>
      </c>
      <c r="EK6" s="21">
        <f t="shared" si="14"/>
        <v>0.21</v>
      </c>
      <c r="EL6" s="21">
        <f t="shared" si="14"/>
        <v>0.19</v>
      </c>
      <c r="EM6" s="21">
        <f t="shared" si="14"/>
        <v>0.19</v>
      </c>
      <c r="EN6" s="21">
        <f t="shared" si="14"/>
        <v>0.19</v>
      </c>
      <c r="EO6" s="20" t="str">
        <f>IF(EO7="","",IF(EO7="-","【-】","【"&amp;SUBSTITUTE(TEXT(EO7,"#,##0.00"),"-","△")&amp;"】"))</f>
        <v>【0.24】</v>
      </c>
    </row>
    <row r="7" spans="1:148" s="22" customFormat="1" x14ac:dyDescent="0.15">
      <c r="A7" s="14"/>
      <c r="B7" s="23">
        <v>2021</v>
      </c>
      <c r="C7" s="23">
        <v>442011</v>
      </c>
      <c r="D7" s="23">
        <v>46</v>
      </c>
      <c r="E7" s="23">
        <v>17</v>
      </c>
      <c r="F7" s="23">
        <v>1</v>
      </c>
      <c r="G7" s="23">
        <v>0</v>
      </c>
      <c r="H7" s="23" t="s">
        <v>96</v>
      </c>
      <c r="I7" s="23" t="s">
        <v>97</v>
      </c>
      <c r="J7" s="23" t="s">
        <v>98</v>
      </c>
      <c r="K7" s="23" t="s">
        <v>99</v>
      </c>
      <c r="L7" s="23" t="s">
        <v>100</v>
      </c>
      <c r="M7" s="23" t="s">
        <v>101</v>
      </c>
      <c r="N7" s="24" t="s">
        <v>102</v>
      </c>
      <c r="O7" s="24">
        <v>62.01</v>
      </c>
      <c r="P7" s="24">
        <v>66.17</v>
      </c>
      <c r="Q7" s="24">
        <v>78.989999999999995</v>
      </c>
      <c r="R7" s="24">
        <v>2791</v>
      </c>
      <c r="S7" s="24">
        <v>477584</v>
      </c>
      <c r="T7" s="24">
        <v>502.39</v>
      </c>
      <c r="U7" s="24">
        <v>950.62</v>
      </c>
      <c r="V7" s="24">
        <v>315238</v>
      </c>
      <c r="W7" s="24">
        <v>59.37</v>
      </c>
      <c r="X7" s="24">
        <v>5309.72</v>
      </c>
      <c r="Y7" s="24">
        <v>100.03</v>
      </c>
      <c r="Z7" s="24">
        <v>100.03</v>
      </c>
      <c r="AA7" s="24">
        <v>100</v>
      </c>
      <c r="AB7" s="24">
        <v>100</v>
      </c>
      <c r="AC7" s="24">
        <v>100</v>
      </c>
      <c r="AD7" s="24">
        <v>107.43</v>
      </c>
      <c r="AE7" s="24">
        <v>107.64</v>
      </c>
      <c r="AF7" s="24">
        <v>107.03</v>
      </c>
      <c r="AG7" s="24">
        <v>106.55</v>
      </c>
      <c r="AH7" s="24">
        <v>106.01</v>
      </c>
      <c r="AI7" s="24">
        <v>107.02</v>
      </c>
      <c r="AJ7" s="24">
        <v>28.77</v>
      </c>
      <c r="AK7" s="24">
        <v>28.49</v>
      </c>
      <c r="AL7" s="24">
        <v>27.69</v>
      </c>
      <c r="AM7" s="24">
        <v>28.41</v>
      </c>
      <c r="AN7" s="24">
        <v>28.34</v>
      </c>
      <c r="AO7" s="24">
        <v>10.199999999999999</v>
      </c>
      <c r="AP7" s="24">
        <v>9.1999999999999993</v>
      </c>
      <c r="AQ7" s="24">
        <v>7.69</v>
      </c>
      <c r="AR7" s="24">
        <v>5.95</v>
      </c>
      <c r="AS7" s="24">
        <v>5.27</v>
      </c>
      <c r="AT7" s="24">
        <v>3.09</v>
      </c>
      <c r="AU7" s="24">
        <v>45.78</v>
      </c>
      <c r="AV7" s="24">
        <v>44.36</v>
      </c>
      <c r="AW7" s="24">
        <v>39.85</v>
      </c>
      <c r="AX7" s="24">
        <v>39.33</v>
      </c>
      <c r="AY7" s="24">
        <v>39.61</v>
      </c>
      <c r="AZ7" s="24">
        <v>65.83</v>
      </c>
      <c r="BA7" s="24">
        <v>72.22</v>
      </c>
      <c r="BB7" s="24">
        <v>73.02</v>
      </c>
      <c r="BC7" s="24">
        <v>72.930000000000007</v>
      </c>
      <c r="BD7" s="24">
        <v>80.08</v>
      </c>
      <c r="BE7" s="24">
        <v>71.39</v>
      </c>
      <c r="BF7" s="24">
        <v>1099.31</v>
      </c>
      <c r="BG7" s="24">
        <v>1077.2</v>
      </c>
      <c r="BH7" s="24">
        <v>1061.28</v>
      </c>
      <c r="BI7" s="24">
        <v>1078.04</v>
      </c>
      <c r="BJ7" s="24">
        <v>1078.8800000000001</v>
      </c>
      <c r="BK7" s="24">
        <v>805.14</v>
      </c>
      <c r="BL7" s="24">
        <v>730.93</v>
      </c>
      <c r="BM7" s="24">
        <v>708.89</v>
      </c>
      <c r="BN7" s="24">
        <v>730.52</v>
      </c>
      <c r="BO7" s="24">
        <v>672.33</v>
      </c>
      <c r="BP7" s="24">
        <v>669.11</v>
      </c>
      <c r="BQ7" s="24">
        <v>98.99</v>
      </c>
      <c r="BR7" s="24">
        <v>99.37</v>
      </c>
      <c r="BS7" s="24">
        <v>99.13</v>
      </c>
      <c r="BT7" s="24">
        <v>99.64</v>
      </c>
      <c r="BU7" s="24">
        <v>98.81</v>
      </c>
      <c r="BV7" s="24">
        <v>100.22</v>
      </c>
      <c r="BW7" s="24">
        <v>98.09</v>
      </c>
      <c r="BX7" s="24">
        <v>97.91</v>
      </c>
      <c r="BY7" s="24">
        <v>98.61</v>
      </c>
      <c r="BZ7" s="24">
        <v>98.75</v>
      </c>
      <c r="CA7" s="24">
        <v>99.73</v>
      </c>
      <c r="CB7" s="24">
        <v>158.13</v>
      </c>
      <c r="CC7" s="24">
        <v>157.18</v>
      </c>
      <c r="CD7" s="24">
        <v>156.86000000000001</v>
      </c>
      <c r="CE7" s="24">
        <v>153.03</v>
      </c>
      <c r="CF7" s="24">
        <v>154.54</v>
      </c>
      <c r="CG7" s="24">
        <v>144.79</v>
      </c>
      <c r="CH7" s="24">
        <v>146.08000000000001</v>
      </c>
      <c r="CI7" s="24">
        <v>144.11000000000001</v>
      </c>
      <c r="CJ7" s="24">
        <v>141.24</v>
      </c>
      <c r="CK7" s="24">
        <v>142.03</v>
      </c>
      <c r="CL7" s="24">
        <v>134.97999999999999</v>
      </c>
      <c r="CM7" s="24">
        <v>63.58</v>
      </c>
      <c r="CN7" s="24">
        <v>62.75</v>
      </c>
      <c r="CO7" s="24">
        <v>62.29</v>
      </c>
      <c r="CP7" s="24">
        <v>62.88</v>
      </c>
      <c r="CQ7" s="24">
        <v>62.31</v>
      </c>
      <c r="CR7" s="24">
        <v>61.54</v>
      </c>
      <c r="CS7" s="24">
        <v>61.93</v>
      </c>
      <c r="CT7" s="24">
        <v>61.32</v>
      </c>
      <c r="CU7" s="24">
        <v>61.7</v>
      </c>
      <c r="CV7" s="24">
        <v>63.04</v>
      </c>
      <c r="CW7" s="24">
        <v>59.99</v>
      </c>
      <c r="CX7" s="24">
        <v>88.98</v>
      </c>
      <c r="CY7" s="24">
        <v>89.13</v>
      </c>
      <c r="CZ7" s="24">
        <v>92.66</v>
      </c>
      <c r="DA7" s="24">
        <v>92.68</v>
      </c>
      <c r="DB7" s="24">
        <v>92.3</v>
      </c>
      <c r="DC7" s="24">
        <v>94.13</v>
      </c>
      <c r="DD7" s="24">
        <v>94.45</v>
      </c>
      <c r="DE7" s="24">
        <v>94.58</v>
      </c>
      <c r="DF7" s="24">
        <v>94.56</v>
      </c>
      <c r="DG7" s="24">
        <v>94.75</v>
      </c>
      <c r="DH7" s="24">
        <v>95.72</v>
      </c>
      <c r="DI7" s="24">
        <v>21.86</v>
      </c>
      <c r="DJ7" s="24">
        <v>24.48</v>
      </c>
      <c r="DK7" s="24">
        <v>27.15</v>
      </c>
      <c r="DL7" s="24">
        <v>29.17</v>
      </c>
      <c r="DM7" s="24">
        <v>31.19</v>
      </c>
      <c r="DN7" s="24">
        <v>30.11</v>
      </c>
      <c r="DO7" s="24">
        <v>30.45</v>
      </c>
      <c r="DP7" s="24">
        <v>31.01</v>
      </c>
      <c r="DQ7" s="24">
        <v>28.87</v>
      </c>
      <c r="DR7" s="24">
        <v>31.34</v>
      </c>
      <c r="DS7" s="24">
        <v>38.17</v>
      </c>
      <c r="DT7" s="24">
        <v>0</v>
      </c>
      <c r="DU7" s="24">
        <v>0</v>
      </c>
      <c r="DV7" s="24">
        <v>0</v>
      </c>
      <c r="DW7" s="24">
        <v>1</v>
      </c>
      <c r="DX7" s="24">
        <v>1.86</v>
      </c>
      <c r="DY7" s="24">
        <v>4.54</v>
      </c>
      <c r="DZ7" s="24">
        <v>4.8499999999999996</v>
      </c>
      <c r="EA7" s="24">
        <v>4.95</v>
      </c>
      <c r="EB7" s="24">
        <v>5.64</v>
      </c>
      <c r="EC7" s="24">
        <v>6.43</v>
      </c>
      <c r="ED7" s="24">
        <v>6.54</v>
      </c>
      <c r="EE7" s="24">
        <v>0.09</v>
      </c>
      <c r="EF7" s="24">
        <v>0.04</v>
      </c>
      <c r="EG7" s="24">
        <v>0.01</v>
      </c>
      <c r="EH7" s="24">
        <v>0.01</v>
      </c>
      <c r="EI7" s="24">
        <v>0.02</v>
      </c>
      <c r="EJ7" s="24">
        <v>0.17</v>
      </c>
      <c r="EK7" s="24">
        <v>0.21</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2023-01-22T04:49:25Z</cp:lastPrinted>
  <dcterms:created xsi:type="dcterms:W3CDTF">2023-01-12T23:35:37Z</dcterms:created>
  <dcterms:modified xsi:type="dcterms:W3CDTF">2023-02-02T00:25:12Z</dcterms:modified>
  <cp:category/>
</cp:coreProperties>
</file>