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1791\市町村振興課共有\財政班\財政担当R4年度\決算統計\02公営企業会計\14_経営比較分析表\02経営比較分析表の分析等について\06HP掲載用\05経営比較分析表\06臼杵市\"/>
    </mc:Choice>
  </mc:AlternateContent>
  <workbookProtection workbookAlgorithmName="SHA-512" workbookHashValue="9O7yzxa6AjWYTA6fq1sQC/pPxikj0Sv1OK5n4zKOBFLY/nklKNe3eQGTzZHJImp5RTCLOfzlcDF5PLfQuLTRhQ==" workbookSaltValue="m6JknJUXhch+5dp+lZABCQ==" workbookSpinCount="100000" lockStructure="1"/>
  <bookViews>
    <workbookView xWindow="28680" yWindow="-30" windowWidth="29040" windowHeight="158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W10" i="4" s="1"/>
  <c r="P6" i="5"/>
  <c r="O6" i="5"/>
  <c r="I10" i="4" s="1"/>
  <c r="N6" i="5"/>
  <c r="B10" i="4" s="1"/>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BB10" i="4"/>
  <c r="AT10" i="4"/>
  <c r="AL10" i="4"/>
  <c r="P10" i="4"/>
  <c r="I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<sst xmlns="http://schemas.openxmlformats.org/spreadsheetml/2006/main" count="297" uniqueCount="116">
  <si>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</si>
  <si>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</si>
  <si>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</si>
  <si>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</si>
  <si>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</si>
  <si>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</si>
  <si>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</si>
  <si>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</si>
  <si>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</si>
  <si>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</si>
  <si>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</si>
  <si>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</si>
  <si>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</si>
  <si>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</si>
  <si>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</si>
  <si>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</si>
  <si>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</si>
  <si>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</si>
  <si>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</si>
  <si>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</si>
  <si>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</si>
  <si>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</si>
  <si>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</si>
  <si>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</si>
  <si>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</si>
  <si>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</si>
  <si>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</si>
  <si>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</si>
  <si>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</si>
  <si>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</si>
  <si>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</si>
  <si>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</si>
  <si>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</si>
  <si>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</si>
  <si>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</si>
  <si>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</si>
  <si>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</si>
  <si>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</si>
  <si>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</si>
  <si>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</si>
  <si>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</si>
  <si>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</si>
  <si>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</si>
  <si>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</si>
  <si>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</si>
  <si>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</si>
  <si>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</si>
  <si>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</si>
  <si>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</si>
  <si>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</si>
  <si>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</si>
  <si>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</si>
  <si>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</si>
  <si>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</si>
  <si>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</si>
  <si>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</si>
  <si>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</si>
  <si>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</si>
  <si>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</si>
  <si>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</si>
  <si>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</si>
  <si>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</si>
  <si>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</si>
  <si>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</si>
  <si>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</si>
  <si>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</si>
  <si>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</si>
  <si>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</si>
  <si>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</si>
  <si>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</si>
  <si>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</si>
  <si>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</si>
  <si>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</si>
  <si>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</si>
  <si>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</si>
  <si>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</si>
  <si>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</si>
  <si>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</si>
  <si>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</si>
  <si>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</si>
  <si>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</si>
  <si>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</si>
  <si>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</si>
  <si>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</si>
  <si>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</si>
  <si>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</si>
  <si>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</si>
  <si>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</si>
  <si>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</si>
  <si>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</si>
  <si>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</si>
  <si>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</si>
  <si>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</si>
  <si>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</si>
  <si>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</si>
  <si>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</si>
  <si>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臼杵市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</si>
  <si>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</si>
  <si>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</si>
  <si>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</si>
  <si>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</si>
  <si>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</si>
  <si>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</si>
  <si>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</si>
  <si>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</si>
  <si>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</si>
  <si>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</si>
  <si>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</si>
  <si>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</si>
  <si>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</si>
  <si>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</si>
  <si>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</si>
  <si>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</si>
  <si>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漁業集落排水事業は、水洗化率は100％となっているものの、処理区域内人口が少なく、人口減少による使用料収入の減少や、施設の老朽化による費用の増加が懸念されるなか、持続可能な安定した経営を図る必要があります。引き続き「下水道事業経営戦略」による中長期的な財政マネジメンによる経営基盤の強化、「ストックマネジメント」による効率的な施設管理等、有効な施策をより強力に実行していく必要があります。</t>
    <rPh sb="1" eb="3">
      <t>ホンシ</t>
    </rPh>
    <rPh sb="4" eb="12">
      <t>ギョギョウシュウラクハイスイジギョウ</t>
    </rPh>
    <rPh sb="14" eb="18">
      <t>スイセンカリツ</t>
    </rPh>
    <rPh sb="107" eb="108">
      <t>ヒ</t>
    </rPh>
    <rPh sb="109" eb="110">
      <t>ツヅ</t>
    </rPh>
    <rPh sb="170" eb="171">
      <t>ハジ</t>
    </rPh>
    <rPh sb="185" eb="186">
      <t>カ</t>
    </rPh>
    <rPh sb="193" eb="194">
      <t>ミシサンフサイジョウキョウテキカクハアクアンテイテキジギョウウンエイオコナモトジゾクカノウハカヒツヨウ</t>
    </rPh>
    <phoneticPr fontId="4"/>
  </si>
  <si>
    <t>①『経常収支比率』・・・使用料収入や一般会計からの繰入金等の収益で、維持管理費や支払利息等の費用をどの程度賄えているかを表す指標です。100％を上回っていますが、今後も経常経費の抑制に努めます。
②『累積欠損金比率』・・・営業活動により生じた損失で利益剰余金等で補填することできず複数年にわたり累積した指標です。0％となっていますが、人口減少等により使用料収入がが減少傾向にあり、更なる維持管理費等経費の削減に努めます。
③流動比率・・・短期的な債務に対する支払い能力を表す指標です。企業債償還金の割合が高く、現金預金の保有が少ないため類似団体平均値を大きく下回っています。今後も、現金預金の残高を注視し、流動資産の減少傾向も踏まえ、企業債発行の抑制等の改善が必要です。
④『企業債残高対事業規模比率』・・・使用料収入に対する企業債残高の割合であり、企業債残高の規模を表す指標です。企業債残高は減少傾向にあり、類似団体平均及び全国平均を下回っている。
⑤『経費回収率』・・・使用料で回収すべき経費を、どの程度使用料で賄えているかを表した指標です。類似団体平均値を下回っており、人口減少により使用料の増加は見込めないため、今後もコストの減少に努めます。
⑥『汚水処理原価』・・・有収水量１㎥あたりの汚水処理に要した費用であり、汚水資本費・汚水維持管理費の両方を含めた汚水処理に係るコストを表した指標です。類似団体平均値を下回っているが、水洗化率は100％であり、今後も維持管理経費の削減に努めます。
⑦『施設利用率』・・・施設・設備が一日に対応可能な処理能力に対する、一日平均処理水量の割合であり、施設の利用状況や適正規模を判断する指標です。水洗化率は１００％であるため今後も施設利用率が上がることは厳しい状況です。
⑧『水洗化率』・・現在処理区域内人口のうち、実際に水洗便所を設置して汚水処理している人口の割合を表した指標です。水洗化率は１００％ですが、人口が減少していくため経営運営は厳しい見通しです。</t>
    <rPh sb="2" eb="4">
      <t>ケイジョウ</t>
    </rPh>
    <rPh sb="34" eb="36">
      <t>イジ</t>
    </rPh>
    <rPh sb="36" eb="39">
      <t>カンリヒ</t>
    </rPh>
    <rPh sb="40" eb="42">
      <t>シハライ</t>
    </rPh>
    <rPh sb="42" eb="44">
      <t>リソク</t>
    </rPh>
    <rPh sb="44" eb="45">
      <t>トウ</t>
    </rPh>
    <rPh sb="46" eb="48">
      <t>ヒヨウ</t>
    </rPh>
    <rPh sb="72" eb="74">
      <t>ウワマワ</t>
    </rPh>
    <rPh sb="81" eb="83">
      <t>コンゴ</t>
    </rPh>
    <rPh sb="84" eb="86">
      <t>ケイジョウ</t>
    </rPh>
    <rPh sb="86" eb="88">
      <t>ケイヒ</t>
    </rPh>
    <rPh sb="89" eb="91">
      <t>ヨクセイ</t>
    </rPh>
    <rPh sb="92" eb="93">
      <t>ツト</t>
    </rPh>
    <rPh sb="100" eb="104">
      <t>ルイセキケッソン</t>
    </rPh>
    <rPh sb="104" eb="105">
      <t>キン</t>
    </rPh>
    <rPh sb="111" eb="115">
      <t>エイギョウカツドウ</t>
    </rPh>
    <rPh sb="118" eb="119">
      <t>ショウ</t>
    </rPh>
    <rPh sb="121" eb="123">
      <t>ソンシツ</t>
    </rPh>
    <rPh sb="124" eb="129">
      <t>リエキジョウヨキン</t>
    </rPh>
    <rPh sb="129" eb="130">
      <t>トウ</t>
    </rPh>
    <rPh sb="131" eb="133">
      <t>ホテン</t>
    </rPh>
    <rPh sb="140" eb="143">
      <t>フクスウネン</t>
    </rPh>
    <rPh sb="147" eb="149">
      <t>ルイセキ</t>
    </rPh>
    <rPh sb="167" eb="172">
      <t>ジンコウゲンショウトウ</t>
    </rPh>
    <rPh sb="175" eb="180">
      <t>シヨウリョウシュウニュウ</t>
    </rPh>
    <rPh sb="190" eb="191">
      <t>サラ</t>
    </rPh>
    <rPh sb="193" eb="199">
      <t>イジカンリヒトウ</t>
    </rPh>
    <rPh sb="199" eb="201">
      <t>ケイヒ</t>
    </rPh>
    <rPh sb="202" eb="204">
      <t>サクゲン</t>
    </rPh>
    <rPh sb="205" eb="206">
      <t>ツト</t>
    </rPh>
    <rPh sb="418" eb="419">
      <t>シタ</t>
    </rPh>
    <rPh sb="438" eb="442">
      <t>ゲンキンヨキン</t>
    </rPh>
    <rPh sb="443" eb="445">
      <t>ホユウ</t>
    </rPh>
    <rPh sb="446" eb="447">
      <t>スク</t>
    </rPh>
    <rPh sb="451" eb="453">
      <t>ルイジ</t>
    </rPh>
    <rPh sb="453" eb="455">
      <t>ダンタイ</t>
    </rPh>
    <rPh sb="474" eb="478">
      <t>ゲンキンヨキン</t>
    </rPh>
    <rPh sb="481" eb="482">
      <t>シタ</t>
    </rPh>
    <rPh sb="482" eb="483">
      <t>マワ</t>
    </rPh>
    <rPh sb="510" eb="512">
      <t>コンゴ</t>
    </rPh>
    <rPh sb="563" eb="564">
      <t>シタ</t>
    </rPh>
    <rPh sb="571" eb="575">
      <t>ジンコウゲンショウ</t>
    </rPh>
    <rPh sb="578" eb="581">
      <t>シヨウリョウ</t>
    </rPh>
    <rPh sb="582" eb="584">
      <t>ゾウカ</t>
    </rPh>
    <rPh sb="585" eb="587">
      <t>ミコ</t>
    </rPh>
    <rPh sb="593" eb="595">
      <t>コンゴ</t>
    </rPh>
    <rPh sb="596" eb="597">
      <t>ソナ</t>
    </rPh>
    <rPh sb="598" eb="600">
      <t>シセツ</t>
    </rPh>
    <rPh sb="601" eb="603">
      <t>トウゴウ</t>
    </rPh>
    <rPh sb="604" eb="605">
      <t>ハカ</t>
    </rPh>
    <rPh sb="609" eb="610">
      <t>シタ</t>
    </rPh>
    <rPh sb="611" eb="612">
      <t>ツト</t>
    </rPh>
    <rPh sb="617" eb="621">
      <t>スイセンカリツ</t>
    </rPh>
    <rPh sb="630" eb="632">
      <t>コンゴ</t>
    </rPh>
    <rPh sb="633" eb="639">
      <t>イジカンリケイヒ</t>
    </rPh>
    <rPh sb="640" eb="642">
      <t>サクゲン</t>
    </rPh>
    <rPh sb="643" eb="644">
      <t>ツト</t>
    </rPh>
    <rPh sb="720" eb="724">
      <t>スイセンカリツ</t>
    </rPh>
    <rPh sb="734" eb="736">
      <t>コンゴ</t>
    </rPh>
    <rPh sb="737" eb="739">
      <t>シセツ</t>
    </rPh>
    <rPh sb="739" eb="742">
      <t>リヨウリツ</t>
    </rPh>
    <rPh sb="743" eb="744">
      <t>ア</t>
    </rPh>
    <rPh sb="749" eb="750">
      <t>キビ</t>
    </rPh>
    <rPh sb="752" eb="754">
      <t>ジョウキョウ</t>
    </rPh>
    <rPh sb="814" eb="818">
      <t>スイセンカリツ</t>
    </rPh>
    <rPh sb="838" eb="840">
      <t>ケイエイ</t>
    </rPh>
    <rPh sb="840" eb="842">
      <t>ウンエイ</t>
    </rPh>
    <phoneticPr fontId="4"/>
  </si>
  <si>
    <t>①有形固定資産減価償却率・・・有形固定資産のうち償却対象資産の減価償却がどの程度進んでいるかを示す指標です。全国平均や類似団体平均値を下回っていますが、増加傾向にあります。
③管渠改善率・・・法定耐用年数を超えた管渠延長の割合を表した指標で、管渠の老朽化度合いを示しています。管渠については耐用年数を経過しておらず、現状更新は行っていませんが、法適化に合わせて効率的な経営を促進させるため、ストックマネジメントにおける施設の更新計画を策定したことで、今後、長期的な更新・維持補修の計画見直しを図る必要があります。</t>
    <rPh sb="15" eb="17">
      <t>ユウケイ</t>
    </rPh>
    <rPh sb="17" eb="19">
      <t>コテイ</t>
    </rPh>
    <rPh sb="19" eb="21">
      <t>シサン</t>
    </rPh>
    <rPh sb="24" eb="26">
      <t>ショウキャク</t>
    </rPh>
    <rPh sb="26" eb="28">
      <t>タイショウ</t>
    </rPh>
    <rPh sb="28" eb="30">
      <t>シサン</t>
    </rPh>
    <rPh sb="31" eb="33">
      <t>ゲンカ</t>
    </rPh>
    <rPh sb="33" eb="35">
      <t>ショウキャク</t>
    </rPh>
    <rPh sb="38" eb="40">
      <t>テイド</t>
    </rPh>
    <rPh sb="40" eb="41">
      <t>スス</t>
    </rPh>
    <rPh sb="47" eb="48">
      <t>シメ</t>
    </rPh>
    <rPh sb="49" eb="51">
      <t>シヒョウ</t>
    </rPh>
    <rPh sb="59" eb="63">
      <t>ルイジダンタイ</t>
    </rPh>
    <rPh sb="63" eb="66">
      <t>ヘイキンチ</t>
    </rPh>
    <rPh sb="67" eb="69">
      <t>シタマワ</t>
    </rPh>
    <rPh sb="76" eb="80">
      <t>ゾウカケイコウ</t>
    </rPh>
    <rPh sb="108" eb="110">
      <t>エンチョウ</t>
    </rPh>
    <rPh sb="111" eb="113">
      <t>ワリアイ</t>
    </rPh>
    <rPh sb="114" eb="115">
      <t>アラワ</t>
    </rPh>
    <rPh sb="117" eb="119">
      <t>シヒョウ</t>
    </rPh>
    <rPh sb="121" eb="123">
      <t>カンキョ</t>
    </rPh>
    <rPh sb="124" eb="127">
      <t>ロウキュウカ</t>
    </rPh>
    <rPh sb="127" eb="129">
      <t>ドア</t>
    </rPh>
    <rPh sb="131" eb="132">
      <t>シメ</t>
    </rPh>
    <rPh sb="138" eb="140">
      <t>カンキョ</t>
    </rPh>
    <rPh sb="145" eb="147">
      <t>タイヨウ</t>
    </rPh>
    <rPh sb="147" eb="149">
      <t>ネンスウ</t>
    </rPh>
    <rPh sb="150" eb="152">
      <t>ケイカ</t>
    </rPh>
    <rPh sb="174" eb="175">
      <t>カ</t>
    </rPh>
    <rPh sb="180" eb="183">
      <t>コウリツテキ</t>
    </rPh>
    <rPh sb="184" eb="186">
      <t>ケイエイ</t>
    </rPh>
    <rPh sb="187" eb="189">
      <t>ソクシン</t>
    </rPh>
    <rPh sb="225" eb="227">
      <t>コンゴ</t>
    </rPh>
    <rPh sb="242" eb="244">
      <t>ミナオ</t>
    </rPh>
    <rPh sb="246" eb="24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</si>
</sst>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justify" vertical="top" wrapText="1"/>
      <protection locked="0"/>
    </xf>
    <xf numFmtId="0" fontId="16" fillId="0" borderId="0" xfId="0" applyFont="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5" fillId="0" borderId="6"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90B-437C-AB38-C0B8ED2B1E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c:v>
                </c:pt>
                <c:pt idx="4">
                  <c:v>0.01</c:v>
                </c:pt>
              </c:numCache>
            </c:numRef>
          </c:val>
          <c:smooth val="0"/>
          <c:extLst>
            <c:ext xmlns:c16="http://schemas.microsoft.com/office/drawing/2014/chart" uri="{C3380CC4-5D6E-409C-BE32-E72D297353CC}">
              <c16:uniqueId val="{00000001-890B-437C-AB38-C0B8ED2B1E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27.94</c:v>
                </c:pt>
                <c:pt idx="4">
                  <c:v>32.35</c:v>
                </c:pt>
              </c:numCache>
            </c:numRef>
          </c:val>
          <c:extLst>
            <c:ext xmlns:c16="http://schemas.microsoft.com/office/drawing/2014/chart" uri="{C3380CC4-5D6E-409C-BE32-E72D297353CC}">
              <c16:uniqueId val="{00000000-60BC-4F55-8D00-5C6C5402D2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30.19</c:v>
                </c:pt>
                <c:pt idx="4">
                  <c:v>28.77</c:v>
                </c:pt>
              </c:numCache>
            </c:numRef>
          </c:val>
          <c:smooth val="0"/>
          <c:extLst>
            <c:ext xmlns:c16="http://schemas.microsoft.com/office/drawing/2014/chart" uri="{C3380CC4-5D6E-409C-BE32-E72D297353CC}">
              <c16:uniqueId val="{00000001-60BC-4F55-8D00-5C6C5402D2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1D2C-441F-A7F4-C661EB41EC2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79.09</c:v>
                </c:pt>
                <c:pt idx="4">
                  <c:v>78.900000000000006</c:v>
                </c:pt>
              </c:numCache>
            </c:numRef>
          </c:val>
          <c:smooth val="0"/>
          <c:extLst>
            <c:ext xmlns:c16="http://schemas.microsoft.com/office/drawing/2014/chart" uri="{C3380CC4-5D6E-409C-BE32-E72D297353CC}">
              <c16:uniqueId val="{00000001-1D2C-441F-A7F4-C661EB41EC2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83.96</c:v>
                </c:pt>
                <c:pt idx="4">
                  <c:v>115.62</c:v>
                </c:pt>
              </c:numCache>
            </c:numRef>
          </c:val>
          <c:extLst>
            <c:ext xmlns:c16="http://schemas.microsoft.com/office/drawing/2014/chart" uri="{C3380CC4-5D6E-409C-BE32-E72D297353CC}">
              <c16:uniqueId val="{00000000-F770-4657-9289-9619647BD4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101.18</c:v>
                </c:pt>
                <c:pt idx="4">
                  <c:v>99.89</c:v>
                </c:pt>
              </c:numCache>
            </c:numRef>
          </c:val>
          <c:smooth val="0"/>
          <c:extLst>
            <c:ext xmlns:c16="http://schemas.microsoft.com/office/drawing/2014/chart" uri="{C3380CC4-5D6E-409C-BE32-E72D297353CC}">
              <c16:uniqueId val="{00000001-F770-4657-9289-9619647BD4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4.72</c:v>
                </c:pt>
                <c:pt idx="4">
                  <c:v>9.44</c:v>
                </c:pt>
              </c:numCache>
            </c:numRef>
          </c:val>
          <c:extLst>
            <c:ext xmlns:c16="http://schemas.microsoft.com/office/drawing/2014/chart" uri="{C3380CC4-5D6E-409C-BE32-E72D297353CC}">
              <c16:uniqueId val="{00000000-B1EA-4F82-AA1D-2DB1D9B7BF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20.14</c:v>
                </c:pt>
                <c:pt idx="4">
                  <c:v>23.17</c:v>
                </c:pt>
              </c:numCache>
            </c:numRef>
          </c:val>
          <c:smooth val="0"/>
          <c:extLst>
            <c:ext xmlns:c16="http://schemas.microsoft.com/office/drawing/2014/chart" uri="{C3380CC4-5D6E-409C-BE32-E72D297353CC}">
              <c16:uniqueId val="{00000001-B1EA-4F82-AA1D-2DB1D9B7BF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D3F-4496-9984-96C155B4C7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D3F-4496-9984-96C155B4C7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133.49</c:v>
                </c:pt>
                <c:pt idx="4" formatCode="#,##0.00;&quot;△&quot;#,##0.00">
                  <c:v>0</c:v>
                </c:pt>
              </c:numCache>
            </c:numRef>
          </c:val>
          <c:extLst>
            <c:ext xmlns:c16="http://schemas.microsoft.com/office/drawing/2014/chart" uri="{C3380CC4-5D6E-409C-BE32-E72D297353CC}">
              <c16:uniqueId val="{00000000-2B08-4BD6-9DBF-A251E70D70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140.63</c:v>
                </c:pt>
                <c:pt idx="4">
                  <c:v>163.84</c:v>
                </c:pt>
              </c:numCache>
            </c:numRef>
          </c:val>
          <c:smooth val="0"/>
          <c:extLst>
            <c:ext xmlns:c16="http://schemas.microsoft.com/office/drawing/2014/chart" uri="{C3380CC4-5D6E-409C-BE32-E72D297353CC}">
              <c16:uniqueId val="{00000001-2B08-4BD6-9DBF-A251E70D70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34.25</c:v>
                </c:pt>
                <c:pt idx="4">
                  <c:v>42.45</c:v>
                </c:pt>
              </c:numCache>
            </c:numRef>
          </c:val>
          <c:extLst>
            <c:ext xmlns:c16="http://schemas.microsoft.com/office/drawing/2014/chart" uri="{C3380CC4-5D6E-409C-BE32-E72D297353CC}">
              <c16:uniqueId val="{00000000-FBC2-4FAD-92F5-7BF09118D0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56.53</c:v>
                </c:pt>
                <c:pt idx="4">
                  <c:v>59.66</c:v>
                </c:pt>
              </c:numCache>
            </c:numRef>
          </c:val>
          <c:smooth val="0"/>
          <c:extLst>
            <c:ext xmlns:c16="http://schemas.microsoft.com/office/drawing/2014/chart" uri="{C3380CC4-5D6E-409C-BE32-E72D297353CC}">
              <c16:uniqueId val="{00000001-FBC2-4FAD-92F5-7BF09118D0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1501.15</c:v>
                </c:pt>
                <c:pt idx="4">
                  <c:v>394.89</c:v>
                </c:pt>
              </c:numCache>
            </c:numRef>
          </c:val>
          <c:extLst>
            <c:ext xmlns:c16="http://schemas.microsoft.com/office/drawing/2014/chart" uri="{C3380CC4-5D6E-409C-BE32-E72D297353CC}">
              <c16:uniqueId val="{00000000-8E05-4A12-A71D-ECA9CAAFBC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1095.52</c:v>
                </c:pt>
                <c:pt idx="4">
                  <c:v>1056.55</c:v>
                </c:pt>
              </c:numCache>
            </c:numRef>
          </c:val>
          <c:smooth val="0"/>
          <c:extLst>
            <c:ext xmlns:c16="http://schemas.microsoft.com/office/drawing/2014/chart" uri="{C3380CC4-5D6E-409C-BE32-E72D297353CC}">
              <c16:uniqueId val="{00000001-8E05-4A12-A71D-ECA9CAAFBC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41.37</c:v>
                </c:pt>
                <c:pt idx="4">
                  <c:v>35.82</c:v>
                </c:pt>
              </c:numCache>
            </c:numRef>
          </c:val>
          <c:extLst>
            <c:ext xmlns:c16="http://schemas.microsoft.com/office/drawing/2014/chart" uri="{C3380CC4-5D6E-409C-BE32-E72D297353CC}">
              <c16:uniqueId val="{00000000-D1A0-464E-8E99-6B67F3E510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39.64</c:v>
                </c:pt>
                <c:pt idx="4">
                  <c:v>40</c:v>
                </c:pt>
              </c:numCache>
            </c:numRef>
          </c:val>
          <c:smooth val="0"/>
          <c:extLst>
            <c:ext xmlns:c16="http://schemas.microsoft.com/office/drawing/2014/chart" uri="{C3380CC4-5D6E-409C-BE32-E72D297353CC}">
              <c16:uniqueId val="{00000001-D1A0-464E-8E99-6B67F3E510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369.26</c:v>
                </c:pt>
                <c:pt idx="4">
                  <c:v>426.71</c:v>
                </c:pt>
              </c:numCache>
            </c:numRef>
          </c:val>
          <c:extLst>
            <c:ext xmlns:c16="http://schemas.microsoft.com/office/drawing/2014/chart" uri="{C3380CC4-5D6E-409C-BE32-E72D297353CC}">
              <c16:uniqueId val="{00000000-3254-4FE0-85F4-922B258D37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449.72</c:v>
                </c:pt>
                <c:pt idx="4">
                  <c:v>437.27</c:v>
                </c:pt>
              </c:numCache>
            </c:numRef>
          </c:val>
          <c:smooth val="0"/>
          <c:extLst>
            <c:ext xmlns:c16="http://schemas.microsoft.com/office/drawing/2014/chart" uri="{C3380CC4-5D6E-409C-BE32-E72D297353CC}">
              <c16:uniqueId val="{00000001-3254-4FE0-85F4-922B258D37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大分県　臼杵市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非設置</v>
      </c>
      <c r="AE8" s="41"/>
      <c r="AF8" s="41"/>
      <c r="AG8" s="41"/>
      <c r="AH8" s="41"/>
      <c r="AI8" s="41"/>
      <c r="AJ8" s="41"/>
      <c r="AK8" s="3"/>
      <c r="AL8" s="42">
        <f>データ!S6</f>
        <v>36830</v>
      </c>
      <c r="AM8" s="42"/>
      <c r="AN8" s="42"/>
      <c r="AO8" s="42"/>
      <c r="AP8" s="42"/>
      <c r="AQ8" s="42"/>
      <c r="AR8" s="42"/>
      <c r="AS8" s="42"/>
      <c r="AT8" s="35">
        <f>データ!T6</f>
        <v>291.2</v>
      </c>
      <c r="AU8" s="35"/>
      <c r="AV8" s="35"/>
      <c r="AW8" s="35"/>
      <c r="AX8" s="35"/>
      <c r="AY8" s="35"/>
      <c r="AZ8" s="35"/>
      <c r="BA8" s="35"/>
      <c r="BB8" s="35">
        <f>データ!U6</f>
        <v>126.48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65.2</v>
      </c>
      <c r="J10" s="35"/>
      <c r="K10" s="35"/>
      <c r="L10" s="35"/>
      <c r="M10" s="35"/>
      <c r="N10" s="35"/>
      <c r="O10" s="35"/>
      <c r="P10" s="35">
        <f>データ!P6</f>
        <v>0.3</v>
      </c>
      <c r="Q10" s="35"/>
      <c r="R10" s="35"/>
      <c r="S10" s="35"/>
      <c r="T10" s="35"/>
      <c r="U10" s="35"/>
      <c r="V10" s="35"/>
      <c r="W10" s="35">
        <f>データ!Q6</f>
        <v>100.35</v>
      </c>
      <c r="X10" s="35"/>
      <c r="Y10" s="35"/>
      <c r="Z10" s="35"/>
      <c r="AA10" s="35"/>
      <c r="AB10" s="35"/>
      <c r="AC10" s="35"/>
      <c r="AD10" s="42">
        <f>データ!R6</f>
        <v>2920</v>
      </c>
      <c r="AE10" s="42"/>
      <c r="AF10" s="42"/>
      <c r="AG10" s="42"/>
      <c r="AH10" s="42"/>
      <c r="AI10" s="42"/>
      <c r="AJ10" s="42"/>
      <c r="AK10" s="2"/>
      <c r="AL10" s="42">
        <f>データ!V6</f>
        <v>109</v>
      </c>
      <c r="AM10" s="42"/>
      <c r="AN10" s="42"/>
      <c r="AO10" s="42"/>
      <c r="AP10" s="42"/>
      <c r="AQ10" s="42"/>
      <c r="AR10" s="42"/>
      <c r="AS10" s="42"/>
      <c r="AT10" s="35">
        <f>データ!W6</f>
        <v>0.02</v>
      </c>
      <c r="AU10" s="35"/>
      <c r="AV10" s="35"/>
      <c r="AW10" s="35"/>
      <c r="AX10" s="35"/>
      <c r="AY10" s="35"/>
      <c r="AZ10" s="35"/>
      <c r="BA10" s="35"/>
      <c r="BB10" s="35">
        <f>データ!X6</f>
        <v>5450</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113</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ie6tPH/e2xg8zAjj061fXrUxpKBEnRtVK5un8TeNIa9OD6DK1s6DSNiCHrhJX4h4JgrIcx7NFE5WokvToc5Y1A==" saltValue="Gas4/mXAe0X0JBnnxFcp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442062</v>
      </c>
      <c r="D6" s="19">
        <f t="shared" si="3"/>
        <v>46</v>
      </c>
      <c r="E6" s="19">
        <f t="shared" si="3"/>
        <v>17</v>
      </c>
      <c r="F6" s="19">
        <f t="shared" si="3"/>
        <v>6</v>
      </c>
      <c r="G6" s="19">
        <f t="shared" si="3"/>
        <v>0</v>
      </c>
      <c r="H6" s="19" t="str">
        <f t="shared" si="3"/>
        <v>大分県　臼杵市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65.2</v>
      </c>
      <c r="P6" s="20">
        <f t="shared" si="3"/>
        <v>0.3</v>
      </c>
      <c r="Q6" s="20">
        <f t="shared" si="3"/>
        <v>100.35</v>
      </c>
      <c r="R6" s="20">
        <f t="shared" si="3"/>
        <v>2920</v>
      </c>
      <c r="S6" s="20">
        <f t="shared" si="3"/>
        <v>36830</v>
      </c>
      <c r="T6" s="20">
        <f t="shared" si="3"/>
        <v>291.2</v>
      </c>
      <c r="U6" s="20">
        <f t="shared" si="3"/>
        <v>126.48</v>
      </c>
      <c r="V6" s="20">
        <f t="shared" si="3"/>
        <v>109</v>
      </c>
      <c r="W6" s="20">
        <f t="shared" si="3"/>
        <v>0.02</v>
      </c>
      <c r="X6" s="20">
        <f t="shared" si="3"/>
        <v>5450</v>
      </c>
      <c r="Y6" s="21" t="str">
        <f>IF(Y7="",NA(),Y7)</f>
        <v>-</v>
      </c>
      <c r="Z6" s="21" t="str">
        <f t="shared" ref="Z6:AH6" si="4">IF(Z7="",NA(),Z7)</f>
        <v>-</v>
      </c>
      <c r="AA6" s="21" t="str">
        <f t="shared" si="4"/>
        <v>-</v>
      </c>
      <c r="AB6" s="21">
        <f t="shared" si="4"/>
        <v>83.96</v>
      </c>
      <c r="AC6" s="21">
        <f t="shared" si="4"/>
        <v>115.62</v>
      </c>
      <c r="AD6" s="21" t="str">
        <f t="shared" si="4"/>
        <v>-</v>
      </c>
      <c r="AE6" s="21" t="str">
        <f t="shared" si="4"/>
        <v>-</v>
      </c>
      <c r="AF6" s="21" t="str">
        <f t="shared" si="4"/>
        <v>-</v>
      </c>
      <c r="AG6" s="21">
        <f t="shared" si="4"/>
        <v>101.18</v>
      </c>
      <c r="AH6" s="21">
        <f t="shared" si="4"/>
        <v>99.89</v>
      </c>
      <c r="AI6" s="20" t="str">
        <f>IF(AI7="","",IF(AI7="-","【-】","【"&amp;SUBSTITUTE(TEXT(AI7,"#,##0.00"),"-","△")&amp;"】"))</f>
        <v>【98.64】</v>
      </c>
      <c r="AJ6" s="21" t="str">
        <f>IF(AJ7="",NA(),AJ7)</f>
        <v>-</v>
      </c>
      <c r="AK6" s="21" t="str">
        <f t="shared" ref="AK6:AS6" si="5">IF(AK7="",NA(),AK7)</f>
        <v>-</v>
      </c>
      <c r="AL6" s="21" t="str">
        <f t="shared" si="5"/>
        <v>-</v>
      </c>
      <c r="AM6" s="21">
        <f t="shared" si="5"/>
        <v>133.49</v>
      </c>
      <c r="AN6" s="20">
        <f t="shared" si="5"/>
        <v>0</v>
      </c>
      <c r="AO6" s="21" t="str">
        <f t="shared" si="5"/>
        <v>-</v>
      </c>
      <c r="AP6" s="21" t="str">
        <f t="shared" si="5"/>
        <v>-</v>
      </c>
      <c r="AQ6" s="21" t="str">
        <f t="shared" si="5"/>
        <v>-</v>
      </c>
      <c r="AR6" s="21">
        <f t="shared" si="5"/>
        <v>140.63</v>
      </c>
      <c r="AS6" s="21">
        <f t="shared" si="5"/>
        <v>163.84</v>
      </c>
      <c r="AT6" s="20" t="str">
        <f>IF(AT7="","",IF(AT7="-","【-】","【"&amp;SUBSTITUTE(TEXT(AT7,"#,##0.00"),"-","△")&amp;"】"))</f>
        <v>【102.08】</v>
      </c>
      <c r="AU6" s="21" t="str">
        <f>IF(AU7="",NA(),AU7)</f>
        <v>-</v>
      </c>
      <c r="AV6" s="21" t="str">
        <f t="shared" ref="AV6:BD6" si="6">IF(AV7="",NA(),AV7)</f>
        <v>-</v>
      </c>
      <c r="AW6" s="21" t="str">
        <f t="shared" si="6"/>
        <v>-</v>
      </c>
      <c r="AX6" s="21">
        <f t="shared" si="6"/>
        <v>34.25</v>
      </c>
      <c r="AY6" s="21">
        <f t="shared" si="6"/>
        <v>42.45</v>
      </c>
      <c r="AZ6" s="21" t="str">
        <f t="shared" si="6"/>
        <v>-</v>
      </c>
      <c r="BA6" s="21" t="str">
        <f t="shared" si="6"/>
        <v>-</v>
      </c>
      <c r="BB6" s="21" t="str">
        <f t="shared" si="6"/>
        <v>-</v>
      </c>
      <c r="BC6" s="21">
        <f t="shared" si="6"/>
        <v>56.53</v>
      </c>
      <c r="BD6" s="21">
        <f t="shared" si="6"/>
        <v>59.66</v>
      </c>
      <c r="BE6" s="20" t="str">
        <f>IF(BE7="","",IF(BE7="-","【-】","【"&amp;SUBSTITUTE(TEXT(BE7,"#,##0.00"),"-","△")&amp;"】"))</f>
        <v>【61.46】</v>
      </c>
      <c r="BF6" s="21" t="str">
        <f>IF(BF7="",NA(),BF7)</f>
        <v>-</v>
      </c>
      <c r="BG6" s="21" t="str">
        <f t="shared" ref="BG6:BO6" si="7">IF(BG7="",NA(),BG7)</f>
        <v>-</v>
      </c>
      <c r="BH6" s="21" t="str">
        <f t="shared" si="7"/>
        <v>-</v>
      </c>
      <c r="BI6" s="21">
        <f t="shared" si="7"/>
        <v>1501.15</v>
      </c>
      <c r="BJ6" s="21">
        <f t="shared" si="7"/>
        <v>394.89</v>
      </c>
      <c r="BK6" s="21" t="str">
        <f t="shared" si="7"/>
        <v>-</v>
      </c>
      <c r="BL6" s="21" t="str">
        <f t="shared" si="7"/>
        <v>-</v>
      </c>
      <c r="BM6" s="21" t="str">
        <f t="shared" si="7"/>
        <v>-</v>
      </c>
      <c r="BN6" s="21">
        <f t="shared" si="7"/>
        <v>1095.52</v>
      </c>
      <c r="BO6" s="21">
        <f t="shared" si="7"/>
        <v>1056.55</v>
      </c>
      <c r="BP6" s="20" t="str">
        <f>IF(BP7="","",IF(BP7="-","【-】","【"&amp;SUBSTITUTE(TEXT(BP7,"#,##0.00"),"-","△")&amp;"】"))</f>
        <v>【974.72】</v>
      </c>
      <c r="BQ6" s="21" t="str">
        <f>IF(BQ7="",NA(),BQ7)</f>
        <v>-</v>
      </c>
      <c r="BR6" s="21" t="str">
        <f t="shared" ref="BR6:BZ6" si="8">IF(BR7="",NA(),BR7)</f>
        <v>-</v>
      </c>
      <c r="BS6" s="21" t="str">
        <f t="shared" si="8"/>
        <v>-</v>
      </c>
      <c r="BT6" s="21">
        <f t="shared" si="8"/>
        <v>41.37</v>
      </c>
      <c r="BU6" s="21">
        <f t="shared" si="8"/>
        <v>35.82</v>
      </c>
      <c r="BV6" s="21" t="str">
        <f t="shared" si="8"/>
        <v>-</v>
      </c>
      <c r="BW6" s="21" t="str">
        <f t="shared" si="8"/>
        <v>-</v>
      </c>
      <c r="BX6" s="21" t="str">
        <f t="shared" si="8"/>
        <v>-</v>
      </c>
      <c r="BY6" s="21">
        <f t="shared" si="8"/>
        <v>39.64</v>
      </c>
      <c r="BZ6" s="21">
        <f t="shared" si="8"/>
        <v>40</v>
      </c>
      <c r="CA6" s="20" t="str">
        <f>IF(CA7="","",IF(CA7="-","【-】","【"&amp;SUBSTITUTE(TEXT(CA7,"#,##0.00"),"-","△")&amp;"】"))</f>
        <v>【44.22】</v>
      </c>
      <c r="CB6" s="21" t="str">
        <f>IF(CB7="",NA(),CB7)</f>
        <v>-</v>
      </c>
      <c r="CC6" s="21" t="str">
        <f t="shared" ref="CC6:CK6" si="9">IF(CC7="",NA(),CC7)</f>
        <v>-</v>
      </c>
      <c r="CD6" s="21" t="str">
        <f t="shared" si="9"/>
        <v>-</v>
      </c>
      <c r="CE6" s="21">
        <f t="shared" si="9"/>
        <v>369.26</v>
      </c>
      <c r="CF6" s="21">
        <f t="shared" si="9"/>
        <v>426.71</v>
      </c>
      <c r="CG6" s="21" t="str">
        <f t="shared" si="9"/>
        <v>-</v>
      </c>
      <c r="CH6" s="21" t="str">
        <f t="shared" si="9"/>
        <v>-</v>
      </c>
      <c r="CI6" s="21" t="str">
        <f t="shared" si="9"/>
        <v>-</v>
      </c>
      <c r="CJ6" s="21">
        <f t="shared" si="9"/>
        <v>449.72</v>
      </c>
      <c r="CK6" s="21">
        <f t="shared" si="9"/>
        <v>437.27</v>
      </c>
      <c r="CL6" s="20" t="str">
        <f>IF(CL7="","",IF(CL7="-","【-】","【"&amp;SUBSTITUTE(TEXT(CL7,"#,##0.00"),"-","△")&amp;"】"))</f>
        <v>【392.85】</v>
      </c>
      <c r="CM6" s="21" t="str">
        <f>IF(CM7="",NA(),CM7)</f>
        <v>-</v>
      </c>
      <c r="CN6" s="21" t="str">
        <f t="shared" ref="CN6:CV6" si="10">IF(CN7="",NA(),CN7)</f>
        <v>-</v>
      </c>
      <c r="CO6" s="21" t="str">
        <f t="shared" si="10"/>
        <v>-</v>
      </c>
      <c r="CP6" s="21">
        <f t="shared" si="10"/>
        <v>27.94</v>
      </c>
      <c r="CQ6" s="21">
        <f t="shared" si="10"/>
        <v>32.35</v>
      </c>
      <c r="CR6" s="21" t="str">
        <f t="shared" si="10"/>
        <v>-</v>
      </c>
      <c r="CS6" s="21" t="str">
        <f t="shared" si="10"/>
        <v>-</v>
      </c>
      <c r="CT6" s="21" t="str">
        <f t="shared" si="10"/>
        <v>-</v>
      </c>
      <c r="CU6" s="21">
        <f t="shared" si="10"/>
        <v>30.19</v>
      </c>
      <c r="CV6" s="21">
        <f t="shared" si="10"/>
        <v>28.77</v>
      </c>
      <c r="CW6" s="20" t="str">
        <f>IF(CW7="","",IF(CW7="-","【-】","【"&amp;SUBSTITUTE(TEXT(CW7,"#,##0.00"),"-","△")&amp;"】"))</f>
        <v>【32.23】</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79.09</v>
      </c>
      <c r="DG6" s="21">
        <f t="shared" si="11"/>
        <v>78.900000000000006</v>
      </c>
      <c r="DH6" s="20" t="str">
        <f>IF(DH7="","",IF(DH7="-","【-】","【"&amp;SUBSTITUTE(TEXT(DH7,"#,##0.00"),"-","△")&amp;"】"))</f>
        <v>【80.63】</v>
      </c>
      <c r="DI6" s="21" t="str">
        <f>IF(DI7="",NA(),DI7)</f>
        <v>-</v>
      </c>
      <c r="DJ6" s="21" t="str">
        <f t="shared" ref="DJ6:DR6" si="12">IF(DJ7="",NA(),DJ7)</f>
        <v>-</v>
      </c>
      <c r="DK6" s="21" t="str">
        <f t="shared" si="12"/>
        <v>-</v>
      </c>
      <c r="DL6" s="21">
        <f t="shared" si="12"/>
        <v>4.72</v>
      </c>
      <c r="DM6" s="21">
        <f t="shared" si="12"/>
        <v>9.44</v>
      </c>
      <c r="DN6" s="21" t="str">
        <f t="shared" si="12"/>
        <v>-</v>
      </c>
      <c r="DO6" s="21" t="str">
        <f t="shared" si="12"/>
        <v>-</v>
      </c>
      <c r="DP6" s="21" t="str">
        <f t="shared" si="12"/>
        <v>-</v>
      </c>
      <c r="DQ6" s="21">
        <f t="shared" si="12"/>
        <v>20.14</v>
      </c>
      <c r="DR6" s="21">
        <f t="shared" si="12"/>
        <v>23.17</v>
      </c>
      <c r="DS6" s="20" t="str">
        <f>IF(DS7="","",IF(DS7="-","【-】","【"&amp;SUBSTITUTE(TEXT(DS7,"#,##0.00"),"-","△")&amp;"】"))</f>
        <v>【26.28】</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v>
      </c>
      <c r="EN6" s="21">
        <f t="shared" si="14"/>
        <v>0.01</v>
      </c>
      <c r="EO6" s="20" t="str">
        <f>IF(EO7="","",IF(EO7="-","【-】","【"&amp;SUBSTITUTE(TEXT(EO7,"#,##0.00"),"-","△")&amp;"】"))</f>
        <v>【0.01】</v>
      </c>
    </row>
    <row r="7" spans="1:148" s="22" customFormat="1" x14ac:dyDescent="0.15">
      <c r="A7" s="14"/>
      <c r="B7" s="23">
        <v>2021</v>
      </c>
      <c r="C7" s="23">
        <v>442062</v>
      </c>
      <c r="D7" s="23">
        <v>46</v>
      </c>
      <c r="E7" s="23">
        <v>17</v>
      </c>
      <c r="F7" s="23">
        <v>6</v>
      </c>
      <c r="G7" s="23">
        <v>0</v>
      </c>
      <c r="H7" s="23" t="s">
        <v>96</v>
      </c>
      <c r="I7" s="23" t="s">
        <v>97</v>
      </c>
      <c r="J7" s="23" t="s">
        <v>98</v>
      </c>
      <c r="K7" s="23" t="s">
        <v>99</v>
      </c>
      <c r="L7" s="23" t="s">
        <v>100</v>
      </c>
      <c r="M7" s="23" t="s">
        <v>101</v>
      </c>
      <c r="N7" s="24" t="s">
        <v>102</v>
      </c>
      <c r="O7" s="24">
        <v>65.2</v>
      </c>
      <c r="P7" s="24">
        <v>0.3</v>
      </c>
      <c r="Q7" s="24">
        <v>100.35</v>
      </c>
      <c r="R7" s="24">
        <v>2920</v>
      </c>
      <c r="S7" s="24">
        <v>36830</v>
      </c>
      <c r="T7" s="24">
        <v>291.2</v>
      </c>
      <c r="U7" s="24">
        <v>126.48</v>
      </c>
      <c r="V7" s="24">
        <v>109</v>
      </c>
      <c r="W7" s="24">
        <v>0.02</v>
      </c>
      <c r="X7" s="24">
        <v>5450</v>
      </c>
      <c r="Y7" s="24" t="s">
        <v>102</v>
      </c>
      <c r="Z7" s="24" t="s">
        <v>102</v>
      </c>
      <c r="AA7" s="24" t="s">
        <v>102</v>
      </c>
      <c r="AB7" s="24">
        <v>83.96</v>
      </c>
      <c r="AC7" s="24">
        <v>115.62</v>
      </c>
      <c r="AD7" s="24" t="s">
        <v>102</v>
      </c>
      <c r="AE7" s="24" t="s">
        <v>102</v>
      </c>
      <c r="AF7" s="24" t="s">
        <v>102</v>
      </c>
      <c r="AG7" s="24">
        <v>101.18</v>
      </c>
      <c r="AH7" s="24">
        <v>99.89</v>
      </c>
      <c r="AI7" s="24">
        <v>98.64</v>
      </c>
      <c r="AJ7" s="24" t="s">
        <v>102</v>
      </c>
      <c r="AK7" s="24" t="s">
        <v>102</v>
      </c>
      <c r="AL7" s="24" t="s">
        <v>102</v>
      </c>
      <c r="AM7" s="24">
        <v>133.49</v>
      </c>
      <c r="AN7" s="24">
        <v>0</v>
      </c>
      <c r="AO7" s="24" t="s">
        <v>102</v>
      </c>
      <c r="AP7" s="24" t="s">
        <v>102</v>
      </c>
      <c r="AQ7" s="24" t="s">
        <v>102</v>
      </c>
      <c r="AR7" s="24">
        <v>140.63</v>
      </c>
      <c r="AS7" s="24">
        <v>163.84</v>
      </c>
      <c r="AT7" s="24">
        <v>102.08</v>
      </c>
      <c r="AU7" s="24" t="s">
        <v>102</v>
      </c>
      <c r="AV7" s="24" t="s">
        <v>102</v>
      </c>
      <c r="AW7" s="24" t="s">
        <v>102</v>
      </c>
      <c r="AX7" s="24">
        <v>34.25</v>
      </c>
      <c r="AY7" s="24">
        <v>42.45</v>
      </c>
      <c r="AZ7" s="24" t="s">
        <v>102</v>
      </c>
      <c r="BA7" s="24" t="s">
        <v>102</v>
      </c>
      <c r="BB7" s="24" t="s">
        <v>102</v>
      </c>
      <c r="BC7" s="24">
        <v>56.53</v>
      </c>
      <c r="BD7" s="24">
        <v>59.66</v>
      </c>
      <c r="BE7" s="24">
        <v>61.46</v>
      </c>
      <c r="BF7" s="24" t="s">
        <v>102</v>
      </c>
      <c r="BG7" s="24" t="s">
        <v>102</v>
      </c>
      <c r="BH7" s="24" t="s">
        <v>102</v>
      </c>
      <c r="BI7" s="24">
        <v>1501.15</v>
      </c>
      <c r="BJ7" s="24">
        <v>394.89</v>
      </c>
      <c r="BK7" s="24" t="s">
        <v>102</v>
      </c>
      <c r="BL7" s="24" t="s">
        <v>102</v>
      </c>
      <c r="BM7" s="24" t="s">
        <v>102</v>
      </c>
      <c r="BN7" s="24">
        <v>1095.52</v>
      </c>
      <c r="BO7" s="24">
        <v>1056.55</v>
      </c>
      <c r="BP7" s="24">
        <v>974.72</v>
      </c>
      <c r="BQ7" s="24" t="s">
        <v>102</v>
      </c>
      <c r="BR7" s="24" t="s">
        <v>102</v>
      </c>
      <c r="BS7" s="24" t="s">
        <v>102</v>
      </c>
      <c r="BT7" s="24">
        <v>41.37</v>
      </c>
      <c r="BU7" s="24">
        <v>35.82</v>
      </c>
      <c r="BV7" s="24" t="s">
        <v>102</v>
      </c>
      <c r="BW7" s="24" t="s">
        <v>102</v>
      </c>
      <c r="BX7" s="24" t="s">
        <v>102</v>
      </c>
      <c r="BY7" s="24">
        <v>39.64</v>
      </c>
      <c r="BZ7" s="24">
        <v>40</v>
      </c>
      <c r="CA7" s="24">
        <v>44.22</v>
      </c>
      <c r="CB7" s="24" t="s">
        <v>102</v>
      </c>
      <c r="CC7" s="24" t="s">
        <v>102</v>
      </c>
      <c r="CD7" s="24" t="s">
        <v>102</v>
      </c>
      <c r="CE7" s="24">
        <v>369.26</v>
      </c>
      <c r="CF7" s="24">
        <v>426.71</v>
      </c>
      <c r="CG7" s="24" t="s">
        <v>102</v>
      </c>
      <c r="CH7" s="24" t="s">
        <v>102</v>
      </c>
      <c r="CI7" s="24" t="s">
        <v>102</v>
      </c>
      <c r="CJ7" s="24">
        <v>449.72</v>
      </c>
      <c r="CK7" s="24">
        <v>437.27</v>
      </c>
      <c r="CL7" s="24">
        <v>392.85</v>
      </c>
      <c r="CM7" s="24" t="s">
        <v>102</v>
      </c>
      <c r="CN7" s="24" t="s">
        <v>102</v>
      </c>
      <c r="CO7" s="24" t="s">
        <v>102</v>
      </c>
      <c r="CP7" s="24">
        <v>27.94</v>
      </c>
      <c r="CQ7" s="24">
        <v>32.35</v>
      </c>
      <c r="CR7" s="24" t="s">
        <v>102</v>
      </c>
      <c r="CS7" s="24" t="s">
        <v>102</v>
      </c>
      <c r="CT7" s="24" t="s">
        <v>102</v>
      </c>
      <c r="CU7" s="24">
        <v>30.19</v>
      </c>
      <c r="CV7" s="24">
        <v>28.77</v>
      </c>
      <c r="CW7" s="24">
        <v>32.229999999999997</v>
      </c>
      <c r="CX7" s="24" t="s">
        <v>102</v>
      </c>
      <c r="CY7" s="24" t="s">
        <v>102</v>
      </c>
      <c r="CZ7" s="24" t="s">
        <v>102</v>
      </c>
      <c r="DA7" s="24">
        <v>100</v>
      </c>
      <c r="DB7" s="24">
        <v>100</v>
      </c>
      <c r="DC7" s="24" t="s">
        <v>102</v>
      </c>
      <c r="DD7" s="24" t="s">
        <v>102</v>
      </c>
      <c r="DE7" s="24" t="s">
        <v>102</v>
      </c>
      <c r="DF7" s="24">
        <v>79.09</v>
      </c>
      <c r="DG7" s="24">
        <v>78.900000000000006</v>
      </c>
      <c r="DH7" s="24">
        <v>80.63</v>
      </c>
      <c r="DI7" s="24" t="s">
        <v>102</v>
      </c>
      <c r="DJ7" s="24" t="s">
        <v>102</v>
      </c>
      <c r="DK7" s="24" t="s">
        <v>102</v>
      </c>
      <c r="DL7" s="24">
        <v>4.72</v>
      </c>
      <c r="DM7" s="24">
        <v>9.44</v>
      </c>
      <c r="DN7" s="24" t="s">
        <v>102</v>
      </c>
      <c r="DO7" s="24" t="s">
        <v>102</v>
      </c>
      <c r="DP7" s="24" t="s">
        <v>102</v>
      </c>
      <c r="DQ7" s="24">
        <v>20.14</v>
      </c>
      <c r="DR7" s="24">
        <v>23.17</v>
      </c>
      <c r="DS7" s="24">
        <v>26.28</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1.6</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oitapref</cp:lastModifiedBy>
  <cp:lastPrinted>2023-01-30T06:23:35Z</cp:lastPrinted>
  <dcterms:created xsi:type="dcterms:W3CDTF">2022-12-01T01:39:09Z</dcterms:created>
  <dcterms:modified xsi:type="dcterms:W3CDTF">2023-01-30T06:23:39Z</dcterms:modified>
  <cp:category/>
</cp:coreProperties>
</file>