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9豊後高田市\"/>
    </mc:Choice>
  </mc:AlternateContent>
  <workbookProtection workbookAlgorithmName="SHA-512" workbookHashValue="EwuoW42j6JFx5Qc973znLwIX3Dl00G0Zy1m5K3sbGL1vDcCqMnES82+OGsyUfcvJdzm4pIHLhBxHb8Pbb12gQw==" workbookSaltValue="p+LwwPUs3fXKLWfvbpqfbw==" workbookSpinCount="100000" lockStructure="1"/>
  <bookViews>
    <workbookView xWindow="0" yWindow="0" windowWidth="28800" windowHeight="124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<sst xmlns="http://schemas.openxmlformats.org/spreadsheetml/2006/main" count="297" uniqueCount="119">
  <si>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</si>
  <si>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</si>
  <si>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</si>
  <si>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</si>
  <si>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</si>
  <si>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</si>
  <si>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</si>
  <si>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</si>
  <si>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</si>
  <si>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</si>
  <si>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</si>
  <si>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</si>
  <si>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</si>
  <si>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</si>
  <si>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</si>
  <si>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</si>
  <si>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</si>
  <si>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</si>
  <si>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</si>
  <si>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</si>
  <si>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</si>
  <si>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</si>
  <si>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</si>
  <si>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</si>
  <si>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</si>
  <si>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</si>
  <si>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</si>
  <si>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</si>
  <si>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</si>
  <si>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</si>
  <si>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</si>
  <si>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</si>
  <si>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</si>
  <si>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</si>
  <si>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</si>
  <si>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</si>
  <si>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</si>
  <si>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</si>
  <si>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</si>
  <si>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</si>
  <si>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</si>
  <si>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</si>
  <si>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</si>
  <si>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</si>
  <si>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</si>
  <si>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</si>
  <si>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</si>
  <si>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</si>
  <si>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</si>
  <si>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</si>
  <si>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</si>
  <si>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</si>
  <si>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</si>
  <si>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</si>
  <si>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</si>
  <si>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</si>
  <si>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</si>
  <si>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</si>
  <si>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</si>
  <si>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</si>
  <si>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</si>
  <si>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</si>
  <si>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</si>
  <si>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</si>
  <si>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</si>
  <si>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</si>
  <si>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</si>
  <si>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</si>
  <si>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</si>
  <si>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</si>
  <si>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</si>
  <si>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</si>
  <si>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</si>
  <si>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</si>
  <si>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</si>
  <si>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</si>
  <si>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</si>
  <si>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</si>
  <si>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</si>
  <si>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</si>
  <si>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</si>
  <si>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</si>
  <si>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</si>
  <si>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</si>
  <si>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</si>
  <si>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</si>
  <si>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</si>
  <si>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</si>
  <si>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</si>
  <si>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</si>
  <si>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</si>
  <si>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</si>
  <si>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</si>
  <si>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</si>
  <si>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</si>
  <si>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</si>
  <si>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</si>
  <si>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</si>
  <si>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</si>
  <si>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</si>
  <si>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</si>
  <si>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</si>
  <si>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</si>
  <si>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</si>
  <si>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</si>
  <si>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</si>
  <si>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</si>
  <si>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</si>
  <si>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</si>
  <si>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</si>
  <si>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</si>
  <si>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</si>
  <si>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</si>
  <si>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</si>
  <si>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</si>
  <si>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</si>
  <si>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
　100％を超えていますが、施設の老朽化が進行し、計画的に修繕や大規模改修を行っており、使用料収入の確保に向けた取り組みが必要となっています。
②累積欠損金比率：
　一般会計から繰入金により、欠損金は発生していません。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類似団体と比較すると低くなっていますが、耐用年数を超えた処理場の設備改修工事等を行っており、企業債残高を見据えながら計画的に実施していく必要があります。
⑤経費回収率：
　①経常収支比率と同様に、100％を超えていますが、使用料収入の確保に向けた取り組みが必要となっています。
⑥汚水処理原価：
　汚泥処理は脱水までで焼却処理を行っていないため、類似団体と比較して、原価は安くなっています。
⑦施設利用率：
　類似団体の水準を超えていますが、利用率は76％程度となっています。
⑧水洗化率：
　83％程度となっており、類似団体と同程度の水準となっています。</t>
    <rPh sb="1" eb="3">
      <t>ケイジョウ</t>
    </rPh>
    <rPh sb="3" eb="5">
      <t>シュウシ</t>
    </rPh>
    <rPh sb="5" eb="7">
      <t>ヒリツ</t>
    </rPh>
    <rPh sb="15" eb="16">
      <t>コ</t>
    </rPh>
    <rPh sb="23" eb="25">
      <t>シセツ</t>
    </rPh>
    <rPh sb="26" eb="29">
      <t>ロウキュウカ</t>
    </rPh>
    <rPh sb="34" eb="37">
      <t>ケイカクテキ</t>
    </rPh>
    <rPh sb="38" eb="40">
      <t>シュウゼン</t>
    </rPh>
    <rPh sb="41" eb="44">
      <t>ダイキボ</t>
    </rPh>
    <rPh sb="44" eb="46">
      <t>カイシュウ</t>
    </rPh>
    <rPh sb="47" eb="48">
      <t>オコナ</t>
    </rPh>
    <rPh sb="53" eb="56">
      <t>シヨウリョウ</t>
    </rPh>
    <rPh sb="56" eb="58">
      <t>シュウニュウ</t>
    </rPh>
    <rPh sb="59" eb="61">
      <t>カクホ</t>
    </rPh>
    <rPh sb="62" eb="63">
      <t>ム</t>
    </rPh>
    <rPh sb="65" eb="66">
      <t>ト</t>
    </rPh>
    <rPh sb="67" eb="68">
      <t>ク</t>
    </rPh>
    <rPh sb="70" eb="72">
      <t>ヒツヨウ</t>
    </rPh>
    <rPh sb="129" eb="131">
      <t>フサイ</t>
    </rPh>
    <rPh sb="133" eb="134">
      <t>オモ</t>
    </rPh>
    <rPh sb="135" eb="137">
      <t>ケンセツ</t>
    </rPh>
    <rPh sb="137" eb="139">
      <t>カイリョウ</t>
    </rPh>
    <rPh sb="140" eb="141">
      <t>ア</t>
    </rPh>
    <rPh sb="145" eb="147">
      <t>キギョウ</t>
    </rPh>
    <rPh sb="147" eb="148">
      <t>サイ</t>
    </rPh>
    <rPh sb="149" eb="151">
      <t>ガンキン</t>
    </rPh>
    <rPh sb="151" eb="153">
      <t>ショウカン</t>
    </rPh>
    <rPh sb="153" eb="154">
      <t>トウ</t>
    </rPh>
    <rPh sb="164" eb="167">
      <t>シヨウリョウ</t>
    </rPh>
    <rPh sb="167" eb="169">
      <t>シュウニュウ</t>
    </rPh>
    <rPh sb="170" eb="171">
      <t>マカナ</t>
    </rPh>
    <rPh sb="179" eb="181">
      <t>イッパン</t>
    </rPh>
    <rPh sb="181" eb="183">
      <t>カイケイ</t>
    </rPh>
    <rPh sb="186" eb="188">
      <t>クリイレ</t>
    </rPh>
    <rPh sb="188" eb="189">
      <t>キン</t>
    </rPh>
    <rPh sb="190" eb="192">
      <t>イゾン</t>
    </rPh>
    <rPh sb="196" eb="198">
      <t>ジョウキョウ</t>
    </rPh>
    <rPh sb="223" eb="225">
      <t>ルイジ</t>
    </rPh>
    <rPh sb="225" eb="227">
      <t>ダンタイ</t>
    </rPh>
    <rPh sb="228" eb="230">
      <t>ヒカク</t>
    </rPh>
    <rPh sb="233" eb="234">
      <t>ヒク</t>
    </rPh>
    <rPh sb="243" eb="245">
      <t>タイヨウ</t>
    </rPh>
    <rPh sb="245" eb="247">
      <t>ネンスウ</t>
    </rPh>
    <rPh sb="248" eb="249">
      <t>コ</t>
    </rPh>
    <rPh sb="251" eb="254">
      <t>ショリジョウ</t>
    </rPh>
    <rPh sb="255" eb="257">
      <t>セツビ</t>
    </rPh>
    <rPh sb="257" eb="259">
      <t>カイシュウ</t>
    </rPh>
    <rPh sb="259" eb="261">
      <t>コウジ</t>
    </rPh>
    <rPh sb="261" eb="262">
      <t>トウ</t>
    </rPh>
    <rPh sb="263" eb="264">
      <t>オコナ</t>
    </rPh>
    <rPh sb="310" eb="312">
      <t>ケイジョウ</t>
    </rPh>
    <rPh sb="312" eb="314">
      <t>シュウシ</t>
    </rPh>
    <rPh sb="314" eb="316">
      <t>ヒリツ</t>
    </rPh>
    <rPh sb="317" eb="319">
      <t>ドウヨウ</t>
    </rPh>
    <rPh sb="326" eb="327">
      <t>コ</t>
    </rPh>
    <rPh sb="406" eb="408">
      <t>ゲンカ</t>
    </rPh>
    <rPh sb="409" eb="410">
      <t>ヤス</t>
    </rPh>
    <rPh sb="473" eb="475">
      <t>テイド</t>
    </rPh>
    <rPh sb="482" eb="484">
      <t>ルイジ</t>
    </rPh>
    <rPh sb="484" eb="486">
      <t>ダンタイ</t>
    </rPh>
    <rPh sb="487" eb="490">
      <t>ドウテイド</t>
    </rPh>
    <rPh sb="491" eb="493">
      <t>スイジュン</t>
    </rPh>
    <phoneticPr fontId="4"/>
  </si>
  <si>
    <t>①有形固定資産減価償却率：
　事業の開始時期が昭和52年で、終末処理場の機械・電気設備等が耐用年数を迎えており、ストックマネジメント計画に基づき、更新工事を実施しています。
②管路老朽化率、③管渠改善率：
　事業の開始時期が昭和52年で、耐用年数（50年）を迎える管渠はまだありませんが、平成28年度から豊後高田市公共下水道長寿命化計画に基づき、老朽管の更新事業を実施しています。</t>
    <rPh sb="30" eb="32">
      <t>シュウマツ</t>
    </rPh>
    <rPh sb="32" eb="35">
      <t>ショリジョウ</t>
    </rPh>
    <rPh sb="36" eb="38">
      <t>キカイ</t>
    </rPh>
    <rPh sb="39" eb="41">
      <t>デンキ</t>
    </rPh>
    <rPh sb="41" eb="43">
      <t>セツビ</t>
    </rPh>
    <rPh sb="43" eb="44">
      <t>トウ</t>
    </rPh>
    <rPh sb="45" eb="47">
      <t>タイヨウ</t>
    </rPh>
    <rPh sb="47" eb="49">
      <t>ネンスウ</t>
    </rPh>
    <rPh sb="50" eb="51">
      <t>ムカ</t>
    </rPh>
    <rPh sb="73" eb="75">
      <t>コウシン</t>
    </rPh>
    <rPh sb="75" eb="77">
      <t>コウジ</t>
    </rPh>
    <rPh sb="78" eb="80">
      <t>ジッシ</t>
    </rPh>
    <rPh sb="126" eb="127">
      <t>ネン</t>
    </rPh>
    <phoneticPr fontId="4"/>
  </si>
  <si>
    <t>　下水道施設の管渠整備は、ほぼ計画を達成していますが、その一方で、水洗化率は徐々に上昇しているものの80％前半にとどまっています。これは事業計画に基づいて建設した汚水処理場等が処理能力の80％程度しか活用されず、20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</si>
</sst>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1E-47BF-810C-89FEED9A5F82}"/>
            </c:ext>
          </c:extLst>
        </c:ser>
        <c:dLbls>
          <c:showLegendKey val="0"/>
          <c:showVal val="0"/>
          <c:showCatName val="0"/>
          <c:showSerName val="0"/>
          <c:showPercent val="0"/>
          <c:showBubbleSize val="0"/>
        </c:dLbls>
        <c:gapWidth val="150"/>
        <c:axId val="472458216"/>
        <c:axId val="47245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E81E-47BF-810C-89FEED9A5F82}"/>
            </c:ext>
          </c:extLst>
        </c:ser>
        <c:dLbls>
          <c:showLegendKey val="0"/>
          <c:showVal val="0"/>
          <c:showCatName val="0"/>
          <c:showSerName val="0"/>
          <c:showPercent val="0"/>
          <c:showBubbleSize val="0"/>
        </c:dLbls>
        <c:marker val="1"/>
        <c:smooth val="0"/>
        <c:axId val="472458216"/>
        <c:axId val="472458608"/>
      </c:lineChart>
      <c:dateAx>
        <c:axId val="472458216"/>
        <c:scaling>
          <c:orientation val="minMax"/>
        </c:scaling>
        <c:delete val="1"/>
        <c:axPos val="b"/>
        <c:numFmt formatCode="&quot;H&quot;yy" sourceLinked="1"/>
        <c:majorTickMark val="none"/>
        <c:minorTickMark val="none"/>
        <c:tickLblPos val="none"/>
        <c:crossAx val="472458608"/>
        <c:crosses val="autoZero"/>
        <c:auto val="1"/>
        <c:lblOffset val="100"/>
        <c:baseTimeUnit val="years"/>
      </c:dateAx>
      <c:valAx>
        <c:axId val="47245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5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77.23</c:v>
                </c:pt>
                <c:pt idx="4">
                  <c:v>76.73</c:v>
                </c:pt>
              </c:numCache>
            </c:numRef>
          </c:val>
          <c:extLst>
            <c:ext xmlns:c16="http://schemas.microsoft.com/office/drawing/2014/chart" uri="{C3380CC4-5D6E-409C-BE32-E72D297353CC}">
              <c16:uniqueId val="{00000000-FC69-483A-808A-B7475E36B84B}"/>
            </c:ext>
          </c:extLst>
        </c:ser>
        <c:dLbls>
          <c:showLegendKey val="0"/>
          <c:showVal val="0"/>
          <c:showCatName val="0"/>
          <c:showSerName val="0"/>
          <c:showPercent val="0"/>
          <c:showBubbleSize val="0"/>
        </c:dLbls>
        <c:gapWidth val="150"/>
        <c:axId val="520538952"/>
        <c:axId val="52053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FC69-483A-808A-B7475E36B84B}"/>
            </c:ext>
          </c:extLst>
        </c:ser>
        <c:dLbls>
          <c:showLegendKey val="0"/>
          <c:showVal val="0"/>
          <c:showCatName val="0"/>
          <c:showSerName val="0"/>
          <c:showPercent val="0"/>
          <c:showBubbleSize val="0"/>
        </c:dLbls>
        <c:marker val="1"/>
        <c:smooth val="0"/>
        <c:axId val="520538952"/>
        <c:axId val="520534640"/>
      </c:lineChart>
      <c:dateAx>
        <c:axId val="520538952"/>
        <c:scaling>
          <c:orientation val="minMax"/>
        </c:scaling>
        <c:delete val="1"/>
        <c:axPos val="b"/>
        <c:numFmt formatCode="&quot;H&quot;yy" sourceLinked="1"/>
        <c:majorTickMark val="none"/>
        <c:minorTickMark val="none"/>
        <c:tickLblPos val="none"/>
        <c:crossAx val="520534640"/>
        <c:crosses val="autoZero"/>
        <c:auto val="1"/>
        <c:lblOffset val="100"/>
        <c:baseTimeUnit val="years"/>
      </c:dateAx>
      <c:valAx>
        <c:axId val="52053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3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82.63</c:v>
                </c:pt>
                <c:pt idx="4">
                  <c:v>83.27</c:v>
                </c:pt>
              </c:numCache>
            </c:numRef>
          </c:val>
          <c:extLst>
            <c:ext xmlns:c16="http://schemas.microsoft.com/office/drawing/2014/chart" uri="{C3380CC4-5D6E-409C-BE32-E72D297353CC}">
              <c16:uniqueId val="{00000000-BDC7-4D9A-838A-B11743967DBE}"/>
            </c:ext>
          </c:extLst>
        </c:ser>
        <c:dLbls>
          <c:showLegendKey val="0"/>
          <c:showVal val="0"/>
          <c:showCatName val="0"/>
          <c:showSerName val="0"/>
          <c:showPercent val="0"/>
          <c:showBubbleSize val="0"/>
        </c:dLbls>
        <c:gapWidth val="150"/>
        <c:axId val="520535032"/>
        <c:axId val="47369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BDC7-4D9A-838A-B11743967DBE}"/>
            </c:ext>
          </c:extLst>
        </c:ser>
        <c:dLbls>
          <c:showLegendKey val="0"/>
          <c:showVal val="0"/>
          <c:showCatName val="0"/>
          <c:showSerName val="0"/>
          <c:showPercent val="0"/>
          <c:showBubbleSize val="0"/>
        </c:dLbls>
        <c:marker val="1"/>
        <c:smooth val="0"/>
        <c:axId val="520535032"/>
        <c:axId val="473690776"/>
      </c:lineChart>
      <c:dateAx>
        <c:axId val="520535032"/>
        <c:scaling>
          <c:orientation val="minMax"/>
        </c:scaling>
        <c:delete val="1"/>
        <c:axPos val="b"/>
        <c:numFmt formatCode="&quot;H&quot;yy" sourceLinked="1"/>
        <c:majorTickMark val="none"/>
        <c:minorTickMark val="none"/>
        <c:tickLblPos val="none"/>
        <c:crossAx val="473690776"/>
        <c:crosses val="autoZero"/>
        <c:auto val="1"/>
        <c:lblOffset val="100"/>
        <c:baseTimeUnit val="years"/>
      </c:dateAx>
      <c:valAx>
        <c:axId val="4736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100.85</c:v>
                </c:pt>
                <c:pt idx="4">
                  <c:v>100.59</c:v>
                </c:pt>
              </c:numCache>
            </c:numRef>
          </c:val>
          <c:extLst>
            <c:ext xmlns:c16="http://schemas.microsoft.com/office/drawing/2014/chart" uri="{C3380CC4-5D6E-409C-BE32-E72D297353CC}">
              <c16:uniqueId val="{00000000-28A1-4DA2-9CCF-F123675C1DAC}"/>
            </c:ext>
          </c:extLst>
        </c:ser>
        <c:dLbls>
          <c:showLegendKey val="0"/>
          <c:showVal val="0"/>
          <c:showCatName val="0"/>
          <c:showSerName val="0"/>
          <c:showPercent val="0"/>
          <c:showBubbleSize val="0"/>
        </c:dLbls>
        <c:gapWidth val="150"/>
        <c:axId val="517863056"/>
        <c:axId val="51732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28A1-4DA2-9CCF-F123675C1DAC}"/>
            </c:ext>
          </c:extLst>
        </c:ser>
        <c:dLbls>
          <c:showLegendKey val="0"/>
          <c:showVal val="0"/>
          <c:showCatName val="0"/>
          <c:showSerName val="0"/>
          <c:showPercent val="0"/>
          <c:showBubbleSize val="0"/>
        </c:dLbls>
        <c:marker val="1"/>
        <c:smooth val="0"/>
        <c:axId val="517863056"/>
        <c:axId val="517327800"/>
      </c:lineChart>
      <c:dateAx>
        <c:axId val="517863056"/>
        <c:scaling>
          <c:orientation val="minMax"/>
        </c:scaling>
        <c:delete val="1"/>
        <c:axPos val="b"/>
        <c:numFmt formatCode="&quot;H&quot;yy" sourceLinked="1"/>
        <c:majorTickMark val="none"/>
        <c:minorTickMark val="none"/>
        <c:tickLblPos val="none"/>
        <c:crossAx val="517327800"/>
        <c:crosses val="autoZero"/>
        <c:auto val="1"/>
        <c:lblOffset val="100"/>
        <c:baseTimeUnit val="years"/>
      </c:dateAx>
      <c:valAx>
        <c:axId val="51732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3.97</c:v>
                </c:pt>
                <c:pt idx="4">
                  <c:v>7.48</c:v>
                </c:pt>
              </c:numCache>
            </c:numRef>
          </c:val>
          <c:extLst>
            <c:ext xmlns:c16="http://schemas.microsoft.com/office/drawing/2014/chart" uri="{C3380CC4-5D6E-409C-BE32-E72D297353CC}">
              <c16:uniqueId val="{00000000-4233-41A6-B2E8-B4AFF9B58130}"/>
            </c:ext>
          </c:extLst>
        </c:ser>
        <c:dLbls>
          <c:showLegendKey val="0"/>
          <c:showVal val="0"/>
          <c:showCatName val="0"/>
          <c:showSerName val="0"/>
          <c:showPercent val="0"/>
          <c:showBubbleSize val="0"/>
        </c:dLbls>
        <c:gapWidth val="150"/>
        <c:axId val="473692736"/>
        <c:axId val="47368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4233-41A6-B2E8-B4AFF9B58130}"/>
            </c:ext>
          </c:extLst>
        </c:ser>
        <c:dLbls>
          <c:showLegendKey val="0"/>
          <c:showVal val="0"/>
          <c:showCatName val="0"/>
          <c:showSerName val="0"/>
          <c:showPercent val="0"/>
          <c:showBubbleSize val="0"/>
        </c:dLbls>
        <c:marker val="1"/>
        <c:smooth val="0"/>
        <c:axId val="473692736"/>
        <c:axId val="473688816"/>
      </c:lineChart>
      <c:dateAx>
        <c:axId val="473692736"/>
        <c:scaling>
          <c:orientation val="minMax"/>
        </c:scaling>
        <c:delete val="1"/>
        <c:axPos val="b"/>
        <c:numFmt formatCode="&quot;H&quot;yy" sourceLinked="1"/>
        <c:majorTickMark val="none"/>
        <c:minorTickMark val="none"/>
        <c:tickLblPos val="none"/>
        <c:crossAx val="473688816"/>
        <c:crosses val="autoZero"/>
        <c:auto val="1"/>
        <c:lblOffset val="100"/>
        <c:baseTimeUnit val="years"/>
      </c:dateAx>
      <c:valAx>
        <c:axId val="47368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CF3-4B17-A5FF-E5FCD83F8D7F}"/>
            </c:ext>
          </c:extLst>
        </c:ser>
        <c:dLbls>
          <c:showLegendKey val="0"/>
          <c:showVal val="0"/>
          <c:showCatName val="0"/>
          <c:showSerName val="0"/>
          <c:showPercent val="0"/>
          <c:showBubbleSize val="0"/>
        </c:dLbls>
        <c:gapWidth val="150"/>
        <c:axId val="473691560"/>
        <c:axId val="47368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CF3-4B17-A5FF-E5FCD83F8D7F}"/>
            </c:ext>
          </c:extLst>
        </c:ser>
        <c:dLbls>
          <c:showLegendKey val="0"/>
          <c:showVal val="0"/>
          <c:showCatName val="0"/>
          <c:showSerName val="0"/>
          <c:showPercent val="0"/>
          <c:showBubbleSize val="0"/>
        </c:dLbls>
        <c:marker val="1"/>
        <c:smooth val="0"/>
        <c:axId val="473691560"/>
        <c:axId val="473689208"/>
      </c:lineChart>
      <c:dateAx>
        <c:axId val="473691560"/>
        <c:scaling>
          <c:orientation val="minMax"/>
        </c:scaling>
        <c:delete val="1"/>
        <c:axPos val="b"/>
        <c:numFmt formatCode="&quot;H&quot;yy" sourceLinked="1"/>
        <c:majorTickMark val="none"/>
        <c:minorTickMark val="none"/>
        <c:tickLblPos val="none"/>
        <c:crossAx val="473689208"/>
        <c:crosses val="autoZero"/>
        <c:auto val="1"/>
        <c:lblOffset val="100"/>
        <c:baseTimeUnit val="years"/>
      </c:dateAx>
      <c:valAx>
        <c:axId val="47368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FF-460F-9358-D8CAD5B056E7}"/>
            </c:ext>
          </c:extLst>
        </c:ser>
        <c:dLbls>
          <c:showLegendKey val="0"/>
          <c:showVal val="0"/>
          <c:showCatName val="0"/>
          <c:showSerName val="0"/>
          <c:showPercent val="0"/>
          <c:showBubbleSize val="0"/>
        </c:dLbls>
        <c:gapWidth val="150"/>
        <c:axId val="473686072"/>
        <c:axId val="4736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E4FF-460F-9358-D8CAD5B056E7}"/>
            </c:ext>
          </c:extLst>
        </c:ser>
        <c:dLbls>
          <c:showLegendKey val="0"/>
          <c:showVal val="0"/>
          <c:showCatName val="0"/>
          <c:showSerName val="0"/>
          <c:showPercent val="0"/>
          <c:showBubbleSize val="0"/>
        </c:dLbls>
        <c:marker val="1"/>
        <c:smooth val="0"/>
        <c:axId val="473686072"/>
        <c:axId val="473692344"/>
      </c:lineChart>
      <c:dateAx>
        <c:axId val="473686072"/>
        <c:scaling>
          <c:orientation val="minMax"/>
        </c:scaling>
        <c:delete val="1"/>
        <c:axPos val="b"/>
        <c:numFmt formatCode="&quot;H&quot;yy" sourceLinked="1"/>
        <c:majorTickMark val="none"/>
        <c:minorTickMark val="none"/>
        <c:tickLblPos val="none"/>
        <c:crossAx val="473692344"/>
        <c:crosses val="autoZero"/>
        <c:auto val="1"/>
        <c:lblOffset val="100"/>
        <c:baseTimeUnit val="years"/>
      </c:dateAx>
      <c:valAx>
        <c:axId val="4736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22.3</c:v>
                </c:pt>
                <c:pt idx="4">
                  <c:v>13.18</c:v>
                </c:pt>
              </c:numCache>
            </c:numRef>
          </c:val>
          <c:extLst>
            <c:ext xmlns:c16="http://schemas.microsoft.com/office/drawing/2014/chart" uri="{C3380CC4-5D6E-409C-BE32-E72D297353CC}">
              <c16:uniqueId val="{00000000-705B-45D7-A91A-05821D216A8B}"/>
            </c:ext>
          </c:extLst>
        </c:ser>
        <c:dLbls>
          <c:showLegendKey val="0"/>
          <c:showVal val="0"/>
          <c:showCatName val="0"/>
          <c:showSerName val="0"/>
          <c:showPercent val="0"/>
          <c:showBubbleSize val="0"/>
        </c:dLbls>
        <c:gapWidth val="150"/>
        <c:axId val="473686464"/>
        <c:axId val="52054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705B-45D7-A91A-05821D216A8B}"/>
            </c:ext>
          </c:extLst>
        </c:ser>
        <c:dLbls>
          <c:showLegendKey val="0"/>
          <c:showVal val="0"/>
          <c:showCatName val="0"/>
          <c:showSerName val="0"/>
          <c:showPercent val="0"/>
          <c:showBubbleSize val="0"/>
        </c:dLbls>
        <c:marker val="1"/>
        <c:smooth val="0"/>
        <c:axId val="473686464"/>
        <c:axId val="520540520"/>
      </c:lineChart>
      <c:dateAx>
        <c:axId val="473686464"/>
        <c:scaling>
          <c:orientation val="minMax"/>
        </c:scaling>
        <c:delete val="1"/>
        <c:axPos val="b"/>
        <c:numFmt formatCode="&quot;H&quot;yy" sourceLinked="1"/>
        <c:majorTickMark val="none"/>
        <c:minorTickMark val="none"/>
        <c:tickLblPos val="none"/>
        <c:crossAx val="520540520"/>
        <c:crosses val="autoZero"/>
        <c:auto val="1"/>
        <c:lblOffset val="100"/>
        <c:baseTimeUnit val="years"/>
      </c:dateAx>
      <c:valAx>
        <c:axId val="52054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854.38</c:v>
                </c:pt>
                <c:pt idx="4">
                  <c:v>662.22</c:v>
                </c:pt>
              </c:numCache>
            </c:numRef>
          </c:val>
          <c:extLst>
            <c:ext xmlns:c16="http://schemas.microsoft.com/office/drawing/2014/chart" uri="{C3380CC4-5D6E-409C-BE32-E72D297353CC}">
              <c16:uniqueId val="{00000000-4C48-48D1-B6CF-8D829C196EEA}"/>
            </c:ext>
          </c:extLst>
        </c:ser>
        <c:dLbls>
          <c:showLegendKey val="0"/>
          <c:showVal val="0"/>
          <c:showCatName val="0"/>
          <c:showSerName val="0"/>
          <c:showPercent val="0"/>
          <c:showBubbleSize val="0"/>
        </c:dLbls>
        <c:gapWidth val="150"/>
        <c:axId val="520535816"/>
        <c:axId val="52053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4C48-48D1-B6CF-8D829C196EEA}"/>
            </c:ext>
          </c:extLst>
        </c:ser>
        <c:dLbls>
          <c:showLegendKey val="0"/>
          <c:showVal val="0"/>
          <c:showCatName val="0"/>
          <c:showSerName val="0"/>
          <c:showPercent val="0"/>
          <c:showBubbleSize val="0"/>
        </c:dLbls>
        <c:marker val="1"/>
        <c:smooth val="0"/>
        <c:axId val="520535816"/>
        <c:axId val="520538168"/>
      </c:lineChart>
      <c:dateAx>
        <c:axId val="520535816"/>
        <c:scaling>
          <c:orientation val="minMax"/>
        </c:scaling>
        <c:delete val="1"/>
        <c:axPos val="b"/>
        <c:numFmt formatCode="&quot;H&quot;yy" sourceLinked="1"/>
        <c:majorTickMark val="none"/>
        <c:minorTickMark val="none"/>
        <c:tickLblPos val="none"/>
        <c:crossAx val="520538168"/>
        <c:crosses val="autoZero"/>
        <c:auto val="1"/>
        <c:lblOffset val="100"/>
        <c:baseTimeUnit val="years"/>
      </c:dateAx>
      <c:valAx>
        <c:axId val="5205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3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100.43</c:v>
                </c:pt>
                <c:pt idx="4">
                  <c:v>100.27</c:v>
                </c:pt>
              </c:numCache>
            </c:numRef>
          </c:val>
          <c:extLst>
            <c:ext xmlns:c16="http://schemas.microsoft.com/office/drawing/2014/chart" uri="{C3380CC4-5D6E-409C-BE32-E72D297353CC}">
              <c16:uniqueId val="{00000000-0A06-430F-9AE9-74EB58EC0B56}"/>
            </c:ext>
          </c:extLst>
        </c:ser>
        <c:dLbls>
          <c:showLegendKey val="0"/>
          <c:showVal val="0"/>
          <c:showCatName val="0"/>
          <c:showSerName val="0"/>
          <c:showPercent val="0"/>
          <c:showBubbleSize val="0"/>
        </c:dLbls>
        <c:gapWidth val="150"/>
        <c:axId val="520538560"/>
        <c:axId val="5205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0A06-430F-9AE9-74EB58EC0B56}"/>
            </c:ext>
          </c:extLst>
        </c:ser>
        <c:dLbls>
          <c:showLegendKey val="0"/>
          <c:showVal val="0"/>
          <c:showCatName val="0"/>
          <c:showSerName val="0"/>
          <c:showPercent val="0"/>
          <c:showBubbleSize val="0"/>
        </c:dLbls>
        <c:marker val="1"/>
        <c:smooth val="0"/>
        <c:axId val="520538560"/>
        <c:axId val="520535424"/>
      </c:lineChart>
      <c:dateAx>
        <c:axId val="520538560"/>
        <c:scaling>
          <c:orientation val="minMax"/>
        </c:scaling>
        <c:delete val="1"/>
        <c:axPos val="b"/>
        <c:numFmt formatCode="&quot;H&quot;yy" sourceLinked="1"/>
        <c:majorTickMark val="none"/>
        <c:minorTickMark val="none"/>
        <c:tickLblPos val="none"/>
        <c:crossAx val="520535424"/>
        <c:crosses val="autoZero"/>
        <c:auto val="1"/>
        <c:lblOffset val="100"/>
        <c:baseTimeUnit val="years"/>
      </c:dateAx>
      <c:valAx>
        <c:axId val="520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151.19999999999999</c:v>
                </c:pt>
                <c:pt idx="4">
                  <c:v>151.54</c:v>
                </c:pt>
              </c:numCache>
            </c:numRef>
          </c:val>
          <c:extLst>
            <c:ext xmlns:c16="http://schemas.microsoft.com/office/drawing/2014/chart" uri="{C3380CC4-5D6E-409C-BE32-E72D297353CC}">
              <c16:uniqueId val="{00000000-F4C2-4CE5-B355-59484983FDFC}"/>
            </c:ext>
          </c:extLst>
        </c:ser>
        <c:dLbls>
          <c:showLegendKey val="0"/>
          <c:showVal val="0"/>
          <c:showCatName val="0"/>
          <c:showSerName val="0"/>
          <c:showPercent val="0"/>
          <c:showBubbleSize val="0"/>
        </c:dLbls>
        <c:gapWidth val="150"/>
        <c:axId val="520540912"/>
        <c:axId val="52053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F4C2-4CE5-B355-59484983FDFC}"/>
            </c:ext>
          </c:extLst>
        </c:ser>
        <c:dLbls>
          <c:showLegendKey val="0"/>
          <c:showVal val="0"/>
          <c:showCatName val="0"/>
          <c:showSerName val="0"/>
          <c:showPercent val="0"/>
          <c:showBubbleSize val="0"/>
        </c:dLbls>
        <c:marker val="1"/>
        <c:smooth val="0"/>
        <c:axId val="520540912"/>
        <c:axId val="520537384"/>
      </c:lineChart>
      <c:dateAx>
        <c:axId val="520540912"/>
        <c:scaling>
          <c:orientation val="minMax"/>
        </c:scaling>
        <c:delete val="1"/>
        <c:axPos val="b"/>
        <c:numFmt formatCode="&quot;H&quot;yy" sourceLinked="1"/>
        <c:majorTickMark val="none"/>
        <c:minorTickMark val="none"/>
        <c:tickLblPos val="none"/>
        <c:crossAx val="520537384"/>
        <c:crosses val="autoZero"/>
        <c:auto val="1"/>
        <c:lblOffset val="100"/>
        <c:baseTimeUnit val="years"/>
      </c:dateAx>
      <c:valAx>
        <c:axId val="5205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豊後高田市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22294</v>
      </c>
      <c r="AM8" s="37"/>
      <c r="AN8" s="37"/>
      <c r="AO8" s="37"/>
      <c r="AP8" s="37"/>
      <c r="AQ8" s="37"/>
      <c r="AR8" s="37"/>
      <c r="AS8" s="37"/>
      <c r="AT8" s="38">
        <f>データ!T6</f>
        <v>206.24</v>
      </c>
      <c r="AU8" s="38"/>
      <c r="AV8" s="38"/>
      <c r="AW8" s="38"/>
      <c r="AX8" s="38"/>
      <c r="AY8" s="38"/>
      <c r="AZ8" s="38"/>
      <c r="BA8" s="38"/>
      <c r="BB8" s="38">
        <f>データ!U6</f>
        <v>108.1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70.55</v>
      </c>
      <c r="J10" s="38"/>
      <c r="K10" s="38"/>
      <c r="L10" s="38"/>
      <c r="M10" s="38"/>
      <c r="N10" s="38"/>
      <c r="O10" s="38"/>
      <c r="P10" s="38">
        <f>データ!P6</f>
        <v>42.87</v>
      </c>
      <c r="Q10" s="38"/>
      <c r="R10" s="38"/>
      <c r="S10" s="38"/>
      <c r="T10" s="38"/>
      <c r="U10" s="38"/>
      <c r="V10" s="38"/>
      <c r="W10" s="38">
        <f>データ!Q6</f>
        <v>87.58</v>
      </c>
      <c r="X10" s="38"/>
      <c r="Y10" s="38"/>
      <c r="Z10" s="38"/>
      <c r="AA10" s="38"/>
      <c r="AB10" s="38"/>
      <c r="AC10" s="38"/>
      <c r="AD10" s="37">
        <f>データ!R6</f>
        <v>2940</v>
      </c>
      <c r="AE10" s="37"/>
      <c r="AF10" s="37"/>
      <c r="AG10" s="37"/>
      <c r="AH10" s="37"/>
      <c r="AI10" s="37"/>
      <c r="AJ10" s="37"/>
      <c r="AK10" s="2"/>
      <c r="AL10" s="37">
        <f>データ!V6</f>
        <v>9515</v>
      </c>
      <c r="AM10" s="37"/>
      <c r="AN10" s="37"/>
      <c r="AO10" s="37"/>
      <c r="AP10" s="37"/>
      <c r="AQ10" s="37"/>
      <c r="AR10" s="37"/>
      <c r="AS10" s="37"/>
      <c r="AT10" s="38">
        <f>データ!W6</f>
        <v>5.16</v>
      </c>
      <c r="AU10" s="38"/>
      <c r="AV10" s="38"/>
      <c r="AW10" s="38"/>
      <c r="AX10" s="38"/>
      <c r="AY10" s="38"/>
      <c r="AZ10" s="38"/>
      <c r="BA10" s="38"/>
      <c r="BB10" s="38">
        <f>データ!X6</f>
        <v>1843.99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kqffCfnzHfI/gnTnfyrda9OjjvuK20DYEQb9xdKfvJk2NYOCHT0IoNveRQlwcYWjQxEWoweRgtNonDo9iTu1w==" saltValue="np5bTURXjfxE96BgW74H4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442097</v>
      </c>
      <c r="D6" s="19">
        <f t="shared" si="3"/>
        <v>46</v>
      </c>
      <c r="E6" s="19">
        <f t="shared" si="3"/>
        <v>17</v>
      </c>
      <c r="F6" s="19">
        <f t="shared" si="3"/>
        <v>1</v>
      </c>
      <c r="G6" s="19">
        <f t="shared" si="3"/>
        <v>0</v>
      </c>
      <c r="H6" s="19" t="str">
        <f t="shared" si="3"/>
        <v>大分県　豊後高田市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70.55</v>
      </c>
      <c r="P6" s="20">
        <f t="shared" si="3"/>
        <v>42.87</v>
      </c>
      <c r="Q6" s="20">
        <f t="shared" si="3"/>
        <v>87.58</v>
      </c>
      <c r="R6" s="20">
        <f t="shared" si="3"/>
        <v>2940</v>
      </c>
      <c r="S6" s="20">
        <f t="shared" si="3"/>
        <v>22294</v>
      </c>
      <c r="T6" s="20">
        <f t="shared" si="3"/>
        <v>206.24</v>
      </c>
      <c r="U6" s="20">
        <f t="shared" si="3"/>
        <v>108.1</v>
      </c>
      <c r="V6" s="20">
        <f t="shared" si="3"/>
        <v>9515</v>
      </c>
      <c r="W6" s="20">
        <f t="shared" si="3"/>
        <v>5.16</v>
      </c>
      <c r="X6" s="20">
        <f t="shared" si="3"/>
        <v>1843.99</v>
      </c>
      <c r="Y6" s="21" t="str">
        <f>IF(Y7="",NA(),Y7)</f>
        <v>-</v>
      </c>
      <c r="Z6" s="21" t="str">
        <f t="shared" ref="Z6:AH6" si="4">IF(Z7="",NA(),Z7)</f>
        <v>-</v>
      </c>
      <c r="AA6" s="21" t="str">
        <f t="shared" si="4"/>
        <v>-</v>
      </c>
      <c r="AB6" s="21">
        <f t="shared" si="4"/>
        <v>100.85</v>
      </c>
      <c r="AC6" s="21">
        <f t="shared" si="4"/>
        <v>100.59</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22.3</v>
      </c>
      <c r="AY6" s="21">
        <f t="shared" si="6"/>
        <v>13.18</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854.38</v>
      </c>
      <c r="BJ6" s="21">
        <f t="shared" si="7"/>
        <v>662.22</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100.43</v>
      </c>
      <c r="BU6" s="21">
        <f t="shared" si="8"/>
        <v>100.27</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151.19999999999999</v>
      </c>
      <c r="CF6" s="21">
        <f t="shared" si="9"/>
        <v>151.54</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77.23</v>
      </c>
      <c r="CQ6" s="21">
        <f t="shared" si="10"/>
        <v>76.73</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82.63</v>
      </c>
      <c r="DB6" s="21">
        <f t="shared" si="11"/>
        <v>83.27</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3.97</v>
      </c>
      <c r="DM6" s="21">
        <f t="shared" si="12"/>
        <v>7.48</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442097</v>
      </c>
      <c r="D7" s="23">
        <v>46</v>
      </c>
      <c r="E7" s="23">
        <v>17</v>
      </c>
      <c r="F7" s="23">
        <v>1</v>
      </c>
      <c r="G7" s="23">
        <v>0</v>
      </c>
      <c r="H7" s="23" t="s">
        <v>96</v>
      </c>
      <c r="I7" s="23" t="s">
        <v>97</v>
      </c>
      <c r="J7" s="23" t="s">
        <v>98</v>
      </c>
      <c r="K7" s="23" t="s">
        <v>99</v>
      </c>
      <c r="L7" s="23" t="s">
        <v>100</v>
      </c>
      <c r="M7" s="23" t="s">
        <v>101</v>
      </c>
      <c r="N7" s="24" t="s">
        <v>102</v>
      </c>
      <c r="O7" s="24">
        <v>70.55</v>
      </c>
      <c r="P7" s="24">
        <v>42.87</v>
      </c>
      <c r="Q7" s="24">
        <v>87.58</v>
      </c>
      <c r="R7" s="24">
        <v>2940</v>
      </c>
      <c r="S7" s="24">
        <v>22294</v>
      </c>
      <c r="T7" s="24">
        <v>206.24</v>
      </c>
      <c r="U7" s="24">
        <v>108.1</v>
      </c>
      <c r="V7" s="24">
        <v>9515</v>
      </c>
      <c r="W7" s="24">
        <v>5.16</v>
      </c>
      <c r="X7" s="24">
        <v>1843.99</v>
      </c>
      <c r="Y7" s="24" t="s">
        <v>102</v>
      </c>
      <c r="Z7" s="24" t="s">
        <v>102</v>
      </c>
      <c r="AA7" s="24" t="s">
        <v>102</v>
      </c>
      <c r="AB7" s="24">
        <v>100.85</v>
      </c>
      <c r="AC7" s="24">
        <v>100.59</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22.3</v>
      </c>
      <c r="AY7" s="24">
        <v>13.18</v>
      </c>
      <c r="AZ7" s="24" t="s">
        <v>102</v>
      </c>
      <c r="BA7" s="24" t="s">
        <v>102</v>
      </c>
      <c r="BB7" s="24" t="s">
        <v>102</v>
      </c>
      <c r="BC7" s="24">
        <v>48.56</v>
      </c>
      <c r="BD7" s="24">
        <v>47.58</v>
      </c>
      <c r="BE7" s="24">
        <v>71.39</v>
      </c>
      <c r="BF7" s="24" t="s">
        <v>102</v>
      </c>
      <c r="BG7" s="24" t="s">
        <v>102</v>
      </c>
      <c r="BH7" s="24" t="s">
        <v>102</v>
      </c>
      <c r="BI7" s="24">
        <v>854.38</v>
      </c>
      <c r="BJ7" s="24">
        <v>662.22</v>
      </c>
      <c r="BK7" s="24" t="s">
        <v>102</v>
      </c>
      <c r="BL7" s="24" t="s">
        <v>102</v>
      </c>
      <c r="BM7" s="24" t="s">
        <v>102</v>
      </c>
      <c r="BN7" s="24">
        <v>1245.0999999999999</v>
      </c>
      <c r="BO7" s="24">
        <v>1108.8</v>
      </c>
      <c r="BP7" s="24">
        <v>669.11</v>
      </c>
      <c r="BQ7" s="24" t="s">
        <v>102</v>
      </c>
      <c r="BR7" s="24" t="s">
        <v>102</v>
      </c>
      <c r="BS7" s="24" t="s">
        <v>102</v>
      </c>
      <c r="BT7" s="24">
        <v>100.43</v>
      </c>
      <c r="BU7" s="24">
        <v>100.27</v>
      </c>
      <c r="BV7" s="24" t="s">
        <v>102</v>
      </c>
      <c r="BW7" s="24" t="s">
        <v>102</v>
      </c>
      <c r="BX7" s="24" t="s">
        <v>102</v>
      </c>
      <c r="BY7" s="24">
        <v>79.77</v>
      </c>
      <c r="BZ7" s="24">
        <v>79.63</v>
      </c>
      <c r="CA7" s="24">
        <v>99.73</v>
      </c>
      <c r="CB7" s="24" t="s">
        <v>102</v>
      </c>
      <c r="CC7" s="24" t="s">
        <v>102</v>
      </c>
      <c r="CD7" s="24" t="s">
        <v>102</v>
      </c>
      <c r="CE7" s="24">
        <v>151.19999999999999</v>
      </c>
      <c r="CF7" s="24">
        <v>151.54</v>
      </c>
      <c r="CG7" s="24" t="s">
        <v>102</v>
      </c>
      <c r="CH7" s="24" t="s">
        <v>102</v>
      </c>
      <c r="CI7" s="24" t="s">
        <v>102</v>
      </c>
      <c r="CJ7" s="24">
        <v>214.56</v>
      </c>
      <c r="CK7" s="24">
        <v>213.66</v>
      </c>
      <c r="CL7" s="24">
        <v>134.97999999999999</v>
      </c>
      <c r="CM7" s="24" t="s">
        <v>102</v>
      </c>
      <c r="CN7" s="24" t="s">
        <v>102</v>
      </c>
      <c r="CO7" s="24" t="s">
        <v>102</v>
      </c>
      <c r="CP7" s="24">
        <v>77.23</v>
      </c>
      <c r="CQ7" s="24">
        <v>76.73</v>
      </c>
      <c r="CR7" s="24" t="s">
        <v>102</v>
      </c>
      <c r="CS7" s="24" t="s">
        <v>102</v>
      </c>
      <c r="CT7" s="24" t="s">
        <v>102</v>
      </c>
      <c r="CU7" s="24">
        <v>49.47</v>
      </c>
      <c r="CV7" s="24">
        <v>48.19</v>
      </c>
      <c r="CW7" s="24">
        <v>59.99</v>
      </c>
      <c r="CX7" s="24" t="s">
        <v>102</v>
      </c>
      <c r="CY7" s="24" t="s">
        <v>102</v>
      </c>
      <c r="CZ7" s="24" t="s">
        <v>102</v>
      </c>
      <c r="DA7" s="24">
        <v>82.63</v>
      </c>
      <c r="DB7" s="24">
        <v>83.27</v>
      </c>
      <c r="DC7" s="24" t="s">
        <v>102</v>
      </c>
      <c r="DD7" s="24" t="s">
        <v>102</v>
      </c>
      <c r="DE7" s="24" t="s">
        <v>102</v>
      </c>
      <c r="DF7" s="24">
        <v>82.06</v>
      </c>
      <c r="DG7" s="24">
        <v>82.26</v>
      </c>
      <c r="DH7" s="24">
        <v>95.72</v>
      </c>
      <c r="DI7" s="24" t="s">
        <v>102</v>
      </c>
      <c r="DJ7" s="24" t="s">
        <v>102</v>
      </c>
      <c r="DK7" s="24" t="s">
        <v>102</v>
      </c>
      <c r="DL7" s="24">
        <v>3.97</v>
      </c>
      <c r="DM7" s="24">
        <v>7.48</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2023-01-17T23:40:04Z</cp:lastPrinted>
  <dcterms:created xsi:type="dcterms:W3CDTF">2023-01-12T23:35:42Z</dcterms:created>
  <dcterms:modified xsi:type="dcterms:W3CDTF">2023-02-02T00:34:19Z</dcterms:modified>
  <cp:category/>
</cp:coreProperties>
</file>