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1791\市町村振興課共有\財政班\財政担当R4年度\決算統計\02公営企業会計\14_経営比較分析表\02経営比較分析表の分析等について\06HP掲載用\05経営比較分析表\15姫島村\"/>
    </mc:Choice>
  </mc:AlternateContent>
  <workbookProtection workbookAlgorithmName="SHA-512" workbookHashValue="Z9KdTsAPdsxhsqms1n4JHJNbiW4e6OXDxVFW9V2bIvk+G0PXngp9OYTBFinsHWPeA5f3ANkzruOH7kxvS3QtIw==" workbookSaltValue="KoNCKDfJj6BuwkRXl2yngg==" workbookSpinCount="100000" lockStructure="1"/>
  <bookViews>
    <workbookView xWindow="0" yWindow="0" windowWidth="19665" windowHeight="525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alcChain>
</file>

<file path=xl/sharedStrings.xml><?xml version="1.0" encoding="utf-8"?>
<sst xmlns="http://schemas.openxmlformats.org/spreadsheetml/2006/main" count="236" uniqueCount="118">
  <si>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</si>
  <si>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</si>
  <si>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</si>
  <si>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</si>
  <si>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</si>
  <si>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</si>
  <si>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</si>
  <si>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</si>
  <si>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</si>
  <si>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</si>
  <si>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</si>
  <si>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</si>
  <si>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</si>
  <si>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</si>
  <si>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</si>
  <si>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</si>
  <si>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</si>
  <si>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</si>
  <si>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</si>
  <si>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</si>
  <si>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</si>
  <si>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</si>
  <si>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</si>
  <si>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</si>
  <si>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</si>
  <si>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</si>
  <si>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</si>
  <si>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</si>
  <si>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</si>
  <si>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</si>
  <si>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</si>
  <si>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</si>
  <si>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</si>
  <si>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</si>
  <si>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</si>
  <si>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</si>
  <si>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</si>
  <si>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</si>
  <si>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</si>
  <si>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</si>
  <si>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</si>
  <si>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</si>
  <si>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</si>
  <si>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</si>
  <si>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</si>
  <si>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</si>
  <si>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</si>
  <si>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</si>
  <si>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</si>
  <si>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</si>
  <si>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</si>
  <si>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</si>
  <si>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</si>
  <si>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</si>
  <si>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</si>
  <si>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</si>
  <si>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</si>
  <si>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</si>
  <si>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</si>
  <si>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</si>
  <si>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</si>
  <si>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</si>
  <si>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</si>
  <si>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</si>
  <si>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</si>
  <si>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</si>
  <si>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</si>
  <si>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</si>
  <si>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</si>
  <si>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</si>
  <si>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</si>
  <si>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</si>
  <si>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</si>
  <si>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</si>
  <si>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</si>
  <si>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</si>
  <si>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</si>
  <si>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</si>
  <si>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</si>
  <si>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</si>
  <si>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</si>
  <si>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</si>
  <si>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</si>
  <si>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</si>
  <si>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</si>
  <si>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</si>
  <si>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</si>
  <si>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</si>
  <si>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</si>
  <si>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</si>
  <si>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</si>
  <si>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</si>
  <si>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</si>
  <si>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</si>
  <si>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</si>
  <si>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</si>
  <si>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</si>
  <si>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姫島村</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</si>
  <si>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</si>
  <si>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</si>
  <si>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</si>
  <si>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</si>
  <si>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</si>
  <si>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</si>
  <si>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</si>
  <si>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</si>
  <si>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</si>
  <si>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</si>
  <si>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</si>
  <si>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</si>
  <si>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</si>
  <si>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</si>
  <si>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</si>
  <si>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</si>
  <si>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</si>
  <si>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収益的収支比率は、人口減少による使用料収入の減収及び施設等の老朽化に伴う維持管理費の増額などあるが、一般会計からの繰入を行い収支比較はおおむね均衡している。使用料金の値上については離島地域のため慎重に協議を進めていき、維持管理費の節減に努める。
④債務残高については、浄化ｾﾝﾀｰ建設費や船団方式建設費負担金等の施設整備に村債を発行しているが、ﾋﾟｰｸ時の平成10年度以降毎年債務残高は減少している。また、後年度の負担にならないよう、交付税措置の無い村債は発行しない。償還には一般会計からの繰入金を充てているため、企業債残高対事業規模比率は0％となっている。
⑤経費回収率については、歳出削減策を行っているが、類似団体平均より低く推移している。使用料金の値上は慎重に協議していき、引続き維持管理費の節減に努め、経営の健全化を図る。
⑥汚水処理原価は、類似団体及び国平均と比較して低くなっているが、維持管理費の増額に伴い今後は高くなると想定される。引続き接続率の向上による有収水量の増加及び維持管理費の節減に努め、経営の健全化を図る。
⑦施設利用率は、人口減少に伴う有収水量の減少により減少傾向にある。また、令和元年度に事業計画、ｽﾄｯｸﾏﾈｼﾞﾒﾝﾄ計画を策定し適切な施設規模を把握している。
⑧水洗化率は、公共用水域の水質保全のため加入促進に努めてきた結果、類似団体と比較して高く推移している。今後も未接続世帯への普及促進を図り、水洗化率の向上に努める。</t>
    <rPh sb="1" eb="4">
      <t>シュウエキテキ</t>
    </rPh>
    <rPh sb="4" eb="6">
      <t>シュウシ</t>
    </rPh>
    <rPh sb="6" eb="8">
      <t>ヒリツ</t>
    </rPh>
    <rPh sb="10" eb="12">
      <t>ジンコウ</t>
    </rPh>
    <rPh sb="12" eb="14">
      <t>ゲンショウ</t>
    </rPh>
    <rPh sb="17" eb="19">
      <t>シヨウ</t>
    </rPh>
    <rPh sb="19" eb="20">
      <t>リョウ</t>
    </rPh>
    <rPh sb="20" eb="22">
      <t>シュウニュウ</t>
    </rPh>
    <rPh sb="23" eb="25">
      <t>ゲンシュウ</t>
    </rPh>
    <rPh sb="25" eb="26">
      <t>オヨ</t>
    </rPh>
    <rPh sb="27" eb="29">
      <t>シセツ</t>
    </rPh>
    <rPh sb="29" eb="30">
      <t>ナド</t>
    </rPh>
    <rPh sb="31" eb="34">
      <t>ロウキュウカ</t>
    </rPh>
    <rPh sb="35" eb="36">
      <t>トモナ</t>
    </rPh>
    <rPh sb="37" eb="39">
      <t>イジ</t>
    </rPh>
    <rPh sb="39" eb="42">
      <t>カンリヒ</t>
    </rPh>
    <rPh sb="43" eb="45">
      <t>ゾウガク</t>
    </rPh>
    <rPh sb="51" eb="53">
      <t>イッパン</t>
    </rPh>
    <rPh sb="53" eb="55">
      <t>カイケイ</t>
    </rPh>
    <rPh sb="58" eb="60">
      <t>クリイレ</t>
    </rPh>
    <rPh sb="61" eb="62">
      <t>オコナ</t>
    </rPh>
    <rPh sb="63" eb="65">
      <t>シュウシ</t>
    </rPh>
    <rPh sb="65" eb="67">
      <t>ヒカク</t>
    </rPh>
    <rPh sb="72" eb="74">
      <t>キンコウ</t>
    </rPh>
    <rPh sb="79" eb="81">
      <t>シヨウ</t>
    </rPh>
    <rPh sb="81" eb="82">
      <t>リョウ</t>
    </rPh>
    <rPh sb="82" eb="83">
      <t>カネ</t>
    </rPh>
    <rPh sb="84" eb="86">
      <t>ネアゲ</t>
    </rPh>
    <rPh sb="91" eb="93">
      <t>リトウ</t>
    </rPh>
    <rPh sb="93" eb="95">
      <t>チイキ</t>
    </rPh>
    <rPh sb="98" eb="100">
      <t>シンチョウ</t>
    </rPh>
    <rPh sb="101" eb="103">
      <t>キョウギ</t>
    </rPh>
    <rPh sb="104" eb="105">
      <t>スス</t>
    </rPh>
    <rPh sb="110" eb="112">
      <t>イジ</t>
    </rPh>
    <rPh sb="112" eb="115">
      <t>カンリヒ</t>
    </rPh>
    <rPh sb="116" eb="118">
      <t>セツゲン</t>
    </rPh>
    <rPh sb="119" eb="120">
      <t>ツト</t>
    </rPh>
    <rPh sb="125" eb="127">
      <t>サイム</t>
    </rPh>
    <rPh sb="127" eb="129">
      <t>ザンダカ</t>
    </rPh>
    <rPh sb="135" eb="137">
      <t>ジョウカ</t>
    </rPh>
    <rPh sb="141" eb="144">
      <t>ケンセツヒ</t>
    </rPh>
    <rPh sb="145" eb="147">
      <t>センダン</t>
    </rPh>
    <rPh sb="147" eb="149">
      <t>ホウシキ</t>
    </rPh>
    <rPh sb="149" eb="152">
      <t>ケンセツヒ</t>
    </rPh>
    <rPh sb="152" eb="155">
      <t>フタンキン</t>
    </rPh>
    <rPh sb="155" eb="156">
      <t>ナド</t>
    </rPh>
    <rPh sb="157" eb="159">
      <t>シセツ</t>
    </rPh>
    <rPh sb="159" eb="161">
      <t>セイビ</t>
    </rPh>
    <rPh sb="162" eb="164">
      <t>ソンサイ</t>
    </rPh>
    <rPh sb="165" eb="167">
      <t>ハッコウ</t>
    </rPh>
    <rPh sb="177" eb="178">
      <t>ジ</t>
    </rPh>
    <rPh sb="179" eb="181">
      <t>ヘイセイ</t>
    </rPh>
    <rPh sb="183" eb="185">
      <t>ネンド</t>
    </rPh>
    <rPh sb="185" eb="187">
      <t>イコウ</t>
    </rPh>
    <rPh sb="187" eb="189">
      <t>マイトシ</t>
    </rPh>
    <rPh sb="189" eb="191">
      <t>サイム</t>
    </rPh>
    <rPh sb="191" eb="193">
      <t>ザンダカ</t>
    </rPh>
    <rPh sb="194" eb="196">
      <t>ゲンショウ</t>
    </rPh>
    <rPh sb="204" eb="207">
      <t>コウネンド</t>
    </rPh>
    <rPh sb="208" eb="210">
      <t>フタン</t>
    </rPh>
    <rPh sb="218" eb="221">
      <t>コウフゼイ</t>
    </rPh>
    <rPh sb="221" eb="223">
      <t>ソチ</t>
    </rPh>
    <rPh sb="224" eb="225">
      <t>ナ</t>
    </rPh>
    <rPh sb="226" eb="228">
      <t>ソンサイ</t>
    </rPh>
    <rPh sb="229" eb="231">
      <t>ハッコウ</t>
    </rPh>
    <rPh sb="235" eb="237">
      <t>ショウカン</t>
    </rPh>
    <rPh sb="239" eb="241">
      <t>イッパン</t>
    </rPh>
    <rPh sb="241" eb="243">
      <t>カイケイ</t>
    </rPh>
    <rPh sb="246" eb="248">
      <t>クリイレ</t>
    </rPh>
    <rPh sb="248" eb="249">
      <t>キン</t>
    </rPh>
    <rPh sb="250" eb="251">
      <t>ア</t>
    </rPh>
    <rPh sb="258" eb="260">
      <t>キギョウ</t>
    </rPh>
    <rPh sb="260" eb="261">
      <t>サイ</t>
    </rPh>
    <rPh sb="261" eb="263">
      <t>ザンダカ</t>
    </rPh>
    <rPh sb="263" eb="264">
      <t>タイ</t>
    </rPh>
    <rPh sb="264" eb="266">
      <t>ジギョウ</t>
    </rPh>
    <rPh sb="266" eb="268">
      <t>キボ</t>
    </rPh>
    <rPh sb="268" eb="270">
      <t>ヒリツ</t>
    </rPh>
    <rPh sb="282" eb="284">
      <t>ケイヒ</t>
    </rPh>
    <rPh sb="284" eb="286">
      <t>カイシュウ</t>
    </rPh>
    <rPh sb="286" eb="287">
      <t>リツ</t>
    </rPh>
    <rPh sb="293" eb="295">
      <t>サイシュツ</t>
    </rPh>
    <rPh sb="295" eb="297">
      <t>サクゲン</t>
    </rPh>
    <rPh sb="297" eb="298">
      <t>サク</t>
    </rPh>
    <rPh sb="299" eb="300">
      <t>オコナ</t>
    </rPh>
    <rPh sb="306" eb="308">
      <t>ルイジ</t>
    </rPh>
    <rPh sb="308" eb="310">
      <t>ダンタイ</t>
    </rPh>
    <rPh sb="310" eb="312">
      <t>ヘイキン</t>
    </rPh>
    <rPh sb="314" eb="315">
      <t>ヒク</t>
    </rPh>
    <rPh sb="316" eb="318">
      <t>スイイ</t>
    </rPh>
    <rPh sb="323" eb="325">
      <t>シヨウ</t>
    </rPh>
    <rPh sb="325" eb="326">
      <t>リョウ</t>
    </rPh>
    <rPh sb="326" eb="327">
      <t>キン</t>
    </rPh>
    <rPh sb="328" eb="330">
      <t>ネアゲ</t>
    </rPh>
    <rPh sb="331" eb="333">
      <t>シンチョウ</t>
    </rPh>
    <rPh sb="334" eb="336">
      <t>キョウギ</t>
    </rPh>
    <rPh sb="341" eb="343">
      <t>ヒキツヅ</t>
    </rPh>
    <rPh sb="344" eb="346">
      <t>イジ</t>
    </rPh>
    <rPh sb="346" eb="349">
      <t>カンリヒ</t>
    </rPh>
    <rPh sb="350" eb="352">
      <t>セツゲン</t>
    </rPh>
    <rPh sb="353" eb="354">
      <t>ツト</t>
    </rPh>
    <rPh sb="356" eb="358">
      <t>ケイエイ</t>
    </rPh>
    <rPh sb="359" eb="362">
      <t>ケンゼンカ</t>
    </rPh>
    <rPh sb="363" eb="364">
      <t>ハカ</t>
    </rPh>
    <rPh sb="368" eb="370">
      <t>オスイ</t>
    </rPh>
    <rPh sb="370" eb="372">
      <t>ショリ</t>
    </rPh>
    <rPh sb="372" eb="374">
      <t>ゲンカ</t>
    </rPh>
    <rPh sb="390" eb="391">
      <t>ヒク</t>
    </rPh>
    <rPh sb="399" eb="401">
      <t>イジ</t>
    </rPh>
    <rPh sb="401" eb="404">
      <t>カンリヒ</t>
    </rPh>
    <rPh sb="405" eb="407">
      <t>ゾウガク</t>
    </rPh>
    <rPh sb="408" eb="409">
      <t>トモナ</t>
    </rPh>
    <rPh sb="410" eb="412">
      <t>コンゴ</t>
    </rPh>
    <rPh sb="413" eb="414">
      <t>タカ</t>
    </rPh>
    <rPh sb="418" eb="420">
      <t>ソウテイ</t>
    </rPh>
    <rPh sb="469" eb="471">
      <t>シセツ</t>
    </rPh>
    <rPh sb="471" eb="474">
      <t>リヨウリツ</t>
    </rPh>
    <rPh sb="476" eb="478">
      <t>ジンコウ</t>
    </rPh>
    <rPh sb="478" eb="480">
      <t>ゲンショウ</t>
    </rPh>
    <rPh sb="481" eb="482">
      <t>トモナ</t>
    </rPh>
    <rPh sb="504" eb="505">
      <t>レイ</t>
    </rPh>
    <rPh sb="505" eb="506">
      <t>ワ</t>
    </rPh>
    <rPh sb="506" eb="508">
      <t>ガンネン</t>
    </rPh>
    <rPh sb="508" eb="509">
      <t>ド</t>
    </rPh>
    <rPh sb="510" eb="512">
      <t>ジギョウ</t>
    </rPh>
    <rPh sb="512" eb="514">
      <t>ケイカク</t>
    </rPh>
    <rPh sb="526" eb="528">
      <t>ケイカク</t>
    </rPh>
    <rPh sb="529" eb="531">
      <t>サクテイ</t>
    </rPh>
    <rPh sb="532" eb="534">
      <t>テキセツ</t>
    </rPh>
    <rPh sb="535" eb="537">
      <t>シセツ</t>
    </rPh>
    <rPh sb="537" eb="539">
      <t>キボ</t>
    </rPh>
    <rPh sb="540" eb="542">
      <t>ハアク</t>
    </rPh>
    <rPh sb="549" eb="552">
      <t>スイセンカ</t>
    </rPh>
    <rPh sb="552" eb="553">
      <t>リツ</t>
    </rPh>
    <rPh sb="555" eb="558">
      <t>コウキョウヨウ</t>
    </rPh>
    <rPh sb="558" eb="560">
      <t>スイイキ</t>
    </rPh>
    <rPh sb="561" eb="563">
      <t>スイシツ</t>
    </rPh>
    <rPh sb="563" eb="565">
      <t>ホゼン</t>
    </rPh>
    <rPh sb="568" eb="569">
      <t>カ</t>
    </rPh>
    <rPh sb="569" eb="570">
      <t>ニュウ</t>
    </rPh>
    <rPh sb="570" eb="572">
      <t>ソクシン</t>
    </rPh>
    <rPh sb="573" eb="574">
      <t>ツト</t>
    </rPh>
    <rPh sb="578" eb="580">
      <t>ケッカ</t>
    </rPh>
    <rPh sb="581" eb="583">
      <t>ルイジ</t>
    </rPh>
    <rPh sb="583" eb="585">
      <t>ダンタイ</t>
    </rPh>
    <rPh sb="586" eb="588">
      <t>ヒカク</t>
    </rPh>
    <rPh sb="590" eb="591">
      <t>タカ</t>
    </rPh>
    <rPh sb="592" eb="594">
      <t>スイイ</t>
    </rPh>
    <rPh sb="599" eb="601">
      <t>コンゴ</t>
    </rPh>
    <rPh sb="602" eb="605">
      <t>ミセツゾク</t>
    </rPh>
    <rPh sb="605" eb="607">
      <t>セタイ</t>
    </rPh>
    <rPh sb="609" eb="611">
      <t>フキュウ</t>
    </rPh>
    <rPh sb="611" eb="613">
      <t>ソクシン</t>
    </rPh>
    <rPh sb="614" eb="615">
      <t>ハカ</t>
    </rPh>
    <rPh sb="617" eb="620">
      <t>スイセンカ</t>
    </rPh>
    <rPh sb="620" eb="621">
      <t>リツ</t>
    </rPh>
    <rPh sb="622" eb="624">
      <t>コウジョウ</t>
    </rPh>
    <rPh sb="625" eb="626">
      <t>ツト</t>
    </rPh>
    <phoneticPr fontId="4"/>
  </si>
  <si>
    <t>　普及率は、84.3％であり、漁業集落排水事業と合わせると100％となっている。
　水洗化率は95.5％であり、漁業集落排水事業と合わせて95.6％である。
　今後も引続き未接続世帯の加入促進を図り、水洗化率の向上を目指す。
　浄化ｾﾝﾀｰは供用開始から25年が経過し、施設の老朽化が進んでいる。
　今後、施設の維持補修費が増えると見込まれるが、令和元年度に策定した事業計画及びｽﾄｯｸﾏﾈｼﾞﾒﾝﾄ計画に基づいて経営の健全化を図りながら下水道の安定的・持続的な運営に努める。</t>
    <rPh sb="1" eb="3">
      <t>フキュウ</t>
    </rPh>
    <rPh sb="3" eb="4">
      <t>リツ</t>
    </rPh>
    <rPh sb="15" eb="17">
      <t>ギョギョウ</t>
    </rPh>
    <rPh sb="17" eb="19">
      <t>シュウラク</t>
    </rPh>
    <rPh sb="19" eb="21">
      <t>ハイスイ</t>
    </rPh>
    <rPh sb="21" eb="23">
      <t>ジギョウ</t>
    </rPh>
    <rPh sb="24" eb="25">
      <t>ア</t>
    </rPh>
    <rPh sb="42" eb="45">
      <t>スイセンカ</t>
    </rPh>
    <rPh sb="45" eb="46">
      <t>リツ</t>
    </rPh>
    <rPh sb="56" eb="58">
      <t>ギョギョウ</t>
    </rPh>
    <rPh sb="58" eb="60">
      <t>シュウラク</t>
    </rPh>
    <rPh sb="60" eb="62">
      <t>ハイスイ</t>
    </rPh>
    <rPh sb="62" eb="64">
      <t>ジギョウ</t>
    </rPh>
    <rPh sb="65" eb="66">
      <t>ア</t>
    </rPh>
    <rPh sb="80" eb="82">
      <t>コンゴ</t>
    </rPh>
    <rPh sb="83" eb="85">
      <t>ヒキツヅ</t>
    </rPh>
    <rPh sb="86" eb="89">
      <t>ミセツゾク</t>
    </rPh>
    <rPh sb="89" eb="91">
      <t>セタイ</t>
    </rPh>
    <rPh sb="92" eb="94">
      <t>カニュウ</t>
    </rPh>
    <rPh sb="94" eb="96">
      <t>ソクシン</t>
    </rPh>
    <rPh sb="97" eb="98">
      <t>ハカ</t>
    </rPh>
    <rPh sb="100" eb="103">
      <t>スイセンカ</t>
    </rPh>
    <rPh sb="103" eb="104">
      <t>リツ</t>
    </rPh>
    <rPh sb="105" eb="107">
      <t>コウジョウ</t>
    </rPh>
    <rPh sb="108" eb="110">
      <t>メザ</t>
    </rPh>
    <rPh sb="114" eb="116">
      <t>ジョウカ</t>
    </rPh>
    <rPh sb="121" eb="123">
      <t>キョウヨウ</t>
    </rPh>
    <rPh sb="123" eb="125">
      <t>カイシ</t>
    </rPh>
    <rPh sb="129" eb="130">
      <t>ネン</t>
    </rPh>
    <rPh sb="131" eb="133">
      <t>ケイカ</t>
    </rPh>
    <rPh sb="135" eb="137">
      <t>シセツ</t>
    </rPh>
    <rPh sb="138" eb="141">
      <t>ロウキュウカ</t>
    </rPh>
    <rPh sb="142" eb="143">
      <t>スス</t>
    </rPh>
    <rPh sb="150" eb="152">
      <t>コンゴ</t>
    </rPh>
    <rPh sb="153" eb="155">
      <t>シセツ</t>
    </rPh>
    <rPh sb="156" eb="158">
      <t>イジ</t>
    </rPh>
    <rPh sb="158" eb="160">
      <t>ホシュウ</t>
    </rPh>
    <rPh sb="160" eb="161">
      <t>ヒ</t>
    </rPh>
    <rPh sb="162" eb="163">
      <t>フ</t>
    </rPh>
    <rPh sb="166" eb="168">
      <t>ミコ</t>
    </rPh>
    <rPh sb="173" eb="174">
      <t>レイ</t>
    </rPh>
    <rPh sb="174" eb="175">
      <t>ワ</t>
    </rPh>
    <rPh sb="175" eb="177">
      <t>ガンネン</t>
    </rPh>
    <rPh sb="177" eb="178">
      <t>ド</t>
    </rPh>
    <rPh sb="179" eb="181">
      <t>サクテイ</t>
    </rPh>
    <rPh sb="183" eb="185">
      <t>ジギョウ</t>
    </rPh>
    <rPh sb="185" eb="187">
      <t>ケイカク</t>
    </rPh>
    <rPh sb="187" eb="188">
      <t>オヨ</t>
    </rPh>
    <rPh sb="200" eb="202">
      <t>ケイカク</t>
    </rPh>
    <rPh sb="203" eb="204">
      <t>モト</t>
    </rPh>
    <rPh sb="207" eb="209">
      <t>ケイエイ</t>
    </rPh>
    <rPh sb="210" eb="213">
      <t>ケンゼンカ</t>
    </rPh>
    <rPh sb="214" eb="215">
      <t>ハカ</t>
    </rPh>
    <rPh sb="219" eb="221">
      <t>ゲスイ</t>
    </rPh>
    <rPh sb="221" eb="222">
      <t>ドウ</t>
    </rPh>
    <rPh sb="223" eb="226">
      <t>アンテイテキ</t>
    </rPh>
    <rPh sb="227" eb="230">
      <t>ジゾクテキ</t>
    </rPh>
    <rPh sb="231" eb="233">
      <t>ウンエイ</t>
    </rPh>
    <rPh sb="234" eb="235">
      <t>ツト</t>
    </rPh>
    <phoneticPr fontId="4"/>
  </si>
  <si>
    <t>　浄化ｾﾝﾀｰは平成8年度から供用を開始し、25年が経過しているため、施設の老朽化が進んでいる。
　今後、施設の維持補修費は増えると想定されるため、令和元年度に策定した事業計画に基づき適切な維持管理に努める。
　管渠は平成8年度に敷設してから25年を経過しているが老朽化は見られない。
　今後は、令和元年度に策定したｽﾄｯｸﾏﾈｼﾞﾒﾝﾄ計画に基づき適切な維持管理に努める。</t>
    <rPh sb="1" eb="3">
      <t>ジョウカ</t>
    </rPh>
    <rPh sb="8" eb="10">
      <t>ヘイセイ</t>
    </rPh>
    <rPh sb="11" eb="13">
      <t>ネンド</t>
    </rPh>
    <rPh sb="15" eb="17">
      <t>キョウヨウ</t>
    </rPh>
    <rPh sb="18" eb="20">
      <t>カイシ</t>
    </rPh>
    <rPh sb="24" eb="25">
      <t>ネン</t>
    </rPh>
    <rPh sb="26" eb="28">
      <t>ケイカ</t>
    </rPh>
    <rPh sb="35" eb="37">
      <t>シセツ</t>
    </rPh>
    <rPh sb="38" eb="41">
      <t>ロウキュウカ</t>
    </rPh>
    <rPh sb="42" eb="43">
      <t>スス</t>
    </rPh>
    <rPh sb="50" eb="52">
      <t>コンゴ</t>
    </rPh>
    <rPh sb="53" eb="55">
      <t>シセツ</t>
    </rPh>
    <rPh sb="56" eb="58">
      <t>イジ</t>
    </rPh>
    <rPh sb="58" eb="60">
      <t>ホシュウ</t>
    </rPh>
    <rPh sb="60" eb="61">
      <t>ヒ</t>
    </rPh>
    <rPh sb="62" eb="63">
      <t>フ</t>
    </rPh>
    <rPh sb="66" eb="68">
      <t>ソウテイ</t>
    </rPh>
    <rPh sb="74" eb="75">
      <t>レイ</t>
    </rPh>
    <rPh sb="75" eb="76">
      <t>ワ</t>
    </rPh>
    <rPh sb="76" eb="77">
      <t>モト</t>
    </rPh>
    <rPh sb="77" eb="79">
      <t>ネンド</t>
    </rPh>
    <rPh sb="80" eb="82">
      <t>サクテイ</t>
    </rPh>
    <rPh sb="84" eb="86">
      <t>ジギョウ</t>
    </rPh>
    <rPh sb="86" eb="88">
      <t>ケイカク</t>
    </rPh>
    <rPh sb="89" eb="90">
      <t>モト</t>
    </rPh>
    <rPh sb="92" eb="94">
      <t>テキセツ</t>
    </rPh>
    <rPh sb="95" eb="97">
      <t>イジ</t>
    </rPh>
    <rPh sb="97" eb="99">
      <t>カンリ</t>
    </rPh>
    <rPh sb="100" eb="101">
      <t>ツト</t>
    </rPh>
    <rPh sb="106" eb="107">
      <t>カン</t>
    </rPh>
    <rPh sb="107" eb="108">
      <t>キョ</t>
    </rPh>
    <rPh sb="109" eb="111">
      <t>ヘイセイ</t>
    </rPh>
    <rPh sb="112" eb="114">
      <t>ネンド</t>
    </rPh>
    <rPh sb="115" eb="117">
      <t>フセツ</t>
    </rPh>
    <rPh sb="123" eb="124">
      <t>ネン</t>
    </rPh>
    <rPh sb="125" eb="127">
      <t>ケイカ</t>
    </rPh>
    <rPh sb="132" eb="135">
      <t>ロウキュウカ</t>
    </rPh>
    <rPh sb="136" eb="137">
      <t>ミ</t>
    </rPh>
    <rPh sb="144" eb="146">
      <t>コンゴ</t>
    </rPh>
    <rPh sb="148" eb="149">
      <t>レイ</t>
    </rPh>
    <rPh sb="149" eb="150">
      <t>ワ</t>
    </rPh>
    <rPh sb="150" eb="152">
      <t>ガンネン</t>
    </rPh>
    <rPh sb="152" eb="153">
      <t>ド</t>
    </rPh>
    <rPh sb="154" eb="156">
      <t>サクテイ</t>
    </rPh>
    <rPh sb="169" eb="171">
      <t>ケイカク</t>
    </rPh>
    <rPh sb="172" eb="173">
      <t>モト</t>
    </rPh>
    <rPh sb="175" eb="177">
      <t>テキセツ</t>
    </rPh>
    <rPh sb="178" eb="180">
      <t>イジ</t>
    </rPh>
    <rPh sb="180" eb="182">
      <t>カンリ</t>
    </rPh>
    <rPh sb="183" eb="184">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</si>
</sst>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80F-43A3-BEA8-1CCA5C682B00}"/>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0.13</c:v>
                </c:pt>
                <c:pt idx="2">
                  <c:v>0.36</c:v>
                </c:pt>
                <c:pt idx="3">
                  <c:v>0.39</c:v>
                </c:pt>
                <c:pt idx="4">
                  <c:v>0.1</c:v>
                </c:pt>
              </c:numCache>
            </c:numRef>
          </c:val>
          <c:smooth val="0"/>
          <c:extLst>
            <c:ext xmlns:c16="http://schemas.microsoft.com/office/drawing/2014/chart" uri="{C3380CC4-5D6E-409C-BE32-E72D297353CC}">
              <c16:uniqueId val="{00000001-380F-43A3-BEA8-1CCA5C682B00}"/>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29.31</c:v>
                </c:pt>
                <c:pt idx="1">
                  <c:v>29.03</c:v>
                </c:pt>
                <c:pt idx="2">
                  <c:v>28.75</c:v>
                </c:pt>
                <c:pt idx="3">
                  <c:v>29.51</c:v>
                </c:pt>
                <c:pt idx="4">
                  <c:v>27.92</c:v>
                </c:pt>
              </c:numCache>
            </c:numRef>
          </c:val>
          <c:extLst>
            <c:ext xmlns:c16="http://schemas.microsoft.com/office/drawing/2014/chart" uri="{C3380CC4-5D6E-409C-BE32-E72D297353CC}">
              <c16:uniqueId val="{00000000-EB0E-48D9-AF2A-F4E6C78B62E7}"/>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43.36</c:v>
                </c:pt>
                <c:pt idx="1">
                  <c:v>42.56</c:v>
                </c:pt>
                <c:pt idx="2">
                  <c:v>42.47</c:v>
                </c:pt>
                <c:pt idx="3">
                  <c:v>42.4</c:v>
                </c:pt>
                <c:pt idx="4">
                  <c:v>42.28</c:v>
                </c:pt>
              </c:numCache>
            </c:numRef>
          </c:val>
          <c:smooth val="0"/>
          <c:extLst>
            <c:ext xmlns:c16="http://schemas.microsoft.com/office/drawing/2014/chart" uri="{C3380CC4-5D6E-409C-BE32-E72D297353CC}">
              <c16:uniqueId val="{00000001-EB0E-48D9-AF2A-F4E6C78B62E7}"/>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93.91</c:v>
                </c:pt>
                <c:pt idx="1">
                  <c:v>94.66</c:v>
                </c:pt>
                <c:pt idx="2">
                  <c:v>95.23</c:v>
                </c:pt>
                <c:pt idx="3">
                  <c:v>95.16</c:v>
                </c:pt>
                <c:pt idx="4">
                  <c:v>95.46</c:v>
                </c:pt>
              </c:numCache>
            </c:numRef>
          </c:val>
          <c:extLst>
            <c:ext xmlns:c16="http://schemas.microsoft.com/office/drawing/2014/chart" uri="{C3380CC4-5D6E-409C-BE32-E72D297353CC}">
              <c16:uniqueId val="{00000000-87D7-46DD-B2CC-577F5E2AC122}"/>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83.06</c:v>
                </c:pt>
                <c:pt idx="1">
                  <c:v>83.32</c:v>
                </c:pt>
                <c:pt idx="2">
                  <c:v>83.75</c:v>
                </c:pt>
                <c:pt idx="3">
                  <c:v>84.19</c:v>
                </c:pt>
                <c:pt idx="4">
                  <c:v>84.34</c:v>
                </c:pt>
              </c:numCache>
            </c:numRef>
          </c:val>
          <c:smooth val="0"/>
          <c:extLst>
            <c:ext xmlns:c16="http://schemas.microsoft.com/office/drawing/2014/chart" uri="{C3380CC4-5D6E-409C-BE32-E72D297353CC}">
              <c16:uniqueId val="{00000001-87D7-46DD-B2CC-577F5E2AC122}"/>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99.91</c:v>
                </c:pt>
                <c:pt idx="1">
                  <c:v>99.89</c:v>
                </c:pt>
                <c:pt idx="2">
                  <c:v>100.03</c:v>
                </c:pt>
                <c:pt idx="3">
                  <c:v>84.85</c:v>
                </c:pt>
                <c:pt idx="4">
                  <c:v>100.09</c:v>
                </c:pt>
              </c:numCache>
            </c:numRef>
          </c:val>
          <c:extLst>
            <c:ext xmlns:c16="http://schemas.microsoft.com/office/drawing/2014/chart" uri="{C3380CC4-5D6E-409C-BE32-E72D297353CC}">
              <c16:uniqueId val="{00000000-115B-45D5-A92E-ACCBC027EC2A}"/>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15B-45D5-A92E-ACCBC027EC2A}"/>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07A-49A1-A1DF-384D1B4EF5AA}"/>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07A-49A1-A1DF-384D1B4EF5AA}"/>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E14-4E95-A5C4-F6660D2A19C8}"/>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E14-4E95-A5C4-F6660D2A19C8}"/>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910-4CD3-B5D0-75F5C8416C28}"/>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910-4CD3-B5D0-75F5C8416C28}"/>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63E-4316-85ED-406D810369B7}"/>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63E-4316-85ED-406D810369B7}"/>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144.05000000000001</c:v>
                </c:pt>
                <c:pt idx="1">
                  <c:v>360.11</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8E50-489F-9D25-EE389EE41742}"/>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1243.71</c:v>
                </c:pt>
                <c:pt idx="1">
                  <c:v>1194.1500000000001</c:v>
                </c:pt>
                <c:pt idx="2">
                  <c:v>1206.79</c:v>
                </c:pt>
                <c:pt idx="3">
                  <c:v>1258.43</c:v>
                </c:pt>
                <c:pt idx="4">
                  <c:v>1163.75</c:v>
                </c:pt>
              </c:numCache>
            </c:numRef>
          </c:val>
          <c:smooth val="0"/>
          <c:extLst>
            <c:ext xmlns:c16="http://schemas.microsoft.com/office/drawing/2014/chart" uri="{C3380CC4-5D6E-409C-BE32-E72D297353CC}">
              <c16:uniqueId val="{00000001-8E50-489F-9D25-EE389EE41742}"/>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62.98</c:v>
                </c:pt>
                <c:pt idx="1">
                  <c:v>58.24</c:v>
                </c:pt>
                <c:pt idx="2">
                  <c:v>61.72</c:v>
                </c:pt>
                <c:pt idx="3">
                  <c:v>49.49</c:v>
                </c:pt>
                <c:pt idx="4">
                  <c:v>54.38</c:v>
                </c:pt>
              </c:numCache>
            </c:numRef>
          </c:val>
          <c:extLst>
            <c:ext xmlns:c16="http://schemas.microsoft.com/office/drawing/2014/chart" uri="{C3380CC4-5D6E-409C-BE32-E72D297353CC}">
              <c16:uniqueId val="{00000000-E3B0-4849-95DA-2C35E7079D37}"/>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74.3</c:v>
                </c:pt>
                <c:pt idx="1">
                  <c:v>72.260000000000005</c:v>
                </c:pt>
                <c:pt idx="2">
                  <c:v>71.84</c:v>
                </c:pt>
                <c:pt idx="3">
                  <c:v>73.36</c:v>
                </c:pt>
                <c:pt idx="4">
                  <c:v>72.599999999999994</c:v>
                </c:pt>
              </c:numCache>
            </c:numRef>
          </c:val>
          <c:smooth val="0"/>
          <c:extLst>
            <c:ext xmlns:c16="http://schemas.microsoft.com/office/drawing/2014/chart" uri="{C3380CC4-5D6E-409C-BE32-E72D297353CC}">
              <c16:uniqueId val="{00000001-E3B0-4849-95DA-2C35E7079D37}"/>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187.33</c:v>
                </c:pt>
                <c:pt idx="1">
                  <c:v>201.97</c:v>
                </c:pt>
                <c:pt idx="2">
                  <c:v>193.32</c:v>
                </c:pt>
                <c:pt idx="3">
                  <c:v>243.91</c:v>
                </c:pt>
                <c:pt idx="4">
                  <c:v>219.79</c:v>
                </c:pt>
              </c:numCache>
            </c:numRef>
          </c:val>
          <c:extLst>
            <c:ext xmlns:c16="http://schemas.microsoft.com/office/drawing/2014/chart" uri="{C3380CC4-5D6E-409C-BE32-E72D297353CC}">
              <c16:uniqueId val="{00000000-16DF-468C-81B0-C6001BA72244}"/>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221.81</c:v>
                </c:pt>
                <c:pt idx="1">
                  <c:v>230.02</c:v>
                </c:pt>
                <c:pt idx="2">
                  <c:v>228.47</c:v>
                </c:pt>
                <c:pt idx="3">
                  <c:v>224.88</c:v>
                </c:pt>
                <c:pt idx="4">
                  <c:v>228.64</c:v>
                </c:pt>
              </c:numCache>
            </c:numRef>
          </c:val>
          <c:smooth val="0"/>
          <c:extLst>
            <c:ext xmlns:c16="http://schemas.microsoft.com/office/drawing/2014/chart" uri="{C3380CC4-5D6E-409C-BE32-E72D297353CC}">
              <c16:uniqueId val="{00000001-16DF-468C-81B0-C6001BA72244}"/>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0" zoomScaleNormal="8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大分県　姫島村</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法非適用</v>
      </c>
      <c r="C8" s="35"/>
      <c r="D8" s="35"/>
      <c r="E8" s="35"/>
      <c r="F8" s="35"/>
      <c r="G8" s="35"/>
      <c r="H8" s="35"/>
      <c r="I8" s="35" t="str">
        <f>データ!J6</f>
        <v>下水道事業</v>
      </c>
      <c r="J8" s="35"/>
      <c r="K8" s="35"/>
      <c r="L8" s="35"/>
      <c r="M8" s="35"/>
      <c r="N8" s="35"/>
      <c r="O8" s="35"/>
      <c r="P8" s="35" t="str">
        <f>データ!K6</f>
        <v>特定環境保全公共下水道</v>
      </c>
      <c r="Q8" s="35"/>
      <c r="R8" s="35"/>
      <c r="S8" s="35"/>
      <c r="T8" s="35"/>
      <c r="U8" s="35"/>
      <c r="V8" s="35"/>
      <c r="W8" s="35" t="str">
        <f>データ!L6</f>
        <v>D2</v>
      </c>
      <c r="X8" s="35"/>
      <c r="Y8" s="35"/>
      <c r="Z8" s="35"/>
      <c r="AA8" s="35"/>
      <c r="AB8" s="35"/>
      <c r="AC8" s="35"/>
      <c r="AD8" s="36" t="str">
        <f>データ!$M$6</f>
        <v>非設置</v>
      </c>
      <c r="AE8" s="36"/>
      <c r="AF8" s="36"/>
      <c r="AG8" s="36"/>
      <c r="AH8" s="36"/>
      <c r="AI8" s="36"/>
      <c r="AJ8" s="36"/>
      <c r="AK8" s="3"/>
      <c r="AL8" s="37">
        <f>データ!S6</f>
        <v>1878</v>
      </c>
      <c r="AM8" s="37"/>
      <c r="AN8" s="37"/>
      <c r="AO8" s="37"/>
      <c r="AP8" s="37"/>
      <c r="AQ8" s="37"/>
      <c r="AR8" s="37"/>
      <c r="AS8" s="37"/>
      <c r="AT8" s="38">
        <f>データ!T6</f>
        <v>6.99</v>
      </c>
      <c r="AU8" s="38"/>
      <c r="AV8" s="38"/>
      <c r="AW8" s="38"/>
      <c r="AX8" s="38"/>
      <c r="AY8" s="38"/>
      <c r="AZ8" s="38"/>
      <c r="BA8" s="38"/>
      <c r="BB8" s="38">
        <f>データ!U6</f>
        <v>268.67</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84.3</v>
      </c>
      <c r="Q10" s="38"/>
      <c r="R10" s="38"/>
      <c r="S10" s="38"/>
      <c r="T10" s="38"/>
      <c r="U10" s="38"/>
      <c r="V10" s="38"/>
      <c r="W10" s="38">
        <f>データ!Q6</f>
        <v>95.9</v>
      </c>
      <c r="X10" s="38"/>
      <c r="Y10" s="38"/>
      <c r="Z10" s="38"/>
      <c r="AA10" s="38"/>
      <c r="AB10" s="38"/>
      <c r="AC10" s="38"/>
      <c r="AD10" s="37">
        <f>データ!R6</f>
        <v>2200</v>
      </c>
      <c r="AE10" s="37"/>
      <c r="AF10" s="37"/>
      <c r="AG10" s="37"/>
      <c r="AH10" s="37"/>
      <c r="AI10" s="37"/>
      <c r="AJ10" s="37"/>
      <c r="AK10" s="2"/>
      <c r="AL10" s="37">
        <f>データ!V6</f>
        <v>1563</v>
      </c>
      <c r="AM10" s="37"/>
      <c r="AN10" s="37"/>
      <c r="AO10" s="37"/>
      <c r="AP10" s="37"/>
      <c r="AQ10" s="37"/>
      <c r="AR10" s="37"/>
      <c r="AS10" s="37"/>
      <c r="AT10" s="38">
        <f>データ!W6</f>
        <v>0.71</v>
      </c>
      <c r="AU10" s="38"/>
      <c r="AV10" s="38"/>
      <c r="AW10" s="38"/>
      <c r="AX10" s="38"/>
      <c r="AY10" s="38"/>
      <c r="AZ10" s="38"/>
      <c r="BA10" s="38"/>
      <c r="BB10" s="38">
        <f>データ!X6</f>
        <v>2201.41</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115</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1" t="s">
        <v>117</v>
      </c>
      <c r="BM47" s="72"/>
      <c r="BN47" s="72"/>
      <c r="BO47" s="72"/>
      <c r="BP47" s="72"/>
      <c r="BQ47" s="72"/>
      <c r="BR47" s="72"/>
      <c r="BS47" s="72"/>
      <c r="BT47" s="72"/>
      <c r="BU47" s="72"/>
      <c r="BV47" s="72"/>
      <c r="BW47" s="72"/>
      <c r="BX47" s="72"/>
      <c r="BY47" s="72"/>
      <c r="BZ47" s="7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1"/>
      <c r="BM48" s="72"/>
      <c r="BN48" s="72"/>
      <c r="BO48" s="72"/>
      <c r="BP48" s="72"/>
      <c r="BQ48" s="72"/>
      <c r="BR48" s="72"/>
      <c r="BS48" s="72"/>
      <c r="BT48" s="72"/>
      <c r="BU48" s="72"/>
      <c r="BV48" s="72"/>
      <c r="BW48" s="72"/>
      <c r="BX48" s="72"/>
      <c r="BY48" s="72"/>
      <c r="BZ48" s="7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1"/>
      <c r="BM49" s="72"/>
      <c r="BN49" s="72"/>
      <c r="BO49" s="72"/>
      <c r="BP49" s="72"/>
      <c r="BQ49" s="72"/>
      <c r="BR49" s="72"/>
      <c r="BS49" s="72"/>
      <c r="BT49" s="72"/>
      <c r="BU49" s="72"/>
      <c r="BV49" s="72"/>
      <c r="BW49" s="72"/>
      <c r="BX49" s="72"/>
      <c r="BY49" s="72"/>
      <c r="BZ49" s="7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1"/>
      <c r="BM50" s="72"/>
      <c r="BN50" s="72"/>
      <c r="BO50" s="72"/>
      <c r="BP50" s="72"/>
      <c r="BQ50" s="72"/>
      <c r="BR50" s="72"/>
      <c r="BS50" s="72"/>
      <c r="BT50" s="72"/>
      <c r="BU50" s="72"/>
      <c r="BV50" s="72"/>
      <c r="BW50" s="72"/>
      <c r="BX50" s="72"/>
      <c r="BY50" s="72"/>
      <c r="BZ50" s="7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1"/>
      <c r="BM51" s="72"/>
      <c r="BN51" s="72"/>
      <c r="BO51" s="72"/>
      <c r="BP51" s="72"/>
      <c r="BQ51" s="72"/>
      <c r="BR51" s="72"/>
      <c r="BS51" s="72"/>
      <c r="BT51" s="72"/>
      <c r="BU51" s="72"/>
      <c r="BV51" s="72"/>
      <c r="BW51" s="72"/>
      <c r="BX51" s="72"/>
      <c r="BY51" s="72"/>
      <c r="BZ51" s="7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1"/>
      <c r="BM52" s="72"/>
      <c r="BN52" s="72"/>
      <c r="BO52" s="72"/>
      <c r="BP52" s="72"/>
      <c r="BQ52" s="72"/>
      <c r="BR52" s="72"/>
      <c r="BS52" s="72"/>
      <c r="BT52" s="72"/>
      <c r="BU52" s="72"/>
      <c r="BV52" s="72"/>
      <c r="BW52" s="72"/>
      <c r="BX52" s="72"/>
      <c r="BY52" s="72"/>
      <c r="BZ52" s="7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1"/>
      <c r="BM53" s="72"/>
      <c r="BN53" s="72"/>
      <c r="BO53" s="72"/>
      <c r="BP53" s="72"/>
      <c r="BQ53" s="72"/>
      <c r="BR53" s="72"/>
      <c r="BS53" s="72"/>
      <c r="BT53" s="72"/>
      <c r="BU53" s="72"/>
      <c r="BV53" s="72"/>
      <c r="BW53" s="72"/>
      <c r="BX53" s="72"/>
      <c r="BY53" s="72"/>
      <c r="BZ53" s="7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1"/>
      <c r="BM54" s="72"/>
      <c r="BN54" s="72"/>
      <c r="BO54" s="72"/>
      <c r="BP54" s="72"/>
      <c r="BQ54" s="72"/>
      <c r="BR54" s="72"/>
      <c r="BS54" s="72"/>
      <c r="BT54" s="72"/>
      <c r="BU54" s="72"/>
      <c r="BV54" s="72"/>
      <c r="BW54" s="72"/>
      <c r="BX54" s="72"/>
      <c r="BY54" s="72"/>
      <c r="BZ54" s="7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1"/>
      <c r="BM55" s="72"/>
      <c r="BN55" s="72"/>
      <c r="BO55" s="72"/>
      <c r="BP55" s="72"/>
      <c r="BQ55" s="72"/>
      <c r="BR55" s="72"/>
      <c r="BS55" s="72"/>
      <c r="BT55" s="72"/>
      <c r="BU55" s="72"/>
      <c r="BV55" s="72"/>
      <c r="BW55" s="72"/>
      <c r="BX55" s="72"/>
      <c r="BY55" s="72"/>
      <c r="BZ55" s="7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1"/>
      <c r="BM56" s="72"/>
      <c r="BN56" s="72"/>
      <c r="BO56" s="72"/>
      <c r="BP56" s="72"/>
      <c r="BQ56" s="72"/>
      <c r="BR56" s="72"/>
      <c r="BS56" s="72"/>
      <c r="BT56" s="72"/>
      <c r="BU56" s="72"/>
      <c r="BV56" s="72"/>
      <c r="BW56" s="72"/>
      <c r="BX56" s="72"/>
      <c r="BY56" s="72"/>
      <c r="BZ56" s="7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1"/>
      <c r="BM57" s="72"/>
      <c r="BN57" s="72"/>
      <c r="BO57" s="72"/>
      <c r="BP57" s="72"/>
      <c r="BQ57" s="72"/>
      <c r="BR57" s="72"/>
      <c r="BS57" s="72"/>
      <c r="BT57" s="72"/>
      <c r="BU57" s="72"/>
      <c r="BV57" s="72"/>
      <c r="BW57" s="72"/>
      <c r="BX57" s="72"/>
      <c r="BY57" s="72"/>
      <c r="BZ57" s="7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1"/>
      <c r="BM58" s="72"/>
      <c r="BN58" s="72"/>
      <c r="BO58" s="72"/>
      <c r="BP58" s="72"/>
      <c r="BQ58" s="72"/>
      <c r="BR58" s="72"/>
      <c r="BS58" s="72"/>
      <c r="BT58" s="72"/>
      <c r="BU58" s="72"/>
      <c r="BV58" s="72"/>
      <c r="BW58" s="72"/>
      <c r="BX58" s="72"/>
      <c r="BY58" s="72"/>
      <c r="BZ58" s="7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1"/>
      <c r="BM59" s="72"/>
      <c r="BN59" s="72"/>
      <c r="BO59" s="72"/>
      <c r="BP59" s="72"/>
      <c r="BQ59" s="72"/>
      <c r="BR59" s="72"/>
      <c r="BS59" s="72"/>
      <c r="BT59" s="72"/>
      <c r="BU59" s="72"/>
      <c r="BV59" s="72"/>
      <c r="BW59" s="72"/>
      <c r="BX59" s="72"/>
      <c r="BY59" s="72"/>
      <c r="BZ59" s="73"/>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71"/>
      <c r="BM60" s="72"/>
      <c r="BN60" s="72"/>
      <c r="BO60" s="72"/>
      <c r="BP60" s="72"/>
      <c r="BQ60" s="72"/>
      <c r="BR60" s="72"/>
      <c r="BS60" s="72"/>
      <c r="BT60" s="72"/>
      <c r="BU60" s="72"/>
      <c r="BV60" s="72"/>
      <c r="BW60" s="72"/>
      <c r="BX60" s="72"/>
      <c r="BY60" s="72"/>
      <c r="BZ60" s="7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71"/>
      <c r="BM61" s="72"/>
      <c r="BN61" s="72"/>
      <c r="BO61" s="72"/>
      <c r="BP61" s="72"/>
      <c r="BQ61" s="72"/>
      <c r="BR61" s="72"/>
      <c r="BS61" s="72"/>
      <c r="BT61" s="72"/>
      <c r="BU61" s="72"/>
      <c r="BV61" s="72"/>
      <c r="BW61" s="72"/>
      <c r="BX61" s="72"/>
      <c r="BY61" s="72"/>
      <c r="BZ61" s="7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1"/>
      <c r="BM62" s="72"/>
      <c r="BN62" s="72"/>
      <c r="BO62" s="72"/>
      <c r="BP62" s="72"/>
      <c r="BQ62" s="72"/>
      <c r="BR62" s="72"/>
      <c r="BS62" s="72"/>
      <c r="BT62" s="72"/>
      <c r="BU62" s="72"/>
      <c r="BV62" s="72"/>
      <c r="BW62" s="72"/>
      <c r="BX62" s="72"/>
      <c r="BY62" s="72"/>
      <c r="BZ62" s="7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4"/>
      <c r="BM63" s="75"/>
      <c r="BN63" s="75"/>
      <c r="BO63" s="75"/>
      <c r="BP63" s="75"/>
      <c r="BQ63" s="75"/>
      <c r="BR63" s="75"/>
      <c r="BS63" s="75"/>
      <c r="BT63" s="75"/>
      <c r="BU63" s="75"/>
      <c r="BV63" s="75"/>
      <c r="BW63" s="75"/>
      <c r="BX63" s="75"/>
      <c r="BY63" s="75"/>
      <c r="BZ63" s="7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1" t="s">
        <v>116</v>
      </c>
      <c r="BM66" s="72"/>
      <c r="BN66" s="72"/>
      <c r="BO66" s="72"/>
      <c r="BP66" s="72"/>
      <c r="BQ66" s="72"/>
      <c r="BR66" s="72"/>
      <c r="BS66" s="72"/>
      <c r="BT66" s="72"/>
      <c r="BU66" s="72"/>
      <c r="BV66" s="72"/>
      <c r="BW66" s="72"/>
      <c r="BX66" s="72"/>
      <c r="BY66" s="72"/>
      <c r="BZ66" s="7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1"/>
      <c r="BM67" s="72"/>
      <c r="BN67" s="72"/>
      <c r="BO67" s="72"/>
      <c r="BP67" s="72"/>
      <c r="BQ67" s="72"/>
      <c r="BR67" s="72"/>
      <c r="BS67" s="72"/>
      <c r="BT67" s="72"/>
      <c r="BU67" s="72"/>
      <c r="BV67" s="72"/>
      <c r="BW67" s="72"/>
      <c r="BX67" s="72"/>
      <c r="BY67" s="72"/>
      <c r="BZ67" s="7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1"/>
      <c r="BM68" s="72"/>
      <c r="BN68" s="72"/>
      <c r="BO68" s="72"/>
      <c r="BP68" s="72"/>
      <c r="BQ68" s="72"/>
      <c r="BR68" s="72"/>
      <c r="BS68" s="72"/>
      <c r="BT68" s="72"/>
      <c r="BU68" s="72"/>
      <c r="BV68" s="72"/>
      <c r="BW68" s="72"/>
      <c r="BX68" s="72"/>
      <c r="BY68" s="72"/>
      <c r="BZ68" s="7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1"/>
      <c r="BM69" s="72"/>
      <c r="BN69" s="72"/>
      <c r="BO69" s="72"/>
      <c r="BP69" s="72"/>
      <c r="BQ69" s="72"/>
      <c r="BR69" s="72"/>
      <c r="BS69" s="72"/>
      <c r="BT69" s="72"/>
      <c r="BU69" s="72"/>
      <c r="BV69" s="72"/>
      <c r="BW69" s="72"/>
      <c r="BX69" s="72"/>
      <c r="BY69" s="72"/>
      <c r="BZ69" s="7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1"/>
      <c r="BM70" s="72"/>
      <c r="BN70" s="72"/>
      <c r="BO70" s="72"/>
      <c r="BP70" s="72"/>
      <c r="BQ70" s="72"/>
      <c r="BR70" s="72"/>
      <c r="BS70" s="72"/>
      <c r="BT70" s="72"/>
      <c r="BU70" s="72"/>
      <c r="BV70" s="72"/>
      <c r="BW70" s="72"/>
      <c r="BX70" s="72"/>
      <c r="BY70" s="72"/>
      <c r="BZ70" s="7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1"/>
      <c r="BM71" s="72"/>
      <c r="BN71" s="72"/>
      <c r="BO71" s="72"/>
      <c r="BP71" s="72"/>
      <c r="BQ71" s="72"/>
      <c r="BR71" s="72"/>
      <c r="BS71" s="72"/>
      <c r="BT71" s="72"/>
      <c r="BU71" s="72"/>
      <c r="BV71" s="72"/>
      <c r="BW71" s="72"/>
      <c r="BX71" s="72"/>
      <c r="BY71" s="72"/>
      <c r="BZ71" s="7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1"/>
      <c r="BM72" s="72"/>
      <c r="BN72" s="72"/>
      <c r="BO72" s="72"/>
      <c r="BP72" s="72"/>
      <c r="BQ72" s="72"/>
      <c r="BR72" s="72"/>
      <c r="BS72" s="72"/>
      <c r="BT72" s="72"/>
      <c r="BU72" s="72"/>
      <c r="BV72" s="72"/>
      <c r="BW72" s="72"/>
      <c r="BX72" s="72"/>
      <c r="BY72" s="72"/>
      <c r="BZ72" s="7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1"/>
      <c r="BM73" s="72"/>
      <c r="BN73" s="72"/>
      <c r="BO73" s="72"/>
      <c r="BP73" s="72"/>
      <c r="BQ73" s="72"/>
      <c r="BR73" s="72"/>
      <c r="BS73" s="72"/>
      <c r="BT73" s="72"/>
      <c r="BU73" s="72"/>
      <c r="BV73" s="72"/>
      <c r="BW73" s="72"/>
      <c r="BX73" s="72"/>
      <c r="BY73" s="72"/>
      <c r="BZ73" s="7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1"/>
      <c r="BM74" s="72"/>
      <c r="BN74" s="72"/>
      <c r="BO74" s="72"/>
      <c r="BP74" s="72"/>
      <c r="BQ74" s="72"/>
      <c r="BR74" s="72"/>
      <c r="BS74" s="72"/>
      <c r="BT74" s="72"/>
      <c r="BU74" s="72"/>
      <c r="BV74" s="72"/>
      <c r="BW74" s="72"/>
      <c r="BX74" s="72"/>
      <c r="BY74" s="72"/>
      <c r="BZ74" s="7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1"/>
      <c r="BM75" s="72"/>
      <c r="BN75" s="72"/>
      <c r="BO75" s="72"/>
      <c r="BP75" s="72"/>
      <c r="BQ75" s="72"/>
      <c r="BR75" s="72"/>
      <c r="BS75" s="72"/>
      <c r="BT75" s="72"/>
      <c r="BU75" s="72"/>
      <c r="BV75" s="72"/>
      <c r="BW75" s="72"/>
      <c r="BX75" s="72"/>
      <c r="BY75" s="72"/>
      <c r="BZ75" s="7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1"/>
      <c r="BM76" s="72"/>
      <c r="BN76" s="72"/>
      <c r="BO76" s="72"/>
      <c r="BP76" s="72"/>
      <c r="BQ76" s="72"/>
      <c r="BR76" s="72"/>
      <c r="BS76" s="72"/>
      <c r="BT76" s="72"/>
      <c r="BU76" s="72"/>
      <c r="BV76" s="72"/>
      <c r="BW76" s="72"/>
      <c r="BX76" s="72"/>
      <c r="BY76" s="72"/>
      <c r="BZ76" s="7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1"/>
      <c r="BM77" s="72"/>
      <c r="BN77" s="72"/>
      <c r="BO77" s="72"/>
      <c r="BP77" s="72"/>
      <c r="BQ77" s="72"/>
      <c r="BR77" s="72"/>
      <c r="BS77" s="72"/>
      <c r="BT77" s="72"/>
      <c r="BU77" s="72"/>
      <c r="BV77" s="72"/>
      <c r="BW77" s="72"/>
      <c r="BX77" s="72"/>
      <c r="BY77" s="72"/>
      <c r="BZ77" s="7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1"/>
      <c r="BM78" s="72"/>
      <c r="BN78" s="72"/>
      <c r="BO78" s="72"/>
      <c r="BP78" s="72"/>
      <c r="BQ78" s="72"/>
      <c r="BR78" s="72"/>
      <c r="BS78" s="72"/>
      <c r="BT78" s="72"/>
      <c r="BU78" s="72"/>
      <c r="BV78" s="72"/>
      <c r="BW78" s="72"/>
      <c r="BX78" s="72"/>
      <c r="BY78" s="72"/>
      <c r="BZ78" s="7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1"/>
      <c r="BM79" s="72"/>
      <c r="BN79" s="72"/>
      <c r="BO79" s="72"/>
      <c r="BP79" s="72"/>
      <c r="BQ79" s="72"/>
      <c r="BR79" s="72"/>
      <c r="BS79" s="72"/>
      <c r="BT79" s="72"/>
      <c r="BU79" s="72"/>
      <c r="BV79" s="72"/>
      <c r="BW79" s="72"/>
      <c r="BX79" s="72"/>
      <c r="BY79" s="72"/>
      <c r="BZ79" s="7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1"/>
      <c r="BM80" s="72"/>
      <c r="BN80" s="72"/>
      <c r="BO80" s="72"/>
      <c r="BP80" s="72"/>
      <c r="BQ80" s="72"/>
      <c r="BR80" s="72"/>
      <c r="BS80" s="72"/>
      <c r="BT80" s="72"/>
      <c r="BU80" s="72"/>
      <c r="BV80" s="72"/>
      <c r="BW80" s="72"/>
      <c r="BX80" s="72"/>
      <c r="BY80" s="72"/>
      <c r="BZ80" s="7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1"/>
      <c r="BM81" s="72"/>
      <c r="BN81" s="72"/>
      <c r="BO81" s="72"/>
      <c r="BP81" s="72"/>
      <c r="BQ81" s="72"/>
      <c r="BR81" s="72"/>
      <c r="BS81" s="72"/>
      <c r="BT81" s="72"/>
      <c r="BU81" s="72"/>
      <c r="BV81" s="72"/>
      <c r="BW81" s="72"/>
      <c r="BX81" s="72"/>
      <c r="BY81" s="72"/>
      <c r="BZ81" s="7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4"/>
      <c r="BM82" s="75"/>
      <c r="BN82" s="75"/>
      <c r="BO82" s="75"/>
      <c r="BP82" s="75"/>
      <c r="BQ82" s="75"/>
      <c r="BR82" s="75"/>
      <c r="BS82" s="75"/>
      <c r="BT82" s="75"/>
      <c r="BU82" s="75"/>
      <c r="BV82" s="75"/>
      <c r="BW82" s="75"/>
      <c r="BX82" s="75"/>
      <c r="BY82" s="75"/>
      <c r="BZ82" s="76"/>
    </row>
    <row r="83" spans="1:78" x14ac:dyDescent="0.15">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【1,201.79】</v>
      </c>
      <c r="I86" s="12" t="str">
        <f>データ!CA6</f>
        <v>【75.31】</v>
      </c>
      <c r="J86" s="12" t="str">
        <f>データ!CL6</f>
        <v>【216.39】</v>
      </c>
      <c r="K86" s="12" t="str">
        <f>データ!CW6</f>
        <v>【42.57】</v>
      </c>
      <c r="L86" s="12" t="str">
        <f>データ!DH6</f>
        <v>【85.24】</v>
      </c>
      <c r="M86" s="12" t="s">
        <v>43</v>
      </c>
      <c r="N86" s="12" t="s">
        <v>43</v>
      </c>
      <c r="O86" s="12" t="str">
        <f>データ!EO6</f>
        <v>【0.15】</v>
      </c>
    </row>
  </sheetData>
  <sheetProtection algorithmName="SHA-512" hashValue="nR7PgcNMu/cS1OrEPg58bZ5JWWk81zeHYUQ7F0JA56K+bENyhJpbABdD0na5M3JSG04z0QONeOvuUTX7VV5K2Q==" saltValue="Ie7R0OpgIkzPFKloB3yuGg=="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45</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46</v>
      </c>
      <c r="B3" s="15" t="s">
        <v>47</v>
      </c>
      <c r="C3" s="15" t="s">
        <v>48</v>
      </c>
      <c r="D3" s="15" t="s">
        <v>49</v>
      </c>
      <c r="E3" s="15" t="s">
        <v>50</v>
      </c>
      <c r="F3" s="15" t="s">
        <v>51</v>
      </c>
      <c r="G3" s="15" t="s">
        <v>52</v>
      </c>
      <c r="H3" s="79" t="s">
        <v>53</v>
      </c>
      <c r="I3" s="80"/>
      <c r="J3" s="80"/>
      <c r="K3" s="80"/>
      <c r="L3" s="80"/>
      <c r="M3" s="80"/>
      <c r="N3" s="80"/>
      <c r="O3" s="80"/>
      <c r="P3" s="80"/>
      <c r="Q3" s="80"/>
      <c r="R3" s="80"/>
      <c r="S3" s="80"/>
      <c r="T3" s="80"/>
      <c r="U3" s="80"/>
      <c r="V3" s="80"/>
      <c r="W3" s="80"/>
      <c r="X3" s="81"/>
      <c r="Y3" s="85" t="s">
        <v>54</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55</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5" x14ac:dyDescent="0.15">
      <c r="A4" s="14" t="s">
        <v>56</v>
      </c>
      <c r="B4" s="16"/>
      <c r="C4" s="16"/>
      <c r="D4" s="16"/>
      <c r="E4" s="16"/>
      <c r="F4" s="16"/>
      <c r="G4" s="16"/>
      <c r="H4" s="82"/>
      <c r="I4" s="83"/>
      <c r="J4" s="83"/>
      <c r="K4" s="83"/>
      <c r="L4" s="83"/>
      <c r="M4" s="83"/>
      <c r="N4" s="83"/>
      <c r="O4" s="83"/>
      <c r="P4" s="83"/>
      <c r="Q4" s="83"/>
      <c r="R4" s="83"/>
      <c r="S4" s="83"/>
      <c r="T4" s="83"/>
      <c r="U4" s="83"/>
      <c r="V4" s="83"/>
      <c r="W4" s="83"/>
      <c r="X4" s="84"/>
      <c r="Y4" s="78" t="s">
        <v>57</v>
      </c>
      <c r="Z4" s="78"/>
      <c r="AA4" s="78"/>
      <c r="AB4" s="78"/>
      <c r="AC4" s="78"/>
      <c r="AD4" s="78"/>
      <c r="AE4" s="78"/>
      <c r="AF4" s="78"/>
      <c r="AG4" s="78"/>
      <c r="AH4" s="78"/>
      <c r="AI4" s="78"/>
      <c r="AJ4" s="78" t="s">
        <v>58</v>
      </c>
      <c r="AK4" s="78"/>
      <c r="AL4" s="78"/>
      <c r="AM4" s="78"/>
      <c r="AN4" s="78"/>
      <c r="AO4" s="78"/>
      <c r="AP4" s="78"/>
      <c r="AQ4" s="78"/>
      <c r="AR4" s="78"/>
      <c r="AS4" s="78"/>
      <c r="AT4" s="78"/>
      <c r="AU4" s="78" t="s">
        <v>59</v>
      </c>
      <c r="AV4" s="78"/>
      <c r="AW4" s="78"/>
      <c r="AX4" s="78"/>
      <c r="AY4" s="78"/>
      <c r="AZ4" s="78"/>
      <c r="BA4" s="78"/>
      <c r="BB4" s="78"/>
      <c r="BC4" s="78"/>
      <c r="BD4" s="78"/>
      <c r="BE4" s="78"/>
      <c r="BF4" s="78" t="s">
        <v>60</v>
      </c>
      <c r="BG4" s="78"/>
      <c r="BH4" s="78"/>
      <c r="BI4" s="78"/>
      <c r="BJ4" s="78"/>
      <c r="BK4" s="78"/>
      <c r="BL4" s="78"/>
      <c r="BM4" s="78"/>
      <c r="BN4" s="78"/>
      <c r="BO4" s="78"/>
      <c r="BP4" s="78"/>
      <c r="BQ4" s="78" t="s">
        <v>61</v>
      </c>
      <c r="BR4" s="78"/>
      <c r="BS4" s="78"/>
      <c r="BT4" s="78"/>
      <c r="BU4" s="78"/>
      <c r="BV4" s="78"/>
      <c r="BW4" s="78"/>
      <c r="BX4" s="78"/>
      <c r="BY4" s="78"/>
      <c r="BZ4" s="78"/>
      <c r="CA4" s="78"/>
      <c r="CB4" s="78" t="s">
        <v>62</v>
      </c>
      <c r="CC4" s="78"/>
      <c r="CD4" s="78"/>
      <c r="CE4" s="78"/>
      <c r="CF4" s="78"/>
      <c r="CG4" s="78"/>
      <c r="CH4" s="78"/>
      <c r="CI4" s="78"/>
      <c r="CJ4" s="78"/>
      <c r="CK4" s="78"/>
      <c r="CL4" s="78"/>
      <c r="CM4" s="78" t="s">
        <v>63</v>
      </c>
      <c r="CN4" s="78"/>
      <c r="CO4" s="78"/>
      <c r="CP4" s="78"/>
      <c r="CQ4" s="78"/>
      <c r="CR4" s="78"/>
      <c r="CS4" s="78"/>
      <c r="CT4" s="78"/>
      <c r="CU4" s="78"/>
      <c r="CV4" s="78"/>
      <c r="CW4" s="78"/>
      <c r="CX4" s="78" t="s">
        <v>64</v>
      </c>
      <c r="CY4" s="78"/>
      <c r="CZ4" s="78"/>
      <c r="DA4" s="78"/>
      <c r="DB4" s="78"/>
      <c r="DC4" s="78"/>
      <c r="DD4" s="78"/>
      <c r="DE4" s="78"/>
      <c r="DF4" s="78"/>
      <c r="DG4" s="78"/>
      <c r="DH4" s="78"/>
      <c r="DI4" s="78" t="s">
        <v>65</v>
      </c>
      <c r="DJ4" s="78"/>
      <c r="DK4" s="78"/>
      <c r="DL4" s="78"/>
      <c r="DM4" s="78"/>
      <c r="DN4" s="78"/>
      <c r="DO4" s="78"/>
      <c r="DP4" s="78"/>
      <c r="DQ4" s="78"/>
      <c r="DR4" s="78"/>
      <c r="DS4" s="78"/>
      <c r="DT4" s="78" t="s">
        <v>66</v>
      </c>
      <c r="DU4" s="78"/>
      <c r="DV4" s="78"/>
      <c r="DW4" s="78"/>
      <c r="DX4" s="78"/>
      <c r="DY4" s="78"/>
      <c r="DZ4" s="78"/>
      <c r="EA4" s="78"/>
      <c r="EB4" s="78"/>
      <c r="EC4" s="78"/>
      <c r="ED4" s="78"/>
      <c r="EE4" s="78" t="s">
        <v>67</v>
      </c>
      <c r="EF4" s="78"/>
      <c r="EG4" s="78"/>
      <c r="EH4" s="78"/>
      <c r="EI4" s="78"/>
      <c r="EJ4" s="78"/>
      <c r="EK4" s="78"/>
      <c r="EL4" s="78"/>
      <c r="EM4" s="78"/>
      <c r="EN4" s="78"/>
      <c r="EO4" s="78"/>
    </row>
    <row r="5" spans="1:145" x14ac:dyDescent="0.15">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15">
      <c r="A6" s="14" t="s">
        <v>96</v>
      </c>
      <c r="B6" s="19">
        <f>B7</f>
        <v>2021</v>
      </c>
      <c r="C6" s="19">
        <f t="shared" ref="C6:X6" si="3">C7</f>
        <v>443221</v>
      </c>
      <c r="D6" s="19">
        <f t="shared" si="3"/>
        <v>47</v>
      </c>
      <c r="E6" s="19">
        <f t="shared" si="3"/>
        <v>17</v>
      </c>
      <c r="F6" s="19">
        <f t="shared" si="3"/>
        <v>4</v>
      </c>
      <c r="G6" s="19">
        <f t="shared" si="3"/>
        <v>0</v>
      </c>
      <c r="H6" s="19" t="str">
        <f t="shared" si="3"/>
        <v>大分県　姫島村</v>
      </c>
      <c r="I6" s="19" t="str">
        <f t="shared" si="3"/>
        <v>法非適用</v>
      </c>
      <c r="J6" s="19" t="str">
        <f t="shared" si="3"/>
        <v>下水道事業</v>
      </c>
      <c r="K6" s="19" t="str">
        <f t="shared" si="3"/>
        <v>特定環境保全公共下水道</v>
      </c>
      <c r="L6" s="19" t="str">
        <f t="shared" si="3"/>
        <v>D2</v>
      </c>
      <c r="M6" s="19" t="str">
        <f t="shared" si="3"/>
        <v>非設置</v>
      </c>
      <c r="N6" s="20" t="str">
        <f t="shared" si="3"/>
        <v>-</v>
      </c>
      <c r="O6" s="20" t="str">
        <f t="shared" si="3"/>
        <v>該当数値なし</v>
      </c>
      <c r="P6" s="20">
        <f t="shared" si="3"/>
        <v>84.3</v>
      </c>
      <c r="Q6" s="20">
        <f t="shared" si="3"/>
        <v>95.9</v>
      </c>
      <c r="R6" s="20">
        <f t="shared" si="3"/>
        <v>2200</v>
      </c>
      <c r="S6" s="20">
        <f t="shared" si="3"/>
        <v>1878</v>
      </c>
      <c r="T6" s="20">
        <f t="shared" si="3"/>
        <v>6.99</v>
      </c>
      <c r="U6" s="20">
        <f t="shared" si="3"/>
        <v>268.67</v>
      </c>
      <c r="V6" s="20">
        <f t="shared" si="3"/>
        <v>1563</v>
      </c>
      <c r="W6" s="20">
        <f t="shared" si="3"/>
        <v>0.71</v>
      </c>
      <c r="X6" s="20">
        <f t="shared" si="3"/>
        <v>2201.41</v>
      </c>
      <c r="Y6" s="21">
        <f>IF(Y7="",NA(),Y7)</f>
        <v>99.91</v>
      </c>
      <c r="Z6" s="21">
        <f t="shared" ref="Z6:AH6" si="4">IF(Z7="",NA(),Z7)</f>
        <v>99.89</v>
      </c>
      <c r="AA6" s="21">
        <f t="shared" si="4"/>
        <v>100.03</v>
      </c>
      <c r="AB6" s="21">
        <f t="shared" si="4"/>
        <v>84.85</v>
      </c>
      <c r="AC6" s="21">
        <f t="shared" si="4"/>
        <v>100.09</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144.05000000000001</v>
      </c>
      <c r="BG6" s="21">
        <f t="shared" ref="BG6:BO6" si="7">IF(BG7="",NA(),BG7)</f>
        <v>360.11</v>
      </c>
      <c r="BH6" s="20">
        <f t="shared" si="7"/>
        <v>0</v>
      </c>
      <c r="BI6" s="20">
        <f t="shared" si="7"/>
        <v>0</v>
      </c>
      <c r="BJ6" s="20">
        <f t="shared" si="7"/>
        <v>0</v>
      </c>
      <c r="BK6" s="21">
        <f t="shared" si="7"/>
        <v>1243.71</v>
      </c>
      <c r="BL6" s="21">
        <f t="shared" si="7"/>
        <v>1194.1500000000001</v>
      </c>
      <c r="BM6" s="21">
        <f t="shared" si="7"/>
        <v>1206.79</v>
      </c>
      <c r="BN6" s="21">
        <f t="shared" si="7"/>
        <v>1258.43</v>
      </c>
      <c r="BO6" s="21">
        <f t="shared" si="7"/>
        <v>1163.75</v>
      </c>
      <c r="BP6" s="20" t="str">
        <f>IF(BP7="","",IF(BP7="-","【-】","【"&amp;SUBSTITUTE(TEXT(BP7,"#,##0.00"),"-","△")&amp;"】"))</f>
        <v>【1,201.79】</v>
      </c>
      <c r="BQ6" s="21">
        <f>IF(BQ7="",NA(),BQ7)</f>
        <v>62.98</v>
      </c>
      <c r="BR6" s="21">
        <f t="shared" ref="BR6:BZ6" si="8">IF(BR7="",NA(),BR7)</f>
        <v>58.24</v>
      </c>
      <c r="BS6" s="21">
        <f t="shared" si="8"/>
        <v>61.72</v>
      </c>
      <c r="BT6" s="21">
        <f t="shared" si="8"/>
        <v>49.49</v>
      </c>
      <c r="BU6" s="21">
        <f t="shared" si="8"/>
        <v>54.38</v>
      </c>
      <c r="BV6" s="21">
        <f t="shared" si="8"/>
        <v>74.3</v>
      </c>
      <c r="BW6" s="21">
        <f t="shared" si="8"/>
        <v>72.260000000000005</v>
      </c>
      <c r="BX6" s="21">
        <f t="shared" si="8"/>
        <v>71.84</v>
      </c>
      <c r="BY6" s="21">
        <f t="shared" si="8"/>
        <v>73.36</v>
      </c>
      <c r="BZ6" s="21">
        <f t="shared" si="8"/>
        <v>72.599999999999994</v>
      </c>
      <c r="CA6" s="20" t="str">
        <f>IF(CA7="","",IF(CA7="-","【-】","【"&amp;SUBSTITUTE(TEXT(CA7,"#,##0.00"),"-","△")&amp;"】"))</f>
        <v>【75.31】</v>
      </c>
      <c r="CB6" s="21">
        <f>IF(CB7="",NA(),CB7)</f>
        <v>187.33</v>
      </c>
      <c r="CC6" s="21">
        <f t="shared" ref="CC6:CK6" si="9">IF(CC7="",NA(),CC7)</f>
        <v>201.97</v>
      </c>
      <c r="CD6" s="21">
        <f t="shared" si="9"/>
        <v>193.32</v>
      </c>
      <c r="CE6" s="21">
        <f t="shared" si="9"/>
        <v>243.91</v>
      </c>
      <c r="CF6" s="21">
        <f t="shared" si="9"/>
        <v>219.79</v>
      </c>
      <c r="CG6" s="21">
        <f t="shared" si="9"/>
        <v>221.81</v>
      </c>
      <c r="CH6" s="21">
        <f t="shared" si="9"/>
        <v>230.02</v>
      </c>
      <c r="CI6" s="21">
        <f t="shared" si="9"/>
        <v>228.47</v>
      </c>
      <c r="CJ6" s="21">
        <f t="shared" si="9"/>
        <v>224.88</v>
      </c>
      <c r="CK6" s="21">
        <f t="shared" si="9"/>
        <v>228.64</v>
      </c>
      <c r="CL6" s="20" t="str">
        <f>IF(CL7="","",IF(CL7="-","【-】","【"&amp;SUBSTITUTE(TEXT(CL7,"#,##0.00"),"-","△")&amp;"】"))</f>
        <v>【216.39】</v>
      </c>
      <c r="CM6" s="21">
        <f>IF(CM7="",NA(),CM7)</f>
        <v>29.31</v>
      </c>
      <c r="CN6" s="21">
        <f t="shared" ref="CN6:CV6" si="10">IF(CN7="",NA(),CN7)</f>
        <v>29.03</v>
      </c>
      <c r="CO6" s="21">
        <f t="shared" si="10"/>
        <v>28.75</v>
      </c>
      <c r="CP6" s="21">
        <f t="shared" si="10"/>
        <v>29.51</v>
      </c>
      <c r="CQ6" s="21">
        <f t="shared" si="10"/>
        <v>27.92</v>
      </c>
      <c r="CR6" s="21">
        <f t="shared" si="10"/>
        <v>43.36</v>
      </c>
      <c r="CS6" s="21">
        <f t="shared" si="10"/>
        <v>42.56</v>
      </c>
      <c r="CT6" s="21">
        <f t="shared" si="10"/>
        <v>42.47</v>
      </c>
      <c r="CU6" s="21">
        <f t="shared" si="10"/>
        <v>42.4</v>
      </c>
      <c r="CV6" s="21">
        <f t="shared" si="10"/>
        <v>42.28</v>
      </c>
      <c r="CW6" s="20" t="str">
        <f>IF(CW7="","",IF(CW7="-","【-】","【"&amp;SUBSTITUTE(TEXT(CW7,"#,##0.00"),"-","△")&amp;"】"))</f>
        <v>【42.57】</v>
      </c>
      <c r="CX6" s="21">
        <f>IF(CX7="",NA(),CX7)</f>
        <v>93.91</v>
      </c>
      <c r="CY6" s="21">
        <f t="shared" ref="CY6:DG6" si="11">IF(CY7="",NA(),CY7)</f>
        <v>94.66</v>
      </c>
      <c r="CZ6" s="21">
        <f t="shared" si="11"/>
        <v>95.23</v>
      </c>
      <c r="DA6" s="21">
        <f t="shared" si="11"/>
        <v>95.16</v>
      </c>
      <c r="DB6" s="21">
        <f t="shared" si="11"/>
        <v>95.46</v>
      </c>
      <c r="DC6" s="21">
        <f t="shared" si="11"/>
        <v>83.06</v>
      </c>
      <c r="DD6" s="21">
        <f t="shared" si="11"/>
        <v>83.32</v>
      </c>
      <c r="DE6" s="21">
        <f t="shared" si="11"/>
        <v>83.75</v>
      </c>
      <c r="DF6" s="21">
        <f t="shared" si="11"/>
        <v>84.19</v>
      </c>
      <c r="DG6" s="21">
        <f t="shared" si="11"/>
        <v>84.34</v>
      </c>
      <c r="DH6" s="20" t="str">
        <f>IF(DH7="","",IF(DH7="-","【-】","【"&amp;SUBSTITUTE(TEXT(DH7,"#,##0.00"),"-","△")&amp;"】"))</f>
        <v>【85.24】</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0.09</v>
      </c>
      <c r="EK6" s="21">
        <f t="shared" si="14"/>
        <v>0.13</v>
      </c>
      <c r="EL6" s="21">
        <f t="shared" si="14"/>
        <v>0.36</v>
      </c>
      <c r="EM6" s="21">
        <f t="shared" si="14"/>
        <v>0.39</v>
      </c>
      <c r="EN6" s="21">
        <f t="shared" si="14"/>
        <v>0.1</v>
      </c>
      <c r="EO6" s="20" t="str">
        <f>IF(EO7="","",IF(EO7="-","【-】","【"&amp;SUBSTITUTE(TEXT(EO7,"#,##0.00"),"-","△")&amp;"】"))</f>
        <v>【0.15】</v>
      </c>
    </row>
    <row r="7" spans="1:145" s="22" customFormat="1" x14ac:dyDescent="0.15">
      <c r="A7" s="14"/>
      <c r="B7" s="23">
        <v>2021</v>
      </c>
      <c r="C7" s="23">
        <v>443221</v>
      </c>
      <c r="D7" s="23">
        <v>47</v>
      </c>
      <c r="E7" s="23">
        <v>17</v>
      </c>
      <c r="F7" s="23">
        <v>4</v>
      </c>
      <c r="G7" s="23">
        <v>0</v>
      </c>
      <c r="H7" s="23" t="s">
        <v>97</v>
      </c>
      <c r="I7" s="23" t="s">
        <v>98</v>
      </c>
      <c r="J7" s="23" t="s">
        <v>99</v>
      </c>
      <c r="K7" s="23" t="s">
        <v>100</v>
      </c>
      <c r="L7" s="23" t="s">
        <v>101</v>
      </c>
      <c r="M7" s="23" t="s">
        <v>102</v>
      </c>
      <c r="N7" s="24" t="s">
        <v>103</v>
      </c>
      <c r="O7" s="24" t="s">
        <v>104</v>
      </c>
      <c r="P7" s="24">
        <v>84.3</v>
      </c>
      <c r="Q7" s="24">
        <v>95.9</v>
      </c>
      <c r="R7" s="24">
        <v>2200</v>
      </c>
      <c r="S7" s="24">
        <v>1878</v>
      </c>
      <c r="T7" s="24">
        <v>6.99</v>
      </c>
      <c r="U7" s="24">
        <v>268.67</v>
      </c>
      <c r="V7" s="24">
        <v>1563</v>
      </c>
      <c r="W7" s="24">
        <v>0.71</v>
      </c>
      <c r="X7" s="24">
        <v>2201.41</v>
      </c>
      <c r="Y7" s="24">
        <v>99.91</v>
      </c>
      <c r="Z7" s="24">
        <v>99.89</v>
      </c>
      <c r="AA7" s="24">
        <v>100.03</v>
      </c>
      <c r="AB7" s="24">
        <v>84.85</v>
      </c>
      <c r="AC7" s="24">
        <v>100.09</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144.05000000000001</v>
      </c>
      <c r="BG7" s="24">
        <v>360.11</v>
      </c>
      <c r="BH7" s="24">
        <v>0</v>
      </c>
      <c r="BI7" s="24">
        <v>0</v>
      </c>
      <c r="BJ7" s="24">
        <v>0</v>
      </c>
      <c r="BK7" s="24">
        <v>1243.71</v>
      </c>
      <c r="BL7" s="24">
        <v>1194.1500000000001</v>
      </c>
      <c r="BM7" s="24">
        <v>1206.79</v>
      </c>
      <c r="BN7" s="24">
        <v>1258.43</v>
      </c>
      <c r="BO7" s="24">
        <v>1163.75</v>
      </c>
      <c r="BP7" s="24">
        <v>1201.79</v>
      </c>
      <c r="BQ7" s="24">
        <v>62.98</v>
      </c>
      <c r="BR7" s="24">
        <v>58.24</v>
      </c>
      <c r="BS7" s="24">
        <v>61.72</v>
      </c>
      <c r="BT7" s="24">
        <v>49.49</v>
      </c>
      <c r="BU7" s="24">
        <v>54.38</v>
      </c>
      <c r="BV7" s="24">
        <v>74.3</v>
      </c>
      <c r="BW7" s="24">
        <v>72.260000000000005</v>
      </c>
      <c r="BX7" s="24">
        <v>71.84</v>
      </c>
      <c r="BY7" s="24">
        <v>73.36</v>
      </c>
      <c r="BZ7" s="24">
        <v>72.599999999999994</v>
      </c>
      <c r="CA7" s="24">
        <v>75.31</v>
      </c>
      <c r="CB7" s="24">
        <v>187.33</v>
      </c>
      <c r="CC7" s="24">
        <v>201.97</v>
      </c>
      <c r="CD7" s="24">
        <v>193.32</v>
      </c>
      <c r="CE7" s="24">
        <v>243.91</v>
      </c>
      <c r="CF7" s="24">
        <v>219.79</v>
      </c>
      <c r="CG7" s="24">
        <v>221.81</v>
      </c>
      <c r="CH7" s="24">
        <v>230.02</v>
      </c>
      <c r="CI7" s="24">
        <v>228.47</v>
      </c>
      <c r="CJ7" s="24">
        <v>224.88</v>
      </c>
      <c r="CK7" s="24">
        <v>228.64</v>
      </c>
      <c r="CL7" s="24">
        <v>216.39</v>
      </c>
      <c r="CM7" s="24">
        <v>29.31</v>
      </c>
      <c r="CN7" s="24">
        <v>29.03</v>
      </c>
      <c r="CO7" s="24">
        <v>28.75</v>
      </c>
      <c r="CP7" s="24">
        <v>29.51</v>
      </c>
      <c r="CQ7" s="24">
        <v>27.92</v>
      </c>
      <c r="CR7" s="24">
        <v>43.36</v>
      </c>
      <c r="CS7" s="24">
        <v>42.56</v>
      </c>
      <c r="CT7" s="24">
        <v>42.47</v>
      </c>
      <c r="CU7" s="24">
        <v>42.4</v>
      </c>
      <c r="CV7" s="24">
        <v>42.28</v>
      </c>
      <c r="CW7" s="24">
        <v>42.57</v>
      </c>
      <c r="CX7" s="24">
        <v>93.91</v>
      </c>
      <c r="CY7" s="24">
        <v>94.66</v>
      </c>
      <c r="CZ7" s="24">
        <v>95.23</v>
      </c>
      <c r="DA7" s="24">
        <v>95.16</v>
      </c>
      <c r="DB7" s="24">
        <v>95.46</v>
      </c>
      <c r="DC7" s="24">
        <v>83.06</v>
      </c>
      <c r="DD7" s="24">
        <v>83.32</v>
      </c>
      <c r="DE7" s="24">
        <v>83.75</v>
      </c>
      <c r="DF7" s="24">
        <v>84.19</v>
      </c>
      <c r="DG7" s="24">
        <v>84.34</v>
      </c>
      <c r="DH7" s="24">
        <v>85.24</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0.09</v>
      </c>
      <c r="EK7" s="24">
        <v>0.13</v>
      </c>
      <c r="EL7" s="24">
        <v>0.36</v>
      </c>
      <c r="EM7" s="24">
        <v>0.39</v>
      </c>
      <c r="EN7" s="24">
        <v>0.1</v>
      </c>
      <c r="EO7" s="24">
        <v>0.15</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47</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110</v>
      </c>
    </row>
    <row r="12" spans="1:145" x14ac:dyDescent="0.15">
      <c r="B12">
        <v>1</v>
      </c>
      <c r="C12">
        <v>1</v>
      </c>
      <c r="D12">
        <v>1</v>
      </c>
      <c r="E12">
        <v>2</v>
      </c>
      <c r="F12">
        <v>3</v>
      </c>
      <c r="G12" t="s">
        <v>111</v>
      </c>
    </row>
    <row r="13" spans="1:145" x14ac:dyDescent="0.15">
      <c r="B13" t="s">
        <v>112</v>
      </c>
      <c r="C13" t="s">
        <v>112</v>
      </c>
      <c r="D13" t="s">
        <v>113</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oitapref</cp:lastModifiedBy>
  <cp:lastPrinted>2023-02-07T00:48:16Z</cp:lastPrinted>
  <dcterms:created xsi:type="dcterms:W3CDTF">2022-12-01T01:53:07Z</dcterms:created>
  <dcterms:modified xsi:type="dcterms:W3CDTF">2023-02-07T00:48:22Z</dcterms:modified>
  <cp:category/>
</cp:coreProperties>
</file>