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大分県100の指標\R04\R0503\R0503_100の指標_Excel\"/>
    </mc:Choice>
  </mc:AlternateContent>
  <bookViews>
    <workbookView xWindow="1350" yWindow="30" windowWidth="19230" windowHeight="11295"/>
  </bookViews>
  <sheets>
    <sheet name="80.博物館数（人口100万人あたり）" sheetId="4" r:id="rId1"/>
  </sheets>
  <definedNames>
    <definedName name="_xlnm._FilterDatabase" localSheetId="0" hidden="1">'80.博物館数（人口100万人あたり）'!$O$4:$T$52</definedName>
    <definedName name="_xlnm.Print_Area" localSheetId="0">'80.博物館数（人口100万人あたり）'!$A$1:$M$78</definedName>
  </definedNames>
  <calcPr calcId="162913" iterate="1"/>
</workbook>
</file>

<file path=xl/calcChain.xml><?xml version="1.0" encoding="utf-8"?>
<calcChain xmlns="http://schemas.openxmlformats.org/spreadsheetml/2006/main">
  <c r="S7" i="4" l="1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E52" i="4" s="1"/>
  <c r="S6" i="4"/>
  <c r="S5" i="4"/>
  <c r="T49" i="4" l="1"/>
  <c r="T39" i="4"/>
  <c r="T23" i="4"/>
  <c r="T47" i="4"/>
  <c r="T31" i="4"/>
  <c r="T41" i="4"/>
  <c r="T9" i="4"/>
  <c r="T32" i="4"/>
  <c r="T17" i="4"/>
  <c r="T30" i="4"/>
  <c r="T22" i="4"/>
  <c r="T15" i="4"/>
  <c r="T21" i="4"/>
  <c r="T38" i="4"/>
  <c r="T20" i="4"/>
  <c r="T46" i="4"/>
  <c r="T28" i="4"/>
  <c r="T7" i="4"/>
  <c r="T34" i="4"/>
  <c r="T19" i="4"/>
  <c r="T6" i="4"/>
  <c r="T10" i="4"/>
  <c r="T42" i="4"/>
  <c r="T8" i="4"/>
  <c r="T40" i="4"/>
  <c r="T29" i="4"/>
  <c r="T25" i="4"/>
  <c r="T44" i="4"/>
  <c r="T51" i="4"/>
  <c r="T50" i="4"/>
  <c r="T48" i="4"/>
  <c r="T37" i="4"/>
  <c r="T33" i="4"/>
  <c r="T18" i="4"/>
  <c r="T16" i="4"/>
  <c r="T5" i="4"/>
  <c r="T35" i="4"/>
  <c r="T12" i="4"/>
  <c r="T24" i="4"/>
  <c r="T13" i="4"/>
  <c r="T45" i="4"/>
  <c r="T36" i="4"/>
  <c r="T14" i="4"/>
  <c r="T27" i="4"/>
  <c r="T26" i="4"/>
  <c r="T11" i="4"/>
  <c r="T43" i="4"/>
  <c r="E51" i="4" l="1"/>
  <c r="C49" i="4"/>
  <c r="D46" i="4"/>
  <c r="E43" i="4"/>
  <c r="C41" i="4"/>
  <c r="D38" i="4"/>
  <c r="E35" i="4"/>
  <c r="C33" i="4"/>
  <c r="D30" i="4"/>
  <c r="E27" i="4"/>
  <c r="C25" i="4"/>
  <c r="D22" i="4"/>
  <c r="E19" i="4"/>
  <c r="C17" i="4"/>
  <c r="D14" i="4"/>
  <c r="E11" i="4"/>
  <c r="C9" i="4"/>
  <c r="D6" i="4"/>
  <c r="E48" i="4"/>
  <c r="C46" i="4"/>
  <c r="D43" i="4"/>
  <c r="E40" i="4"/>
  <c r="C38" i="4"/>
  <c r="E32" i="4"/>
  <c r="C30" i="4"/>
  <c r="E24" i="4"/>
  <c r="C22" i="4"/>
  <c r="E16" i="4"/>
  <c r="D11" i="4"/>
  <c r="C6" i="4"/>
  <c r="D51" i="4"/>
  <c r="D35" i="4"/>
  <c r="D27" i="4"/>
  <c r="D19" i="4"/>
  <c r="C14" i="4"/>
  <c r="C51" i="4"/>
  <c r="D48" i="4"/>
  <c r="E45" i="4"/>
  <c r="C43" i="4"/>
  <c r="D40" i="4"/>
  <c r="E37" i="4"/>
  <c r="C35" i="4"/>
  <c r="D32" i="4"/>
  <c r="E29" i="4"/>
  <c r="C27" i="4"/>
  <c r="D24" i="4"/>
  <c r="E21" i="4"/>
  <c r="C19" i="4"/>
  <c r="D16" i="4"/>
  <c r="E13" i="4"/>
  <c r="C11" i="4"/>
  <c r="D8" i="4"/>
  <c r="E5" i="4"/>
  <c r="C42" i="4"/>
  <c r="C34" i="4"/>
  <c r="E20" i="4"/>
  <c r="C10" i="4"/>
  <c r="C20" i="4"/>
  <c r="E6" i="4"/>
  <c r="E50" i="4"/>
  <c r="C48" i="4"/>
  <c r="D45" i="4"/>
  <c r="E42" i="4"/>
  <c r="C40" i="4"/>
  <c r="D37" i="4"/>
  <c r="E34" i="4"/>
  <c r="C32" i="4"/>
  <c r="D29" i="4"/>
  <c r="E26" i="4"/>
  <c r="C24" i="4"/>
  <c r="D21" i="4"/>
  <c r="E18" i="4"/>
  <c r="C16" i="4"/>
  <c r="D13" i="4"/>
  <c r="E10" i="4"/>
  <c r="C8" i="4"/>
  <c r="D5" i="4"/>
  <c r="E44" i="4"/>
  <c r="E36" i="4"/>
  <c r="C26" i="4"/>
  <c r="C18" i="4"/>
  <c r="D7" i="4"/>
  <c r="E14" i="4"/>
  <c r="D50" i="4"/>
  <c r="E47" i="4"/>
  <c r="C45" i="4"/>
  <c r="D42" i="4"/>
  <c r="E39" i="4"/>
  <c r="C37" i="4"/>
  <c r="D34" i="4"/>
  <c r="E31" i="4"/>
  <c r="C29" i="4"/>
  <c r="D26" i="4"/>
  <c r="E23" i="4"/>
  <c r="C21" i="4"/>
  <c r="D18" i="4"/>
  <c r="E15" i="4"/>
  <c r="C13" i="4"/>
  <c r="D10" i="4"/>
  <c r="E7" i="4"/>
  <c r="C5" i="4"/>
  <c r="D47" i="4"/>
  <c r="D39" i="4"/>
  <c r="D31" i="4"/>
  <c r="D23" i="4"/>
  <c r="E12" i="4"/>
  <c r="E22" i="4"/>
  <c r="D9" i="4"/>
  <c r="C50" i="4"/>
  <c r="E28" i="4"/>
  <c r="D15" i="4"/>
  <c r="D17" i="4"/>
  <c r="E49" i="4"/>
  <c r="C47" i="4"/>
  <c r="D44" i="4"/>
  <c r="E41" i="4"/>
  <c r="C39" i="4"/>
  <c r="D36" i="4"/>
  <c r="E33" i="4"/>
  <c r="C31" i="4"/>
  <c r="D28" i="4"/>
  <c r="E25" i="4"/>
  <c r="C23" i="4"/>
  <c r="D20" i="4"/>
  <c r="E17" i="4"/>
  <c r="C15" i="4"/>
  <c r="D12" i="4"/>
  <c r="E9" i="4"/>
  <c r="C7" i="4"/>
  <c r="D49" i="4"/>
  <c r="E46" i="4"/>
  <c r="C44" i="4"/>
  <c r="D41" i="4"/>
  <c r="E38" i="4"/>
  <c r="C36" i="4"/>
  <c r="D33" i="4"/>
  <c r="E30" i="4"/>
  <c r="C28" i="4"/>
  <c r="D25" i="4"/>
  <c r="C12" i="4"/>
  <c r="E8" i="4"/>
</calcChain>
</file>

<file path=xl/sharedStrings.xml><?xml version="1.0" encoding="utf-8"?>
<sst xmlns="http://schemas.openxmlformats.org/spreadsheetml/2006/main" count="133" uniqueCount="124">
  <si>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</si>
  <si>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</si>
  <si>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</si>
  <si>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</si>
  <si>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</si>
  <si>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</si>
  <si>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</si>
  <si>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</si>
  <si>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</si>
  <si>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</si>
  <si>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</si>
  <si>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</si>
  <si>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</si>
  <si>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</si>
  <si>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</si>
  <si>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</si>
  <si>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</si>
  <si>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</si>
  <si>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</si>
  <si>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</si>
  <si>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</si>
  <si>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</si>
  <si>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</si>
  <si>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</si>
  <si>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</si>
  <si>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</si>
  <si>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</si>
  <si>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</si>
  <si>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</si>
  <si>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</si>
  <si>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</si>
  <si>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</si>
  <si>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</si>
  <si>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</si>
  <si>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</si>
  <si>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</si>
  <si>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</si>
  <si>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</si>
  <si>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</si>
  <si>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</si>
  <si>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</si>
  <si>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</si>
  <si>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</si>
  <si>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</si>
  <si>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</si>
  <si>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</si>
  <si>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</si>
  <si>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</si>
  <si>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</si>
  <si>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</si>
  <si>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</si>
  <si>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</si>
  <si>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</si>
  <si>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</si>
  <si>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</si>
  <si>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</si>
  <si>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</si>
  <si>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指標値（館）</t>
    <rPh sb="0" eb="2">
      <t>シヒョウ</t>
    </rPh>
    <rPh sb="2" eb="3">
      <t>アタイ</t>
    </rPh>
    <rPh sb="4" eb="5">
      <t>カン</t>
    </rPh>
    <phoneticPr fontId="2"/>
  </si>
  <si>
    <t>資料出所：文部科学省「社会教育調査」</t>
    <rPh sb="0" eb="2">
      <t>シリョウ</t>
    </rPh>
    <rPh sb="2" eb="4">
      <t>シュッショ</t>
    </rPh>
    <phoneticPr fontId="9"/>
  </si>
  <si>
    <t>（館）</t>
    <rPh sb="1" eb="2">
      <t>カン</t>
    </rPh>
    <phoneticPr fontId="2"/>
  </si>
  <si>
    <t>８０．博物館数（人口100万人あたり）</t>
    <rPh sb="3" eb="6">
      <t>ハクブツカン</t>
    </rPh>
    <rPh sb="6" eb="7">
      <t>スウ</t>
    </rPh>
    <rPh sb="8" eb="10">
      <t>ジンコウ</t>
    </rPh>
    <rPh sb="13" eb="15">
      <t>マンニン</t>
    </rPh>
    <phoneticPr fontId="2"/>
  </si>
  <si>
    <t>博物館数</t>
    <rPh sb="0" eb="3">
      <t>ハクブツカン</t>
    </rPh>
    <rPh sb="3" eb="4">
      <t>スウ</t>
    </rPh>
    <phoneticPr fontId="2"/>
  </si>
  <si>
    <t>博物館数（人口100万人あたり）</t>
    <rPh sb="0" eb="3">
      <t>ハクブツカン</t>
    </rPh>
    <rPh sb="3" eb="4">
      <t>スウ</t>
    </rPh>
    <rPh sb="5" eb="7">
      <t>ジンコウ</t>
    </rPh>
    <rPh sb="10" eb="12">
      <t>マンニン</t>
    </rPh>
    <phoneticPr fontId="2"/>
  </si>
  <si>
    <t>博物館：博物館法第2条に規定する、歴史、芸術、民俗、産業、自然科学等に関する資料を収集、保管、展示、調査研究する機関で、同法第10条の規定に基づき、所在地の都道府県教育委員会に登録されたもの。</t>
    <rPh sb="0" eb="3">
      <t>ハクブツカン</t>
    </rPh>
    <rPh sb="4" eb="7">
      <t>ハクブツカン</t>
    </rPh>
    <rPh sb="7" eb="8">
      <t>ホウ</t>
    </rPh>
    <rPh sb="8" eb="9">
      <t>ダイ</t>
    </rPh>
    <rPh sb="10" eb="11">
      <t>ジョウ</t>
    </rPh>
    <rPh sb="12" eb="14">
      <t>キテイ</t>
    </rPh>
    <rPh sb="50" eb="52">
      <t>チョウサ</t>
    </rPh>
    <rPh sb="52" eb="54">
      <t>ケンキュウ</t>
    </rPh>
    <rPh sb="60" eb="62">
      <t>ドウホウ</t>
    </rPh>
    <rPh sb="62" eb="63">
      <t>ダイ</t>
    </rPh>
    <rPh sb="65" eb="66">
      <t>ジョウ</t>
    </rPh>
    <rPh sb="67" eb="69">
      <t>キテイ</t>
    </rPh>
    <rPh sb="70" eb="71">
      <t>モト</t>
    </rPh>
    <rPh sb="74" eb="77">
      <t>ショザイチ</t>
    </rPh>
    <rPh sb="78" eb="82">
      <t>トドウフケン</t>
    </rPh>
    <rPh sb="82" eb="84">
      <t>キョウイク</t>
    </rPh>
    <rPh sb="84" eb="87">
      <t>イインカイ</t>
    </rPh>
    <rPh sb="88" eb="90">
      <t>トウロク</t>
    </rPh>
    <phoneticPr fontId="2"/>
  </si>
  <si>
    <t>○　</t>
    <phoneticPr fontId="9"/>
  </si>
  <si>
    <t>平11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</si>
  <si>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</si>
  <si>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</si>
  <si>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</si>
  <si>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</si>
  <si>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</si>
  <si>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</si>
  <si>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</si>
  <si>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</si>
  <si>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</si>
  <si>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</si>
  <si>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</si>
  <si>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</si>
  <si>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</si>
  <si>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</si>
  <si>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</si>
  <si>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</si>
  <si>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</si>
  <si>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</si>
  <si>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</si>
  <si>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</si>
  <si>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</si>
  <si>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</si>
  <si>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</si>
  <si>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</si>
  <si>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</si>
  <si>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</si>
  <si>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</si>
  <si>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</si>
  <si>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</si>
  <si>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</si>
  <si>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</si>
  <si>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</si>
  <si>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</si>
  <si>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</si>
  <si>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</si>
  <si>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</si>
  <si>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</si>
  <si>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</si>
  <si>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</si>
  <si>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</si>
  <si>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</si>
  <si>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</si>
  <si>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</si>
  <si>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</si>
  <si>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</si>
  <si>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</si>
  <si>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</si>
  <si>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館数</t>
    <rPh sb="0" eb="1">
      <t>カン</t>
    </rPh>
    <rPh sb="1" eb="2">
      <t>カズ</t>
    </rPh>
    <phoneticPr fontId="2"/>
  </si>
  <si>
    <t>１00万人あたり</t>
    <rPh sb="3" eb="5">
      <t>マンニン</t>
    </rPh>
    <phoneticPr fontId="2"/>
  </si>
  <si>
    <t>－</t>
    <phoneticPr fontId="2"/>
  </si>
  <si>
    <t>H30総人口（千人）</t>
    <rPh sb="3" eb="6">
      <t>ソウジンコウ</t>
    </rPh>
    <rPh sb="7" eb="9">
      <t>センニン</t>
    </rPh>
    <phoneticPr fontId="2"/>
  </si>
  <si>
    <t>全　　国</t>
    <phoneticPr fontId="2"/>
  </si>
  <si>
    <t>－平成30年度－　</t>
    <rPh sb="6" eb="7">
      <t>ド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</si>
  <si>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</si>
  <si>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調査期日：平成30年10月1日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9"/>
  </si>
  <si>
    <t>調査周期：3年</t>
    <rPh sb="0" eb="2">
      <t>チョウサ</t>
    </rPh>
    <rPh sb="2" eb="4">
      <t>シュウキ</t>
    </rPh>
    <rPh sb="6" eb="7">
      <t>ネン</t>
    </rPh>
    <phoneticPr fontId="2"/>
  </si>
  <si>
    <t>30年度</t>
    <rPh sb="2" eb="4">
      <t>ネンド</t>
    </rPh>
    <phoneticPr fontId="2"/>
  </si>
  <si>
    <t>　大分県の平成30年度の博物館数（人口100万人あたり）は11.4館で、平成27年度から0.3館増加し、全国25位となっている。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4">
      <t>ハクブツ</t>
    </rPh>
    <rPh sb="14" eb="15">
      <t>カン</t>
    </rPh>
    <rPh sb="15" eb="16">
      <t>スウ</t>
    </rPh>
    <rPh sb="16" eb="18">
      <t>ガクセイスウ</t>
    </rPh>
    <rPh sb="17" eb="19">
      <t>ジンコウ</t>
    </rPh>
    <rPh sb="22" eb="24">
      <t>マンニン</t>
    </rPh>
    <rPh sb="28" eb="29">
      <t>コウスウ</t>
    </rPh>
    <rPh sb="33" eb="34">
      <t>カン</t>
    </rPh>
    <rPh sb="36" eb="38">
      <t>ヘイセイ</t>
    </rPh>
    <rPh sb="40" eb="42">
      <t>ネンド</t>
    </rPh>
    <rPh sb="41" eb="42">
      <t>ド</t>
    </rPh>
    <rPh sb="47" eb="48">
      <t>カン</t>
    </rPh>
    <rPh sb="48" eb="50">
      <t>ゾウカ</t>
    </rPh>
    <rPh sb="52" eb="54">
      <t>ゼンコク</t>
    </rPh>
    <rPh sb="56" eb="57">
      <t>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</si>
</sst>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#,##0_ ;[Red]\-#,##0\ "/>
    <numFmt numFmtId="184" formatCode="#,##0.0;&quot;▲ &quot;#,##0.0"/>
    <numFmt numFmtId="185" formatCode="0.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  <xf numFmtId="0" fontId="1" fillId="0" borderId="0" applyBorder="0"/>
  </cellStyleXfs>
  <cellXfs count="186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4" fontId="6" fillId="0" borderId="0" xfId="0" applyNumberFormat="1" applyFont="1">
      <alignment vertical="center"/>
    </xf>
    <xf numFmtId="184" fontId="19" fillId="0" borderId="0" xfId="5" applyNumberFormat="1" applyFont="1" applyFill="1" applyBorder="1" applyAlignment="1">
      <alignment horizontal="right" vertical="center" wrapText="1"/>
    </xf>
    <xf numFmtId="184" fontId="6" fillId="0" borderId="0" xfId="5" applyNumberFormat="1" applyFont="1" applyFill="1" applyBorder="1" applyAlignment="1">
      <alignment vertical="center" wrapText="1"/>
    </xf>
    <xf numFmtId="184" fontId="19" fillId="0" borderId="0" xfId="3" applyNumberFormat="1" applyFont="1" applyFill="1" applyBorder="1" applyAlignment="1">
      <alignment vertical="center" wrapText="1"/>
    </xf>
    <xf numFmtId="184" fontId="6" fillId="0" borderId="0" xfId="0" applyNumberFormat="1" applyFont="1" applyBorder="1">
      <alignment vertical="center"/>
    </xf>
    <xf numFmtId="184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20" fillId="0" borderId="10" xfId="1" applyNumberFormat="1" applyFont="1" applyBorder="1">
      <alignment vertical="center"/>
    </xf>
    <xf numFmtId="182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2" fontId="20" fillId="0" borderId="9" xfId="1" applyNumberFormat="1" applyFont="1" applyBorder="1">
      <alignment vertical="center"/>
    </xf>
    <xf numFmtId="0" fontId="8" fillId="0" borderId="0" xfId="4" applyFont="1" applyFill="1" applyBorder="1" applyAlignment="1">
      <alignment horizontal="center" vertical="center"/>
    </xf>
    <xf numFmtId="176" fontId="14" fillId="0" borderId="0" xfId="5" applyNumberFormat="1" applyFont="1" applyFill="1" applyBorder="1" applyAlignment="1">
      <alignment vertical="center"/>
    </xf>
    <xf numFmtId="0" fontId="8" fillId="0" borderId="19" xfId="4" applyFont="1" applyFill="1" applyBorder="1" applyAlignment="1">
      <alignment horizontal="center" vertical="center" wrapText="1"/>
    </xf>
    <xf numFmtId="176" fontId="14" fillId="0" borderId="9" xfId="5" applyNumberFormat="1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1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83" fontId="14" fillId="0" borderId="0" xfId="3" applyNumberFormat="1" applyFont="1" applyFill="1" applyBorder="1" applyAlignment="1">
      <alignment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>
      <alignment vertical="center"/>
    </xf>
    <xf numFmtId="181" fontId="8" fillId="0" borderId="0" xfId="1" applyNumberFormat="1" applyFont="1" applyFill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0" fontId="19" fillId="0" borderId="25" xfId="0" applyFont="1" applyFill="1" applyBorder="1" applyAlignment="1">
      <alignment horizontal="distributed" vertical="center"/>
    </xf>
    <xf numFmtId="0" fontId="8" fillId="0" borderId="15" xfId="4" applyFont="1" applyFill="1" applyBorder="1" applyAlignment="1">
      <alignment vertical="center" wrapText="1"/>
    </xf>
    <xf numFmtId="49" fontId="10" fillId="0" borderId="0" xfId="4" applyNumberFormat="1" applyFont="1" applyAlignment="1">
      <alignment horizontal="right" vertical="center"/>
    </xf>
    <xf numFmtId="0" fontId="14" fillId="0" borderId="0" xfId="4" applyFont="1" applyFill="1" applyBorder="1" applyAlignment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4" fontId="8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15" fillId="0" borderId="14" xfId="0" applyFont="1" applyBorder="1">
      <alignment vertical="center"/>
    </xf>
    <xf numFmtId="181" fontId="8" fillId="0" borderId="14" xfId="1" applyNumberFormat="1" applyFont="1" applyFill="1" applyBorder="1" applyAlignment="1">
      <alignment horizontal="right" vertical="center"/>
    </xf>
    <xf numFmtId="183" fontId="14" fillId="0" borderId="14" xfId="3" applyNumberFormat="1" applyFont="1" applyFill="1" applyBorder="1" applyAlignment="1">
      <alignment vertical="center"/>
    </xf>
    <xf numFmtId="0" fontId="6" fillId="0" borderId="0" xfId="4" applyFont="1">
      <alignment vertical="center"/>
    </xf>
    <xf numFmtId="0" fontId="6" fillId="0" borderId="0" xfId="4" applyFont="1" applyBorder="1">
      <alignment vertical="center"/>
    </xf>
    <xf numFmtId="0" fontId="6" fillId="0" borderId="0" xfId="9" applyFont="1" applyFill="1" applyBorder="1" applyAlignment="1">
      <alignment horizontal="center" vertical="center" wrapText="1"/>
    </xf>
    <xf numFmtId="0" fontId="6" fillId="0" borderId="0" xfId="9" applyFont="1" applyFill="1" applyBorder="1" applyAlignment="1">
      <alignment horizontal="center" vertical="center"/>
    </xf>
    <xf numFmtId="0" fontId="0" fillId="0" borderId="0" xfId="9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/>
    <xf numFmtId="0" fontId="3" fillId="0" borderId="0" xfId="4" applyNumberFormat="1" applyFont="1" applyFill="1" applyBorder="1" applyAlignment="1">
      <alignment vertical="center" wrapText="1"/>
    </xf>
    <xf numFmtId="185" fontId="7" fillId="0" borderId="0" xfId="9" applyNumberFormat="1" applyFont="1" applyFill="1" applyBorder="1" applyAlignment="1"/>
    <xf numFmtId="1" fontId="7" fillId="0" borderId="0" xfId="9" applyNumberFormat="1" applyFont="1" applyFill="1" applyBorder="1" applyAlignment="1"/>
    <xf numFmtId="1" fontId="7" fillId="0" borderId="0" xfId="9" applyNumberFormat="1" applyFont="1" applyFill="1" applyBorder="1" applyAlignment="1">
      <alignment vertical="top"/>
    </xf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77" fontId="6" fillId="4" borderId="19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49" fontId="23" fillId="0" borderId="0" xfId="0" applyNumberFormat="1" applyFont="1" applyFill="1" applyBorder="1" applyAlignment="1"/>
    <xf numFmtId="0" fontId="23" fillId="0" borderId="0" xfId="0" applyFont="1" applyFill="1" applyBorder="1" applyAlignment="1"/>
    <xf numFmtId="0" fontId="23" fillId="0" borderId="0" xfId="0" applyNumberFormat="1" applyFont="1" applyFill="1" applyBorder="1" applyAlignment="1"/>
    <xf numFmtId="1" fontId="24" fillId="0" borderId="0" xfId="9" applyNumberFormat="1" applyFont="1" applyFill="1" applyBorder="1" applyAlignment="1"/>
    <xf numFmtId="185" fontId="24" fillId="0" borderId="0" xfId="9" applyNumberFormat="1" applyFont="1" applyFill="1" applyBorder="1" applyAlignment="1"/>
    <xf numFmtId="177" fontId="6" fillId="0" borderId="0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180" fontId="6" fillId="0" borderId="16" xfId="6" applyNumberFormat="1" applyFont="1" applyFill="1" applyBorder="1" applyAlignment="1">
      <alignment horizontal="right" vertical="center" indent="1"/>
    </xf>
    <xf numFmtId="0" fontId="8" fillId="0" borderId="0" xfId="4" applyFont="1" applyFill="1" applyBorder="1" applyAlignment="1">
      <alignment horizontal="left" vertical="top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1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4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</cellXfs>
  <cellStyles count="1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  <cellStyle name="標準_統計表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4484-47F4-A15D-1B86C4071CB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484-47F4-A15D-1B86C4071CB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484-47F4-A15D-1B86C4071CB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484-47F4-A15D-1B86C4071CB5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4484-47F4-A15D-1B86C4071CB5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484-47F4-A15D-1B86C4071CB5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4484-47F4-A15D-1B86C4071CB5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484-47F4-A15D-1B86C4071CB5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4484-47F4-A15D-1B86C4071CB5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4484-47F4-A15D-1B86C4071CB5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4484-47F4-A15D-1B86C4071CB5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4484-47F4-A15D-1B86C4071CB5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4484-47F4-A15D-1B86C4071CB5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4484-47F4-A15D-1B86C4071CB5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4484-47F4-A15D-1B86C4071CB5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4484-47F4-A15D-1B86C4071CB5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4484-47F4-A15D-1B86C4071CB5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4484-47F4-A15D-1B86C4071CB5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4484-47F4-A15D-1B86C4071CB5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4484-47F4-A15D-1B86C4071CB5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4484-47F4-A15D-1B86C4071CB5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4484-47F4-A15D-1B86C4071CB5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4484-47F4-A15D-1B86C4071CB5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4484-47F4-A15D-1B86C4071CB5}"/>
              </c:ext>
            </c:extLst>
          </c:dPt>
          <c:cat>
            <c:strRef>
              <c:f>'80.博物館数（人口100万人あたり）'!$D$5:$D$52</c:f>
              <c:strCache>
                <c:ptCount val="48"/>
                <c:pt idx="0">
                  <c:v>長 野 県</c:v>
                </c:pt>
                <c:pt idx="1">
                  <c:v>富 山 県</c:v>
                </c:pt>
                <c:pt idx="2">
                  <c:v>島 根 県</c:v>
                </c:pt>
                <c:pt idx="3">
                  <c:v>山 梨 県</c:v>
                </c:pt>
                <c:pt idx="4">
                  <c:v>石 川 県</c:v>
                </c:pt>
                <c:pt idx="5">
                  <c:v>福 井 県</c:v>
                </c:pt>
                <c:pt idx="6">
                  <c:v>高 知 県</c:v>
                </c:pt>
                <c:pt idx="7">
                  <c:v>愛 媛 県</c:v>
                </c:pt>
                <c:pt idx="8">
                  <c:v>岩 手 県</c:v>
                </c:pt>
                <c:pt idx="9">
                  <c:v>新 潟 県</c:v>
                </c:pt>
                <c:pt idx="10">
                  <c:v>岡 山 県</c:v>
                </c:pt>
                <c:pt idx="11">
                  <c:v>山 口 県</c:v>
                </c:pt>
                <c:pt idx="12">
                  <c:v>奈 良 県</c:v>
                </c:pt>
                <c:pt idx="13">
                  <c:v>佐 賀 県</c:v>
                </c:pt>
                <c:pt idx="14">
                  <c:v>京 都 府</c:v>
                </c:pt>
                <c:pt idx="15">
                  <c:v>山 形 県</c:v>
                </c:pt>
                <c:pt idx="16">
                  <c:v>徳 島 県</c:v>
                </c:pt>
                <c:pt idx="17">
                  <c:v>栃 木 県</c:v>
                </c:pt>
                <c:pt idx="18">
                  <c:v>滋 賀 県</c:v>
                </c:pt>
                <c:pt idx="19">
                  <c:v>鳥 取 県</c:v>
                </c:pt>
                <c:pt idx="20">
                  <c:v>香 川 県</c:v>
                </c:pt>
                <c:pt idx="21">
                  <c:v>北 海 道</c:v>
                </c:pt>
                <c:pt idx="22">
                  <c:v>長 崎 県</c:v>
                </c:pt>
                <c:pt idx="23">
                  <c:v>静 岡 県</c:v>
                </c:pt>
                <c:pt idx="24">
                  <c:v>大 分 県</c:v>
                </c:pt>
                <c:pt idx="25">
                  <c:v>秋 田 県</c:v>
                </c:pt>
                <c:pt idx="26">
                  <c:v>三 重 県</c:v>
                </c:pt>
                <c:pt idx="27">
                  <c:v>和歌山県</c:v>
                </c:pt>
                <c:pt idx="28">
                  <c:v>広 島 県</c:v>
                </c:pt>
                <c:pt idx="29">
                  <c:v>鹿児島県</c:v>
                </c:pt>
                <c:pt idx="30">
                  <c:v>沖 縄 県</c:v>
                </c:pt>
                <c:pt idx="31">
                  <c:v>群 馬 県</c:v>
                </c:pt>
                <c:pt idx="32">
                  <c:v>岐 阜 県</c:v>
                </c:pt>
                <c:pt idx="33">
                  <c:v>熊 本 県</c:v>
                </c:pt>
                <c:pt idx="34">
                  <c:v>福 島 県</c:v>
                </c:pt>
                <c:pt idx="35">
                  <c:v>茨 城 県</c:v>
                </c:pt>
                <c:pt idx="36">
                  <c:v>兵 庫 県</c:v>
                </c:pt>
                <c:pt idx="37">
                  <c:v>宮 城 県</c:v>
                </c:pt>
                <c:pt idx="38">
                  <c:v>東 京 都</c:v>
                </c:pt>
                <c:pt idx="39">
                  <c:v>宮 崎 県</c:v>
                </c:pt>
                <c:pt idx="40">
                  <c:v>千 葉 県</c:v>
                </c:pt>
                <c:pt idx="41">
                  <c:v>福 岡 県</c:v>
                </c:pt>
                <c:pt idx="42">
                  <c:v>神奈川県</c:v>
                </c:pt>
                <c:pt idx="43">
                  <c:v>愛 知 県</c:v>
                </c:pt>
                <c:pt idx="44">
                  <c:v>大 阪 府</c:v>
                </c:pt>
                <c:pt idx="45">
                  <c:v>青 森 県</c:v>
                </c:pt>
                <c:pt idx="46">
                  <c:v>埼 玉 県</c:v>
                </c:pt>
                <c:pt idx="47">
                  <c:v>全国</c:v>
                </c:pt>
              </c:strCache>
            </c:strRef>
          </c:cat>
          <c:val>
            <c:numRef>
              <c:f>'80.博物館数（人口100万人あたり）'!$E$5:$E$52</c:f>
              <c:numCache>
                <c:formatCode>0.0_);[Red]\(0.0\)</c:formatCode>
                <c:ptCount val="48"/>
                <c:pt idx="0">
                  <c:v>40.232670867668439</c:v>
                </c:pt>
                <c:pt idx="1">
                  <c:v>35.238095238095234</c:v>
                </c:pt>
                <c:pt idx="2">
                  <c:v>32.352941176470594</c:v>
                </c:pt>
                <c:pt idx="3">
                  <c:v>31.823745410036722</c:v>
                </c:pt>
                <c:pt idx="4">
                  <c:v>26.246719160104988</c:v>
                </c:pt>
                <c:pt idx="5">
                  <c:v>24.547803617571059</c:v>
                </c:pt>
                <c:pt idx="6">
                  <c:v>19.830028328611899</c:v>
                </c:pt>
                <c:pt idx="7">
                  <c:v>17.751479289940828</c:v>
                </c:pt>
                <c:pt idx="8">
                  <c:v>16.921837228041902</c:v>
                </c:pt>
                <c:pt idx="9">
                  <c:v>16.918967052537845</c:v>
                </c:pt>
                <c:pt idx="10">
                  <c:v>16.859852476290833</c:v>
                </c:pt>
                <c:pt idx="11">
                  <c:v>16.788321167883211</c:v>
                </c:pt>
                <c:pt idx="12">
                  <c:v>16.430171769977594</c:v>
                </c:pt>
                <c:pt idx="13">
                  <c:v>15.873015873015872</c:v>
                </c:pt>
                <c:pt idx="14">
                  <c:v>15.824006175221921</c:v>
                </c:pt>
                <c:pt idx="15">
                  <c:v>15.596330275229359</c:v>
                </c:pt>
                <c:pt idx="16">
                  <c:v>14.945652173913045</c:v>
                </c:pt>
                <c:pt idx="17">
                  <c:v>13.360739979445015</c:v>
                </c:pt>
                <c:pt idx="18">
                  <c:v>12.747875354107649</c:v>
                </c:pt>
                <c:pt idx="19">
                  <c:v>12.5</c:v>
                </c:pt>
                <c:pt idx="20">
                  <c:v>12.474012474012476</c:v>
                </c:pt>
                <c:pt idx="21">
                  <c:v>12.107453651153993</c:v>
                </c:pt>
                <c:pt idx="22">
                  <c:v>11.931394481730051</c:v>
                </c:pt>
                <c:pt idx="23">
                  <c:v>11.751844766329597</c:v>
                </c:pt>
                <c:pt idx="24">
                  <c:v>11.363636363636363</c:v>
                </c:pt>
                <c:pt idx="25">
                  <c:v>11.213047910295616</c:v>
                </c:pt>
                <c:pt idx="26">
                  <c:v>11.166945840312675</c:v>
                </c:pt>
                <c:pt idx="27">
                  <c:v>10.695187165775401</c:v>
                </c:pt>
                <c:pt idx="28">
                  <c:v>10.649627263045794</c:v>
                </c:pt>
                <c:pt idx="29">
                  <c:v>10.532837670384138</c:v>
                </c:pt>
                <c:pt idx="30">
                  <c:v>10.359116022099448</c:v>
                </c:pt>
                <c:pt idx="31">
                  <c:v>10.245901639344261</c:v>
                </c:pt>
                <c:pt idx="32">
                  <c:v>10.015022533800702</c:v>
                </c:pt>
                <c:pt idx="33">
                  <c:v>9.6755833807626637</c:v>
                </c:pt>
                <c:pt idx="34">
                  <c:v>9.1201716738197423</c:v>
                </c:pt>
                <c:pt idx="35">
                  <c:v>9.0371915189433434</c:v>
                </c:pt>
                <c:pt idx="36">
                  <c:v>8.0233406272793584</c:v>
                </c:pt>
                <c:pt idx="37">
                  <c:v>7.7720207253886011</c:v>
                </c:pt>
                <c:pt idx="38">
                  <c:v>7.4518882940240196</c:v>
                </c:pt>
                <c:pt idx="39">
                  <c:v>7.4005550416281221</c:v>
                </c:pt>
                <c:pt idx="40">
                  <c:v>6.8745003996802554</c:v>
                </c:pt>
                <c:pt idx="41">
                  <c:v>6.0700998629332288</c:v>
                </c:pt>
                <c:pt idx="42">
                  <c:v>5.9932439795140029</c:v>
                </c:pt>
                <c:pt idx="43">
                  <c:v>5.5725089558179652</c:v>
                </c:pt>
                <c:pt idx="44">
                  <c:v>4.1983433564053101</c:v>
                </c:pt>
                <c:pt idx="45">
                  <c:v>3.9588281868566901</c:v>
                </c:pt>
                <c:pt idx="46">
                  <c:v>3.4106412005457027</c:v>
                </c:pt>
                <c:pt idx="47">
                  <c:v>10.170590700948253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484-47F4-A15D-1B86C4071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4373104"/>
        <c:axId val="1"/>
      </c:barChart>
      <c:catAx>
        <c:axId val="5143731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1437310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'80.博物館数（人口100万人あたり）'!$T$85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F7D-4CDB-B3CA-1920B818D758}"/>
                </c:ext>
              </c:extLst>
            </c:dLbl>
            <c:dLbl>
              <c:idx val="1"/>
              <c:layout>
                <c:manualLayout>
                  <c:x val="-6.7340067340067339E-2"/>
                  <c:y val="-3.9008623233689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7D-4CDB-B3CA-1920B818D758}"/>
                </c:ext>
              </c:extLst>
            </c:dLbl>
            <c:dLbl>
              <c:idx val="2"/>
              <c:layout>
                <c:manualLayout>
                  <c:x val="-5.8361391694725026E-2"/>
                  <c:y val="4.06637318030166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7D-4CDB-B3CA-1920B818D758}"/>
                </c:ext>
              </c:extLst>
            </c:dLbl>
            <c:dLbl>
              <c:idx val="3"/>
              <c:layout>
                <c:manualLayout>
                  <c:x val="-8.5297418630751964E-2"/>
                  <c:y val="-4.69207361459328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7D-4CDB-B3CA-1920B818D758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7D-4CDB-B3CA-1920B818D758}"/>
                </c:ext>
              </c:extLst>
            </c:dLbl>
            <c:dLbl>
              <c:idx val="5"/>
              <c:layout>
                <c:manualLayout>
                  <c:x val="-6.2850729517396189E-2"/>
                  <c:y val="-5.07843524115293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7D-4CDB-B3CA-1920B818D758}"/>
                </c:ext>
              </c:extLst>
            </c:dLbl>
            <c:dLbl>
              <c:idx val="6"/>
              <c:layout>
                <c:manualLayout>
                  <c:x val="-5.3872053872054036E-2"/>
                  <c:y val="-3.71169264434201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7D-4CDB-B3CA-1920B818D758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7D-4CDB-B3CA-1920B818D758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7D-4CDB-B3CA-1920B818D758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7D-4CDB-B3CA-1920B818D75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7D-4CDB-B3CA-1920B818D758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7D-4CDB-B3CA-1920B818D75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7D-4CDB-B3CA-1920B818D7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'80.博物館数（人口100万人あたり）'!$S$86:$S$92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'80.博物館数（人口100万人あたり）'!$T$86:$T$92</c:f>
              <c:numCache>
                <c:formatCode>#,##0.0_ </c:formatCode>
                <c:ptCount val="7"/>
                <c:pt idx="0">
                  <c:v>9.8039215686274517</c:v>
                </c:pt>
                <c:pt idx="1">
                  <c:v>10.664479081214111</c:v>
                </c:pt>
                <c:pt idx="2">
                  <c:v>9.0909090909090917</c:v>
                </c:pt>
                <c:pt idx="3">
                  <c:v>12.5</c:v>
                </c:pt>
                <c:pt idx="4">
                  <c:v>11.8</c:v>
                </c:pt>
                <c:pt idx="5">
                  <c:v>11.1</c:v>
                </c:pt>
                <c:pt idx="6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F7D-4CDB-B3CA-1920B818D758}"/>
            </c:ext>
          </c:extLst>
        </c:ser>
        <c:ser>
          <c:idx val="1"/>
          <c:order val="1"/>
          <c:tx>
            <c:strRef>
              <c:f>'80.博物館数（人口100万人あたり）'!$U$85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4893378226711557E-2"/>
                  <c:y val="4.19918965140415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F7D-4CDB-B3CA-1920B818D758}"/>
                </c:ext>
              </c:extLst>
            </c:dLbl>
            <c:dLbl>
              <c:idx val="1"/>
              <c:layout>
                <c:manualLayout>
                  <c:x val="-5.387205387205387E-2"/>
                  <c:y val="3.9453610279343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F7D-4CDB-B3CA-1920B818D758}"/>
                </c:ext>
              </c:extLst>
            </c:dLbl>
            <c:dLbl>
              <c:idx val="2"/>
              <c:layout>
                <c:manualLayout>
                  <c:x val="-6.2850729517396189E-2"/>
                  <c:y val="-5.43603186021397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F7D-4CDB-B3CA-1920B818D758}"/>
                </c:ext>
              </c:extLst>
            </c:dLbl>
            <c:dLbl>
              <c:idx val="3"/>
              <c:layout>
                <c:manualLayout>
                  <c:x val="-6.285072951739618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F7D-4CDB-B3CA-1920B818D758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F7D-4CDB-B3CA-1920B818D758}"/>
                </c:ext>
              </c:extLst>
            </c:dLbl>
            <c:dLbl>
              <c:idx val="5"/>
              <c:layout>
                <c:manualLayout>
                  <c:x val="-5.8361391694725026E-2"/>
                  <c:y val="3.71169264434200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F7D-4CDB-B3CA-1920B818D758}"/>
                </c:ext>
              </c:extLst>
            </c:dLbl>
            <c:dLbl>
              <c:idx val="6"/>
              <c:layout>
                <c:manualLayout>
                  <c:x val="-4.4893378226711723E-2"/>
                  <c:y val="4.66600900399978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F7D-4CDB-B3CA-1920B818D758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F7D-4CDB-B3CA-1920B818D758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F7D-4CDB-B3CA-1920B818D758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F7D-4CDB-B3CA-1920B818D758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F7D-4CDB-B3CA-1920B818D758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F7D-4CDB-B3CA-1920B818D758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F7D-4CDB-B3CA-1920B818D7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'80.博物館数（人口100万人あたり）'!$S$86:$S$92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'80.博物館数（人口100万人あたり）'!$U$86:$U$92</c:f>
              <c:numCache>
                <c:formatCode>#,##0.0_ </c:formatCode>
                <c:ptCount val="7"/>
                <c:pt idx="0">
                  <c:v>8.2499782895308176</c:v>
                </c:pt>
                <c:pt idx="1">
                  <c:v>8.7852783835087767</c:v>
                </c:pt>
                <c:pt idx="2">
                  <c:v>9.3607162982906527</c:v>
                </c:pt>
                <c:pt idx="3">
                  <c:v>9.7475631092226944</c:v>
                </c:pt>
                <c:pt idx="4">
                  <c:v>9.9</c:v>
                </c:pt>
                <c:pt idx="5">
                  <c:v>9.8000000000000007</c:v>
                </c:pt>
                <c:pt idx="6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F7D-4CDB-B3CA-1920B818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373432"/>
        <c:axId val="1"/>
      </c:lineChart>
      <c:catAx>
        <c:axId val="514373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（館）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585517563728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14373432"/>
        <c:crosses val="autoZero"/>
        <c:crossBetween val="between"/>
        <c:majorUnit val="3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5844888073"/>
          <c:y val="0.67955236759788584"/>
          <c:w val="0.5719660294988379"/>
          <c:h val="0.13292812713479307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579437</xdr:colOff>
      <xdr:row>2</xdr:row>
      <xdr:rowOff>19050</xdr:rowOff>
    </xdr:from>
    <xdr:to>
      <xdr:col>11</xdr:col>
      <xdr:colOff>720725</xdr:colOff>
      <xdr:row>52</xdr:row>
      <xdr:rowOff>47625</xdr:rowOff>
    </xdr:to>
    <xdr:graphicFrame macro="">
      <xdr:nvGraphicFramePr>
        <xdr:cNvPr id="1170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75</xdr:row>
      <xdr:rowOff>142875</xdr:rowOff>
    </xdr:to>
    <xdr:graphicFrame macro="">
      <xdr:nvGraphicFramePr>
        <xdr:cNvPr id="11707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（館）</a:t>
          </a:r>
        </a:p>
      </cdr:txBody>
    </cdr:sp>
  </cdr:relSizeAnchor>
  <cdr:relSizeAnchor xmlns:cdr="http://schemas.openxmlformats.org/drawingml/2006/chartDrawing">
    <cdr:from>
      <cdr:x>0.25208</cdr:x>
      <cdr:y>0.07711</cdr:y>
    </cdr:from>
    <cdr:to>
      <cdr:x>0.25407</cdr:x>
      <cdr:y>0.98876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2206648" y="3759182"/>
          <a:ext cx="6437343" cy="7958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5"/>
  <sheetViews>
    <sheetView tabSelected="1" view="pageBreakPreview" topLeftCell="A33" zoomScale="120" zoomScaleNormal="120" zoomScaleSheetLayoutView="120" workbookViewId="0">
      <selection activeCell="J65" sqref="J65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7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60</v>
      </c>
      <c r="C1" s="13"/>
      <c r="E1" s="14"/>
      <c r="F1" s="14"/>
      <c r="L1" s="135" t="s">
        <v>118</v>
      </c>
      <c r="M1" s="13"/>
      <c r="N1" s="13"/>
      <c r="O1" s="13"/>
      <c r="P1" s="105"/>
      <c r="Q1" s="105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43"/>
      <c r="P2" s="144"/>
      <c r="Q2" s="105"/>
      <c r="R2" s="67"/>
      <c r="S2" s="67"/>
      <c r="T2" s="105"/>
      <c r="U2" s="105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6"/>
      <c r="Q3" s="105"/>
      <c r="R3" s="90"/>
      <c r="S3" s="90"/>
      <c r="T3" s="106"/>
      <c r="U3" s="105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57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34" t="s">
        <v>113</v>
      </c>
      <c r="R4" s="145" t="s">
        <v>116</v>
      </c>
      <c r="S4" s="146" t="s">
        <v>114</v>
      </c>
      <c r="T4" s="147" t="s">
        <v>0</v>
      </c>
      <c r="U4" s="35"/>
      <c r="V4" s="88"/>
    </row>
    <row r="5" spans="2:30" ht="10.5" customHeight="1" x14ac:dyDescent="0.15">
      <c r="B5" s="36"/>
      <c r="C5" s="164" t="str">
        <f>INDEX($O$5:$O$51, MATCH(F5, $T$5:$T$51, 0))</f>
        <v>20</v>
      </c>
      <c r="D5" s="162" t="str">
        <f>INDEX($P$5:$P$51, MATCH(F5, $T$5:$T$51, 0))</f>
        <v>長 野 県</v>
      </c>
      <c r="E5" s="154">
        <f>INDEX($S$5:$S$51, MATCH(F5, $T$5:$T$51, 0))</f>
        <v>40.232670867668439</v>
      </c>
      <c r="F5" s="182">
        <v>1</v>
      </c>
      <c r="G5" s="29"/>
      <c r="H5" s="2"/>
      <c r="I5" s="29"/>
      <c r="J5" s="29"/>
      <c r="K5" s="29"/>
      <c r="L5" s="37"/>
      <c r="M5" s="38"/>
      <c r="N5" s="39"/>
      <c r="O5" s="72" t="s">
        <v>66</v>
      </c>
      <c r="P5" s="71" t="s">
        <v>52</v>
      </c>
      <c r="Q5" s="148">
        <v>64</v>
      </c>
      <c r="R5" s="151">
        <v>5286</v>
      </c>
      <c r="S5" s="150">
        <f t="shared" ref="S5:S52" si="0">+Q5/R5*1000</f>
        <v>12.107453651153993</v>
      </c>
      <c r="T5" s="148">
        <f t="shared" ref="T5:T51" si="1">RANK(S5,$S$5:$S$51)</f>
        <v>22</v>
      </c>
      <c r="U5" s="71"/>
      <c r="V5" s="107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3" t="str">
        <f t="shared" ref="C6:C51" si="2">INDEX($O$5:$O$51, MATCH(F6, $T$5:$T$51, 0))</f>
        <v>16</v>
      </c>
      <c r="D6" s="162" t="str">
        <f t="shared" ref="D6:D51" si="3">INDEX($P$5:$P$51, MATCH(F6, $T$5:$T$51, 0))</f>
        <v>富 山 県</v>
      </c>
      <c r="E6" s="154">
        <f t="shared" ref="E6:E51" si="4">INDEX($S$5:$S$51, MATCH(F6, $T$5:$T$51, 0))</f>
        <v>35.238095238095234</v>
      </c>
      <c r="F6" s="183">
        <v>2</v>
      </c>
      <c r="G6" s="29"/>
      <c r="H6" s="41"/>
      <c r="I6" s="29"/>
      <c r="J6" s="29"/>
      <c r="K6" s="29"/>
      <c r="L6" s="37"/>
      <c r="M6" s="38"/>
      <c r="N6" s="39"/>
      <c r="O6" s="72" t="s">
        <v>67</v>
      </c>
      <c r="P6" s="71" t="s">
        <v>43</v>
      </c>
      <c r="Q6" s="148">
        <v>5</v>
      </c>
      <c r="R6" s="151">
        <v>1263</v>
      </c>
      <c r="S6" s="150">
        <f t="shared" si="0"/>
        <v>3.9588281868566901</v>
      </c>
      <c r="T6" s="148">
        <f t="shared" si="1"/>
        <v>46</v>
      </c>
      <c r="U6" s="71"/>
      <c r="V6" s="107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3" t="str">
        <f t="shared" si="2"/>
        <v>32</v>
      </c>
      <c r="D7" s="162" t="str">
        <f t="shared" si="3"/>
        <v>島 根 県</v>
      </c>
      <c r="E7" s="154">
        <f t="shared" si="4"/>
        <v>32.352941176470594</v>
      </c>
      <c r="F7" s="183">
        <v>3</v>
      </c>
      <c r="G7" s="29"/>
      <c r="H7" s="2"/>
      <c r="I7" s="29"/>
      <c r="J7" s="29"/>
      <c r="K7" s="29"/>
      <c r="L7" s="37"/>
      <c r="M7" s="38"/>
      <c r="N7" s="39"/>
      <c r="O7" s="72" t="s">
        <v>68</v>
      </c>
      <c r="P7" s="71" t="s">
        <v>31</v>
      </c>
      <c r="Q7" s="148">
        <v>21</v>
      </c>
      <c r="R7" s="151">
        <v>1241</v>
      </c>
      <c r="S7" s="150">
        <f t="shared" si="0"/>
        <v>16.921837228041902</v>
      </c>
      <c r="T7" s="148">
        <f t="shared" si="1"/>
        <v>9</v>
      </c>
      <c r="U7" s="71"/>
      <c r="V7" s="107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3" t="str">
        <f t="shared" si="2"/>
        <v>19</v>
      </c>
      <c r="D8" s="162" t="str">
        <f t="shared" si="3"/>
        <v>山 梨 県</v>
      </c>
      <c r="E8" s="154">
        <f t="shared" si="4"/>
        <v>31.823745410036722</v>
      </c>
      <c r="F8" s="183">
        <v>4</v>
      </c>
      <c r="G8" s="29"/>
      <c r="H8" s="41"/>
      <c r="I8" s="29"/>
      <c r="J8" s="29"/>
      <c r="K8" s="29"/>
      <c r="L8" s="37"/>
      <c r="M8" s="38"/>
      <c r="N8" s="39"/>
      <c r="O8" s="72" t="s">
        <v>69</v>
      </c>
      <c r="P8" s="71" t="s">
        <v>37</v>
      </c>
      <c r="Q8" s="148">
        <v>18</v>
      </c>
      <c r="R8" s="151">
        <v>2316</v>
      </c>
      <c r="S8" s="150">
        <f t="shared" si="0"/>
        <v>7.7720207253886011</v>
      </c>
      <c r="T8" s="148">
        <f t="shared" si="1"/>
        <v>38</v>
      </c>
      <c r="U8" s="71"/>
      <c r="V8" s="107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3" t="str">
        <f t="shared" si="2"/>
        <v>17</v>
      </c>
      <c r="D9" s="162" t="str">
        <f t="shared" si="3"/>
        <v>石 川 県</v>
      </c>
      <c r="E9" s="154">
        <f t="shared" si="4"/>
        <v>26.246719160104988</v>
      </c>
      <c r="F9" s="183">
        <v>5</v>
      </c>
      <c r="G9" s="29"/>
      <c r="H9" s="2"/>
      <c r="I9" s="29"/>
      <c r="J9" s="29"/>
      <c r="K9" s="29"/>
      <c r="L9" s="37"/>
      <c r="M9" s="38"/>
      <c r="N9" s="39"/>
      <c r="O9" s="72" t="s">
        <v>70</v>
      </c>
      <c r="P9" s="71" t="s">
        <v>33</v>
      </c>
      <c r="Q9" s="148">
        <v>11</v>
      </c>
      <c r="R9" s="151">
        <v>981</v>
      </c>
      <c r="S9" s="150">
        <f t="shared" si="0"/>
        <v>11.213047910295616</v>
      </c>
      <c r="T9" s="148">
        <f t="shared" si="1"/>
        <v>26</v>
      </c>
      <c r="U9" s="71"/>
      <c r="V9" s="107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3" t="str">
        <f t="shared" si="2"/>
        <v>18</v>
      </c>
      <c r="D10" s="162" t="str">
        <f t="shared" si="3"/>
        <v>福 井 県</v>
      </c>
      <c r="E10" s="154">
        <f t="shared" si="4"/>
        <v>24.547803617571059</v>
      </c>
      <c r="F10" s="183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71</v>
      </c>
      <c r="P10" s="71" t="s">
        <v>16</v>
      </c>
      <c r="Q10" s="148">
        <v>17</v>
      </c>
      <c r="R10" s="151">
        <v>1090</v>
      </c>
      <c r="S10" s="150">
        <f t="shared" si="0"/>
        <v>15.596330275229359</v>
      </c>
      <c r="T10" s="148">
        <f t="shared" si="1"/>
        <v>16</v>
      </c>
      <c r="U10" s="71"/>
      <c r="V10" s="107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3" t="str">
        <f t="shared" si="2"/>
        <v>39</v>
      </c>
      <c r="D11" s="162" t="str">
        <f t="shared" si="3"/>
        <v>高 知 県</v>
      </c>
      <c r="E11" s="154">
        <f t="shared" si="4"/>
        <v>19.830028328611899</v>
      </c>
      <c r="F11" s="183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72</v>
      </c>
      <c r="P11" s="71" t="s">
        <v>23</v>
      </c>
      <c r="Q11" s="148">
        <v>17</v>
      </c>
      <c r="R11" s="151">
        <v>1864</v>
      </c>
      <c r="S11" s="150">
        <f t="shared" si="0"/>
        <v>9.1201716738197423</v>
      </c>
      <c r="T11" s="148">
        <f t="shared" si="1"/>
        <v>35</v>
      </c>
      <c r="U11" s="71"/>
      <c r="V11" s="107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3" t="str">
        <f t="shared" si="2"/>
        <v>38</v>
      </c>
      <c r="D12" s="162" t="str">
        <f t="shared" si="3"/>
        <v>愛 媛 県</v>
      </c>
      <c r="E12" s="154">
        <f t="shared" si="4"/>
        <v>17.751479289940828</v>
      </c>
      <c r="F12" s="183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73</v>
      </c>
      <c r="P12" s="71" t="s">
        <v>19</v>
      </c>
      <c r="Q12" s="148">
        <v>26</v>
      </c>
      <c r="R12" s="151">
        <v>2877</v>
      </c>
      <c r="S12" s="150">
        <f t="shared" si="0"/>
        <v>9.0371915189433434</v>
      </c>
      <c r="T12" s="148">
        <f t="shared" si="1"/>
        <v>36</v>
      </c>
      <c r="U12" s="71"/>
      <c r="V12" s="107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3" t="str">
        <f t="shared" si="2"/>
        <v>03</v>
      </c>
      <c r="D13" s="162" t="str">
        <f t="shared" si="3"/>
        <v>岩 手 県</v>
      </c>
      <c r="E13" s="154">
        <f t="shared" si="4"/>
        <v>16.921837228041902</v>
      </c>
      <c r="F13" s="183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74</v>
      </c>
      <c r="P13" s="71" t="s">
        <v>18</v>
      </c>
      <c r="Q13" s="148">
        <v>26</v>
      </c>
      <c r="R13" s="151">
        <v>1946</v>
      </c>
      <c r="S13" s="150">
        <f t="shared" si="0"/>
        <v>13.360739979445015</v>
      </c>
      <c r="T13" s="148">
        <f t="shared" si="1"/>
        <v>18</v>
      </c>
      <c r="U13" s="71"/>
      <c r="V13" s="107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3" t="str">
        <f t="shared" si="2"/>
        <v>15</v>
      </c>
      <c r="D14" s="162" t="str">
        <f t="shared" si="3"/>
        <v>新 潟 県</v>
      </c>
      <c r="E14" s="154">
        <f t="shared" si="4"/>
        <v>16.918967052537845</v>
      </c>
      <c r="F14" s="183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75</v>
      </c>
      <c r="P14" s="71" t="s">
        <v>15</v>
      </c>
      <c r="Q14" s="148">
        <v>20</v>
      </c>
      <c r="R14" s="151">
        <v>1952</v>
      </c>
      <c r="S14" s="150">
        <f t="shared" si="0"/>
        <v>10.245901639344261</v>
      </c>
      <c r="T14" s="148">
        <f t="shared" si="1"/>
        <v>32</v>
      </c>
      <c r="U14" s="71"/>
      <c r="V14" s="107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3" t="str">
        <f t="shared" si="2"/>
        <v>33</v>
      </c>
      <c r="D15" s="162" t="str">
        <f t="shared" si="3"/>
        <v>岡 山 県</v>
      </c>
      <c r="E15" s="154">
        <f t="shared" si="4"/>
        <v>16.859852476290833</v>
      </c>
      <c r="F15" s="183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76</v>
      </c>
      <c r="P15" s="71" t="s">
        <v>50</v>
      </c>
      <c r="Q15" s="148">
        <v>25</v>
      </c>
      <c r="R15" s="151">
        <v>7330</v>
      </c>
      <c r="S15" s="150">
        <f t="shared" si="0"/>
        <v>3.4106412005457027</v>
      </c>
      <c r="T15" s="148">
        <f t="shared" si="1"/>
        <v>47</v>
      </c>
      <c r="U15" s="71"/>
      <c r="V15" s="107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3" t="str">
        <f t="shared" si="2"/>
        <v>35</v>
      </c>
      <c r="D16" s="162" t="str">
        <f t="shared" si="3"/>
        <v>山 口 県</v>
      </c>
      <c r="E16" s="154">
        <f t="shared" si="4"/>
        <v>16.788321167883211</v>
      </c>
      <c r="F16" s="183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77</v>
      </c>
      <c r="P16" s="71" t="s">
        <v>51</v>
      </c>
      <c r="Q16" s="148">
        <v>43</v>
      </c>
      <c r="R16" s="151">
        <v>6255</v>
      </c>
      <c r="S16" s="150">
        <f t="shared" si="0"/>
        <v>6.8745003996802554</v>
      </c>
      <c r="T16" s="148">
        <f t="shared" si="1"/>
        <v>41</v>
      </c>
      <c r="U16" s="71"/>
      <c r="V16" s="107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3" t="str">
        <f t="shared" si="2"/>
        <v>29</v>
      </c>
      <c r="D17" s="162" t="str">
        <f t="shared" si="3"/>
        <v>奈 良 県</v>
      </c>
      <c r="E17" s="154">
        <f t="shared" si="4"/>
        <v>16.430171769977594</v>
      </c>
      <c r="F17" s="183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78</v>
      </c>
      <c r="P17" s="71" t="s">
        <v>56</v>
      </c>
      <c r="Q17" s="148">
        <v>103</v>
      </c>
      <c r="R17" s="151">
        <v>13822</v>
      </c>
      <c r="S17" s="150">
        <f t="shared" si="0"/>
        <v>7.4518882940240196</v>
      </c>
      <c r="T17" s="148">
        <f t="shared" si="1"/>
        <v>39</v>
      </c>
      <c r="U17" s="71"/>
      <c r="V17" s="107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3" t="str">
        <f t="shared" si="2"/>
        <v>41</v>
      </c>
      <c r="D18" s="162" t="str">
        <f t="shared" si="3"/>
        <v>佐 賀 県</v>
      </c>
      <c r="E18" s="154">
        <f t="shared" si="4"/>
        <v>15.873015873015872</v>
      </c>
      <c r="F18" s="183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79</v>
      </c>
      <c r="P18" s="71" t="s">
        <v>8</v>
      </c>
      <c r="Q18" s="148">
        <v>55</v>
      </c>
      <c r="R18" s="151">
        <v>9177</v>
      </c>
      <c r="S18" s="150">
        <f t="shared" si="0"/>
        <v>5.9932439795140029</v>
      </c>
      <c r="T18" s="148">
        <f t="shared" si="1"/>
        <v>43</v>
      </c>
      <c r="U18" s="71"/>
      <c r="V18" s="107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53" t="str">
        <f t="shared" si="2"/>
        <v>26</v>
      </c>
      <c r="D19" s="162" t="str">
        <f t="shared" si="3"/>
        <v>京 都 府</v>
      </c>
      <c r="E19" s="154">
        <f t="shared" si="4"/>
        <v>15.824006175221921</v>
      </c>
      <c r="F19" s="183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80</v>
      </c>
      <c r="P19" s="71" t="s">
        <v>21</v>
      </c>
      <c r="Q19" s="148">
        <v>38</v>
      </c>
      <c r="R19" s="151">
        <v>2246</v>
      </c>
      <c r="S19" s="150">
        <f t="shared" si="0"/>
        <v>16.918967052537845</v>
      </c>
      <c r="T19" s="148">
        <f t="shared" si="1"/>
        <v>10</v>
      </c>
      <c r="U19" s="71"/>
      <c r="V19" s="107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3" t="str">
        <f t="shared" si="2"/>
        <v>06</v>
      </c>
      <c r="D20" s="162" t="str">
        <f t="shared" si="3"/>
        <v>山 形 県</v>
      </c>
      <c r="E20" s="154">
        <f t="shared" si="4"/>
        <v>15.596330275229359</v>
      </c>
      <c r="F20" s="183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81</v>
      </c>
      <c r="P20" s="71" t="s">
        <v>14</v>
      </c>
      <c r="Q20" s="148">
        <v>37</v>
      </c>
      <c r="R20" s="151">
        <v>1050</v>
      </c>
      <c r="S20" s="150">
        <f t="shared" si="0"/>
        <v>35.238095238095234</v>
      </c>
      <c r="T20" s="148">
        <f t="shared" si="1"/>
        <v>2</v>
      </c>
      <c r="U20" s="71"/>
      <c r="V20" s="107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3" t="str">
        <f t="shared" si="2"/>
        <v>36</v>
      </c>
      <c r="D21" s="162" t="str">
        <f t="shared" si="3"/>
        <v>徳 島 県</v>
      </c>
      <c r="E21" s="154">
        <f t="shared" si="4"/>
        <v>14.945652173913045</v>
      </c>
      <c r="F21" s="183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82</v>
      </c>
      <c r="P21" s="71" t="s">
        <v>25</v>
      </c>
      <c r="Q21" s="148">
        <v>30</v>
      </c>
      <c r="R21" s="151">
        <v>1143</v>
      </c>
      <c r="S21" s="150">
        <f t="shared" si="0"/>
        <v>26.246719160104988</v>
      </c>
      <c r="T21" s="148">
        <f t="shared" si="1"/>
        <v>5</v>
      </c>
      <c r="U21" s="71"/>
      <c r="V21" s="107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3" t="str">
        <f t="shared" si="2"/>
        <v>09</v>
      </c>
      <c r="D22" s="162" t="str">
        <f t="shared" si="3"/>
        <v>栃 木 県</v>
      </c>
      <c r="E22" s="154">
        <f t="shared" si="4"/>
        <v>13.360739979445015</v>
      </c>
      <c r="F22" s="183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83</v>
      </c>
      <c r="P22" s="71" t="s">
        <v>13</v>
      </c>
      <c r="Q22" s="148">
        <v>19</v>
      </c>
      <c r="R22" s="151">
        <v>774</v>
      </c>
      <c r="S22" s="150">
        <f t="shared" si="0"/>
        <v>24.547803617571059</v>
      </c>
      <c r="T22" s="148">
        <f t="shared" si="1"/>
        <v>6</v>
      </c>
      <c r="U22" s="71"/>
      <c r="V22" s="107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3" t="str">
        <f t="shared" si="2"/>
        <v>25</v>
      </c>
      <c r="D23" s="162" t="str">
        <f t="shared" si="3"/>
        <v>滋 賀 県</v>
      </c>
      <c r="E23" s="154">
        <f t="shared" si="4"/>
        <v>12.747875354107649</v>
      </c>
      <c r="F23" s="183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84</v>
      </c>
      <c r="P23" s="71" t="s">
        <v>22</v>
      </c>
      <c r="Q23" s="148">
        <v>26</v>
      </c>
      <c r="R23" s="151">
        <v>817</v>
      </c>
      <c r="S23" s="150">
        <f t="shared" si="0"/>
        <v>31.823745410036722</v>
      </c>
      <c r="T23" s="148">
        <f t="shared" si="1"/>
        <v>4</v>
      </c>
      <c r="U23" s="71"/>
      <c r="V23" s="107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3" t="str">
        <f t="shared" si="2"/>
        <v>31</v>
      </c>
      <c r="D24" s="162" t="str">
        <f t="shared" si="3"/>
        <v>鳥 取 県</v>
      </c>
      <c r="E24" s="154">
        <f t="shared" si="4"/>
        <v>12.5</v>
      </c>
      <c r="F24" s="183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85</v>
      </c>
      <c r="P24" s="71" t="s">
        <v>20</v>
      </c>
      <c r="Q24" s="148">
        <v>83</v>
      </c>
      <c r="R24" s="151">
        <v>2063</v>
      </c>
      <c r="S24" s="150">
        <f t="shared" si="0"/>
        <v>40.232670867668439</v>
      </c>
      <c r="T24" s="148">
        <f t="shared" si="1"/>
        <v>1</v>
      </c>
      <c r="U24" s="71"/>
      <c r="V24" s="107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3" t="str">
        <f t="shared" si="2"/>
        <v>37</v>
      </c>
      <c r="D25" s="162" t="str">
        <f t="shared" si="3"/>
        <v>香 川 県</v>
      </c>
      <c r="E25" s="154">
        <f t="shared" si="4"/>
        <v>12.474012474012476</v>
      </c>
      <c r="F25" s="183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86</v>
      </c>
      <c r="P25" s="71" t="s">
        <v>17</v>
      </c>
      <c r="Q25" s="148">
        <v>20</v>
      </c>
      <c r="R25" s="151">
        <v>1997</v>
      </c>
      <c r="S25" s="150">
        <f t="shared" si="0"/>
        <v>10.015022533800702</v>
      </c>
      <c r="T25" s="148">
        <f t="shared" si="1"/>
        <v>33</v>
      </c>
      <c r="U25" s="71"/>
      <c r="V25" s="107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3" t="str">
        <f t="shared" si="2"/>
        <v>01</v>
      </c>
      <c r="D26" s="162" t="str">
        <f t="shared" si="3"/>
        <v>北 海 道</v>
      </c>
      <c r="E26" s="154">
        <f t="shared" si="4"/>
        <v>12.107453651153993</v>
      </c>
      <c r="F26" s="183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87</v>
      </c>
      <c r="P26" s="71" t="s">
        <v>27</v>
      </c>
      <c r="Q26" s="148">
        <v>43</v>
      </c>
      <c r="R26" s="151">
        <v>3659</v>
      </c>
      <c r="S26" s="150">
        <f t="shared" si="0"/>
        <v>11.751844766329597</v>
      </c>
      <c r="T26" s="148">
        <f t="shared" si="1"/>
        <v>24</v>
      </c>
      <c r="U26" s="71"/>
      <c r="V26" s="107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53" t="str">
        <f t="shared" si="2"/>
        <v>42</v>
      </c>
      <c r="D27" s="162" t="str">
        <f t="shared" si="3"/>
        <v>長 崎 県</v>
      </c>
      <c r="E27" s="154">
        <f t="shared" si="4"/>
        <v>11.931394481730051</v>
      </c>
      <c r="F27" s="183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88</v>
      </c>
      <c r="P27" s="71" t="s">
        <v>36</v>
      </c>
      <c r="Q27" s="148">
        <v>42</v>
      </c>
      <c r="R27" s="151">
        <v>7537</v>
      </c>
      <c r="S27" s="150">
        <f t="shared" si="0"/>
        <v>5.5725089558179652</v>
      </c>
      <c r="T27" s="148">
        <f t="shared" si="1"/>
        <v>44</v>
      </c>
      <c r="U27" s="71"/>
      <c r="V27" s="107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53" t="str">
        <f t="shared" si="2"/>
        <v>22</v>
      </c>
      <c r="D28" s="162" t="str">
        <f t="shared" si="3"/>
        <v>静 岡 県</v>
      </c>
      <c r="E28" s="154">
        <f t="shared" si="4"/>
        <v>11.751844766329597</v>
      </c>
      <c r="F28" s="183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89</v>
      </c>
      <c r="P28" s="71" t="s">
        <v>24</v>
      </c>
      <c r="Q28" s="148">
        <v>20</v>
      </c>
      <c r="R28" s="151">
        <v>1791</v>
      </c>
      <c r="S28" s="150">
        <f t="shared" si="0"/>
        <v>11.166945840312675</v>
      </c>
      <c r="T28" s="148">
        <f t="shared" si="1"/>
        <v>27</v>
      </c>
      <c r="U28" s="71"/>
      <c r="V28" s="107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5" t="str">
        <f t="shared" si="2"/>
        <v>44</v>
      </c>
      <c r="D29" s="163" t="str">
        <f t="shared" si="3"/>
        <v>大 分 県</v>
      </c>
      <c r="E29" s="156">
        <f t="shared" si="4"/>
        <v>11.363636363636363</v>
      </c>
      <c r="F29" s="184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90</v>
      </c>
      <c r="P29" s="71" t="s">
        <v>29</v>
      </c>
      <c r="Q29" s="148">
        <v>18</v>
      </c>
      <c r="R29" s="151">
        <v>1412</v>
      </c>
      <c r="S29" s="150">
        <f t="shared" si="0"/>
        <v>12.747875354107649</v>
      </c>
      <c r="T29" s="148">
        <f t="shared" si="1"/>
        <v>19</v>
      </c>
      <c r="U29" s="71"/>
      <c r="V29" s="107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3" t="str">
        <f t="shared" si="2"/>
        <v>05</v>
      </c>
      <c r="D30" s="162" t="str">
        <f t="shared" si="3"/>
        <v>秋 田 県</v>
      </c>
      <c r="E30" s="154">
        <f t="shared" si="4"/>
        <v>11.213047910295616</v>
      </c>
      <c r="F30" s="183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91</v>
      </c>
      <c r="P30" s="71" t="s">
        <v>54</v>
      </c>
      <c r="Q30" s="148">
        <v>41</v>
      </c>
      <c r="R30" s="151">
        <v>2591</v>
      </c>
      <c r="S30" s="150">
        <f t="shared" si="0"/>
        <v>15.824006175221921</v>
      </c>
      <c r="T30" s="148">
        <f t="shared" si="1"/>
        <v>15</v>
      </c>
      <c r="U30" s="71"/>
      <c r="V30" s="107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3" t="str">
        <f t="shared" si="2"/>
        <v>24</v>
      </c>
      <c r="D31" s="162" t="str">
        <f t="shared" si="3"/>
        <v>三 重 県</v>
      </c>
      <c r="E31" s="154">
        <f t="shared" si="4"/>
        <v>11.166945840312675</v>
      </c>
      <c r="F31" s="183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92</v>
      </c>
      <c r="P31" s="71" t="s">
        <v>55</v>
      </c>
      <c r="Q31" s="148">
        <v>37</v>
      </c>
      <c r="R31" s="151">
        <v>8813</v>
      </c>
      <c r="S31" s="150">
        <f t="shared" si="0"/>
        <v>4.1983433564053101</v>
      </c>
      <c r="T31" s="148">
        <f t="shared" si="1"/>
        <v>45</v>
      </c>
      <c r="U31" s="71"/>
      <c r="V31" s="107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53" t="str">
        <f t="shared" si="2"/>
        <v>30</v>
      </c>
      <c r="D32" s="162" t="str">
        <f t="shared" si="3"/>
        <v>和歌山県</v>
      </c>
      <c r="E32" s="154">
        <f t="shared" si="4"/>
        <v>10.695187165775401</v>
      </c>
      <c r="F32" s="183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93</v>
      </c>
      <c r="P32" s="71" t="s">
        <v>53</v>
      </c>
      <c r="Q32" s="148">
        <v>44</v>
      </c>
      <c r="R32" s="151">
        <v>5484</v>
      </c>
      <c r="S32" s="150">
        <f t="shared" si="0"/>
        <v>8.0233406272793584</v>
      </c>
      <c r="T32" s="148">
        <f t="shared" si="1"/>
        <v>37</v>
      </c>
      <c r="U32" s="71"/>
      <c r="V32" s="107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3" t="str">
        <f t="shared" si="2"/>
        <v>34</v>
      </c>
      <c r="D33" s="162" t="str">
        <f t="shared" si="3"/>
        <v>広 島 県</v>
      </c>
      <c r="E33" s="154">
        <f t="shared" si="4"/>
        <v>10.649627263045794</v>
      </c>
      <c r="F33" s="183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94</v>
      </c>
      <c r="P33" s="71" t="s">
        <v>44</v>
      </c>
      <c r="Q33" s="148">
        <v>22</v>
      </c>
      <c r="R33" s="151">
        <v>1339</v>
      </c>
      <c r="S33" s="150">
        <f t="shared" si="0"/>
        <v>16.430171769977594</v>
      </c>
      <c r="T33" s="148">
        <f t="shared" si="1"/>
        <v>13</v>
      </c>
      <c r="U33" s="71"/>
      <c r="V33" s="107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3" t="str">
        <f t="shared" si="2"/>
        <v>46</v>
      </c>
      <c r="D34" s="162" t="str">
        <f t="shared" si="3"/>
        <v>鹿児島県</v>
      </c>
      <c r="E34" s="154">
        <f t="shared" si="4"/>
        <v>10.532837670384138</v>
      </c>
      <c r="F34" s="183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95</v>
      </c>
      <c r="P34" s="71" t="s">
        <v>9</v>
      </c>
      <c r="Q34" s="148">
        <v>10</v>
      </c>
      <c r="R34" s="151">
        <v>935</v>
      </c>
      <c r="S34" s="150">
        <f t="shared" si="0"/>
        <v>10.695187165775401</v>
      </c>
      <c r="T34" s="148">
        <f t="shared" si="1"/>
        <v>28</v>
      </c>
      <c r="U34" s="71"/>
      <c r="V34" s="107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3" t="str">
        <f t="shared" si="2"/>
        <v>47</v>
      </c>
      <c r="D35" s="162" t="str">
        <f t="shared" si="3"/>
        <v>沖 縄 県</v>
      </c>
      <c r="E35" s="154">
        <f t="shared" si="4"/>
        <v>10.359116022099448</v>
      </c>
      <c r="F35" s="183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96</v>
      </c>
      <c r="P35" s="71" t="s">
        <v>28</v>
      </c>
      <c r="Q35" s="148">
        <v>7</v>
      </c>
      <c r="R35" s="151">
        <v>560</v>
      </c>
      <c r="S35" s="150">
        <f t="shared" si="0"/>
        <v>12.5</v>
      </c>
      <c r="T35" s="148">
        <f t="shared" si="1"/>
        <v>20</v>
      </c>
      <c r="U35" s="71"/>
      <c r="V35" s="107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3" t="str">
        <f t="shared" si="2"/>
        <v>10</v>
      </c>
      <c r="D36" s="162" t="str">
        <f t="shared" si="3"/>
        <v>群 馬 県</v>
      </c>
      <c r="E36" s="154">
        <f t="shared" si="4"/>
        <v>10.245901639344261</v>
      </c>
      <c r="F36" s="183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97</v>
      </c>
      <c r="P36" s="71" t="s">
        <v>30</v>
      </c>
      <c r="Q36" s="148">
        <v>22</v>
      </c>
      <c r="R36" s="151">
        <v>680</v>
      </c>
      <c r="S36" s="150">
        <f t="shared" si="0"/>
        <v>32.352941176470594</v>
      </c>
      <c r="T36" s="148">
        <f t="shared" si="1"/>
        <v>3</v>
      </c>
      <c r="U36" s="71"/>
      <c r="V36" s="107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3" t="str">
        <f t="shared" si="2"/>
        <v>21</v>
      </c>
      <c r="D37" s="162" t="str">
        <f t="shared" si="3"/>
        <v>岐 阜 県</v>
      </c>
      <c r="E37" s="154">
        <f t="shared" si="4"/>
        <v>10.015022533800702</v>
      </c>
      <c r="F37" s="183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98</v>
      </c>
      <c r="P37" s="71" t="s">
        <v>32</v>
      </c>
      <c r="Q37" s="148">
        <v>32</v>
      </c>
      <c r="R37" s="151">
        <v>1898</v>
      </c>
      <c r="S37" s="150">
        <f t="shared" si="0"/>
        <v>16.859852476290833</v>
      </c>
      <c r="T37" s="148">
        <f t="shared" si="1"/>
        <v>11</v>
      </c>
      <c r="U37" s="71"/>
      <c r="V37" s="107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3" t="str">
        <f t="shared" si="2"/>
        <v>43</v>
      </c>
      <c r="D38" s="162" t="str">
        <f t="shared" si="3"/>
        <v>熊 本 県</v>
      </c>
      <c r="E38" s="154">
        <f t="shared" si="4"/>
        <v>9.6755833807626637</v>
      </c>
      <c r="F38" s="183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99</v>
      </c>
      <c r="P38" s="71" t="s">
        <v>45</v>
      </c>
      <c r="Q38" s="148">
        <v>30</v>
      </c>
      <c r="R38" s="151">
        <v>2817</v>
      </c>
      <c r="S38" s="150">
        <f t="shared" si="0"/>
        <v>10.649627263045794</v>
      </c>
      <c r="T38" s="148">
        <f t="shared" si="1"/>
        <v>29</v>
      </c>
      <c r="U38" s="71"/>
      <c r="V38" s="107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53" t="str">
        <f t="shared" si="2"/>
        <v>07</v>
      </c>
      <c r="D39" s="162" t="str">
        <f t="shared" si="3"/>
        <v>福 島 県</v>
      </c>
      <c r="E39" s="154">
        <f t="shared" si="4"/>
        <v>9.1201716738197423</v>
      </c>
      <c r="F39" s="183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100</v>
      </c>
      <c r="P39" s="71" t="s">
        <v>42</v>
      </c>
      <c r="Q39" s="148">
        <v>23</v>
      </c>
      <c r="R39" s="151">
        <v>1370</v>
      </c>
      <c r="S39" s="150">
        <f t="shared" si="0"/>
        <v>16.788321167883211</v>
      </c>
      <c r="T39" s="148">
        <f t="shared" si="1"/>
        <v>12</v>
      </c>
      <c r="U39" s="71"/>
      <c r="V39" s="107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3" t="str">
        <f t="shared" si="2"/>
        <v>08</v>
      </c>
      <c r="D40" s="162" t="str">
        <f t="shared" si="3"/>
        <v>茨 城 県</v>
      </c>
      <c r="E40" s="154">
        <f t="shared" si="4"/>
        <v>9.0371915189433434</v>
      </c>
      <c r="F40" s="183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101</v>
      </c>
      <c r="P40" s="71" t="s">
        <v>34</v>
      </c>
      <c r="Q40" s="148">
        <v>11</v>
      </c>
      <c r="R40" s="151">
        <v>736</v>
      </c>
      <c r="S40" s="150">
        <f t="shared" si="0"/>
        <v>14.945652173913045</v>
      </c>
      <c r="T40" s="148">
        <f t="shared" si="1"/>
        <v>17</v>
      </c>
      <c r="U40" s="71"/>
      <c r="V40" s="107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3" t="str">
        <f t="shared" si="2"/>
        <v>28</v>
      </c>
      <c r="D41" s="162" t="str">
        <f t="shared" si="3"/>
        <v>兵 庫 県</v>
      </c>
      <c r="E41" s="154">
        <f t="shared" si="4"/>
        <v>8.0233406272793584</v>
      </c>
      <c r="F41" s="183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102</v>
      </c>
      <c r="P41" s="71" t="s">
        <v>35</v>
      </c>
      <c r="Q41" s="148">
        <v>12</v>
      </c>
      <c r="R41" s="151">
        <v>962</v>
      </c>
      <c r="S41" s="150">
        <f t="shared" si="0"/>
        <v>12.474012474012476</v>
      </c>
      <c r="T41" s="148">
        <f t="shared" si="1"/>
        <v>21</v>
      </c>
      <c r="U41" s="71"/>
      <c r="V41" s="107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3" t="str">
        <f t="shared" si="2"/>
        <v>04</v>
      </c>
      <c r="D42" s="162" t="str">
        <f t="shared" si="3"/>
        <v>宮 城 県</v>
      </c>
      <c r="E42" s="154">
        <f t="shared" si="4"/>
        <v>7.7720207253886011</v>
      </c>
      <c r="F42" s="183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103</v>
      </c>
      <c r="P42" s="71" t="s">
        <v>46</v>
      </c>
      <c r="Q42" s="148">
        <v>24</v>
      </c>
      <c r="R42" s="151">
        <v>1352</v>
      </c>
      <c r="S42" s="150">
        <f t="shared" si="0"/>
        <v>17.751479289940828</v>
      </c>
      <c r="T42" s="148">
        <f t="shared" si="1"/>
        <v>8</v>
      </c>
      <c r="U42" s="71"/>
      <c r="V42" s="107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3" t="str">
        <f t="shared" si="2"/>
        <v>13</v>
      </c>
      <c r="D43" s="162" t="str">
        <f t="shared" si="3"/>
        <v>東 京 都</v>
      </c>
      <c r="E43" s="154">
        <f t="shared" si="4"/>
        <v>7.4518882940240196</v>
      </c>
      <c r="F43" s="183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104</v>
      </c>
      <c r="P43" s="71" t="s">
        <v>48</v>
      </c>
      <c r="Q43" s="148">
        <v>14</v>
      </c>
      <c r="R43" s="151">
        <v>706</v>
      </c>
      <c r="S43" s="150">
        <f t="shared" si="0"/>
        <v>19.830028328611899</v>
      </c>
      <c r="T43" s="148">
        <f t="shared" si="1"/>
        <v>7</v>
      </c>
      <c r="U43" s="71"/>
      <c r="V43" s="107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3" t="str">
        <f t="shared" si="2"/>
        <v>45</v>
      </c>
      <c r="D44" s="162" t="str">
        <f t="shared" si="3"/>
        <v>宮 崎 県</v>
      </c>
      <c r="E44" s="154">
        <f t="shared" si="4"/>
        <v>7.4005550416281221</v>
      </c>
      <c r="F44" s="183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105</v>
      </c>
      <c r="P44" s="71" t="s">
        <v>47</v>
      </c>
      <c r="Q44" s="148">
        <v>31</v>
      </c>
      <c r="R44" s="151">
        <v>5107</v>
      </c>
      <c r="S44" s="150">
        <f t="shared" si="0"/>
        <v>6.0700998629332288</v>
      </c>
      <c r="T44" s="148">
        <f t="shared" si="1"/>
        <v>42</v>
      </c>
      <c r="U44" s="71"/>
      <c r="V44" s="107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3" t="str">
        <f t="shared" si="2"/>
        <v>12</v>
      </c>
      <c r="D45" s="162" t="str">
        <f t="shared" si="3"/>
        <v>千 葉 県</v>
      </c>
      <c r="E45" s="154">
        <f t="shared" si="4"/>
        <v>6.8745003996802554</v>
      </c>
      <c r="F45" s="183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106</v>
      </c>
      <c r="P45" s="71" t="s">
        <v>26</v>
      </c>
      <c r="Q45" s="148">
        <v>13</v>
      </c>
      <c r="R45" s="151">
        <v>819</v>
      </c>
      <c r="S45" s="150">
        <f t="shared" si="0"/>
        <v>15.873015873015872</v>
      </c>
      <c r="T45" s="148">
        <f t="shared" si="1"/>
        <v>14</v>
      </c>
      <c r="U45" s="71"/>
      <c r="V45" s="107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3" t="str">
        <f t="shared" si="2"/>
        <v>40</v>
      </c>
      <c r="D46" s="162" t="str">
        <f t="shared" si="3"/>
        <v>福 岡 県</v>
      </c>
      <c r="E46" s="154">
        <f t="shared" si="4"/>
        <v>6.0700998629332288</v>
      </c>
      <c r="F46" s="183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107</v>
      </c>
      <c r="P46" s="71" t="s">
        <v>49</v>
      </c>
      <c r="Q46" s="148">
        <v>16</v>
      </c>
      <c r="R46" s="151">
        <v>1341</v>
      </c>
      <c r="S46" s="150">
        <f t="shared" si="0"/>
        <v>11.931394481730051</v>
      </c>
      <c r="T46" s="148">
        <f t="shared" si="1"/>
        <v>23</v>
      </c>
      <c r="U46" s="71"/>
      <c r="V46" s="107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3" t="str">
        <f t="shared" si="2"/>
        <v>14</v>
      </c>
      <c r="D47" s="162" t="str">
        <f t="shared" si="3"/>
        <v>神奈川県</v>
      </c>
      <c r="E47" s="154">
        <f t="shared" si="4"/>
        <v>5.9932439795140029</v>
      </c>
      <c r="F47" s="183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108</v>
      </c>
      <c r="P47" s="71" t="s">
        <v>38</v>
      </c>
      <c r="Q47" s="148">
        <v>17</v>
      </c>
      <c r="R47" s="151">
        <v>1757</v>
      </c>
      <c r="S47" s="150">
        <f t="shared" si="0"/>
        <v>9.6755833807626637</v>
      </c>
      <c r="T47" s="148">
        <f t="shared" si="1"/>
        <v>34</v>
      </c>
      <c r="U47" s="71"/>
      <c r="V47" s="107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3" t="str">
        <f t="shared" si="2"/>
        <v>23</v>
      </c>
      <c r="D48" s="162" t="str">
        <f t="shared" si="3"/>
        <v>愛 知 県</v>
      </c>
      <c r="E48" s="154">
        <f t="shared" si="4"/>
        <v>5.5725089558179652</v>
      </c>
      <c r="F48" s="183">
        <v>44</v>
      </c>
      <c r="G48" s="29"/>
      <c r="H48" s="35"/>
      <c r="I48" s="35"/>
      <c r="J48" s="35"/>
      <c r="K48" s="35"/>
      <c r="L48" s="37"/>
      <c r="M48" s="38"/>
      <c r="N48" s="39"/>
      <c r="O48" s="157" t="s">
        <v>109</v>
      </c>
      <c r="P48" s="158" t="s">
        <v>39</v>
      </c>
      <c r="Q48" s="159">
        <v>13</v>
      </c>
      <c r="R48" s="160">
        <v>1144</v>
      </c>
      <c r="S48" s="161">
        <f t="shared" si="0"/>
        <v>11.363636363636363</v>
      </c>
      <c r="T48" s="159">
        <f t="shared" si="1"/>
        <v>25</v>
      </c>
      <c r="U48" s="71"/>
      <c r="V48" s="107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3" t="str">
        <f t="shared" si="2"/>
        <v>27</v>
      </c>
      <c r="D49" s="162" t="str">
        <f t="shared" si="3"/>
        <v>大 阪 府</v>
      </c>
      <c r="E49" s="154">
        <f t="shared" si="4"/>
        <v>4.1983433564053101</v>
      </c>
      <c r="F49" s="183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110</v>
      </c>
      <c r="P49" s="71" t="s">
        <v>40</v>
      </c>
      <c r="Q49" s="148">
        <v>8</v>
      </c>
      <c r="R49" s="151">
        <v>1081</v>
      </c>
      <c r="S49" s="150">
        <f t="shared" si="0"/>
        <v>7.4005550416281221</v>
      </c>
      <c r="T49" s="148">
        <f t="shared" si="1"/>
        <v>40</v>
      </c>
      <c r="U49" s="71"/>
      <c r="V49" s="107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3" t="str">
        <f t="shared" si="2"/>
        <v>02</v>
      </c>
      <c r="D50" s="162" t="str">
        <f t="shared" si="3"/>
        <v>青 森 県</v>
      </c>
      <c r="E50" s="154">
        <f t="shared" si="4"/>
        <v>3.9588281868566901</v>
      </c>
      <c r="F50" s="183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111</v>
      </c>
      <c r="P50" s="71" t="s">
        <v>10</v>
      </c>
      <c r="Q50" s="148">
        <v>17</v>
      </c>
      <c r="R50" s="151">
        <v>1614</v>
      </c>
      <c r="S50" s="150">
        <f t="shared" si="0"/>
        <v>10.532837670384138</v>
      </c>
      <c r="T50" s="148">
        <f t="shared" si="1"/>
        <v>30</v>
      </c>
      <c r="U50" s="71"/>
      <c r="V50" s="107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3" t="str">
        <f t="shared" si="2"/>
        <v>11</v>
      </c>
      <c r="D51" s="162" t="str">
        <f t="shared" si="3"/>
        <v>埼 玉 県</v>
      </c>
      <c r="E51" s="154">
        <f t="shared" si="4"/>
        <v>3.4106412005457027</v>
      </c>
      <c r="F51" s="183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112</v>
      </c>
      <c r="P51" s="71" t="s">
        <v>41</v>
      </c>
      <c r="Q51" s="148">
        <v>15</v>
      </c>
      <c r="R51" s="151">
        <v>1448</v>
      </c>
      <c r="S51" s="150">
        <f t="shared" si="0"/>
        <v>10.359116022099448</v>
      </c>
      <c r="T51" s="148">
        <f t="shared" si="1"/>
        <v>31</v>
      </c>
      <c r="U51" s="71"/>
      <c r="V51" s="107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5"/>
      <c r="D52" s="133" t="s">
        <v>2</v>
      </c>
      <c r="E52" s="166">
        <f>S52</f>
        <v>10.170590700948253</v>
      </c>
      <c r="F52" s="185" t="s">
        <v>115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117</v>
      </c>
      <c r="Q52" s="148">
        <v>1286</v>
      </c>
      <c r="R52" s="152">
        <v>126443</v>
      </c>
      <c r="S52" s="150">
        <f t="shared" si="0"/>
        <v>10.170590700948253</v>
      </c>
      <c r="T52" s="149"/>
      <c r="U52" s="71"/>
      <c r="V52" s="107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68" t="s">
        <v>3</v>
      </c>
      <c r="C54" s="169"/>
      <c r="D54" s="35"/>
      <c r="E54" s="42"/>
      <c r="F54" s="57"/>
      <c r="G54" s="57"/>
      <c r="H54" s="174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0.5" customHeight="1" x14ac:dyDescent="0.15">
      <c r="B55" s="170"/>
      <c r="C55" s="171"/>
      <c r="D55" s="35"/>
      <c r="E55" s="42"/>
      <c r="F55" s="57"/>
      <c r="G55" s="57"/>
      <c r="H55" s="175"/>
      <c r="I55" s="97" t="s">
        <v>64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0.5" customHeight="1" x14ac:dyDescent="0.15">
      <c r="B56" s="170"/>
      <c r="C56" s="171"/>
      <c r="D56" s="35"/>
      <c r="E56" s="42"/>
      <c r="F56" s="57"/>
      <c r="G56" s="57"/>
      <c r="H56" s="175"/>
      <c r="I56" s="31"/>
      <c r="J56" s="177" t="s">
        <v>123</v>
      </c>
      <c r="K56" s="177"/>
      <c r="L56" s="177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0.5" customHeight="1" x14ac:dyDescent="0.15">
      <c r="B57" s="170"/>
      <c r="C57" s="171"/>
      <c r="D57" s="35"/>
      <c r="E57" s="42"/>
      <c r="F57" s="57"/>
      <c r="G57" s="57"/>
      <c r="H57" s="175"/>
      <c r="I57" s="31"/>
      <c r="J57" s="177"/>
      <c r="K57" s="177"/>
      <c r="L57" s="177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2" customHeight="1" x14ac:dyDescent="0.15">
      <c r="B58" s="170"/>
      <c r="C58" s="171"/>
      <c r="D58" s="35"/>
      <c r="E58" s="42"/>
      <c r="F58" s="57"/>
      <c r="G58" s="57"/>
      <c r="H58" s="175"/>
      <c r="I58" s="31"/>
      <c r="J58" s="177"/>
      <c r="K58" s="177"/>
      <c r="L58" s="177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8.25" customHeight="1" x14ac:dyDescent="0.15">
      <c r="B59" s="170"/>
      <c r="C59" s="171"/>
      <c r="D59" s="35"/>
      <c r="E59" s="42"/>
      <c r="F59" s="57"/>
      <c r="G59" s="57"/>
      <c r="H59" s="175"/>
      <c r="I59" s="31"/>
      <c r="J59" s="167"/>
      <c r="K59" s="167"/>
      <c r="L59" s="167"/>
      <c r="M59" s="98"/>
      <c r="N59" s="33"/>
      <c r="O59" s="34"/>
      <c r="P59" s="67"/>
      <c r="Q59" s="67"/>
      <c r="R59" s="67"/>
      <c r="S59" s="67"/>
      <c r="T59" s="67"/>
      <c r="U59" s="67"/>
    </row>
    <row r="60" spans="2:30" ht="11.25" customHeight="1" x14ac:dyDescent="0.15">
      <c r="B60" s="170"/>
      <c r="C60" s="171"/>
      <c r="D60" s="35"/>
      <c r="E60" s="42"/>
      <c r="F60" s="57"/>
      <c r="G60" s="57"/>
      <c r="H60" s="175"/>
      <c r="I60" s="97" t="s">
        <v>12</v>
      </c>
      <c r="J60" s="99" t="s">
        <v>119</v>
      </c>
      <c r="K60" s="96"/>
      <c r="L60" s="68" t="s">
        <v>59</v>
      </c>
      <c r="M60" s="98"/>
      <c r="N60" s="33"/>
      <c r="O60" s="34"/>
    </row>
    <row r="61" spans="2:30" ht="11.25" customHeight="1" x14ac:dyDescent="0.15">
      <c r="B61" s="170"/>
      <c r="C61" s="171"/>
      <c r="D61" s="35"/>
      <c r="E61" s="42"/>
      <c r="F61" s="57"/>
      <c r="G61" s="57"/>
      <c r="H61" s="175"/>
      <c r="I61" s="97"/>
      <c r="J61" s="100"/>
      <c r="K61" s="94" t="s">
        <v>1</v>
      </c>
      <c r="L61" s="94" t="s">
        <v>2</v>
      </c>
      <c r="M61" s="101"/>
      <c r="N61" s="33"/>
      <c r="O61" s="34"/>
    </row>
    <row r="62" spans="2:30" ht="12.75" customHeight="1" x14ac:dyDescent="0.15">
      <c r="B62" s="170"/>
      <c r="C62" s="171"/>
      <c r="D62" s="35"/>
      <c r="E62" s="42"/>
      <c r="F62" s="57"/>
      <c r="G62" s="57"/>
      <c r="H62" s="175"/>
      <c r="I62" s="31"/>
      <c r="J62" s="116" t="s">
        <v>61</v>
      </c>
      <c r="K62" s="124">
        <v>13</v>
      </c>
      <c r="L62" s="124">
        <v>1286</v>
      </c>
      <c r="M62" s="101"/>
      <c r="N62" s="33"/>
      <c r="O62" s="34"/>
    </row>
    <row r="63" spans="2:30" ht="6.75" customHeight="1" x14ac:dyDescent="0.15">
      <c r="B63" s="170"/>
      <c r="C63" s="171"/>
      <c r="D63" s="35"/>
      <c r="E63" s="42"/>
      <c r="F63" s="57"/>
      <c r="G63" s="57"/>
      <c r="H63" s="175"/>
      <c r="I63" s="97"/>
      <c r="J63" s="122"/>
      <c r="K63" s="132"/>
      <c r="L63" s="132"/>
      <c r="M63" s="98"/>
      <c r="N63" s="33"/>
      <c r="O63" s="34"/>
    </row>
    <row r="64" spans="2:30" ht="6.75" customHeight="1" x14ac:dyDescent="0.15">
      <c r="B64" s="170"/>
      <c r="C64" s="171"/>
      <c r="D64" s="35"/>
      <c r="E64" s="42"/>
      <c r="F64" s="57"/>
      <c r="G64" s="57"/>
      <c r="H64" s="175"/>
      <c r="I64" s="97"/>
      <c r="J64" s="117"/>
      <c r="K64" s="118"/>
      <c r="L64" s="118"/>
      <c r="M64" s="98"/>
      <c r="N64" s="33"/>
      <c r="O64" s="34"/>
    </row>
    <row r="65" spans="2:15" ht="7.5" customHeight="1" x14ac:dyDescent="0.15">
      <c r="B65" s="170"/>
      <c r="C65" s="171"/>
      <c r="D65" s="35"/>
      <c r="E65" s="42"/>
      <c r="F65" s="57"/>
      <c r="G65" s="57"/>
      <c r="H65" s="176"/>
      <c r="I65" s="115"/>
      <c r="J65" s="127"/>
      <c r="K65" s="128"/>
      <c r="L65" s="129"/>
      <c r="M65" s="123"/>
      <c r="N65" s="33"/>
      <c r="O65" s="34"/>
    </row>
    <row r="66" spans="2:15" ht="5.25" customHeight="1" x14ac:dyDescent="0.15">
      <c r="B66" s="170"/>
      <c r="C66" s="171"/>
      <c r="D66" s="35"/>
      <c r="E66" s="42"/>
      <c r="F66" s="57"/>
      <c r="G66" s="57"/>
      <c r="H66" s="176"/>
      <c r="I66" s="115"/>
      <c r="J66" s="130"/>
      <c r="K66" s="131"/>
      <c r="L66" s="121"/>
      <c r="M66" s="32"/>
      <c r="N66" s="33"/>
      <c r="O66" s="34"/>
    </row>
    <row r="67" spans="2:15" ht="3.75" customHeight="1" x14ac:dyDescent="0.15">
      <c r="B67" s="170"/>
      <c r="C67" s="171"/>
      <c r="D67" s="35"/>
      <c r="E67" s="42"/>
      <c r="F67" s="57"/>
      <c r="G67" s="57"/>
      <c r="H67" s="139"/>
      <c r="I67" s="110"/>
      <c r="J67" s="140"/>
      <c r="K67" s="141"/>
      <c r="L67" s="142"/>
      <c r="M67" s="134"/>
      <c r="N67" s="33"/>
      <c r="O67" s="34"/>
    </row>
    <row r="68" spans="2:15" ht="13.5" customHeight="1" x14ac:dyDescent="0.15">
      <c r="B68" s="170"/>
      <c r="C68" s="171"/>
      <c r="D68" s="35"/>
      <c r="E68" s="42"/>
      <c r="F68" s="57"/>
      <c r="G68" s="57"/>
      <c r="H68" s="175" t="s">
        <v>6</v>
      </c>
      <c r="I68" s="115" t="s">
        <v>12</v>
      </c>
      <c r="J68" s="136" t="s">
        <v>58</v>
      </c>
      <c r="K68" s="137"/>
      <c r="L68" s="138"/>
      <c r="M68" s="32"/>
      <c r="N68" s="33"/>
      <c r="O68" s="34"/>
    </row>
    <row r="69" spans="2:15" ht="14.25" customHeight="1" x14ac:dyDescent="0.15">
      <c r="B69" s="170"/>
      <c r="C69" s="171"/>
      <c r="D69" s="35"/>
      <c r="E69" s="42"/>
      <c r="F69" s="57"/>
      <c r="G69" s="57"/>
      <c r="H69" s="175"/>
      <c r="I69" s="115" t="s">
        <v>12</v>
      </c>
      <c r="J69" s="114" t="s">
        <v>120</v>
      </c>
      <c r="K69" s="119"/>
      <c r="L69" s="120"/>
      <c r="M69" s="102"/>
      <c r="N69" s="33"/>
      <c r="O69" s="34"/>
    </row>
    <row r="70" spans="2:15" ht="14.25" customHeight="1" x14ac:dyDescent="0.15">
      <c r="B70" s="170"/>
      <c r="C70" s="171"/>
      <c r="D70" s="35"/>
      <c r="E70" s="61"/>
      <c r="F70" s="62"/>
      <c r="G70" s="61"/>
      <c r="H70" s="175"/>
      <c r="I70" s="115" t="s">
        <v>12</v>
      </c>
      <c r="J70" s="114" t="s">
        <v>121</v>
      </c>
      <c r="K70" s="119"/>
      <c r="L70" s="120"/>
      <c r="M70" s="111"/>
      <c r="N70" s="33"/>
      <c r="O70" s="34"/>
    </row>
    <row r="71" spans="2:15" ht="11.25" customHeight="1" x14ac:dyDescent="0.15">
      <c r="B71" s="170"/>
      <c r="C71" s="171"/>
      <c r="D71" s="62"/>
      <c r="E71" s="57"/>
      <c r="F71" s="62"/>
      <c r="G71" s="61"/>
      <c r="H71" s="175"/>
      <c r="I71" s="97" t="s">
        <v>12</v>
      </c>
      <c r="J71" s="178" t="s">
        <v>63</v>
      </c>
      <c r="K71" s="178"/>
      <c r="L71" s="178"/>
      <c r="M71" s="179"/>
      <c r="N71" s="33"/>
      <c r="O71" s="34"/>
    </row>
    <row r="72" spans="2:15" ht="10.5" customHeight="1" x14ac:dyDescent="0.15">
      <c r="B72" s="170"/>
      <c r="C72" s="171"/>
      <c r="D72" s="57"/>
      <c r="E72" s="8"/>
      <c r="F72" s="8"/>
      <c r="G72" s="57"/>
      <c r="H72" s="175"/>
      <c r="I72" s="115"/>
      <c r="J72" s="180"/>
      <c r="K72" s="180"/>
      <c r="L72" s="180"/>
      <c r="M72" s="181"/>
      <c r="N72" s="33"/>
      <c r="O72" s="34"/>
    </row>
    <row r="73" spans="2:15" ht="12" customHeight="1" x14ac:dyDescent="0.15">
      <c r="B73" s="170"/>
      <c r="C73" s="171"/>
      <c r="D73" s="62"/>
      <c r="E73" s="62"/>
      <c r="F73" s="9"/>
      <c r="G73" s="61"/>
      <c r="H73" s="175"/>
      <c r="I73" s="97"/>
      <c r="J73" s="180"/>
      <c r="K73" s="180"/>
      <c r="L73" s="180"/>
      <c r="M73" s="181"/>
      <c r="N73" s="33"/>
      <c r="O73" s="34"/>
    </row>
    <row r="74" spans="2:15" ht="12.75" customHeight="1" x14ac:dyDescent="0.15">
      <c r="B74" s="170"/>
      <c r="C74" s="171"/>
      <c r="D74" s="62"/>
      <c r="E74" s="62"/>
      <c r="F74" s="9"/>
      <c r="G74" s="61"/>
      <c r="H74" s="175"/>
      <c r="I74" s="113"/>
      <c r="J74" s="180"/>
      <c r="K74" s="180"/>
      <c r="L74" s="180"/>
      <c r="M74" s="181"/>
      <c r="N74" s="33"/>
      <c r="O74" s="34"/>
    </row>
    <row r="75" spans="2:15" ht="11.25" customHeight="1" x14ac:dyDescent="0.15">
      <c r="B75" s="170"/>
      <c r="C75" s="171"/>
      <c r="D75" s="62"/>
      <c r="E75" s="62"/>
      <c r="F75" s="9"/>
      <c r="G75" s="61"/>
      <c r="H75" s="175"/>
      <c r="I75" s="113"/>
      <c r="J75" s="180"/>
      <c r="K75" s="180"/>
      <c r="L75" s="180"/>
      <c r="M75" s="181"/>
      <c r="N75" s="33"/>
      <c r="O75" s="34"/>
    </row>
    <row r="76" spans="2:15" ht="5.25" customHeight="1" x14ac:dyDescent="0.15">
      <c r="B76" s="170"/>
      <c r="C76" s="171"/>
      <c r="D76" s="62"/>
      <c r="E76" s="62"/>
      <c r="F76" s="9"/>
      <c r="G76" s="61"/>
      <c r="H76" s="175"/>
      <c r="I76" s="87"/>
      <c r="J76" s="95"/>
      <c r="K76" s="95"/>
      <c r="L76" s="95"/>
      <c r="M76" s="103"/>
      <c r="N76" s="33"/>
      <c r="O76" s="34"/>
    </row>
    <row r="77" spans="2:15" ht="3.75" customHeight="1" thickBot="1" x14ac:dyDescent="0.2">
      <c r="B77" s="172"/>
      <c r="C77" s="173"/>
      <c r="D77" s="63"/>
      <c r="E77" s="63"/>
      <c r="F77" s="63"/>
      <c r="G77" s="64"/>
      <c r="H77" s="104"/>
      <c r="I77" s="65"/>
      <c r="J77" s="65"/>
      <c r="K77" s="65"/>
      <c r="L77" s="63"/>
      <c r="M77" s="66"/>
      <c r="N77" s="33"/>
      <c r="O77" s="34"/>
    </row>
    <row r="78" spans="2:15" ht="10.5" customHeight="1" x14ac:dyDescent="0.15">
      <c r="B78" s="95" t="s">
        <v>11</v>
      </c>
      <c r="C78" s="33"/>
      <c r="D78" s="1"/>
      <c r="E78" s="1"/>
      <c r="F78" s="1"/>
      <c r="G78" s="80"/>
      <c r="H78" s="81"/>
      <c r="I78" s="80"/>
      <c r="J78" s="80"/>
      <c r="K78" s="80"/>
      <c r="L78" s="33"/>
      <c r="M78" s="33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3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84"/>
      <c r="P83" s="67"/>
      <c r="Q83" s="67"/>
      <c r="R83" s="67"/>
      <c r="S83" s="84"/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44"/>
      <c r="P84" s="45"/>
      <c r="Q84" s="45"/>
      <c r="S84" s="126" t="s">
        <v>62</v>
      </c>
      <c r="T84" s="125"/>
      <c r="U84" s="91" t="s">
        <v>59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2"/>
      <c r="P85" s="108"/>
      <c r="Q85" s="108"/>
      <c r="S85" s="7"/>
      <c r="T85" s="46" t="s">
        <v>1</v>
      </c>
      <c r="U85" s="46" t="s">
        <v>2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09"/>
      <c r="Q86" s="109"/>
      <c r="S86" s="48" t="s">
        <v>65</v>
      </c>
      <c r="T86" s="112">
        <v>9.8039215686274517</v>
      </c>
      <c r="U86" s="112">
        <v>8.2499782895308176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09"/>
      <c r="Q87" s="109"/>
      <c r="S87" s="49">
        <v>14</v>
      </c>
      <c r="T87" s="92">
        <v>10.664479081214111</v>
      </c>
      <c r="U87" s="92">
        <v>8.7852783835087767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09"/>
      <c r="Q88" s="109"/>
      <c r="S88" s="49">
        <v>17</v>
      </c>
      <c r="T88" s="92">
        <v>9.0909090909090917</v>
      </c>
      <c r="U88" s="92">
        <v>9.3607162982906527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09"/>
      <c r="Q89" s="109"/>
      <c r="S89" s="49">
        <v>20</v>
      </c>
      <c r="T89" s="92">
        <v>12.5</v>
      </c>
      <c r="U89" s="92">
        <v>9.7475631092226944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09"/>
      <c r="Q90" s="109"/>
      <c r="S90" s="49">
        <v>23</v>
      </c>
      <c r="T90" s="92">
        <v>11.8</v>
      </c>
      <c r="U90" s="92">
        <v>9.9</v>
      </c>
    </row>
    <row r="91" spans="2:21" x14ac:dyDescent="0.15">
      <c r="B91" s="35"/>
      <c r="C91" s="35"/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09"/>
      <c r="Q91" s="109"/>
      <c r="S91" s="49">
        <v>27</v>
      </c>
      <c r="T91" s="92">
        <v>11.1</v>
      </c>
      <c r="U91" s="92">
        <v>9.8000000000000007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09"/>
      <c r="Q92" s="109"/>
      <c r="S92" s="49" t="s">
        <v>122</v>
      </c>
      <c r="T92" s="92">
        <v>11.4</v>
      </c>
      <c r="U92" s="92">
        <v>10.199999999999999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09"/>
      <c r="Q93" s="109"/>
      <c r="S93" s="49"/>
      <c r="T93" s="92"/>
      <c r="U93" s="92"/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09"/>
      <c r="Q94" s="109"/>
      <c r="S94" s="49"/>
      <c r="T94" s="92"/>
      <c r="U94" s="92"/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09"/>
      <c r="Q95" s="109"/>
      <c r="S95" s="49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09"/>
      <c r="Q96" s="109"/>
      <c r="S96" s="49"/>
      <c r="T96" s="92"/>
      <c r="U96" s="92"/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09"/>
      <c r="Q97" s="109"/>
      <c r="S97" s="49"/>
      <c r="T97" s="92"/>
      <c r="U97" s="92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  <c r="P98" s="109"/>
      <c r="Q98" s="109"/>
      <c r="S98" s="60"/>
      <c r="T98" s="93"/>
      <c r="U98" s="93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"/>
      <c r="E392" s="1"/>
      <c r="F392" s="1"/>
      <c r="G392" s="29"/>
      <c r="H392" s="30"/>
      <c r="I392" s="29"/>
      <c r="J392" s="29"/>
      <c r="K392" s="29"/>
      <c r="L392" s="35"/>
      <c r="M392" s="35"/>
      <c r="N392" s="33"/>
      <c r="O392" s="34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  <row r="395" spans="4:15" x14ac:dyDescent="0.15"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</row>
  </sheetData>
  <autoFilter ref="O4:T52">
    <sortState ref="O5:T52">
      <sortCondition ref="O4:O52"/>
    </sortState>
  </autoFilter>
  <mergeCells count="5">
    <mergeCell ref="B54:C77"/>
    <mergeCell ref="H54:H66"/>
    <mergeCell ref="J56:L58"/>
    <mergeCell ref="J71:M75"/>
    <mergeCell ref="H68:H7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80.博物館数（人口100万人あたり）</vt:lpstr>
      <vt:lpstr>'80.博物館数（人口100万人あたり）'!Print_Area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2023-03-22T01:13:24Z</cp:lastPrinted>
  <dcterms:created xsi:type="dcterms:W3CDTF">2006-11-20T04:37:14Z</dcterms:created>
  <dcterms:modified xsi:type="dcterms:W3CDTF">2023-03-22T01:13:35Z</dcterms:modified>
</cp:coreProperties>
</file>