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040_999教育人事課\31040_002企画・研修班\　01－教職員評価システム\R4\01改訂作業\"/>
    </mc:Choice>
  </mc:AlternateContent>
  <bookViews>
    <workbookView xWindow="-15" yWindow="-15" windowWidth="28830" windowHeight="6240"/>
  </bookViews>
  <sheets>
    <sheet name="様式１（中間評価 ）" sheetId="22" r:id="rId1"/>
    <sheet name="様式２（期末評価 ）" sheetId="19" r:id="rId2"/>
    <sheet name="説明用" sheetId="18" r:id="rId3"/>
    <sheet name="学校番号" sheetId="20" state="hidden" r:id="rId4"/>
  </sheets>
  <definedNames>
    <definedName name="_xlnm.Print_Area" localSheetId="2">説明用!$A$1:$CK$109</definedName>
    <definedName name="_xlnm.Print_Area" localSheetId="0">'様式１（中間評価 ）'!$A$1:$CK$108</definedName>
    <definedName name="_xlnm.Print_Area" localSheetId="1">'様式２（期末評価 ）'!$A$1:$CK$108</definedName>
    <definedName name="入力ALL" localSheetId="0">'様式１（中間評価 ）'!$AW$28,'様式１（中間評価 ）'!$AW$49,'様式１（中間評価 ）'!$AW$70,'様式１（中間評価 ）'!$D$87,'様式１（中間評価 ）'!$E$82,'様式１（中間評価 ）'!$E$77,'様式１（中間評価 ）'!$D$71,'様式１（中間評価 ）'!$D$66,'様式１（中間評価 ）'!$E$61,'様式１（中間評価 ）'!$E$56,'様式１（中間評価 ）'!$D$50,'様式１（中間評価 ）'!$D$45,'様式１（中間評価 ）'!$E$40,'様式１（中間評価 ）'!$E$35,'様式１（中間評価 ）'!$D$29</definedName>
    <definedName name="入力ALL">'様式２（期末評価 ）'!$AW$28,'様式２（期末評価 ）'!$AW$49,'様式２（期末評価 ）'!$AW$70,'様式２（期末評価 ）'!$D$87,'様式２（期末評価 ）'!$E$82,'様式２（期末評価 ）'!$E$77,'様式２（期末評価 ）'!$D$71,'様式２（期末評価 ）'!$D$66,'様式２（期末評価 ）'!$E$61,'様式２（期末評価 ）'!$E$56,'様式２（期末評価 ）'!$D$50,'様式２（期末評価 ）'!$D$45,'様式２（期末評価 ）'!$E$40,'様式２（期末評価 ）'!$E$35,'様式２（期末評価 ）'!$D$29</definedName>
  </definedNames>
  <calcPr calcId="162913"/>
</workbook>
</file>

<file path=xl/calcChain.xml><?xml version="1.0" encoding="utf-8"?>
<calcChain xmlns="http://schemas.openxmlformats.org/spreadsheetml/2006/main">
  <c r="CH86" i="18" l="1"/>
  <c r="CH65" i="18"/>
  <c r="CH44" i="18"/>
  <c r="CH44" i="19"/>
  <c r="CL86" i="19"/>
  <c r="CL65" i="19"/>
  <c r="CL44" i="19"/>
  <c r="CH86" i="19"/>
  <c r="CH65" i="19"/>
  <c r="CH44" i="22"/>
  <c r="CH65" i="22"/>
  <c r="CH86" i="22"/>
  <c r="CL86" i="22"/>
  <c r="CL65" i="22"/>
  <c r="CL44" i="22"/>
  <c r="CL87" i="18" l="1"/>
  <c r="CL66" i="18"/>
  <c r="CL45" i="18"/>
  <c r="CF101" i="18" l="1"/>
  <c r="CF102" i="18" s="1"/>
  <c r="BJ94" i="22"/>
  <c r="BX94" i="22" s="1"/>
  <c r="CF94" i="22" s="1"/>
  <c r="CF100" i="22"/>
  <c r="CF101" i="22" s="1"/>
  <c r="CF100" i="19"/>
  <c r="CF101" i="19" s="1"/>
  <c r="BJ94" i="19"/>
  <c r="BJ95" i="18" l="1"/>
  <c r="BX95" i="18" s="1"/>
  <c r="CF95" i="18" s="1"/>
  <c r="BX94" i="19"/>
  <c r="CF94" i="19" s="1"/>
</calcChain>
</file>

<file path=xl/sharedStrings.xml><?xml version="1.0" encoding="utf-8"?>
<sst xmlns="http://schemas.openxmlformats.org/spreadsheetml/2006/main" count="1130" uniqueCount="365">
  <si>
    <t>被評価者群</t>
    <rPh sb="0" eb="1">
      <t>ヒ</t>
    </rPh>
    <rPh sb="1" eb="4">
      <t>ヒョウカシャ</t>
    </rPh>
    <rPh sb="4" eb="5">
      <t>グン</t>
    </rPh>
    <phoneticPr fontId="3"/>
  </si>
  <si>
    <t>評価期間</t>
    <rPh sb="0" eb="2">
      <t>ヒョウカ</t>
    </rPh>
    <rPh sb="2" eb="4">
      <t>キカン</t>
    </rPh>
    <phoneticPr fontId="3"/>
  </si>
  <si>
    <t>基準日</t>
    <rPh sb="0" eb="3">
      <t>キジュンビ</t>
    </rPh>
    <phoneticPr fontId="3"/>
  </si>
  <si>
    <t>所属名</t>
    <rPh sb="0" eb="2">
      <t>ショゾク</t>
    </rPh>
    <rPh sb="2" eb="3">
      <t>メイ</t>
    </rPh>
    <phoneticPr fontId="3"/>
  </si>
  <si>
    <t>所属コード</t>
    <rPh sb="0" eb="2">
      <t>ショゾク</t>
    </rPh>
    <phoneticPr fontId="3"/>
  </si>
  <si>
    <t>職　名</t>
    <rPh sb="0" eb="1">
      <t>ショク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</si>
  <si>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</si>
  <si>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t>職員番号</t>
    <rPh sb="0" eb="2">
      <t>ショクイン</t>
    </rPh>
    <rPh sb="2" eb="3">
      <t>バン</t>
    </rPh>
    <rPh sb="3" eb="4">
      <t>ゴウ</t>
    </rPh>
    <phoneticPr fontId="3"/>
  </si>
  <si>
    <t>分掌等</t>
    <rPh sb="0" eb="2">
      <t>ブンショウ</t>
    </rPh>
    <rPh sb="2" eb="3">
      <t>トウ</t>
    </rPh>
    <phoneticPr fontId="3"/>
  </si>
  <si>
    <r>
      <t>○学校の重点目標</t>
    </r>
    <r>
      <rPr>
        <sz val="20"/>
        <color indexed="8"/>
        <rFont val="ＭＳ Ｐ明朝"/>
        <family val="1"/>
        <charset val="128"/>
      </rPr>
      <t>（学校支援センターの場合は、学校支援センターの重点目標を記載）</t>
    </r>
    <rPh sb="1" eb="3">
      <t>ガッコウ</t>
    </rPh>
    <rPh sb="4" eb="6">
      <t>ジュウテン</t>
    </rPh>
    <rPh sb="6" eb="8">
      <t>モクヒョウ</t>
    </rPh>
    <rPh sb="9" eb="11">
      <t>ガッコウ</t>
    </rPh>
    <rPh sb="11" eb="13">
      <t>シエン</t>
    </rPh>
    <rPh sb="18" eb="20">
      <t>バアイ</t>
    </rPh>
    <rPh sb="22" eb="24">
      <t>ガッコウ</t>
    </rPh>
    <rPh sb="24" eb="26">
      <t>シエン</t>
    </rPh>
    <rPh sb="31" eb="33">
      <t>ジュウテン</t>
    </rPh>
    <rPh sb="33" eb="35">
      <t>モクヒョウ</t>
    </rPh>
    <rPh sb="36" eb="38">
      <t>キサイ</t>
    </rPh>
    <phoneticPr fontId="3"/>
  </si>
  <si>
    <t>○自己目標・自己申告</t>
    <rPh sb="1" eb="3">
      <t>ジコ</t>
    </rPh>
    <rPh sb="3" eb="5">
      <t>モクヒョウ</t>
    </rPh>
    <rPh sb="6" eb="8">
      <t>ジコ</t>
    </rPh>
    <rPh sb="8" eb="10">
      <t>シンコク</t>
    </rPh>
    <phoneticPr fontId="3"/>
  </si>
  <si>
    <t>自己目標</t>
    <rPh sb="0" eb="2">
      <t>ジコ</t>
    </rPh>
    <rPh sb="2" eb="4">
      <t>モクヒョウ</t>
    </rPh>
    <phoneticPr fontId="3"/>
  </si>
  <si>
    <t>中間申告（評価）</t>
    <rPh sb="0" eb="2">
      <t>チュウカン</t>
    </rPh>
    <rPh sb="2" eb="4">
      <t>シンコク</t>
    </rPh>
    <rPh sb="5" eb="7">
      <t>ヒョウカ</t>
    </rPh>
    <phoneticPr fontId="3"/>
  </si>
  <si>
    <r>
      <t>目標と具体的な方策　　</t>
    </r>
    <r>
      <rPr>
        <sz val="20"/>
        <color indexed="8"/>
        <rFont val="ＭＳ Ｐ明朝"/>
        <family val="1"/>
        <charset val="128"/>
      </rPr>
      <t>（　　月　　日）
（何を、いつまでに、どのようにして、どのレベルまで）</t>
    </r>
    <rPh sb="0" eb="2">
      <t>モクヒョウ</t>
    </rPh>
    <rPh sb="3" eb="6">
      <t>グタイテキ</t>
    </rPh>
    <rPh sb="7" eb="9">
      <t>ホウサク</t>
    </rPh>
    <rPh sb="14" eb="15">
      <t>ガツ</t>
    </rPh>
    <rPh sb="17" eb="18">
      <t>ニチ</t>
    </rPh>
    <rPh sb="23" eb="24">
      <t>ナニ</t>
    </rPh>
    <phoneticPr fontId="3"/>
  </si>
  <si>
    <r>
      <t>記述式評価　　</t>
    </r>
    <r>
      <rPr>
        <sz val="20"/>
        <color indexed="8"/>
        <rFont val="ＭＳ Ｐ明朝"/>
        <family val="1"/>
        <charset val="128"/>
      </rPr>
      <t>（　　月　　日）
（達成された姿に対する進捗、主な取組実績等）</t>
    </r>
    <rPh sb="0" eb="3">
      <t>キジュツシキ</t>
    </rPh>
    <rPh sb="3" eb="5">
      <t>ヒョウカ</t>
    </rPh>
    <rPh sb="10" eb="11">
      <t>ガツ</t>
    </rPh>
    <rPh sb="13" eb="14">
      <t>ニチ</t>
    </rPh>
    <rPh sb="19" eb="21">
      <t>タッセイ</t>
    </rPh>
    <rPh sb="24" eb="25">
      <t>スガタ</t>
    </rPh>
    <rPh sb="26" eb="27">
      <t>タイ</t>
    </rPh>
    <rPh sb="29" eb="31">
      <t>シンチョク</t>
    </rPh>
    <rPh sb="32" eb="33">
      <t>オモ</t>
    </rPh>
    <rPh sb="34" eb="36">
      <t>トリクミ</t>
    </rPh>
    <rPh sb="36" eb="38">
      <t>ジッセキ</t>
    </rPh>
    <rPh sb="38" eb="39">
      <t>トウ</t>
    </rPh>
    <phoneticPr fontId="3"/>
  </si>
  <si>
    <t>○目標項目（何を）</t>
    <rPh sb="1" eb="3">
      <t>モクヒョウ</t>
    </rPh>
    <rPh sb="3" eb="5">
      <t>コウモク</t>
    </rPh>
    <rPh sb="6" eb="7">
      <t>ナニ</t>
    </rPh>
    <phoneticPr fontId="3"/>
  </si>
  <si>
    <t>○達成された姿（どのレベルまで）</t>
    <rPh sb="1" eb="3">
      <t>タッセイ</t>
    </rPh>
    <rPh sb="6" eb="7">
      <t>スガタ</t>
    </rPh>
    <phoneticPr fontId="3"/>
  </si>
  <si>
    <t>○具体的な取組（いつ、どのようにして）</t>
    <rPh sb="1" eb="4">
      <t>グタイテキ</t>
    </rPh>
    <rPh sb="5" eb="7">
      <t>トリクミ</t>
    </rPh>
    <phoneticPr fontId="3"/>
  </si>
  <si>
    <t xml:space="preserve">主任の場合は○○主任と記載
</t>
    <rPh sb="0" eb="2">
      <t>シュニン</t>
    </rPh>
    <rPh sb="3" eb="5">
      <t>バアイ</t>
    </rPh>
    <rPh sb="8" eb="10">
      <t>シュニン</t>
    </rPh>
    <rPh sb="11" eb="13">
      <t>キサイ</t>
    </rPh>
    <phoneticPr fontId="3"/>
  </si>
  <si>
    <t>期末申告（評価）</t>
    <rPh sb="0" eb="2">
      <t>キマツ</t>
    </rPh>
    <rPh sb="2" eb="4">
      <t>シンコク</t>
    </rPh>
    <rPh sb="5" eb="7">
      <t>ヒョウカ</t>
    </rPh>
    <phoneticPr fontId="3"/>
  </si>
  <si>
    <t>・</t>
    <phoneticPr fontId="3"/>
  </si>
  <si>
    <t>一次評価者</t>
    <rPh sb="0" eb="2">
      <t>イチジ</t>
    </rPh>
    <rPh sb="2" eb="5">
      <t>ヒョウカシャ</t>
    </rPh>
    <phoneticPr fontId="3"/>
  </si>
  <si>
    <t>最終評価者</t>
    <rPh sb="0" eb="2">
      <t>サイシュウ</t>
    </rPh>
    <rPh sb="2" eb="5">
      <t>ヒョウカシャ</t>
    </rPh>
    <phoneticPr fontId="3"/>
  </si>
  <si>
    <t>レ
ベ
ル</t>
    <phoneticPr fontId="3"/>
  </si>
  <si>
    <t>ウ
エ
イ
ト</t>
    <phoneticPr fontId="3"/>
  </si>
  <si>
    <t>１</t>
    <phoneticPr fontId="3"/>
  </si>
  <si>
    <t>達
成
度</t>
    <rPh sb="0" eb="1">
      <t>トオル</t>
    </rPh>
    <rPh sb="2" eb="3">
      <t>ナル</t>
    </rPh>
    <rPh sb="4" eb="5">
      <t>ド</t>
    </rPh>
    <phoneticPr fontId="3"/>
  </si>
  <si>
    <t>（中間）</t>
    <rPh sb="1" eb="3">
      <t>チュウカン</t>
    </rPh>
    <phoneticPr fontId="3"/>
  </si>
  <si>
    <t>評
価
点</t>
    <rPh sb="0" eb="1">
      <t>ヒョウ</t>
    </rPh>
    <rPh sb="2" eb="3">
      <t>ケ</t>
    </rPh>
    <rPh sb="4" eb="5">
      <t>テン</t>
    </rPh>
    <phoneticPr fontId="3"/>
  </si>
  <si>
    <t>（期末）</t>
    <rPh sb="1" eb="3">
      <t>キマツ</t>
    </rPh>
    <phoneticPr fontId="3"/>
  </si>
  <si>
    <t>２</t>
    <phoneticPr fontId="3"/>
  </si>
  <si>
    <t>３</t>
    <phoneticPr fontId="3"/>
  </si>
  <si>
    <t>＜一次評価者所見＞</t>
    <rPh sb="1" eb="3">
      <t>イチジ</t>
    </rPh>
    <rPh sb="3" eb="6">
      <t>ヒョウカシャ</t>
    </rPh>
    <rPh sb="6" eb="8">
      <t>ショケン</t>
    </rPh>
    <phoneticPr fontId="3"/>
  </si>
  <si>
    <t>＜最終評価者所見＞</t>
    <rPh sb="1" eb="3">
      <t>サイシュウ</t>
    </rPh>
    <rPh sb="6" eb="8">
      <t>ショケン</t>
    </rPh>
    <phoneticPr fontId="3"/>
  </si>
  <si>
    <t>評価点
合計</t>
    <rPh sb="0" eb="3">
      <t>ヒョウカテン</t>
    </rPh>
    <rPh sb="4" eb="6">
      <t>ゴウケイ</t>
    </rPh>
    <phoneticPr fontId="3"/>
  </si>
  <si>
    <t>＋</t>
    <phoneticPr fontId="3"/>
  </si>
  <si>
    <t>付加
評価点</t>
    <rPh sb="0" eb="2">
      <t>フカ</t>
    </rPh>
    <rPh sb="3" eb="6">
      <t>ヒョウカテン</t>
    </rPh>
    <phoneticPr fontId="3"/>
  </si>
  <si>
    <t>＝</t>
    <phoneticPr fontId="3"/>
  </si>
  <si>
    <t>総合
評価点</t>
    <rPh sb="0" eb="2">
      <t>ソウゴウ</t>
    </rPh>
    <rPh sb="3" eb="6">
      <t>ヒョウカテン</t>
    </rPh>
    <phoneticPr fontId="3"/>
  </si>
  <si>
    <t>→</t>
    <phoneticPr fontId="3"/>
  </si>
  <si>
    <t>総合評価
評語</t>
    <rPh sb="0" eb="2">
      <t>ソウゴウ</t>
    </rPh>
    <rPh sb="2" eb="4">
      <t>ヒョウカ</t>
    </rPh>
    <rPh sb="5" eb="7">
      <t>ヒョウゴ</t>
    </rPh>
    <phoneticPr fontId="3"/>
  </si>
  <si>
    <t>○付加評価理由</t>
    <rPh sb="3" eb="5">
      <t>ヒョウカ</t>
    </rPh>
    <phoneticPr fontId="3"/>
  </si>
  <si>
    <t>様式1（中間評価）</t>
    <rPh sb="0" eb="2">
      <t>ヨウシキ</t>
    </rPh>
    <rPh sb="4" eb="6">
      <t>チュウカン</t>
    </rPh>
    <rPh sb="6" eb="8">
      <t>ヒョウカ</t>
    </rPh>
    <phoneticPr fontId="3"/>
  </si>
  <si>
    <t>　　　　　　　立　　　　　　　　　学校</t>
    <rPh sb="7" eb="8">
      <t>リツ</t>
    </rPh>
    <rPh sb="8" eb="9">
      <t>ケンリツ</t>
    </rPh>
    <rPh sb="17" eb="19">
      <t>ガッコウ</t>
    </rPh>
    <phoneticPr fontId="1"/>
  </si>
  <si>
    <r>
      <t>○所属する分掌等目標のうち、下記の自己目標と関連する事項</t>
    </r>
    <r>
      <rPr>
        <sz val="20"/>
        <color indexed="8"/>
        <rFont val="ＭＳ Ｐ明朝"/>
        <family val="1"/>
        <charset val="128"/>
      </rPr>
      <t>（校長等評価者は記載不要）</t>
    </r>
    <rPh sb="1" eb="3">
      <t>ショゾク</t>
    </rPh>
    <rPh sb="5" eb="7">
      <t>ブンショウ</t>
    </rPh>
    <rPh sb="7" eb="8">
      <t>トウ</t>
    </rPh>
    <rPh sb="8" eb="10">
      <t>モクヒョウ</t>
    </rPh>
    <rPh sb="14" eb="16">
      <t>カキ</t>
    </rPh>
    <rPh sb="17" eb="19">
      <t>ジコ</t>
    </rPh>
    <rPh sb="19" eb="21">
      <t>モクヒョウ</t>
    </rPh>
    <rPh sb="22" eb="24">
      <t>カンレン</t>
    </rPh>
    <rPh sb="26" eb="28">
      <t>ジコウ</t>
    </rPh>
    <rPh sb="29" eb="32">
      <t>コウチョウナド</t>
    </rPh>
    <rPh sb="32" eb="34">
      <t>ヒョウカ</t>
    </rPh>
    <rPh sb="34" eb="35">
      <t>シャ</t>
    </rPh>
    <rPh sb="36" eb="38">
      <t>キサイ</t>
    </rPh>
    <rPh sb="38" eb="40">
      <t>フヨウ</t>
    </rPh>
    <phoneticPr fontId="3"/>
  </si>
  <si>
    <t>H</t>
    <phoneticPr fontId="1"/>
  </si>
  <si>
    <t>M</t>
    <phoneticPr fontId="1"/>
  </si>
  <si>
    <t>L</t>
    <phoneticPr fontId="1"/>
  </si>
  <si>
    <t>H28学校番号</t>
    <rPh sb="3" eb="5">
      <t>ガッコウ</t>
    </rPh>
    <rPh sb="5" eb="7">
      <t>バンゴウ</t>
    </rPh>
    <phoneticPr fontId="0"/>
  </si>
  <si>
    <t>所属コード</t>
    <rPh sb="0" eb="2">
      <t>ショゾク</t>
    </rPh>
    <phoneticPr fontId="0"/>
  </si>
  <si>
    <t>所属名</t>
    <rPh sb="0" eb="3">
      <t>ショゾクメイ</t>
    </rPh>
    <phoneticPr fontId="0"/>
  </si>
  <si>
    <t>正式所属名称</t>
    <rPh sb="0" eb="2">
      <t>セイシキ</t>
    </rPh>
    <rPh sb="2" eb="4">
      <t>ショゾク</t>
    </rPh>
    <rPh sb="4" eb="6">
      <t>メイショウ</t>
    </rPh>
    <phoneticPr fontId="7"/>
  </si>
  <si>
    <t>職員番号</t>
    <rPh sb="0" eb="2">
      <t>ショクイン</t>
    </rPh>
    <rPh sb="2" eb="4">
      <t>バンゴウ</t>
    </rPh>
    <phoneticPr fontId="0"/>
  </si>
  <si>
    <t>氏名</t>
    <rPh sb="0" eb="2">
      <t>シメイ</t>
    </rPh>
    <phoneticPr fontId="0"/>
  </si>
  <si>
    <t>32010</t>
  </si>
  <si>
    <t>高田</t>
  </si>
  <si>
    <t>大分県立高田高等学校</t>
  </si>
  <si>
    <t>856738</t>
  </si>
  <si>
    <t>林　加代子</t>
  </si>
  <si>
    <t>32030</t>
  </si>
  <si>
    <t>国東</t>
  </si>
  <si>
    <t>大分県立国東高等学校</t>
  </si>
  <si>
    <t>325635</t>
  </si>
  <si>
    <t>後藤　雅宏</t>
  </si>
  <si>
    <t>32060</t>
  </si>
  <si>
    <t>杵築</t>
  </si>
  <si>
    <t>大分県立杵築高等学校</t>
  </si>
  <si>
    <t>335533</t>
  </si>
  <si>
    <t>大久保　和弘</t>
  </si>
  <si>
    <t>32090</t>
  </si>
  <si>
    <t>日出総合</t>
  </si>
  <si>
    <t>大分県立日出総合高等学校</t>
  </si>
  <si>
    <t>335185</t>
  </si>
  <si>
    <t>廣田　陽一</t>
  </si>
  <si>
    <t>32100</t>
  </si>
  <si>
    <t>別府鶴見丘</t>
  </si>
  <si>
    <t>大分県立別府鶴見丘高等学校</t>
  </si>
  <si>
    <t>856436</t>
  </si>
  <si>
    <t>酒井　達彦</t>
  </si>
  <si>
    <t>32130</t>
  </si>
  <si>
    <t>別府羽室台</t>
  </si>
  <si>
    <t>大分県立別府羽室台高等学校</t>
  </si>
  <si>
    <t>855693</t>
  </si>
  <si>
    <t>志賀　信幸</t>
  </si>
  <si>
    <t>32140</t>
  </si>
  <si>
    <t>別府翔青</t>
  </si>
  <si>
    <t>大分県立別府翔青高等学校</t>
  </si>
  <si>
    <t>875406</t>
  </si>
  <si>
    <t>辛島　信昭</t>
  </si>
  <si>
    <t>32200</t>
  </si>
  <si>
    <t>大分上野丘</t>
  </si>
  <si>
    <t>大分県立大分上野丘高等学校</t>
  </si>
  <si>
    <t>803871</t>
  </si>
  <si>
    <t>宮脇　和仁</t>
  </si>
  <si>
    <t>32210</t>
  </si>
  <si>
    <t>大分舞鶴</t>
  </si>
  <si>
    <t>大分県立大分舞鶴高等学校</t>
  </si>
  <si>
    <t>817350</t>
  </si>
  <si>
    <t>長田　文生</t>
  </si>
  <si>
    <t>32270</t>
  </si>
  <si>
    <t>大分雄城台</t>
  </si>
  <si>
    <t>大分県立大分雄城台高等学校</t>
  </si>
  <si>
    <t>817376</t>
  </si>
  <si>
    <t>大塚　忠巳</t>
  </si>
  <si>
    <t>32280</t>
  </si>
  <si>
    <t>大分南</t>
  </si>
  <si>
    <t>大分県立大分南高等学校</t>
  </si>
  <si>
    <t>865800</t>
  </si>
  <si>
    <t>糸永　正弘</t>
  </si>
  <si>
    <t>32290</t>
  </si>
  <si>
    <t>大分豊府</t>
  </si>
  <si>
    <t>大分県立大分豊府高等学校</t>
  </si>
  <si>
    <t>326526</t>
  </si>
  <si>
    <t>落合　弘</t>
  </si>
  <si>
    <t>32220</t>
  </si>
  <si>
    <t>大分工業</t>
  </si>
  <si>
    <t>大分県立大分工業高等学校</t>
  </si>
  <si>
    <t>874604</t>
  </si>
  <si>
    <t>安野　豊治</t>
  </si>
  <si>
    <t>32230</t>
  </si>
  <si>
    <t>大分商業</t>
  </si>
  <si>
    <t>大分県立大分商業高等学校</t>
  </si>
  <si>
    <t>335649</t>
  </si>
  <si>
    <t>後藤　修一</t>
  </si>
  <si>
    <t>32360</t>
  </si>
  <si>
    <t>芸術緑丘</t>
  </si>
  <si>
    <t>大分県立芸術緑丘高等学校</t>
  </si>
  <si>
    <t>325741</t>
  </si>
  <si>
    <t>近藤　宣彦</t>
  </si>
  <si>
    <t>32240</t>
  </si>
  <si>
    <t>大分西</t>
  </si>
  <si>
    <t>大分県立大分西高等学校</t>
  </si>
  <si>
    <t>855430</t>
  </si>
  <si>
    <t>江藤　義</t>
  </si>
  <si>
    <t>32381</t>
  </si>
  <si>
    <t>爽風館（定）昼間部</t>
  </si>
  <si>
    <t>865567</t>
  </si>
  <si>
    <t>宮瀬　雅士</t>
  </si>
  <si>
    <t>32310</t>
  </si>
  <si>
    <t>大分鶴崎</t>
  </si>
  <si>
    <t>大分県立大分鶴崎高等学校</t>
  </si>
  <si>
    <t>817104</t>
  </si>
  <si>
    <t>藤原　崇能</t>
  </si>
  <si>
    <t>32320</t>
  </si>
  <si>
    <t>鶴崎工業</t>
  </si>
  <si>
    <t>大分県立鶴崎工業高等学校</t>
  </si>
  <si>
    <t>136743</t>
  </si>
  <si>
    <t>御手洗　善昭</t>
  </si>
  <si>
    <t>32350</t>
  </si>
  <si>
    <t>情報科学</t>
  </si>
  <si>
    <t>大分県立情報科学高等学校</t>
  </si>
  <si>
    <t>855642</t>
  </si>
  <si>
    <t>蓑田　智通</t>
  </si>
  <si>
    <t>32330</t>
  </si>
  <si>
    <t>大分東</t>
  </si>
  <si>
    <t>大分県立大分東高等学校</t>
  </si>
  <si>
    <t>326852</t>
  </si>
  <si>
    <t>田中　豊彦</t>
  </si>
  <si>
    <t>32370</t>
  </si>
  <si>
    <t>由布</t>
  </si>
  <si>
    <t>大分県立由布高等学校</t>
  </si>
  <si>
    <t>793965</t>
  </si>
  <si>
    <t>江川　冨士夫</t>
  </si>
  <si>
    <t>32400</t>
  </si>
  <si>
    <t>臼杵</t>
  </si>
  <si>
    <t>大分県立臼杵高等学校</t>
  </si>
  <si>
    <t>326801</t>
  </si>
  <si>
    <t>朝生　能文</t>
  </si>
  <si>
    <t>32450</t>
  </si>
  <si>
    <t>津久見</t>
  </si>
  <si>
    <t>大分県立津久見高等学校</t>
  </si>
  <si>
    <t>346284</t>
  </si>
  <si>
    <t>木戸　孝明</t>
  </si>
  <si>
    <t>32500</t>
  </si>
  <si>
    <t>佐伯鶴城</t>
  </si>
  <si>
    <t>大分県立佐伯鶴城高等学校</t>
  </si>
  <si>
    <t>345954</t>
  </si>
  <si>
    <t>馬場　宏之</t>
  </si>
  <si>
    <t>32550</t>
  </si>
  <si>
    <t>佐伯豊南</t>
  </si>
  <si>
    <t>大分県立佐伯豊南高等学校</t>
  </si>
  <si>
    <t>346179</t>
  </si>
  <si>
    <t>渡邉　一朗</t>
  </si>
  <si>
    <t>32670</t>
  </si>
  <si>
    <t>三重総合</t>
  </si>
  <si>
    <t>大分県立三重総合高等学校</t>
  </si>
  <si>
    <t>335827</t>
  </si>
  <si>
    <t>甲斐　良治</t>
  </si>
  <si>
    <t>32650</t>
  </si>
  <si>
    <t>竹田</t>
  </si>
  <si>
    <t>大分県立竹田高等学校</t>
  </si>
  <si>
    <t>335436</t>
  </si>
  <si>
    <t>後藤　輝美</t>
  </si>
  <si>
    <t>32750</t>
  </si>
  <si>
    <t>玖珠美山</t>
  </si>
  <si>
    <t>大分県立玖珠美山高等学校</t>
  </si>
  <si>
    <t>346578</t>
  </si>
  <si>
    <t>野尻　明敬</t>
  </si>
  <si>
    <t>32720</t>
  </si>
  <si>
    <t>日田</t>
  </si>
  <si>
    <t>大分県立日田高等学校</t>
  </si>
  <si>
    <t>855316</t>
  </si>
  <si>
    <t>藤永　直也</t>
  </si>
  <si>
    <t>32730</t>
  </si>
  <si>
    <t>日田三隈</t>
  </si>
  <si>
    <t>大分県立日田三隈高等学校</t>
  </si>
  <si>
    <t>865150</t>
  </si>
  <si>
    <t>佐藤　恵二</t>
  </si>
  <si>
    <t>32740</t>
  </si>
  <si>
    <t>日田林工</t>
  </si>
  <si>
    <t>大分県立日田林工高等学校</t>
  </si>
  <si>
    <t>395307</t>
  </si>
  <si>
    <t>秋好　寿紀</t>
  </si>
  <si>
    <t>32810</t>
  </si>
  <si>
    <t>中津南</t>
  </si>
  <si>
    <t>大分県立中津南高等学校</t>
  </si>
  <si>
    <t>345971</t>
  </si>
  <si>
    <t>高畑　一郎</t>
  </si>
  <si>
    <t>32820</t>
  </si>
  <si>
    <t>中津北</t>
  </si>
  <si>
    <t>大分県立中津北高等学校</t>
  </si>
  <si>
    <t>804452</t>
  </si>
  <si>
    <t>工藤　孝一</t>
  </si>
  <si>
    <t>32850</t>
  </si>
  <si>
    <t>中津東</t>
  </si>
  <si>
    <t>大分県立中津東高等学校</t>
  </si>
  <si>
    <t>875139</t>
  </si>
  <si>
    <t>佐藤　扇太郎</t>
  </si>
  <si>
    <t>32930</t>
  </si>
  <si>
    <t>宇佐</t>
  </si>
  <si>
    <t>大分県立宇佐高等学校</t>
  </si>
  <si>
    <t>883930</t>
  </si>
  <si>
    <t>楢崎　信浩</t>
  </si>
  <si>
    <t>32910</t>
  </si>
  <si>
    <t>宇佐産業科学</t>
  </si>
  <si>
    <t>大分県立宇佐産業科学高等学校</t>
  </si>
  <si>
    <t>345237</t>
  </si>
  <si>
    <t>三代　順一</t>
  </si>
  <si>
    <t>32920</t>
  </si>
  <si>
    <t>安心院</t>
  </si>
  <si>
    <t>大分県立安心院高等学校</t>
  </si>
  <si>
    <t>326771</t>
  </si>
  <si>
    <t>安藤　耕平</t>
  </si>
  <si>
    <t>33010</t>
  </si>
  <si>
    <t>盲</t>
  </si>
  <si>
    <t>大分県立盲学校</t>
  </si>
  <si>
    <t>395391</t>
  </si>
  <si>
    <t>魚形　幸助</t>
  </si>
  <si>
    <t>33020</t>
  </si>
  <si>
    <t>聾</t>
  </si>
  <si>
    <t>大分県立聾学校</t>
  </si>
  <si>
    <t>335703</t>
  </si>
  <si>
    <t>佐藤　則行</t>
  </si>
  <si>
    <t>33100</t>
  </si>
  <si>
    <t>日出支援</t>
  </si>
  <si>
    <t>大分県立日出支援学校</t>
  </si>
  <si>
    <t>827002</t>
  </si>
  <si>
    <t>工藤　雅道</t>
  </si>
  <si>
    <t>33110</t>
  </si>
  <si>
    <t>宇佐支援</t>
  </si>
  <si>
    <t>大分県立宇佐支援学校</t>
  </si>
  <si>
    <t>803791</t>
  </si>
  <si>
    <t>村上　冨美子</t>
  </si>
  <si>
    <t>33340</t>
  </si>
  <si>
    <t>中津支援</t>
  </si>
  <si>
    <t>大分県立中津支援学校</t>
  </si>
  <si>
    <t>345440</t>
  </si>
  <si>
    <t>河野　雅史</t>
  </si>
  <si>
    <t>33140</t>
  </si>
  <si>
    <t>由布支援</t>
  </si>
  <si>
    <t>大分県立由布支援学校</t>
  </si>
  <si>
    <t>806706</t>
  </si>
  <si>
    <t>青座　真貴子</t>
  </si>
  <si>
    <t>33120</t>
  </si>
  <si>
    <t>別府支援</t>
  </si>
  <si>
    <t>大分県立別府支援学校</t>
  </si>
  <si>
    <t>005819</t>
  </si>
  <si>
    <t>清末　直樹</t>
  </si>
  <si>
    <t>33210</t>
  </si>
  <si>
    <t>南石垣支援</t>
  </si>
  <si>
    <t>大分県立南石垣支援学校</t>
  </si>
  <si>
    <t>345598</t>
  </si>
  <si>
    <t>中園　大統</t>
  </si>
  <si>
    <t>33310</t>
  </si>
  <si>
    <t>新生支援</t>
  </si>
  <si>
    <t>大分県立新生支援学校</t>
  </si>
  <si>
    <t>354937</t>
  </si>
  <si>
    <t>安東　和子</t>
  </si>
  <si>
    <t>33320</t>
  </si>
  <si>
    <t>大分支援</t>
  </si>
  <si>
    <t>大分県立大分支援学校</t>
  </si>
  <si>
    <t>356018</t>
  </si>
  <si>
    <t>田中　淳子</t>
  </si>
  <si>
    <t>33150</t>
  </si>
  <si>
    <t>臼杵支援</t>
  </si>
  <si>
    <t>大分県立臼杵支援学校</t>
  </si>
  <si>
    <t>047139</t>
  </si>
  <si>
    <t>友成　洋</t>
  </si>
  <si>
    <t>33180</t>
  </si>
  <si>
    <t>佐伯支援</t>
  </si>
  <si>
    <t>大分県立佐伯支援学校</t>
  </si>
  <si>
    <t>875937</t>
  </si>
  <si>
    <t>安藤　英俊</t>
  </si>
  <si>
    <t>33160</t>
  </si>
  <si>
    <t>竹田支援</t>
  </si>
  <si>
    <t>大分県立竹田支援学校</t>
  </si>
  <si>
    <t>795275</t>
  </si>
  <si>
    <t>秦　靖惠</t>
  </si>
  <si>
    <t>33190</t>
  </si>
  <si>
    <t>日田支援</t>
  </si>
  <si>
    <t>大分県立日田支援学校</t>
  </si>
  <si>
    <t>394882</t>
  </si>
  <si>
    <t>横山　勝也</t>
  </si>
  <si>
    <t>99998</t>
  </si>
  <si>
    <t>別府商業</t>
  </si>
  <si>
    <t>345938</t>
  </si>
  <si>
    <t>渡邊　芳和</t>
  </si>
  <si>
    <t>99999</t>
  </si>
  <si>
    <t>附属特支</t>
  </si>
  <si>
    <t>845949</t>
  </si>
  <si>
    <t>野田　幸代</t>
  </si>
  <si>
    <t>0</t>
  </si>
  <si>
    <t>大分県立爽風館高等学校</t>
    <phoneticPr fontId="1"/>
  </si>
  <si>
    <t>8</t>
  </si>
  <si>
    <t>5</t>
  </si>
  <si>
    <t>6</t>
  </si>
  <si>
    <t>7</t>
  </si>
  <si>
    <t>3</t>
  </si>
  <si>
    <t>2</t>
  </si>
  <si>
    <t>1</t>
  </si>
  <si>
    <t>4</t>
  </si>
  <si>
    <t>9</t>
  </si>
  <si>
    <t>職番1</t>
    <rPh sb="0" eb="1">
      <t>ショク</t>
    </rPh>
    <rPh sb="1" eb="2">
      <t>バン</t>
    </rPh>
    <phoneticPr fontId="0"/>
  </si>
  <si>
    <t>職番2</t>
    <rPh sb="0" eb="1">
      <t>ショク</t>
    </rPh>
    <rPh sb="1" eb="2">
      <t>バン</t>
    </rPh>
    <phoneticPr fontId="0"/>
  </si>
  <si>
    <t>職番3</t>
    <rPh sb="0" eb="1">
      <t>ショク</t>
    </rPh>
    <rPh sb="1" eb="2">
      <t>バン</t>
    </rPh>
    <phoneticPr fontId="0"/>
  </si>
  <si>
    <t>職番4</t>
    <rPh sb="0" eb="1">
      <t>ショク</t>
    </rPh>
    <rPh sb="1" eb="2">
      <t>バン</t>
    </rPh>
    <phoneticPr fontId="0"/>
  </si>
  <si>
    <t>職番5</t>
    <rPh sb="0" eb="1">
      <t>ショク</t>
    </rPh>
    <rPh sb="1" eb="2">
      <t>バン</t>
    </rPh>
    <phoneticPr fontId="0"/>
  </si>
  <si>
    <t>職番6</t>
    <rPh sb="0" eb="1">
      <t>ショク</t>
    </rPh>
    <rPh sb="1" eb="2">
      <t>バン</t>
    </rPh>
    <phoneticPr fontId="0"/>
  </si>
  <si>
    <t>所属1</t>
    <rPh sb="0" eb="2">
      <t>ショゾク</t>
    </rPh>
    <phoneticPr fontId="0"/>
  </si>
  <si>
    <t>所属2</t>
    <rPh sb="0" eb="2">
      <t>ショゾク</t>
    </rPh>
    <phoneticPr fontId="0"/>
  </si>
  <si>
    <t>所属3</t>
    <rPh sb="0" eb="2">
      <t>ショゾク</t>
    </rPh>
    <phoneticPr fontId="0"/>
  </si>
  <si>
    <t>所属4</t>
    <rPh sb="0" eb="2">
      <t>ショゾク</t>
    </rPh>
    <phoneticPr fontId="0"/>
  </si>
  <si>
    <t>所属5</t>
    <rPh sb="0" eb="2">
      <t>ショゾク</t>
    </rPh>
    <phoneticPr fontId="0"/>
  </si>
  <si>
    <t>・</t>
    <phoneticPr fontId="3"/>
  </si>
  <si>
    <r>
      <t>目標と具体的な方策　　</t>
    </r>
    <r>
      <rPr>
        <sz val="20"/>
        <color indexed="8"/>
        <rFont val="ＭＳ Ｐ明朝"/>
        <family val="1"/>
        <charset val="128"/>
      </rPr>
      <t>（　月　日）
（何を、いつまでに、どのようにして、どのレベルまで）</t>
    </r>
    <rPh sb="0" eb="2">
      <t>モクヒョウ</t>
    </rPh>
    <rPh sb="3" eb="6">
      <t>グタイテキ</t>
    </rPh>
    <rPh sb="7" eb="9">
      <t>ホウサク</t>
    </rPh>
    <rPh sb="13" eb="14">
      <t>ガツ</t>
    </rPh>
    <rPh sb="15" eb="16">
      <t>ニチ</t>
    </rPh>
    <rPh sb="21" eb="22">
      <t>ナニ</t>
    </rPh>
    <phoneticPr fontId="3"/>
  </si>
  <si>
    <r>
      <t>記述式評価　　</t>
    </r>
    <r>
      <rPr>
        <sz val="20"/>
        <color indexed="8"/>
        <rFont val="ＭＳ Ｐ明朝"/>
        <family val="1"/>
        <charset val="128"/>
      </rPr>
      <t>（　月　日）
（達成された姿に対する進捗、主な取組実績等）</t>
    </r>
    <rPh sb="0" eb="3">
      <t>キジュツシキ</t>
    </rPh>
    <rPh sb="3" eb="5">
      <t>ヒョウカ</t>
    </rPh>
    <rPh sb="9" eb="10">
      <t>ガツ</t>
    </rPh>
    <rPh sb="11" eb="12">
      <t>ニチ</t>
    </rPh>
    <rPh sb="17" eb="19">
      <t>タッセイ</t>
    </rPh>
    <rPh sb="22" eb="23">
      <t>スガタ</t>
    </rPh>
    <rPh sb="24" eb="25">
      <t>タイ</t>
    </rPh>
    <rPh sb="27" eb="29">
      <t>シンチョク</t>
    </rPh>
    <rPh sb="30" eb="31">
      <t>オモ</t>
    </rPh>
    <rPh sb="32" eb="34">
      <t>トリクミ</t>
    </rPh>
    <rPh sb="34" eb="36">
      <t>ジッセキ</t>
    </rPh>
    <rPh sb="36" eb="37">
      <t>トウ</t>
    </rPh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</si>
  <si>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</si>
  <si>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</si>
  <si>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ヒ</t>
    </rPh>
    <phoneticPr fontId="1"/>
  </si>
  <si>
    <t>参考評価</t>
    <rPh sb="0" eb="2">
      <t>サンコウ</t>
    </rPh>
    <rPh sb="2" eb="4">
      <t>ヒョウカ</t>
    </rPh>
    <phoneticPr fontId="3"/>
  </si>
  <si>
    <t>参考評価点</t>
    <rPh sb="0" eb="2">
      <t>サンコウ</t>
    </rPh>
    <rPh sb="2" eb="4">
      <t>ヒョウカ</t>
    </rPh>
    <rPh sb="4" eb="5">
      <t>テン</t>
    </rPh>
    <phoneticPr fontId="3"/>
  </si>
  <si>
    <t>令和２年９月１日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3"/>
  </si>
  <si>
    <t>（　面談日　令和</t>
    <rPh sb="6" eb="8">
      <t>レイワ</t>
    </rPh>
    <phoneticPr fontId="1"/>
  </si>
  <si>
    <t>（　面談日　令和　　　年　　　月　　　日　）</t>
    <rPh sb="6" eb="8">
      <t>レイワ</t>
    </rPh>
    <phoneticPr fontId="1"/>
  </si>
  <si>
    <t>標準</t>
  </si>
  <si>
    <t>高い</t>
    <rPh sb="0" eb="1">
      <t>タカ</t>
    </rPh>
    <phoneticPr fontId="1"/>
  </si>
  <si>
    <t>令和（　５　）年度　目標管理シート</t>
    <rPh sb="0" eb="2">
      <t>レイワ</t>
    </rPh>
    <rPh sb="7" eb="9">
      <t>ネンド</t>
    </rPh>
    <rPh sb="10" eb="12">
      <t>モクヒョウ</t>
    </rPh>
    <rPh sb="12" eb="14">
      <t>カンリ</t>
    </rPh>
    <phoneticPr fontId="3"/>
  </si>
  <si>
    <t>令和５年　４月　１日　から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</si>
  <si>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t>令和５年　９月３０日　まで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</si>
  <si>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t>令和５年１０月　１日　から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</si>
  <si>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t>令和６年　３月３１日　まで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</si>
  <si>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t>令和５年　４月　１日　から</t>
    <rPh sb="0" eb="2">
      <t>レイワ</t>
    </rPh>
    <rPh sb="3" eb="4">
      <t>トシ</t>
    </rPh>
    <rPh sb="4" eb="5">
      <t>ヘイネン</t>
    </rPh>
    <rPh sb="6" eb="7">
      <t>ガツ</t>
    </rPh>
    <rPh sb="9" eb="10">
      <t>ニチ</t>
    </rPh>
    <phoneticPr fontId="3"/>
  </si>
  <si>
    <t>令和５年　９月３０日　まで</t>
    <rPh sb="0" eb="2">
      <t>レイワ</t>
    </rPh>
    <rPh sb="3" eb="4">
      <t>トシ</t>
    </rPh>
    <rPh sb="4" eb="5">
      <t>ヘイネン</t>
    </rPh>
    <rPh sb="6" eb="7">
      <t>ガツ</t>
    </rPh>
    <rPh sb="9" eb="10">
      <t>ニチ</t>
    </rPh>
    <phoneticPr fontId="3"/>
  </si>
  <si>
    <t>令和５年９月１日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3"/>
  </si>
  <si>
    <t>令和６年２月１日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</si>
</sst>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0" tint="-0.34998626667073579"/>
      <name val="ＭＳ Ｐゴシック"/>
      <family val="3"/>
      <charset val="128"/>
      <scheme val="minor"/>
    </font>
    <font>
      <sz val="16"/>
      <color theme="0" tint="-0.499984740745262"/>
      <name val="ＭＳ Ｐゴシック"/>
      <family val="3"/>
      <charset val="128"/>
      <scheme val="minor"/>
    </font>
    <font>
      <sz val="28"/>
      <color theme="0" tint="-0.499984740745262"/>
      <name val="ＭＳ Ｐゴシック"/>
      <family val="3"/>
      <charset val="128"/>
      <scheme val="minor"/>
    </font>
    <font>
      <sz val="14"/>
      <color rgb="FF000000"/>
      <name val="MS PGothic"/>
      <family val="3"/>
      <charset val="128"/>
    </font>
    <font>
      <sz val="24"/>
      <color theme="0" tint="-0.3499862666707357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451">
    <xf numFmtId="0" fontId="0" fillId="0" borderId="0" xfId="0">
      <alignment vertical="center"/>
    </xf>
    <xf numFmtId="0" fontId="13" fillId="0" borderId="0" xfId="0" applyFont="1" applyFill="1">
      <alignment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3" fillId="0" borderId="3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5" fillId="0" borderId="0" xfId="0" applyFont="1" applyFill="1" applyAlignment="1">
      <alignment horizontal="center" vertical="top"/>
    </xf>
    <xf numFmtId="0" fontId="11" fillId="0" borderId="14" xfId="0" applyFont="1" applyFill="1" applyBorder="1" applyAlignment="1">
      <alignment vertical="center"/>
    </xf>
    <xf numFmtId="0" fontId="0" fillId="0" borderId="29" xfId="0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Alignment="1">
      <alignment horizontal="center" vertical="top"/>
    </xf>
    <xf numFmtId="0" fontId="17" fillId="4" borderId="29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4" borderId="29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8" fillId="0" borderId="0" xfId="0" applyFont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10" fillId="0" borderId="16" xfId="0" quotePrefix="1" applyFont="1" applyFill="1" applyBorder="1" applyAlignment="1">
      <alignment horizontal="center" vertical="center" textRotation="1" shrinkToFit="1"/>
    </xf>
    <xf numFmtId="0" fontId="10" fillId="0" borderId="3" xfId="0" applyFont="1" applyFill="1" applyBorder="1" applyAlignment="1">
      <alignment horizontal="center" vertical="center" textRotation="1" shrinkToFit="1"/>
    </xf>
    <xf numFmtId="0" fontId="10" fillId="0" borderId="4" xfId="0" applyFont="1" applyFill="1" applyBorder="1" applyAlignment="1">
      <alignment horizontal="center" vertical="center" textRotation="1" shrinkToFit="1"/>
    </xf>
    <xf numFmtId="0" fontId="10" fillId="0" borderId="17" xfId="0" applyFont="1" applyFill="1" applyBorder="1" applyAlignment="1">
      <alignment horizontal="center" vertical="center" textRotation="1" shrinkToFit="1"/>
    </xf>
    <xf numFmtId="0" fontId="10" fillId="0" borderId="0" xfId="0" applyFont="1" applyFill="1" applyBorder="1" applyAlignment="1">
      <alignment horizontal="center" vertical="center" textRotation="1" shrinkToFit="1"/>
    </xf>
    <xf numFmtId="0" fontId="10" fillId="0" borderId="7" xfId="0" applyFont="1" applyFill="1" applyBorder="1" applyAlignment="1">
      <alignment horizontal="center" vertical="center" textRotation="1" shrinkToFit="1"/>
    </xf>
    <xf numFmtId="0" fontId="10" fillId="0" borderId="18" xfId="0" applyFont="1" applyFill="1" applyBorder="1" applyAlignment="1">
      <alignment horizontal="center" vertical="center" textRotation="1" shrinkToFit="1"/>
    </xf>
    <xf numFmtId="0" fontId="10" fillId="0" borderId="14" xfId="0" applyFont="1" applyFill="1" applyBorder="1" applyAlignment="1">
      <alignment horizontal="center" vertical="center" textRotation="1" shrinkToFit="1"/>
    </xf>
    <xf numFmtId="0" fontId="10" fillId="0" borderId="15" xfId="0" applyFont="1" applyFill="1" applyBorder="1" applyAlignment="1">
      <alignment horizontal="center" vertical="center" textRotation="1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9" fontId="14" fillId="0" borderId="16" xfId="0" applyNumberFormat="1" applyFont="1" applyFill="1" applyBorder="1" applyAlignment="1">
      <alignment horizontal="center" vertical="center" textRotation="255" shrinkToFit="1"/>
    </xf>
    <xf numFmtId="49" fontId="14" fillId="0" borderId="3" xfId="0" applyNumberFormat="1" applyFont="1" applyFill="1" applyBorder="1" applyAlignment="1">
      <alignment horizontal="center" vertical="center" textRotation="255" shrinkToFit="1"/>
    </xf>
    <xf numFmtId="49" fontId="14" fillId="0" borderId="4" xfId="0" applyNumberFormat="1" applyFont="1" applyFill="1" applyBorder="1" applyAlignment="1">
      <alignment horizontal="center" vertical="center" textRotation="255" shrinkToFit="1"/>
    </xf>
    <xf numFmtId="49" fontId="14" fillId="0" borderId="17" xfId="0" applyNumberFormat="1" applyFont="1" applyFill="1" applyBorder="1" applyAlignment="1">
      <alignment horizontal="center" vertical="center" textRotation="255" shrinkToFit="1"/>
    </xf>
    <xf numFmtId="49" fontId="14" fillId="0" borderId="0" xfId="0" applyNumberFormat="1" applyFont="1" applyFill="1" applyBorder="1" applyAlignment="1">
      <alignment horizontal="center" vertical="center" textRotation="255" shrinkToFit="1"/>
    </xf>
    <xf numFmtId="49" fontId="14" fillId="0" borderId="7" xfId="0" applyNumberFormat="1" applyFont="1" applyFill="1" applyBorder="1" applyAlignment="1">
      <alignment horizontal="center" vertical="center" textRotation="255" shrinkToFit="1"/>
    </xf>
    <xf numFmtId="49" fontId="14" fillId="0" borderId="18" xfId="0" applyNumberFormat="1" applyFont="1" applyFill="1" applyBorder="1" applyAlignment="1">
      <alignment horizontal="center" vertical="center" textRotation="255" shrinkToFit="1"/>
    </xf>
    <xf numFmtId="49" fontId="14" fillId="0" borderId="14" xfId="0" applyNumberFormat="1" applyFont="1" applyFill="1" applyBorder="1" applyAlignment="1">
      <alignment horizontal="center" vertical="center" textRotation="255" shrinkToFit="1"/>
    </xf>
    <xf numFmtId="49" fontId="14" fillId="0" borderId="15" xfId="0" applyNumberFormat="1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4" xfId="0" applyNumberFormat="1" applyFont="1" applyFill="1" applyBorder="1" applyAlignment="1">
      <alignment horizontal="center" vertical="center" shrinkToFit="1"/>
    </xf>
    <xf numFmtId="49" fontId="14" fillId="0" borderId="17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14" xfId="0" applyNumberFormat="1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8" xfId="0" quotePrefix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textRotation="255"/>
    </xf>
    <xf numFmtId="0" fontId="16" fillId="0" borderId="29" xfId="0" applyFont="1" applyFill="1" applyBorder="1" applyAlignment="1">
      <alignment horizontal="center" vertical="center" textRotation="255"/>
    </xf>
    <xf numFmtId="0" fontId="16" fillId="0" borderId="35" xfId="0" applyFont="1" applyFill="1" applyBorder="1" applyAlignment="1">
      <alignment horizontal="center" vertical="center" textRotation="255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21" fillId="0" borderId="83" xfId="0" applyFont="1" applyFill="1" applyBorder="1" applyAlignment="1">
      <alignment horizontal="center" vertical="center" shrinkToFit="1"/>
    </xf>
    <xf numFmtId="0" fontId="21" fillId="0" borderId="84" xfId="0" applyFont="1" applyFill="1" applyBorder="1" applyAlignment="1">
      <alignment horizontal="center" vertical="center" shrinkToFit="1"/>
    </xf>
    <xf numFmtId="0" fontId="21" fillId="0" borderId="8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3" fillId="0" borderId="79" xfId="0" applyFont="1" applyFill="1" applyBorder="1" applyAlignment="1">
      <alignment horizontal="center" vertical="center" shrinkToFit="1"/>
    </xf>
    <xf numFmtId="0" fontId="23" fillId="0" borderId="80" xfId="0" applyFont="1" applyFill="1" applyBorder="1" applyAlignment="1">
      <alignment horizontal="center" vertical="center" shrinkToFit="1"/>
    </xf>
    <xf numFmtId="0" fontId="23" fillId="0" borderId="81" xfId="0" applyFont="1" applyFill="1" applyBorder="1" applyAlignment="1">
      <alignment horizontal="center" vertical="center" shrinkToFit="1"/>
    </xf>
    <xf numFmtId="0" fontId="23" fillId="0" borderId="8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22" fillId="0" borderId="67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5" borderId="5" xfId="0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5" borderId="7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5" borderId="14" xfId="0" applyFont="1" applyFill="1" applyBorder="1" applyAlignment="1">
      <alignment horizontal="center" vertical="center" shrinkToFit="1"/>
    </xf>
    <xf numFmtId="0" fontId="15" fillId="5" borderId="15" xfId="0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center" shrinkToFit="1"/>
    </xf>
    <xf numFmtId="0" fontId="15" fillId="0" borderId="61" xfId="0" applyFont="1" applyFill="1" applyBorder="1" applyAlignment="1">
      <alignment horizontal="center" vertical="center" shrinkToFit="1"/>
    </xf>
    <xf numFmtId="0" fontId="15" fillId="0" borderId="68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0" fontId="15" fillId="0" borderId="50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17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7" xfId="0" applyFont="1" applyFill="1" applyBorder="1" applyAlignment="1">
      <alignment horizontal="center" vertical="center" textRotation="255"/>
    </xf>
    <xf numFmtId="0" fontId="14" fillId="0" borderId="18" xfId="0" applyFont="1" applyFill="1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17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textRotation="255"/>
    </xf>
    <xf numFmtId="0" fontId="16" fillId="2" borderId="29" xfId="0" applyFont="1" applyFill="1" applyBorder="1" applyAlignment="1">
      <alignment horizontal="center" vertical="center" textRotation="255"/>
    </xf>
    <xf numFmtId="0" fontId="16" fillId="2" borderId="35" xfId="0" applyFont="1" applyFill="1" applyBorder="1" applyAlignment="1">
      <alignment horizontal="center" vertical="center" textRotation="255"/>
    </xf>
    <xf numFmtId="0" fontId="16" fillId="2" borderId="1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84425</xdr:colOff>
      <xdr:row>34</xdr:row>
      <xdr:rowOff>41564</xdr:rowOff>
    </xdr:from>
    <xdr:to>
      <xdr:col>34</xdr:col>
      <xdr:colOff>98714</xdr:colOff>
      <xdr:row>41</xdr:row>
      <xdr:rowOff>53687</xdr:rowOff>
    </xdr:to>
    <xdr:sp macro="" textlink="">
      <xdr:nvSpPr>
        <xdr:cNvPr id="2" name="四角形吹き出し 1"/>
        <xdr:cNvSpPr/>
      </xdr:nvSpPr>
      <xdr:spPr>
        <a:xfrm>
          <a:off x="2041380" y="10588337"/>
          <a:ext cx="5001925" cy="1570759"/>
        </a:xfrm>
        <a:prstGeom prst="wedgeRectCallout">
          <a:avLst>
            <a:gd name="adj1" fmla="val 71033"/>
            <a:gd name="adj2" fmla="val -132071"/>
          </a:avLst>
        </a:prstGeom>
        <a:ln w="317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/>
            <a:t>プルダウンで</a:t>
          </a:r>
          <a:endParaRPr kumimoji="1" lang="en-US" altLang="ja-JP" sz="3600"/>
        </a:p>
        <a:p>
          <a:pPr algn="ctr"/>
          <a:r>
            <a:rPr kumimoji="1" lang="ja-JP" altLang="en-US" sz="3600"/>
            <a:t>極高</a:t>
          </a:r>
          <a:r>
            <a:rPr kumimoji="1" lang="en-US" altLang="ja-JP" sz="3600"/>
            <a:t>,</a:t>
          </a:r>
          <a:r>
            <a:rPr kumimoji="1" lang="ja-JP" altLang="en-US" sz="3600"/>
            <a:t>高い</a:t>
          </a:r>
          <a:r>
            <a:rPr kumimoji="1" lang="en-US" altLang="ja-JP" sz="3600"/>
            <a:t>,</a:t>
          </a:r>
          <a:r>
            <a:rPr kumimoji="1" lang="ja-JP" altLang="en-US" sz="3600"/>
            <a:t>標準を選ぶ</a:t>
          </a:r>
        </a:p>
      </xdr:txBody>
    </xdr:sp>
    <xdr:clientData/>
  </xdr:twoCellAnchor>
  <xdr:twoCellAnchor>
    <xdr:from>
      <xdr:col>49</xdr:col>
      <xdr:colOff>114300</xdr:colOff>
      <xdr:row>28</xdr:row>
      <xdr:rowOff>171450</xdr:rowOff>
    </xdr:from>
    <xdr:to>
      <xdr:col>68</xdr:col>
      <xdr:colOff>114300</xdr:colOff>
      <xdr:row>36</xdr:row>
      <xdr:rowOff>190500</xdr:rowOff>
    </xdr:to>
    <xdr:sp macro="" textlink="">
      <xdr:nvSpPr>
        <xdr:cNvPr id="3" name="四角形吹き出し 2"/>
        <xdr:cNvSpPr/>
      </xdr:nvSpPr>
      <xdr:spPr>
        <a:xfrm>
          <a:off x="10267950" y="9334500"/>
          <a:ext cx="3981450" cy="2019300"/>
        </a:xfrm>
        <a:prstGeom prst="wedgeRectCallout">
          <a:avLst>
            <a:gd name="adj1" fmla="val -60068"/>
            <a:gd name="adj2" fmla="val -82661"/>
          </a:avLst>
        </a:prstGeom>
        <a:ln w="317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/>
            <a:t>プルダウンで</a:t>
          </a:r>
          <a:endParaRPr kumimoji="1" lang="en-US" altLang="ja-JP" sz="3600"/>
        </a:p>
        <a:p>
          <a:pPr algn="ctr"/>
          <a:r>
            <a:rPr kumimoji="1" lang="ja-JP" altLang="en-US" sz="3600"/>
            <a:t>％を選ぶ</a:t>
          </a:r>
          <a:endParaRPr kumimoji="1" lang="en-US" altLang="ja-JP" sz="3600"/>
        </a:p>
        <a:p>
          <a:pPr algn="ctr"/>
          <a:r>
            <a:rPr kumimoji="1" lang="ja-JP" altLang="en-US" sz="1800"/>
            <a:t>（必ず合計が１００になること）</a:t>
          </a:r>
        </a:p>
      </xdr:txBody>
    </xdr:sp>
    <xdr:clientData/>
  </xdr:twoCellAnchor>
  <xdr:twoCellAnchor>
    <xdr:from>
      <xdr:col>6</xdr:col>
      <xdr:colOff>38100</xdr:colOff>
      <xdr:row>13</xdr:row>
      <xdr:rowOff>38100</xdr:rowOff>
    </xdr:from>
    <xdr:to>
      <xdr:col>30</xdr:col>
      <xdr:colOff>19050</xdr:colOff>
      <xdr:row>16</xdr:row>
      <xdr:rowOff>285750</xdr:rowOff>
    </xdr:to>
    <xdr:sp macro="" textlink="">
      <xdr:nvSpPr>
        <xdr:cNvPr id="4" name="四角形吹き出し 3"/>
        <xdr:cNvSpPr/>
      </xdr:nvSpPr>
      <xdr:spPr>
        <a:xfrm>
          <a:off x="1181100" y="3486150"/>
          <a:ext cx="5010150" cy="1428750"/>
        </a:xfrm>
        <a:prstGeom prst="wedgeRectCallout">
          <a:avLst>
            <a:gd name="adj1" fmla="val -56401"/>
            <a:gd name="adj2" fmla="val -156671"/>
          </a:avLst>
        </a:prstGeom>
        <a:ln w="317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/>
            <a:t>プルダウンで</a:t>
          </a:r>
          <a:endParaRPr kumimoji="1" lang="en-US" altLang="ja-JP" sz="3600"/>
        </a:p>
        <a:p>
          <a:pPr algn="ctr"/>
          <a:r>
            <a:rPr kumimoji="1" lang="ja-JP" altLang="en-US" sz="3600"/>
            <a:t>被評価者群を選ぶ</a:t>
          </a:r>
        </a:p>
      </xdr:txBody>
    </xdr:sp>
    <xdr:clientData/>
  </xdr:twoCellAnchor>
  <xdr:twoCellAnchor>
    <xdr:from>
      <xdr:col>57</xdr:col>
      <xdr:colOff>76200</xdr:colOff>
      <xdr:row>38</xdr:row>
      <xdr:rowOff>0</xdr:rowOff>
    </xdr:from>
    <xdr:to>
      <xdr:col>76</xdr:col>
      <xdr:colOff>76200</xdr:colOff>
      <xdr:row>44</xdr:row>
      <xdr:rowOff>152400</xdr:rowOff>
    </xdr:to>
    <xdr:sp macro="" textlink="">
      <xdr:nvSpPr>
        <xdr:cNvPr id="5" name="四角形吹き出し 4"/>
        <xdr:cNvSpPr/>
      </xdr:nvSpPr>
      <xdr:spPr>
        <a:xfrm>
          <a:off x="11906250" y="11582400"/>
          <a:ext cx="3981450" cy="1600200"/>
        </a:xfrm>
        <a:prstGeom prst="wedgeRectCallout">
          <a:avLst>
            <a:gd name="adj1" fmla="val 56200"/>
            <a:gd name="adj2" fmla="val -138023"/>
          </a:avLst>
        </a:prstGeom>
        <a:ln w="317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/>
            <a:t>プルダウンで</a:t>
          </a:r>
          <a:endParaRPr kumimoji="1" lang="en-US" altLang="ja-JP" sz="3600"/>
        </a:p>
        <a:p>
          <a:pPr algn="ctr"/>
          <a:r>
            <a:rPr kumimoji="1" lang="ja-JP" altLang="en-US" sz="3600"/>
            <a:t>５～１を選ぶ</a:t>
          </a:r>
        </a:p>
      </xdr:txBody>
    </xdr:sp>
    <xdr:clientData/>
  </xdr:twoCellAnchor>
  <xdr:twoCellAnchor>
    <xdr:from>
      <xdr:col>56</xdr:col>
      <xdr:colOff>152400</xdr:colOff>
      <xdr:row>47</xdr:row>
      <xdr:rowOff>133350</xdr:rowOff>
    </xdr:from>
    <xdr:to>
      <xdr:col>76</xdr:col>
      <xdr:colOff>171450</xdr:colOff>
      <xdr:row>55</xdr:row>
      <xdr:rowOff>114300</xdr:rowOff>
    </xdr:to>
    <xdr:sp macro="" textlink="">
      <xdr:nvSpPr>
        <xdr:cNvPr id="6" name="円形吹き出し 5"/>
        <xdr:cNvSpPr/>
      </xdr:nvSpPr>
      <xdr:spPr>
        <a:xfrm>
          <a:off x="11772900" y="13792200"/>
          <a:ext cx="4210050" cy="1924050"/>
        </a:xfrm>
        <a:prstGeom prst="wedgeEllipseCallout">
          <a:avLst>
            <a:gd name="adj1" fmla="val 92126"/>
            <a:gd name="adj2" fmla="val -12098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自動的に計算されます</a:t>
          </a:r>
        </a:p>
      </xdr:txBody>
    </xdr:sp>
    <xdr:clientData/>
  </xdr:twoCellAnchor>
  <xdr:twoCellAnchor>
    <xdr:from>
      <xdr:col>43</xdr:col>
      <xdr:colOff>190500</xdr:colOff>
      <xdr:row>82</xdr:row>
      <xdr:rowOff>152400</xdr:rowOff>
    </xdr:from>
    <xdr:to>
      <xdr:col>62</xdr:col>
      <xdr:colOff>19050</xdr:colOff>
      <xdr:row>89</xdr:row>
      <xdr:rowOff>152400</xdr:rowOff>
    </xdr:to>
    <xdr:sp macro="" textlink="">
      <xdr:nvSpPr>
        <xdr:cNvPr id="8" name="四角形吹き出し 7"/>
        <xdr:cNvSpPr/>
      </xdr:nvSpPr>
      <xdr:spPr>
        <a:xfrm>
          <a:off x="9086850" y="21926550"/>
          <a:ext cx="3810000" cy="1600200"/>
        </a:xfrm>
        <a:prstGeom prst="wedgeRectCallout">
          <a:avLst>
            <a:gd name="adj1" fmla="val 83425"/>
            <a:gd name="adj2" fmla="val 89357"/>
          </a:avLst>
        </a:prstGeom>
        <a:ln w="317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/>
            <a:t>プルダウンで</a:t>
          </a:r>
          <a:endParaRPr kumimoji="1" lang="en-US" altLang="ja-JP" sz="3600"/>
        </a:p>
        <a:p>
          <a:pPr algn="ctr"/>
          <a:r>
            <a:rPr kumimoji="1" lang="en-US" altLang="ja-JP" sz="3600"/>
            <a:t>-5</a:t>
          </a:r>
          <a:r>
            <a:rPr kumimoji="1" lang="ja-JP" altLang="en-US" sz="3600"/>
            <a:t>～</a:t>
          </a:r>
          <a:r>
            <a:rPr kumimoji="1" lang="en-US" altLang="ja-JP" sz="3600"/>
            <a:t>5</a:t>
          </a:r>
          <a:r>
            <a:rPr kumimoji="1" lang="ja-JP" altLang="en-US" sz="3600"/>
            <a:t>を選ぶ</a:t>
          </a:r>
        </a:p>
      </xdr:txBody>
    </xdr:sp>
    <xdr:clientData/>
  </xdr:twoCellAnchor>
  <xdr:twoCellAnchor>
    <xdr:from>
      <xdr:col>36</xdr:col>
      <xdr:colOff>171450</xdr:colOff>
      <xdr:row>92</xdr:row>
      <xdr:rowOff>114301</xdr:rowOff>
    </xdr:from>
    <xdr:to>
      <xdr:col>56</xdr:col>
      <xdr:colOff>190500</xdr:colOff>
      <xdr:row>100</xdr:row>
      <xdr:rowOff>86592</xdr:rowOff>
    </xdr:to>
    <xdr:sp macro="" textlink="">
      <xdr:nvSpPr>
        <xdr:cNvPr id="12" name="円形吹き出し 11"/>
        <xdr:cNvSpPr/>
      </xdr:nvSpPr>
      <xdr:spPr>
        <a:xfrm>
          <a:off x="7531677" y="23874846"/>
          <a:ext cx="4175414" cy="1738746"/>
        </a:xfrm>
        <a:prstGeom prst="wedgeEllipseCallout">
          <a:avLst>
            <a:gd name="adj1" fmla="val 70407"/>
            <a:gd name="adj2" fmla="val -497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自動的に計算されます</a:t>
          </a:r>
        </a:p>
      </xdr:txBody>
    </xdr:sp>
    <xdr:clientData/>
  </xdr:twoCellAnchor>
  <xdr:twoCellAnchor>
    <xdr:from>
      <xdr:col>50</xdr:col>
      <xdr:colOff>57150</xdr:colOff>
      <xdr:row>73</xdr:row>
      <xdr:rowOff>38100</xdr:rowOff>
    </xdr:from>
    <xdr:to>
      <xdr:col>70</xdr:col>
      <xdr:colOff>76200</xdr:colOff>
      <xdr:row>81</xdr:row>
      <xdr:rowOff>95250</xdr:rowOff>
    </xdr:to>
    <xdr:sp macro="" textlink="">
      <xdr:nvSpPr>
        <xdr:cNvPr id="13" name="円形吹き出し 12"/>
        <xdr:cNvSpPr/>
      </xdr:nvSpPr>
      <xdr:spPr>
        <a:xfrm>
          <a:off x="10420350" y="19678650"/>
          <a:ext cx="4210050" cy="1924050"/>
        </a:xfrm>
        <a:prstGeom prst="wedgeEllipseCallout">
          <a:avLst>
            <a:gd name="adj1" fmla="val 74026"/>
            <a:gd name="adj2" fmla="val 17802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自動的に計算されます</a:t>
          </a:r>
        </a:p>
      </xdr:txBody>
    </xdr:sp>
    <xdr:clientData/>
  </xdr:twoCellAnchor>
  <xdr:twoCellAnchor>
    <xdr:from>
      <xdr:col>67</xdr:col>
      <xdr:colOff>190500</xdr:colOff>
      <xdr:row>77</xdr:row>
      <xdr:rowOff>152400</xdr:rowOff>
    </xdr:from>
    <xdr:to>
      <xdr:col>88</xdr:col>
      <xdr:colOff>0</xdr:colOff>
      <xdr:row>86</xdr:row>
      <xdr:rowOff>0</xdr:rowOff>
    </xdr:to>
    <xdr:sp macro="" textlink="">
      <xdr:nvSpPr>
        <xdr:cNvPr id="15" name="円形吹き出し 14"/>
        <xdr:cNvSpPr/>
      </xdr:nvSpPr>
      <xdr:spPr>
        <a:xfrm>
          <a:off x="14116050" y="20821650"/>
          <a:ext cx="4210050" cy="1924050"/>
        </a:xfrm>
        <a:prstGeom prst="wedgeEllipseCallout">
          <a:avLst>
            <a:gd name="adj1" fmla="val 28778"/>
            <a:gd name="adj2" fmla="val 12158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自動的に表示されます</a:t>
          </a:r>
        </a:p>
      </xdr:txBody>
    </xdr:sp>
    <xdr:clientData/>
  </xdr:twoCellAnchor>
  <xdr:twoCellAnchor>
    <xdr:from>
      <xdr:col>36</xdr:col>
      <xdr:colOff>114300</xdr:colOff>
      <xdr:row>14</xdr:row>
      <xdr:rowOff>247650</xdr:rowOff>
    </xdr:from>
    <xdr:to>
      <xdr:col>85</xdr:col>
      <xdr:colOff>190500</xdr:colOff>
      <xdr:row>20</xdr:row>
      <xdr:rowOff>133350</xdr:rowOff>
    </xdr:to>
    <xdr:sp macro="" textlink="">
      <xdr:nvSpPr>
        <xdr:cNvPr id="7" name="テキスト ボックス 6"/>
        <xdr:cNvSpPr txBox="1"/>
      </xdr:nvSpPr>
      <xdr:spPr>
        <a:xfrm>
          <a:off x="7543800" y="4000500"/>
          <a:ext cx="10344150" cy="211455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4800">
              <a:solidFill>
                <a:srgbClr val="FF0000"/>
              </a:solidFill>
            </a:rPr>
            <a:t>プルダウンメニューが小さいので、</a:t>
          </a:r>
          <a:endParaRPr kumimoji="1" lang="en-US" altLang="ja-JP" sz="4800">
            <a:solidFill>
              <a:srgbClr val="FF0000"/>
            </a:solidFill>
          </a:endParaRPr>
        </a:p>
        <a:p>
          <a:pPr algn="l"/>
          <a:r>
            <a:rPr kumimoji="1" lang="ja-JP" altLang="en-US" sz="4800">
              <a:solidFill>
                <a:srgbClr val="FF0000"/>
              </a:solidFill>
            </a:rPr>
            <a:t>倍率を１００％で入力してください。</a:t>
          </a:r>
          <a:endParaRPr kumimoji="1" lang="en-US" altLang="ja-JP" sz="4800">
            <a:solidFill>
              <a:srgbClr val="FF0000"/>
            </a:solidFill>
          </a:endParaRPr>
        </a:p>
      </xdr:txBody>
    </xdr:sp>
    <xdr:clientData/>
  </xdr:twoCellAnchor>
  <xdr:twoCellAnchor>
    <xdr:from>
      <xdr:col>60</xdr:col>
      <xdr:colOff>69272</xdr:colOff>
      <xdr:row>96</xdr:row>
      <xdr:rowOff>65809</xdr:rowOff>
    </xdr:from>
    <xdr:to>
      <xdr:col>80</xdr:col>
      <xdr:colOff>86591</xdr:colOff>
      <xdr:row>106</xdr:row>
      <xdr:rowOff>86589</xdr:rowOff>
    </xdr:to>
    <xdr:sp macro="" textlink="">
      <xdr:nvSpPr>
        <xdr:cNvPr id="14" name="円形吹き出し 13"/>
        <xdr:cNvSpPr/>
      </xdr:nvSpPr>
      <xdr:spPr>
        <a:xfrm>
          <a:off x="12417136" y="24622991"/>
          <a:ext cx="4173682" cy="2376053"/>
        </a:xfrm>
        <a:prstGeom prst="wedgeEllipseCallout">
          <a:avLst>
            <a:gd name="adj1" fmla="val 63633"/>
            <a:gd name="adj2" fmla="val 162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200" b="0"/>
            <a:t>【H29</a:t>
          </a:r>
          <a:r>
            <a:rPr kumimoji="1" lang="ja-JP" altLang="en-US" sz="2200" b="0"/>
            <a:t>新規</a:t>
          </a:r>
          <a:r>
            <a:rPr kumimoji="1" lang="en-US" altLang="ja-JP" sz="2200" b="0"/>
            <a:t>】</a:t>
          </a:r>
        </a:p>
        <a:p>
          <a:pPr algn="l"/>
          <a:r>
            <a:rPr kumimoji="1" lang="ja-JP" altLang="en-US" sz="2200" b="0"/>
            <a:t>各目標の達成度４の場合の評価が自動的に表示されます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CL112"/>
  <sheetViews>
    <sheetView showGridLines="0" tabSelected="1" zoomScale="40" zoomScaleNormal="40" zoomScaleSheetLayoutView="50" workbookViewId="0">
      <selection activeCell="CS27" sqref="CS27"/>
    </sheetView>
  </sheetViews>
  <sheetFormatPr defaultColWidth="2.625" defaultRowHeight="13.5" customHeight="1"/>
  <cols>
    <col min="1" max="1" width="2.5" style="25" customWidth="1"/>
    <col min="2" max="2" width="3.5" style="25" customWidth="1"/>
    <col min="3" max="19" width="2.625" style="25" customWidth="1"/>
    <col min="20" max="20" width="3.125" style="25" customWidth="1"/>
    <col min="21" max="22" width="2.625" style="25" customWidth="1"/>
    <col min="23" max="23" width="3.125" style="25" customWidth="1"/>
    <col min="24" max="25" width="2.625" style="25" customWidth="1"/>
    <col min="26" max="26" width="3.125" style="25" customWidth="1"/>
    <col min="27" max="49" width="2.625" style="25" customWidth="1"/>
    <col min="50" max="50" width="3.125" style="25" customWidth="1"/>
    <col min="51" max="52" width="2.625" style="25" customWidth="1"/>
    <col min="53" max="53" width="3.125" style="25" customWidth="1"/>
    <col min="54" max="55" width="2.625" style="25" customWidth="1"/>
    <col min="56" max="56" width="3.125" style="25" customWidth="1"/>
    <col min="57" max="79" width="3.25" style="25" customWidth="1"/>
    <col min="80" max="88" width="2.625" style="25" customWidth="1"/>
    <col min="89" max="89" width="1.25" style="25" customWidth="1"/>
    <col min="90" max="90" width="5.75" style="25" customWidth="1"/>
    <col min="91" max="100" width="2.625" style="25"/>
    <col min="101" max="187" width="2.625" style="25" customWidth="1"/>
    <col min="188" max="356" width="2.625" style="25"/>
    <col min="357" max="443" width="2.625" style="25" customWidth="1"/>
    <col min="444" max="612" width="2.625" style="25"/>
    <col min="613" max="699" width="2.625" style="25" customWidth="1"/>
    <col min="700" max="868" width="2.625" style="25"/>
    <col min="869" max="955" width="2.625" style="25" customWidth="1"/>
    <col min="956" max="1124" width="2.625" style="25"/>
    <col min="1125" max="1211" width="2.625" style="25" customWidth="1"/>
    <col min="1212" max="1380" width="2.625" style="25"/>
    <col min="1381" max="1467" width="2.625" style="25" customWidth="1"/>
    <col min="1468" max="1636" width="2.625" style="25"/>
    <col min="1637" max="1723" width="2.625" style="25" customWidth="1"/>
    <col min="1724" max="1892" width="2.625" style="25"/>
    <col min="1893" max="1979" width="2.625" style="25" customWidth="1"/>
    <col min="1980" max="2148" width="2.625" style="25"/>
    <col min="2149" max="2235" width="2.625" style="25" customWidth="1"/>
    <col min="2236" max="2404" width="2.625" style="25"/>
    <col min="2405" max="2491" width="2.625" style="25" customWidth="1"/>
    <col min="2492" max="2660" width="2.625" style="25"/>
    <col min="2661" max="2747" width="2.625" style="25" customWidth="1"/>
    <col min="2748" max="2916" width="2.625" style="25"/>
    <col min="2917" max="3003" width="2.625" style="25" customWidth="1"/>
    <col min="3004" max="3172" width="2.625" style="25"/>
    <col min="3173" max="3259" width="2.625" style="25" customWidth="1"/>
    <col min="3260" max="3428" width="2.625" style="25"/>
    <col min="3429" max="3515" width="2.625" style="25" customWidth="1"/>
    <col min="3516" max="3684" width="2.625" style="25"/>
    <col min="3685" max="3771" width="2.625" style="25" customWidth="1"/>
    <col min="3772" max="3940" width="2.625" style="25"/>
    <col min="3941" max="4027" width="2.625" style="25" customWidth="1"/>
    <col min="4028" max="4196" width="2.625" style="25"/>
    <col min="4197" max="4283" width="2.625" style="25" customWidth="1"/>
    <col min="4284" max="4452" width="2.625" style="25"/>
    <col min="4453" max="4539" width="2.625" style="25" customWidth="1"/>
    <col min="4540" max="4708" width="2.625" style="25"/>
    <col min="4709" max="4795" width="2.625" style="25" customWidth="1"/>
    <col min="4796" max="4964" width="2.625" style="25"/>
    <col min="4965" max="5051" width="2.625" style="25" customWidth="1"/>
    <col min="5052" max="5220" width="2.625" style="25"/>
    <col min="5221" max="5307" width="2.625" style="25" customWidth="1"/>
    <col min="5308" max="5476" width="2.625" style="25"/>
    <col min="5477" max="5563" width="2.625" style="25" customWidth="1"/>
    <col min="5564" max="5732" width="2.625" style="25"/>
    <col min="5733" max="5819" width="2.625" style="25" customWidth="1"/>
    <col min="5820" max="5988" width="2.625" style="25"/>
    <col min="5989" max="6075" width="2.625" style="25" customWidth="1"/>
    <col min="6076" max="6244" width="2.625" style="25"/>
    <col min="6245" max="6331" width="2.625" style="25" customWidth="1"/>
    <col min="6332" max="6500" width="2.625" style="25"/>
    <col min="6501" max="6587" width="2.625" style="25" customWidth="1"/>
    <col min="6588" max="6756" width="2.625" style="25"/>
    <col min="6757" max="6843" width="2.625" style="25" customWidth="1"/>
    <col min="6844" max="7012" width="2.625" style="25"/>
    <col min="7013" max="7099" width="2.625" style="25" customWidth="1"/>
    <col min="7100" max="7268" width="2.625" style="25"/>
    <col min="7269" max="7355" width="2.625" style="25" customWidth="1"/>
    <col min="7356" max="7524" width="2.625" style="25"/>
    <col min="7525" max="7611" width="2.625" style="25" customWidth="1"/>
    <col min="7612" max="7780" width="2.625" style="25"/>
    <col min="7781" max="7867" width="2.625" style="25" customWidth="1"/>
    <col min="7868" max="8036" width="2.625" style="25"/>
    <col min="8037" max="8123" width="2.625" style="25" customWidth="1"/>
    <col min="8124" max="8292" width="2.625" style="25"/>
    <col min="8293" max="8379" width="2.625" style="25" customWidth="1"/>
    <col min="8380" max="8548" width="2.625" style="25"/>
    <col min="8549" max="8635" width="2.625" style="25" customWidth="1"/>
    <col min="8636" max="8804" width="2.625" style="25"/>
    <col min="8805" max="8891" width="2.625" style="25" customWidth="1"/>
    <col min="8892" max="9060" width="2.625" style="25"/>
    <col min="9061" max="9147" width="2.625" style="25" customWidth="1"/>
    <col min="9148" max="9316" width="2.625" style="25"/>
    <col min="9317" max="9403" width="2.625" style="25" customWidth="1"/>
    <col min="9404" max="9572" width="2.625" style="25"/>
    <col min="9573" max="9659" width="2.625" style="25" customWidth="1"/>
    <col min="9660" max="9828" width="2.625" style="25"/>
    <col min="9829" max="9915" width="2.625" style="25" customWidth="1"/>
    <col min="9916" max="10084" width="2.625" style="25"/>
    <col min="10085" max="10171" width="2.625" style="25" customWidth="1"/>
    <col min="10172" max="10340" width="2.625" style="25"/>
    <col min="10341" max="10427" width="2.625" style="25" customWidth="1"/>
    <col min="10428" max="10596" width="2.625" style="25"/>
    <col min="10597" max="10683" width="2.625" style="25" customWidth="1"/>
    <col min="10684" max="10852" width="2.625" style="25"/>
    <col min="10853" max="10939" width="2.625" style="25" customWidth="1"/>
    <col min="10940" max="11108" width="2.625" style="25"/>
    <col min="11109" max="11195" width="2.625" style="25" customWidth="1"/>
    <col min="11196" max="11364" width="2.625" style="25"/>
    <col min="11365" max="11451" width="2.625" style="25" customWidth="1"/>
    <col min="11452" max="11620" width="2.625" style="25"/>
    <col min="11621" max="11707" width="2.625" style="25" customWidth="1"/>
    <col min="11708" max="11876" width="2.625" style="25"/>
    <col min="11877" max="11963" width="2.625" style="25" customWidth="1"/>
    <col min="11964" max="12132" width="2.625" style="25"/>
    <col min="12133" max="12219" width="2.625" style="25" customWidth="1"/>
    <col min="12220" max="12388" width="2.625" style="25"/>
    <col min="12389" max="12475" width="2.625" style="25" customWidth="1"/>
    <col min="12476" max="12644" width="2.625" style="25"/>
    <col min="12645" max="12731" width="2.625" style="25" customWidth="1"/>
    <col min="12732" max="12900" width="2.625" style="25"/>
    <col min="12901" max="12987" width="2.625" style="25" customWidth="1"/>
    <col min="12988" max="13156" width="2.625" style="25"/>
    <col min="13157" max="13243" width="2.625" style="25" customWidth="1"/>
    <col min="13244" max="13412" width="2.625" style="25"/>
    <col min="13413" max="13499" width="2.625" style="25" customWidth="1"/>
    <col min="13500" max="13668" width="2.625" style="25"/>
    <col min="13669" max="13755" width="2.625" style="25" customWidth="1"/>
    <col min="13756" max="13924" width="2.625" style="25"/>
    <col min="13925" max="14011" width="2.625" style="25" customWidth="1"/>
    <col min="14012" max="14180" width="2.625" style="25"/>
    <col min="14181" max="14267" width="2.625" style="25" customWidth="1"/>
    <col min="14268" max="14436" width="2.625" style="25"/>
    <col min="14437" max="14523" width="2.625" style="25" customWidth="1"/>
    <col min="14524" max="14692" width="2.625" style="25"/>
    <col min="14693" max="14779" width="2.625" style="25" customWidth="1"/>
    <col min="14780" max="14948" width="2.625" style="25"/>
    <col min="14949" max="15035" width="2.625" style="25" customWidth="1"/>
    <col min="15036" max="15204" width="2.625" style="25"/>
    <col min="15205" max="15291" width="2.625" style="25" customWidth="1"/>
    <col min="15292" max="15460" width="2.625" style="25"/>
    <col min="15461" max="15547" width="2.625" style="25" customWidth="1"/>
    <col min="15548" max="15716" width="2.625" style="25"/>
    <col min="15717" max="15803" width="2.625" style="25" customWidth="1"/>
    <col min="15804" max="15972" width="2.625" style="25"/>
    <col min="15973" max="16059" width="2.625" style="25" customWidth="1"/>
    <col min="16060" max="16384" width="2.625" style="25"/>
  </cols>
  <sheetData>
    <row r="2" spans="2:89" ht="33.75" customHeight="1">
      <c r="B2" s="64" t="s">
        <v>356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</row>
    <row r="3" spans="2:89" ht="18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</row>
    <row r="4" spans="2:89" ht="18.75" customHeight="1">
      <c r="B4" s="65" t="s">
        <v>0</v>
      </c>
      <c r="C4" s="66"/>
      <c r="D4" s="71"/>
      <c r="E4" s="72"/>
      <c r="F4" s="72"/>
      <c r="G4" s="72"/>
      <c r="H4" s="72"/>
      <c r="I4" s="72"/>
      <c r="J4" s="72"/>
      <c r="K4" s="72"/>
      <c r="L4" s="72"/>
      <c r="M4" s="73"/>
      <c r="N4" s="80" t="s">
        <v>1</v>
      </c>
      <c r="O4" s="81"/>
      <c r="P4" s="86" t="s">
        <v>361</v>
      </c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  <c r="AL4" s="90" t="s">
        <v>2</v>
      </c>
      <c r="AM4" s="91"/>
      <c r="AN4" s="96" t="s">
        <v>363</v>
      </c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8"/>
      <c r="AZ4" s="90" t="s">
        <v>3</v>
      </c>
      <c r="BA4" s="91"/>
      <c r="BB4" s="105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7"/>
      <c r="BY4" s="65" t="s">
        <v>4</v>
      </c>
      <c r="BZ4" s="66"/>
      <c r="CA4" s="124"/>
      <c r="CB4" s="125"/>
      <c r="CC4" s="125"/>
      <c r="CD4" s="125"/>
      <c r="CE4" s="125"/>
      <c r="CF4" s="125"/>
      <c r="CG4" s="125"/>
      <c r="CH4" s="125"/>
      <c r="CI4" s="125"/>
      <c r="CJ4" s="126"/>
    </row>
    <row r="5" spans="2:89" ht="18.75" customHeight="1">
      <c r="B5" s="67"/>
      <c r="C5" s="68"/>
      <c r="D5" s="74"/>
      <c r="E5" s="75"/>
      <c r="F5" s="75"/>
      <c r="G5" s="75"/>
      <c r="H5" s="75"/>
      <c r="I5" s="75"/>
      <c r="J5" s="75"/>
      <c r="K5" s="75"/>
      <c r="L5" s="75"/>
      <c r="M5" s="76"/>
      <c r="N5" s="82"/>
      <c r="O5" s="83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92"/>
      <c r="AM5" s="93"/>
      <c r="AN5" s="99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1"/>
      <c r="AZ5" s="92"/>
      <c r="BA5" s="93"/>
      <c r="BB5" s="108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10"/>
      <c r="BY5" s="67"/>
      <c r="BZ5" s="68"/>
      <c r="CA5" s="127"/>
      <c r="CB5" s="128"/>
      <c r="CC5" s="128"/>
      <c r="CD5" s="128"/>
      <c r="CE5" s="128"/>
      <c r="CF5" s="128"/>
      <c r="CG5" s="128"/>
      <c r="CH5" s="128"/>
      <c r="CI5" s="128"/>
      <c r="CJ5" s="129"/>
    </row>
    <row r="6" spans="2:89" ht="18.75" customHeight="1">
      <c r="B6" s="67"/>
      <c r="C6" s="68"/>
      <c r="D6" s="74"/>
      <c r="E6" s="75"/>
      <c r="F6" s="75"/>
      <c r="G6" s="75"/>
      <c r="H6" s="75"/>
      <c r="I6" s="75"/>
      <c r="J6" s="75"/>
      <c r="K6" s="75"/>
      <c r="L6" s="75"/>
      <c r="M6" s="76"/>
      <c r="N6" s="82"/>
      <c r="O6" s="83"/>
      <c r="P6" s="133" t="s">
        <v>362</v>
      </c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4"/>
      <c r="AL6" s="92"/>
      <c r="AM6" s="93"/>
      <c r="AN6" s="99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1"/>
      <c r="AZ6" s="92"/>
      <c r="BA6" s="93"/>
      <c r="BB6" s="108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10"/>
      <c r="BY6" s="67"/>
      <c r="BZ6" s="68"/>
      <c r="CA6" s="127"/>
      <c r="CB6" s="128"/>
      <c r="CC6" s="128"/>
      <c r="CD6" s="128"/>
      <c r="CE6" s="128"/>
      <c r="CF6" s="128"/>
      <c r="CG6" s="128"/>
      <c r="CH6" s="128"/>
      <c r="CI6" s="128"/>
      <c r="CJ6" s="129"/>
    </row>
    <row r="7" spans="2:89" ht="18.75" customHeight="1" thickBot="1">
      <c r="B7" s="69"/>
      <c r="C7" s="70"/>
      <c r="D7" s="77"/>
      <c r="E7" s="78"/>
      <c r="F7" s="78"/>
      <c r="G7" s="78"/>
      <c r="H7" s="78"/>
      <c r="I7" s="78"/>
      <c r="J7" s="78"/>
      <c r="K7" s="78"/>
      <c r="L7" s="78"/>
      <c r="M7" s="79"/>
      <c r="N7" s="84"/>
      <c r="O7" s="8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94"/>
      <c r="AM7" s="95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4"/>
      <c r="AZ7" s="94"/>
      <c r="BA7" s="95"/>
      <c r="BB7" s="111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3"/>
      <c r="BY7" s="69"/>
      <c r="BZ7" s="70"/>
      <c r="CA7" s="130"/>
      <c r="CB7" s="131"/>
      <c r="CC7" s="131"/>
      <c r="CD7" s="131"/>
      <c r="CE7" s="131"/>
      <c r="CF7" s="131"/>
      <c r="CG7" s="131"/>
      <c r="CH7" s="131"/>
      <c r="CI7" s="131"/>
      <c r="CJ7" s="132"/>
    </row>
    <row r="8" spans="2:89" ht="18.75" customHeight="1">
      <c r="B8" s="90" t="s">
        <v>5</v>
      </c>
      <c r="C8" s="91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90" t="s">
        <v>6</v>
      </c>
      <c r="U8" s="91"/>
      <c r="V8" s="105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7"/>
      <c r="AL8" s="80" t="s">
        <v>7</v>
      </c>
      <c r="AM8" s="81"/>
      <c r="AN8" s="137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9"/>
      <c r="AZ8" s="90" t="s">
        <v>8</v>
      </c>
      <c r="BA8" s="91"/>
      <c r="BB8" s="146" t="s">
        <v>18</v>
      </c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8"/>
      <c r="CK8" s="35"/>
    </row>
    <row r="9" spans="2:89" ht="17.25" customHeight="1">
      <c r="B9" s="92"/>
      <c r="C9" s="93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92"/>
      <c r="U9" s="93"/>
      <c r="V9" s="108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10"/>
      <c r="AL9" s="82"/>
      <c r="AM9" s="83"/>
      <c r="AN9" s="140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2"/>
      <c r="AZ9" s="92"/>
      <c r="BA9" s="93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50"/>
      <c r="CK9" s="35"/>
    </row>
    <row r="10" spans="2:89" ht="17.25" customHeight="1">
      <c r="B10" s="92"/>
      <c r="C10" s="93"/>
      <c r="D10" s="108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  <c r="T10" s="92"/>
      <c r="U10" s="93"/>
      <c r="V10" s="108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82"/>
      <c r="AM10" s="83"/>
      <c r="AN10" s="140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2"/>
      <c r="AZ10" s="92"/>
      <c r="BA10" s="93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50"/>
      <c r="CK10" s="35"/>
    </row>
    <row r="11" spans="2:89" ht="17.25" customHeight="1" thickBot="1">
      <c r="B11" s="94"/>
      <c r="C11" s="95"/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94"/>
      <c r="U11" s="95"/>
      <c r="V11" s="111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  <c r="AL11" s="84"/>
      <c r="AM11" s="85"/>
      <c r="AN11" s="143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5"/>
      <c r="AZ11" s="94"/>
      <c r="BA11" s="95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2"/>
      <c r="CK11" s="35"/>
    </row>
    <row r="12" spans="2:89" ht="18.75" customHeight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2:89" s="6" customFormat="1" ht="24" customHeight="1" thickBot="1">
      <c r="B13" s="114" t="s">
        <v>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</row>
    <row r="14" spans="2:89" s="1" customFormat="1" ht="24.75" customHeight="1">
      <c r="B14" s="115" t="s">
        <v>343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7"/>
    </row>
    <row r="15" spans="2:89" s="1" customFormat="1" ht="24.75" customHeight="1">
      <c r="B15" s="118" t="s">
        <v>343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20"/>
    </row>
    <row r="16" spans="2:89" s="1" customFormat="1" ht="24.75" customHeight="1" thickBot="1">
      <c r="B16" s="121" t="s">
        <v>343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3"/>
    </row>
    <row r="17" spans="1:88" s="1" customFormat="1" ht="13.5" customHeight="1"/>
    <row r="18" spans="1:88" s="6" customFormat="1" ht="24" customHeight="1" thickBot="1">
      <c r="B18" s="114" t="s">
        <v>44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</row>
    <row r="19" spans="1:88" s="1" customFormat="1" ht="24.75" customHeight="1">
      <c r="B19" s="115" t="s">
        <v>20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7"/>
    </row>
    <row r="20" spans="1:88" s="1" customFormat="1" ht="24.75" customHeight="1">
      <c r="B20" s="118" t="s">
        <v>20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20"/>
    </row>
    <row r="21" spans="1:88" s="1" customFormat="1" ht="24.75" customHeight="1" thickBot="1">
      <c r="B21" s="121" t="s">
        <v>20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3"/>
    </row>
    <row r="22" spans="1:88" s="1" customFormat="1" ht="13.5" customHeight="1"/>
    <row r="23" spans="1:88" s="6" customFormat="1" ht="24" customHeight="1" thickBot="1">
      <c r="B23" s="6" t="s">
        <v>10</v>
      </c>
    </row>
    <row r="24" spans="1:88" s="1" customFormat="1" ht="35.25" customHeight="1">
      <c r="B24" s="189"/>
      <c r="C24" s="192" t="s">
        <v>11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4"/>
      <c r="AW24" s="195" t="s">
        <v>12</v>
      </c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6"/>
      <c r="CC24" s="36"/>
      <c r="CD24" s="197" t="s">
        <v>21</v>
      </c>
      <c r="CE24" s="198"/>
      <c r="CF24" s="199"/>
      <c r="CH24" s="197" t="s">
        <v>22</v>
      </c>
      <c r="CI24" s="198"/>
      <c r="CJ24" s="199"/>
    </row>
    <row r="25" spans="1:88" s="1" customFormat="1" ht="36" customHeight="1">
      <c r="B25" s="190"/>
      <c r="C25" s="206" t="s">
        <v>344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207"/>
      <c r="AQ25" s="212" t="s">
        <v>23</v>
      </c>
      <c r="AR25" s="212"/>
      <c r="AS25" s="212"/>
      <c r="AT25" s="212" t="s">
        <v>24</v>
      </c>
      <c r="AU25" s="212"/>
      <c r="AV25" s="214"/>
      <c r="AW25" s="153" t="s">
        <v>345</v>
      </c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5"/>
      <c r="CC25" s="37"/>
      <c r="CD25" s="200"/>
      <c r="CE25" s="201"/>
      <c r="CF25" s="202"/>
      <c r="CH25" s="200"/>
      <c r="CI25" s="201"/>
      <c r="CJ25" s="202"/>
    </row>
    <row r="26" spans="1:88" s="1" customFormat="1" ht="36" customHeight="1">
      <c r="B26" s="190"/>
      <c r="C26" s="208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209"/>
      <c r="AQ26" s="212"/>
      <c r="AR26" s="212"/>
      <c r="AS26" s="212"/>
      <c r="AT26" s="212"/>
      <c r="AU26" s="212"/>
      <c r="AV26" s="214"/>
      <c r="AW26" s="156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8"/>
      <c r="CC26" s="37"/>
      <c r="CD26" s="200"/>
      <c r="CE26" s="201"/>
      <c r="CF26" s="202"/>
      <c r="CH26" s="200"/>
      <c r="CI26" s="201"/>
      <c r="CJ26" s="202"/>
    </row>
    <row r="27" spans="1:88" s="1" customFormat="1" ht="36" customHeight="1" thickBot="1">
      <c r="B27" s="191"/>
      <c r="C27" s="21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211"/>
      <c r="AQ27" s="213"/>
      <c r="AR27" s="213"/>
      <c r="AS27" s="213"/>
      <c r="AT27" s="213"/>
      <c r="AU27" s="213"/>
      <c r="AV27" s="215"/>
      <c r="AW27" s="159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1"/>
      <c r="CC27" s="37"/>
      <c r="CD27" s="203"/>
      <c r="CE27" s="204"/>
      <c r="CF27" s="205"/>
      <c r="CH27" s="203"/>
      <c r="CI27" s="204"/>
      <c r="CJ27" s="205"/>
    </row>
    <row r="28" spans="1:88" s="6" customFormat="1" ht="21.75" customHeight="1">
      <c r="A28" s="61"/>
      <c r="B28" s="162" t="s">
        <v>25</v>
      </c>
      <c r="C28" s="2" t="s">
        <v>15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4"/>
      <c r="AE28" s="4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65"/>
      <c r="AR28" s="165"/>
      <c r="AS28" s="165"/>
      <c r="AT28" s="168"/>
      <c r="AU28" s="168"/>
      <c r="AV28" s="169"/>
      <c r="AW28" s="174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80" t="s">
        <v>26</v>
      </c>
      <c r="CA28" s="181"/>
      <c r="CB28" s="182"/>
      <c r="CC28" s="38"/>
      <c r="CD28" s="180" t="s">
        <v>26</v>
      </c>
      <c r="CE28" s="181"/>
      <c r="CF28" s="182"/>
      <c r="CH28" s="180" t="s">
        <v>26</v>
      </c>
      <c r="CI28" s="181"/>
      <c r="CJ28" s="182"/>
    </row>
    <row r="29" spans="1:88" s="11" customFormat="1" ht="21.75" customHeight="1">
      <c r="A29" s="61"/>
      <c r="B29" s="163"/>
      <c r="C29" s="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218"/>
      <c r="AQ29" s="166"/>
      <c r="AR29" s="166"/>
      <c r="AS29" s="166"/>
      <c r="AT29" s="170"/>
      <c r="AU29" s="170"/>
      <c r="AV29" s="171"/>
      <c r="AW29" s="176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83"/>
      <c r="CA29" s="184"/>
      <c r="CB29" s="185"/>
      <c r="CC29" s="39"/>
      <c r="CD29" s="183"/>
      <c r="CE29" s="184"/>
      <c r="CF29" s="185"/>
      <c r="CH29" s="183"/>
      <c r="CI29" s="184"/>
      <c r="CJ29" s="185"/>
    </row>
    <row r="30" spans="1:88" s="11" customFormat="1" ht="21.75" customHeight="1">
      <c r="A30" s="61"/>
      <c r="B30" s="163"/>
      <c r="C30" s="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218"/>
      <c r="AQ30" s="166"/>
      <c r="AR30" s="166"/>
      <c r="AS30" s="166"/>
      <c r="AT30" s="170"/>
      <c r="AU30" s="170"/>
      <c r="AV30" s="171"/>
      <c r="AW30" s="176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83"/>
      <c r="CA30" s="184"/>
      <c r="CB30" s="185"/>
      <c r="CC30" s="39"/>
      <c r="CD30" s="183"/>
      <c r="CE30" s="184"/>
      <c r="CF30" s="185"/>
      <c r="CH30" s="183"/>
      <c r="CI30" s="184"/>
      <c r="CJ30" s="185"/>
    </row>
    <row r="31" spans="1:88" s="11" customFormat="1" ht="21.75" customHeight="1">
      <c r="A31" s="61"/>
      <c r="B31" s="163"/>
      <c r="C31" s="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218"/>
      <c r="AQ31" s="166"/>
      <c r="AR31" s="166"/>
      <c r="AS31" s="166"/>
      <c r="AT31" s="170"/>
      <c r="AU31" s="170"/>
      <c r="AV31" s="171"/>
      <c r="AW31" s="176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83"/>
      <c r="CA31" s="184"/>
      <c r="CB31" s="185"/>
      <c r="CC31" s="39"/>
      <c r="CD31" s="183"/>
      <c r="CE31" s="184"/>
      <c r="CF31" s="185"/>
      <c r="CH31" s="183"/>
      <c r="CI31" s="184"/>
      <c r="CJ31" s="185"/>
    </row>
    <row r="32" spans="1:88" s="11" customFormat="1" ht="21.75" customHeight="1">
      <c r="A32" s="61"/>
      <c r="B32" s="163"/>
      <c r="C32" s="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218"/>
      <c r="AQ32" s="166"/>
      <c r="AR32" s="166"/>
      <c r="AS32" s="166"/>
      <c r="AT32" s="170"/>
      <c r="AU32" s="170"/>
      <c r="AV32" s="171"/>
      <c r="AW32" s="176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86"/>
      <c r="CA32" s="187"/>
      <c r="CB32" s="188"/>
      <c r="CC32" s="39"/>
      <c r="CD32" s="186"/>
      <c r="CE32" s="187"/>
      <c r="CF32" s="188"/>
      <c r="CH32" s="186"/>
      <c r="CI32" s="187"/>
      <c r="CJ32" s="188"/>
    </row>
    <row r="33" spans="1:90" s="6" customFormat="1" ht="21.75" customHeight="1">
      <c r="A33" s="61"/>
      <c r="B33" s="163"/>
      <c r="C33" s="12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8"/>
      <c r="AC33" s="8"/>
      <c r="AD33" s="9"/>
      <c r="AE33" s="9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66"/>
      <c r="AR33" s="166"/>
      <c r="AS33" s="166"/>
      <c r="AT33" s="170"/>
      <c r="AU33" s="170"/>
      <c r="AV33" s="171"/>
      <c r="AW33" s="176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234"/>
      <c r="CA33" s="235"/>
      <c r="CB33" s="236"/>
      <c r="CC33" s="38"/>
      <c r="CD33" s="240"/>
      <c r="CE33" s="241"/>
      <c r="CF33" s="242"/>
      <c r="CH33" s="246"/>
      <c r="CI33" s="247"/>
      <c r="CJ33" s="248"/>
    </row>
    <row r="34" spans="1:90" s="11" customFormat="1" ht="21.75" customHeight="1">
      <c r="A34" s="61"/>
      <c r="B34" s="163"/>
      <c r="C34" s="7"/>
      <c r="D34" s="7" t="s">
        <v>27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8"/>
      <c r="AD34" s="9"/>
      <c r="AE34" s="9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166"/>
      <c r="AR34" s="166"/>
      <c r="AS34" s="166"/>
      <c r="AT34" s="170"/>
      <c r="AU34" s="170"/>
      <c r="AV34" s="171"/>
      <c r="AW34" s="176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234"/>
      <c r="CA34" s="235"/>
      <c r="CB34" s="236"/>
      <c r="CC34" s="39"/>
      <c r="CD34" s="240"/>
      <c r="CE34" s="241"/>
      <c r="CF34" s="242"/>
      <c r="CH34" s="246"/>
      <c r="CI34" s="247"/>
      <c r="CJ34" s="248"/>
    </row>
    <row r="35" spans="1:90" s="11" customFormat="1" ht="21.75" customHeight="1">
      <c r="A35" s="61"/>
      <c r="B35" s="163"/>
      <c r="C35" s="7"/>
      <c r="D35" s="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218"/>
      <c r="AQ35" s="166"/>
      <c r="AR35" s="166"/>
      <c r="AS35" s="166"/>
      <c r="AT35" s="170"/>
      <c r="AU35" s="170"/>
      <c r="AV35" s="171"/>
      <c r="AW35" s="176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234"/>
      <c r="CA35" s="235"/>
      <c r="CB35" s="236"/>
      <c r="CC35" s="39"/>
      <c r="CD35" s="240"/>
      <c r="CE35" s="241"/>
      <c r="CF35" s="242"/>
      <c r="CH35" s="246"/>
      <c r="CI35" s="247"/>
      <c r="CJ35" s="248"/>
    </row>
    <row r="36" spans="1:90" s="11" customFormat="1" ht="21.75" customHeight="1">
      <c r="A36" s="61"/>
      <c r="B36" s="163"/>
      <c r="C36" s="7"/>
      <c r="D36" s="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218"/>
      <c r="AQ36" s="166"/>
      <c r="AR36" s="166"/>
      <c r="AS36" s="166"/>
      <c r="AT36" s="170"/>
      <c r="AU36" s="170"/>
      <c r="AV36" s="171"/>
      <c r="AW36" s="176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234"/>
      <c r="CA36" s="235"/>
      <c r="CB36" s="236"/>
      <c r="CC36" s="39"/>
      <c r="CD36" s="240"/>
      <c r="CE36" s="241"/>
      <c r="CF36" s="242"/>
      <c r="CH36" s="246"/>
      <c r="CI36" s="247"/>
      <c r="CJ36" s="248"/>
    </row>
    <row r="37" spans="1:90" s="11" customFormat="1" ht="21.75" customHeight="1" thickBot="1">
      <c r="A37" s="61"/>
      <c r="B37" s="163"/>
      <c r="C37" s="7"/>
      <c r="D37" s="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218"/>
      <c r="AQ37" s="166"/>
      <c r="AR37" s="166"/>
      <c r="AS37" s="166"/>
      <c r="AT37" s="170"/>
      <c r="AU37" s="170"/>
      <c r="AV37" s="171"/>
      <c r="AW37" s="176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237"/>
      <c r="CA37" s="238"/>
      <c r="CB37" s="239"/>
      <c r="CC37" s="39"/>
      <c r="CD37" s="243"/>
      <c r="CE37" s="244"/>
      <c r="CF37" s="245"/>
      <c r="CH37" s="249"/>
      <c r="CI37" s="250"/>
      <c r="CJ37" s="251"/>
    </row>
    <row r="38" spans="1:90" s="11" customFormat="1" ht="21.75" customHeight="1" thickBot="1">
      <c r="A38" s="61"/>
      <c r="B38" s="163"/>
      <c r="C38" s="7"/>
      <c r="D38" s="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218"/>
      <c r="AQ38" s="166"/>
      <c r="AR38" s="166"/>
      <c r="AS38" s="166"/>
      <c r="AT38" s="170"/>
      <c r="AU38" s="170"/>
      <c r="AV38" s="171"/>
      <c r="AW38" s="176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5"/>
      <c r="CA38" s="14"/>
      <c r="CB38" s="15"/>
      <c r="CC38" s="40"/>
      <c r="CD38" s="252"/>
      <c r="CE38" s="253"/>
      <c r="CF38" s="254"/>
      <c r="CH38" s="180" t="s">
        <v>28</v>
      </c>
      <c r="CI38" s="253"/>
      <c r="CJ38" s="258"/>
      <c r="CL38" s="216" t="s">
        <v>350</v>
      </c>
    </row>
    <row r="39" spans="1:90" s="11" customFormat="1" ht="21.75" customHeight="1" thickBot="1">
      <c r="A39" s="61"/>
      <c r="B39" s="163"/>
      <c r="C39" s="7"/>
      <c r="D39" s="7" t="s">
        <v>29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8"/>
      <c r="AD39" s="9"/>
      <c r="AE39" s="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166"/>
      <c r="AR39" s="166"/>
      <c r="AS39" s="166"/>
      <c r="AT39" s="170"/>
      <c r="AU39" s="170"/>
      <c r="AV39" s="171"/>
      <c r="AW39" s="176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3"/>
      <c r="CA39" s="13"/>
      <c r="CB39" s="16"/>
      <c r="CC39" s="40"/>
      <c r="CD39" s="255"/>
      <c r="CE39" s="256"/>
      <c r="CF39" s="257"/>
      <c r="CH39" s="259"/>
      <c r="CI39" s="256"/>
      <c r="CJ39" s="260"/>
      <c r="CL39" s="217"/>
    </row>
    <row r="40" spans="1:90" s="11" customFormat="1" ht="21.75" customHeight="1" thickBot="1">
      <c r="A40" s="61"/>
      <c r="B40" s="163"/>
      <c r="C40" s="7"/>
      <c r="D40" s="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218"/>
      <c r="AQ40" s="166"/>
      <c r="AR40" s="166"/>
      <c r="AS40" s="166"/>
      <c r="AT40" s="170"/>
      <c r="AU40" s="170"/>
      <c r="AV40" s="171"/>
      <c r="AW40" s="176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3"/>
      <c r="CA40" s="13"/>
      <c r="CB40" s="16"/>
      <c r="CC40" s="40"/>
      <c r="CD40" s="255"/>
      <c r="CE40" s="256"/>
      <c r="CF40" s="257"/>
      <c r="CH40" s="259"/>
      <c r="CI40" s="256"/>
      <c r="CJ40" s="260"/>
      <c r="CL40" s="217"/>
    </row>
    <row r="41" spans="1:90" s="11" customFormat="1" ht="21.75" customHeight="1" thickBot="1">
      <c r="A41" s="61"/>
      <c r="B41" s="163"/>
      <c r="C41" s="7"/>
      <c r="D41" s="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218"/>
      <c r="AQ41" s="166"/>
      <c r="AR41" s="166"/>
      <c r="AS41" s="166"/>
      <c r="AT41" s="170"/>
      <c r="AU41" s="170"/>
      <c r="AV41" s="171"/>
      <c r="AW41" s="176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3"/>
      <c r="CA41" s="13"/>
      <c r="CB41" s="16"/>
      <c r="CC41" s="40"/>
      <c r="CD41" s="255"/>
      <c r="CE41" s="256"/>
      <c r="CF41" s="257"/>
      <c r="CH41" s="259"/>
      <c r="CI41" s="256"/>
      <c r="CJ41" s="260"/>
      <c r="CL41" s="217"/>
    </row>
    <row r="42" spans="1:90" s="11" customFormat="1" ht="21.75" customHeight="1" thickBot="1">
      <c r="A42" s="61"/>
      <c r="B42" s="163"/>
      <c r="C42" s="7"/>
      <c r="D42" s="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218"/>
      <c r="AQ42" s="166"/>
      <c r="AR42" s="166"/>
      <c r="AS42" s="166"/>
      <c r="AT42" s="170"/>
      <c r="AU42" s="170"/>
      <c r="AV42" s="171"/>
      <c r="AW42" s="176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3"/>
      <c r="CA42" s="13"/>
      <c r="CB42" s="16"/>
      <c r="CC42" s="40"/>
      <c r="CD42" s="255"/>
      <c r="CE42" s="256"/>
      <c r="CF42" s="257"/>
      <c r="CH42" s="259"/>
      <c r="CI42" s="256"/>
      <c r="CJ42" s="260"/>
      <c r="CL42" s="217"/>
    </row>
    <row r="43" spans="1:90" s="11" customFormat="1" ht="21.75" customHeight="1" thickBot="1">
      <c r="A43" s="61"/>
      <c r="B43" s="163"/>
      <c r="C43" s="7"/>
      <c r="D43" s="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218"/>
      <c r="AQ43" s="166"/>
      <c r="AR43" s="166"/>
      <c r="AS43" s="166"/>
      <c r="AT43" s="170"/>
      <c r="AU43" s="170"/>
      <c r="AV43" s="171"/>
      <c r="AW43" s="176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3"/>
      <c r="CA43" s="13"/>
      <c r="CB43" s="16"/>
      <c r="CC43" s="40"/>
      <c r="CD43" s="255"/>
      <c r="CE43" s="256"/>
      <c r="CF43" s="257"/>
      <c r="CH43" s="261"/>
      <c r="CI43" s="262"/>
      <c r="CJ43" s="263"/>
      <c r="CL43" s="217"/>
    </row>
    <row r="44" spans="1:90" s="6" customFormat="1" ht="21.75" customHeight="1">
      <c r="A44" s="61"/>
      <c r="B44" s="163"/>
      <c r="C44" s="12" t="s">
        <v>17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8"/>
      <c r="AC44" s="8"/>
      <c r="AD44" s="9"/>
      <c r="AE44" s="9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66"/>
      <c r="AR44" s="166"/>
      <c r="AS44" s="166"/>
      <c r="AT44" s="170"/>
      <c r="AU44" s="170"/>
      <c r="AV44" s="171"/>
      <c r="AW44" s="176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0"/>
      <c r="CA44" s="10"/>
      <c r="CB44" s="17"/>
      <c r="CC44" s="41"/>
      <c r="CD44" s="219"/>
      <c r="CE44" s="184"/>
      <c r="CF44" s="220"/>
      <c r="CH44" s="224" t="str">
        <f>IF(CH33="","",IF(AQ28&amp;CH33="極高5",80,IF(AQ28&amp;CH33="極高4",70,IF(AQ28&amp;CH33="極高3",60,IF(AQ28&amp;CH33="極高2",45,IF(AQ28&amp;CH33="極高1",30,IF(AQ28&amp;CH33="高い5",70,IF(AQ28&amp;CH33="高い4",60,IF(AQ28&amp;CH33="高い3",50,IF(AQ28&amp;CH33="高い2",35,IF(AQ28&amp;CH33="高い1",20,IF(AQ28&amp;CH33="標準5",60,IF(AQ28&amp;CH33="標準4",50,IF(AQ28&amp;CH33="標準3",40,IF(AQ28&amp;CH33="標準2",25,IF(AQ28&amp;CH33="標準1",10,"")))))))))))))))*AT28/100)</f>
        <v/>
      </c>
      <c r="CI44" s="225"/>
      <c r="CJ44" s="226"/>
      <c r="CL44" s="230" t="str">
        <f>IF(COUNTA(AQ28:AV48)&lt;2,"",IF(AQ28="極高",70,IF(AQ28="高い",60,IF(AQ28="標準",50,0)))*AT28/100)</f>
        <v/>
      </c>
    </row>
    <row r="45" spans="1:90" s="11" customFormat="1" ht="21.75" customHeight="1">
      <c r="A45" s="61"/>
      <c r="B45" s="163"/>
      <c r="C45" s="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218"/>
      <c r="AQ45" s="166"/>
      <c r="AR45" s="166"/>
      <c r="AS45" s="166"/>
      <c r="AT45" s="170"/>
      <c r="AU45" s="170"/>
      <c r="AV45" s="171"/>
      <c r="AW45" s="176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0"/>
      <c r="CA45" s="10"/>
      <c r="CB45" s="17"/>
      <c r="CC45" s="40"/>
      <c r="CD45" s="219"/>
      <c r="CE45" s="184"/>
      <c r="CF45" s="220"/>
      <c r="CH45" s="224"/>
      <c r="CI45" s="225"/>
      <c r="CJ45" s="226"/>
      <c r="CL45" s="231"/>
    </row>
    <row r="46" spans="1:90" s="11" customFormat="1" ht="21.75" customHeight="1">
      <c r="A46" s="61"/>
      <c r="B46" s="163"/>
      <c r="C46" s="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218"/>
      <c r="AQ46" s="166"/>
      <c r="AR46" s="166"/>
      <c r="AS46" s="166"/>
      <c r="AT46" s="170"/>
      <c r="AU46" s="170"/>
      <c r="AV46" s="171"/>
      <c r="AW46" s="176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0"/>
      <c r="CA46" s="10"/>
      <c r="CB46" s="17"/>
      <c r="CC46" s="40"/>
      <c r="CD46" s="219"/>
      <c r="CE46" s="184"/>
      <c r="CF46" s="220"/>
      <c r="CH46" s="224"/>
      <c r="CI46" s="225"/>
      <c r="CJ46" s="226"/>
      <c r="CL46" s="231"/>
    </row>
    <row r="47" spans="1:90" s="11" customFormat="1" ht="21.75" customHeight="1">
      <c r="A47" s="61"/>
      <c r="B47" s="163"/>
      <c r="C47" s="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218"/>
      <c r="AQ47" s="166"/>
      <c r="AR47" s="166"/>
      <c r="AS47" s="166"/>
      <c r="AT47" s="170"/>
      <c r="AU47" s="170"/>
      <c r="AV47" s="171"/>
      <c r="AW47" s="176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0"/>
      <c r="CA47" s="10"/>
      <c r="CB47" s="17"/>
      <c r="CC47" s="40"/>
      <c r="CD47" s="219"/>
      <c r="CE47" s="184"/>
      <c r="CF47" s="220"/>
      <c r="CH47" s="224"/>
      <c r="CI47" s="225"/>
      <c r="CJ47" s="226"/>
      <c r="CL47" s="231"/>
    </row>
    <row r="48" spans="1:90" s="11" customFormat="1" ht="21.75" customHeight="1" thickBot="1">
      <c r="A48" s="61"/>
      <c r="B48" s="164"/>
      <c r="C48" s="18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233"/>
      <c r="AQ48" s="167"/>
      <c r="AR48" s="167"/>
      <c r="AS48" s="167"/>
      <c r="AT48" s="172"/>
      <c r="AU48" s="172"/>
      <c r="AV48" s="173"/>
      <c r="AW48" s="178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20"/>
      <c r="CA48" s="20"/>
      <c r="CB48" s="21"/>
      <c r="CC48" s="40"/>
      <c r="CD48" s="221"/>
      <c r="CE48" s="222"/>
      <c r="CF48" s="223"/>
      <c r="CH48" s="227"/>
      <c r="CI48" s="228"/>
      <c r="CJ48" s="229"/>
      <c r="CL48" s="232"/>
    </row>
    <row r="49" spans="1:90" s="6" customFormat="1" ht="21.75" customHeight="1">
      <c r="A49" s="61"/>
      <c r="B49" s="162" t="s">
        <v>30</v>
      </c>
      <c r="C49" s="2" t="s">
        <v>15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3"/>
      <c r="AC49" s="3"/>
      <c r="AD49" s="4"/>
      <c r="AE49" s="4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65"/>
      <c r="AR49" s="165"/>
      <c r="AS49" s="165"/>
      <c r="AT49" s="168"/>
      <c r="AU49" s="168"/>
      <c r="AV49" s="169"/>
      <c r="AW49" s="174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80" t="s">
        <v>26</v>
      </c>
      <c r="CA49" s="181"/>
      <c r="CB49" s="182"/>
      <c r="CC49" s="38"/>
      <c r="CD49" s="180" t="s">
        <v>26</v>
      </c>
      <c r="CE49" s="181"/>
      <c r="CF49" s="182"/>
      <c r="CH49" s="180" t="s">
        <v>26</v>
      </c>
      <c r="CI49" s="181"/>
      <c r="CJ49" s="182"/>
    </row>
    <row r="50" spans="1:90" s="11" customFormat="1" ht="21.75" customHeight="1">
      <c r="A50" s="61"/>
      <c r="B50" s="163"/>
      <c r="C50" s="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218"/>
      <c r="AQ50" s="166"/>
      <c r="AR50" s="166"/>
      <c r="AS50" s="166"/>
      <c r="AT50" s="170"/>
      <c r="AU50" s="170"/>
      <c r="AV50" s="171"/>
      <c r="AW50" s="176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83"/>
      <c r="CA50" s="184"/>
      <c r="CB50" s="185"/>
      <c r="CC50" s="39"/>
      <c r="CD50" s="183"/>
      <c r="CE50" s="184"/>
      <c r="CF50" s="185"/>
      <c r="CH50" s="183"/>
      <c r="CI50" s="184"/>
      <c r="CJ50" s="185"/>
    </row>
    <row r="51" spans="1:90" s="11" customFormat="1" ht="21.75" customHeight="1">
      <c r="A51" s="61"/>
      <c r="B51" s="163"/>
      <c r="C51" s="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218"/>
      <c r="AQ51" s="166"/>
      <c r="AR51" s="166"/>
      <c r="AS51" s="166"/>
      <c r="AT51" s="170"/>
      <c r="AU51" s="170"/>
      <c r="AV51" s="171"/>
      <c r="AW51" s="176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83"/>
      <c r="CA51" s="184"/>
      <c r="CB51" s="185"/>
      <c r="CC51" s="39"/>
      <c r="CD51" s="183"/>
      <c r="CE51" s="184"/>
      <c r="CF51" s="185"/>
      <c r="CH51" s="183"/>
      <c r="CI51" s="184"/>
      <c r="CJ51" s="185"/>
    </row>
    <row r="52" spans="1:90" s="11" customFormat="1" ht="21.75" customHeight="1">
      <c r="A52" s="61"/>
      <c r="B52" s="163"/>
      <c r="C52" s="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218"/>
      <c r="AQ52" s="166"/>
      <c r="AR52" s="166"/>
      <c r="AS52" s="166"/>
      <c r="AT52" s="170"/>
      <c r="AU52" s="170"/>
      <c r="AV52" s="171"/>
      <c r="AW52" s="176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83"/>
      <c r="CA52" s="184"/>
      <c r="CB52" s="185"/>
      <c r="CC52" s="39"/>
      <c r="CD52" s="183"/>
      <c r="CE52" s="184"/>
      <c r="CF52" s="185"/>
      <c r="CH52" s="183"/>
      <c r="CI52" s="184"/>
      <c r="CJ52" s="185"/>
    </row>
    <row r="53" spans="1:90" s="11" customFormat="1" ht="21.75" customHeight="1">
      <c r="A53" s="61"/>
      <c r="B53" s="163"/>
      <c r="C53" s="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218"/>
      <c r="AQ53" s="166"/>
      <c r="AR53" s="166"/>
      <c r="AS53" s="166"/>
      <c r="AT53" s="170"/>
      <c r="AU53" s="170"/>
      <c r="AV53" s="171"/>
      <c r="AW53" s="176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86"/>
      <c r="CA53" s="187"/>
      <c r="CB53" s="188"/>
      <c r="CC53" s="39"/>
      <c r="CD53" s="186"/>
      <c r="CE53" s="187"/>
      <c r="CF53" s="188"/>
      <c r="CH53" s="186"/>
      <c r="CI53" s="187"/>
      <c r="CJ53" s="188"/>
    </row>
    <row r="54" spans="1:90" s="6" customFormat="1" ht="21.75" customHeight="1">
      <c r="A54" s="61"/>
      <c r="B54" s="163"/>
      <c r="C54" s="12" t="s">
        <v>16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8"/>
      <c r="AC54" s="8"/>
      <c r="AD54" s="9"/>
      <c r="AE54" s="9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66"/>
      <c r="AR54" s="166"/>
      <c r="AS54" s="166"/>
      <c r="AT54" s="170"/>
      <c r="AU54" s="170"/>
      <c r="AV54" s="171"/>
      <c r="AW54" s="176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234"/>
      <c r="CA54" s="235"/>
      <c r="CB54" s="236"/>
      <c r="CC54" s="38"/>
      <c r="CD54" s="240"/>
      <c r="CE54" s="241"/>
      <c r="CF54" s="242"/>
      <c r="CH54" s="246"/>
      <c r="CI54" s="247"/>
      <c r="CJ54" s="248"/>
    </row>
    <row r="55" spans="1:90" s="11" customFormat="1" ht="21.75" customHeight="1">
      <c r="A55" s="61"/>
      <c r="B55" s="163"/>
      <c r="C55" s="7"/>
      <c r="D55" s="7" t="s">
        <v>27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/>
      <c r="AC55" s="8"/>
      <c r="AD55" s="9"/>
      <c r="AE55" s="9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166"/>
      <c r="AR55" s="166"/>
      <c r="AS55" s="166"/>
      <c r="AT55" s="170"/>
      <c r="AU55" s="170"/>
      <c r="AV55" s="171"/>
      <c r="AW55" s="176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234"/>
      <c r="CA55" s="235"/>
      <c r="CB55" s="236"/>
      <c r="CC55" s="39"/>
      <c r="CD55" s="240"/>
      <c r="CE55" s="241"/>
      <c r="CF55" s="242"/>
      <c r="CH55" s="246"/>
      <c r="CI55" s="247"/>
      <c r="CJ55" s="248"/>
    </row>
    <row r="56" spans="1:90" s="11" customFormat="1" ht="21.75" customHeight="1">
      <c r="A56" s="61"/>
      <c r="B56" s="163"/>
      <c r="C56" s="7"/>
      <c r="D56" s="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218"/>
      <c r="AQ56" s="166"/>
      <c r="AR56" s="166"/>
      <c r="AS56" s="166"/>
      <c r="AT56" s="170"/>
      <c r="AU56" s="170"/>
      <c r="AV56" s="171"/>
      <c r="AW56" s="176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234"/>
      <c r="CA56" s="235"/>
      <c r="CB56" s="236"/>
      <c r="CC56" s="39"/>
      <c r="CD56" s="240"/>
      <c r="CE56" s="241"/>
      <c r="CF56" s="242"/>
      <c r="CH56" s="246"/>
      <c r="CI56" s="247"/>
      <c r="CJ56" s="248"/>
    </row>
    <row r="57" spans="1:90" s="11" customFormat="1" ht="21.75" customHeight="1">
      <c r="A57" s="61"/>
      <c r="B57" s="163"/>
      <c r="C57" s="7"/>
      <c r="D57" s="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218"/>
      <c r="AQ57" s="166"/>
      <c r="AR57" s="166"/>
      <c r="AS57" s="166"/>
      <c r="AT57" s="170"/>
      <c r="AU57" s="170"/>
      <c r="AV57" s="171"/>
      <c r="AW57" s="176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234"/>
      <c r="CA57" s="235"/>
      <c r="CB57" s="236"/>
      <c r="CC57" s="39"/>
      <c r="CD57" s="240"/>
      <c r="CE57" s="241"/>
      <c r="CF57" s="242"/>
      <c r="CH57" s="246"/>
      <c r="CI57" s="247"/>
      <c r="CJ57" s="248"/>
    </row>
    <row r="58" spans="1:90" s="11" customFormat="1" ht="21.75" customHeight="1" thickBot="1">
      <c r="A58" s="61"/>
      <c r="B58" s="163"/>
      <c r="C58" s="7"/>
      <c r="D58" s="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218"/>
      <c r="AQ58" s="166"/>
      <c r="AR58" s="166"/>
      <c r="AS58" s="166"/>
      <c r="AT58" s="170"/>
      <c r="AU58" s="170"/>
      <c r="AV58" s="171"/>
      <c r="AW58" s="176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237"/>
      <c r="CA58" s="238"/>
      <c r="CB58" s="239"/>
      <c r="CC58" s="39"/>
      <c r="CD58" s="243"/>
      <c r="CE58" s="244"/>
      <c r="CF58" s="245"/>
      <c r="CH58" s="249"/>
      <c r="CI58" s="250"/>
      <c r="CJ58" s="251"/>
    </row>
    <row r="59" spans="1:90" s="11" customFormat="1" ht="21.75" customHeight="1" thickBot="1">
      <c r="A59" s="61"/>
      <c r="B59" s="163"/>
      <c r="C59" s="7"/>
      <c r="D59" s="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218"/>
      <c r="AQ59" s="166"/>
      <c r="AR59" s="166"/>
      <c r="AS59" s="166"/>
      <c r="AT59" s="170"/>
      <c r="AU59" s="170"/>
      <c r="AV59" s="171"/>
      <c r="AW59" s="176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5"/>
      <c r="CA59" s="14"/>
      <c r="CB59" s="15"/>
      <c r="CC59" s="40"/>
      <c r="CD59" s="252"/>
      <c r="CE59" s="253"/>
      <c r="CF59" s="254"/>
      <c r="CH59" s="180" t="s">
        <v>28</v>
      </c>
      <c r="CI59" s="253"/>
      <c r="CJ59" s="258"/>
      <c r="CL59" s="216" t="s">
        <v>350</v>
      </c>
    </row>
    <row r="60" spans="1:90" s="11" customFormat="1" ht="21.75" customHeight="1" thickBot="1">
      <c r="A60" s="61"/>
      <c r="B60" s="163"/>
      <c r="C60" s="7"/>
      <c r="D60" s="7" t="s">
        <v>29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8"/>
      <c r="AD60" s="9"/>
      <c r="AE60" s="9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66"/>
      <c r="AR60" s="166"/>
      <c r="AS60" s="166"/>
      <c r="AT60" s="170"/>
      <c r="AU60" s="170"/>
      <c r="AV60" s="171"/>
      <c r="AW60" s="176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3"/>
      <c r="CA60" s="13"/>
      <c r="CB60" s="16"/>
      <c r="CC60" s="40"/>
      <c r="CD60" s="255"/>
      <c r="CE60" s="256"/>
      <c r="CF60" s="257"/>
      <c r="CH60" s="259"/>
      <c r="CI60" s="256"/>
      <c r="CJ60" s="260"/>
      <c r="CL60" s="217"/>
    </row>
    <row r="61" spans="1:90" s="11" customFormat="1" ht="21.75" customHeight="1" thickBot="1">
      <c r="A61" s="61"/>
      <c r="B61" s="163"/>
      <c r="C61" s="7"/>
      <c r="D61" s="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218"/>
      <c r="AQ61" s="166"/>
      <c r="AR61" s="166"/>
      <c r="AS61" s="166"/>
      <c r="AT61" s="170"/>
      <c r="AU61" s="170"/>
      <c r="AV61" s="171"/>
      <c r="AW61" s="176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3"/>
      <c r="CA61" s="13"/>
      <c r="CB61" s="16"/>
      <c r="CC61" s="40"/>
      <c r="CD61" s="255"/>
      <c r="CE61" s="256"/>
      <c r="CF61" s="257"/>
      <c r="CH61" s="259"/>
      <c r="CI61" s="256"/>
      <c r="CJ61" s="260"/>
      <c r="CL61" s="217"/>
    </row>
    <row r="62" spans="1:90" s="11" customFormat="1" ht="21.75" customHeight="1" thickBot="1">
      <c r="A62" s="61"/>
      <c r="B62" s="163"/>
      <c r="C62" s="7"/>
      <c r="D62" s="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218"/>
      <c r="AQ62" s="166"/>
      <c r="AR62" s="166"/>
      <c r="AS62" s="166"/>
      <c r="AT62" s="170"/>
      <c r="AU62" s="170"/>
      <c r="AV62" s="171"/>
      <c r="AW62" s="176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3"/>
      <c r="CA62" s="13"/>
      <c r="CB62" s="16"/>
      <c r="CC62" s="40"/>
      <c r="CD62" s="255"/>
      <c r="CE62" s="256"/>
      <c r="CF62" s="257"/>
      <c r="CH62" s="259"/>
      <c r="CI62" s="256"/>
      <c r="CJ62" s="260"/>
      <c r="CL62" s="217"/>
    </row>
    <row r="63" spans="1:90" s="11" customFormat="1" ht="21.75" customHeight="1" thickBot="1">
      <c r="A63" s="61"/>
      <c r="B63" s="163"/>
      <c r="C63" s="7"/>
      <c r="D63" s="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218"/>
      <c r="AQ63" s="166"/>
      <c r="AR63" s="166"/>
      <c r="AS63" s="166"/>
      <c r="AT63" s="170"/>
      <c r="AU63" s="170"/>
      <c r="AV63" s="171"/>
      <c r="AW63" s="176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3"/>
      <c r="CA63" s="13"/>
      <c r="CB63" s="16"/>
      <c r="CC63" s="40"/>
      <c r="CD63" s="255"/>
      <c r="CE63" s="256"/>
      <c r="CF63" s="257"/>
      <c r="CH63" s="259"/>
      <c r="CI63" s="256"/>
      <c r="CJ63" s="260"/>
      <c r="CL63" s="217"/>
    </row>
    <row r="64" spans="1:90" s="11" customFormat="1" ht="21.75" customHeight="1" thickBot="1">
      <c r="A64" s="61"/>
      <c r="B64" s="163"/>
      <c r="C64" s="7"/>
      <c r="D64" s="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218"/>
      <c r="AQ64" s="166"/>
      <c r="AR64" s="166"/>
      <c r="AS64" s="166"/>
      <c r="AT64" s="170"/>
      <c r="AU64" s="170"/>
      <c r="AV64" s="171"/>
      <c r="AW64" s="176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3"/>
      <c r="CA64" s="13"/>
      <c r="CB64" s="16"/>
      <c r="CC64" s="40"/>
      <c r="CD64" s="255"/>
      <c r="CE64" s="256"/>
      <c r="CF64" s="257"/>
      <c r="CH64" s="261"/>
      <c r="CI64" s="262"/>
      <c r="CJ64" s="263"/>
      <c r="CL64" s="217"/>
    </row>
    <row r="65" spans="1:90" s="6" customFormat="1" ht="21.75" customHeight="1" thickBot="1">
      <c r="A65" s="61"/>
      <c r="B65" s="163"/>
      <c r="C65" s="12" t="s">
        <v>17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8"/>
      <c r="AC65" s="8"/>
      <c r="AD65" s="9"/>
      <c r="AE65" s="9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66"/>
      <c r="AR65" s="166"/>
      <c r="AS65" s="166"/>
      <c r="AT65" s="170"/>
      <c r="AU65" s="170"/>
      <c r="AV65" s="171"/>
      <c r="AW65" s="176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0"/>
      <c r="CA65" s="10"/>
      <c r="CB65" s="17"/>
      <c r="CC65" s="41"/>
      <c r="CD65" s="219"/>
      <c r="CE65" s="184"/>
      <c r="CF65" s="220"/>
      <c r="CH65" s="224" t="str">
        <f>IF(CH54="","",IF(AQ49&amp;CH54="極高5",80,IF(AQ49&amp;CH54="極高4",70,IF(AQ49&amp;CH54="極高3",60,IF(AQ49&amp;CH54="極高2",45,IF(AQ49&amp;CH54="極高1",30,IF(AQ49&amp;CH54="高い5",70,IF(AQ49&amp;CH54="高い4",60,IF(AQ49&amp;CH54="高い3",50,IF(AQ49&amp;CH54="高い2",35,IF(AQ49&amp;CH54="高い1",20,IF(AQ49&amp;CH54="標準5",60,IF(AQ49&amp;CH54="標準4",50,IF(AQ49&amp;CH54="標準3",40,IF(AQ49&amp;CH54="標準2",25,IF(AQ49&amp;CH54="標準1",10,"")))))))))))))))*AT49/100)</f>
        <v/>
      </c>
      <c r="CI65" s="225"/>
      <c r="CJ65" s="226"/>
      <c r="CL65" s="264" t="str">
        <f>IF(COUNTA(AQ49:AV69)&lt;2,"",IF(AQ49="極高",70,IF(AQ49="高い",60,IF(AQ49="標準",50,0)))*AT49/100)</f>
        <v/>
      </c>
    </row>
    <row r="66" spans="1:90" s="11" customFormat="1" ht="21.75" customHeight="1" thickBot="1">
      <c r="A66" s="61"/>
      <c r="B66" s="163"/>
      <c r="C66" s="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218"/>
      <c r="AQ66" s="166"/>
      <c r="AR66" s="166"/>
      <c r="AS66" s="166"/>
      <c r="AT66" s="170"/>
      <c r="AU66" s="170"/>
      <c r="AV66" s="171"/>
      <c r="AW66" s="176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0"/>
      <c r="CA66" s="10"/>
      <c r="CB66" s="17"/>
      <c r="CC66" s="40"/>
      <c r="CD66" s="219"/>
      <c r="CE66" s="184"/>
      <c r="CF66" s="220"/>
      <c r="CH66" s="224"/>
      <c r="CI66" s="225"/>
      <c r="CJ66" s="226"/>
      <c r="CL66" s="264"/>
    </row>
    <row r="67" spans="1:90" s="11" customFormat="1" ht="21.75" customHeight="1" thickBot="1">
      <c r="A67" s="61"/>
      <c r="B67" s="163"/>
      <c r="C67" s="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218"/>
      <c r="AQ67" s="166"/>
      <c r="AR67" s="166"/>
      <c r="AS67" s="166"/>
      <c r="AT67" s="170"/>
      <c r="AU67" s="170"/>
      <c r="AV67" s="171"/>
      <c r="AW67" s="176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0"/>
      <c r="CA67" s="10"/>
      <c r="CB67" s="17"/>
      <c r="CC67" s="40"/>
      <c r="CD67" s="219"/>
      <c r="CE67" s="184"/>
      <c r="CF67" s="220"/>
      <c r="CH67" s="224"/>
      <c r="CI67" s="225"/>
      <c r="CJ67" s="226"/>
      <c r="CL67" s="264"/>
    </row>
    <row r="68" spans="1:90" s="11" customFormat="1" ht="21.75" customHeight="1" thickBot="1">
      <c r="A68" s="61"/>
      <c r="B68" s="163"/>
      <c r="C68" s="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218"/>
      <c r="AQ68" s="166"/>
      <c r="AR68" s="166"/>
      <c r="AS68" s="166"/>
      <c r="AT68" s="170"/>
      <c r="AU68" s="170"/>
      <c r="AV68" s="171"/>
      <c r="AW68" s="176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0"/>
      <c r="CA68" s="10"/>
      <c r="CB68" s="17"/>
      <c r="CC68" s="40"/>
      <c r="CD68" s="219"/>
      <c r="CE68" s="184"/>
      <c r="CF68" s="220"/>
      <c r="CH68" s="224"/>
      <c r="CI68" s="225"/>
      <c r="CJ68" s="226"/>
      <c r="CL68" s="264"/>
    </row>
    <row r="69" spans="1:90" s="11" customFormat="1" ht="21.75" customHeight="1" thickBot="1">
      <c r="A69" s="61"/>
      <c r="B69" s="163"/>
      <c r="C69" s="18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233"/>
      <c r="AQ69" s="167"/>
      <c r="AR69" s="167"/>
      <c r="AS69" s="167"/>
      <c r="AT69" s="170"/>
      <c r="AU69" s="170"/>
      <c r="AV69" s="171"/>
      <c r="AW69" s="176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0"/>
      <c r="CA69" s="10"/>
      <c r="CB69" s="17"/>
      <c r="CC69" s="40"/>
      <c r="CD69" s="219"/>
      <c r="CE69" s="184"/>
      <c r="CF69" s="220"/>
      <c r="CH69" s="227"/>
      <c r="CI69" s="228"/>
      <c r="CJ69" s="229"/>
      <c r="CL69" s="264"/>
    </row>
    <row r="70" spans="1:90" s="6" customFormat="1" ht="21.75" customHeight="1">
      <c r="A70" s="61"/>
      <c r="B70" s="162" t="s">
        <v>31</v>
      </c>
      <c r="C70" s="2" t="s">
        <v>15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D70" s="4"/>
      <c r="AE70" s="4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165"/>
      <c r="AR70" s="165"/>
      <c r="AS70" s="165"/>
      <c r="AT70" s="287"/>
      <c r="AU70" s="288"/>
      <c r="AV70" s="289"/>
      <c r="AW70" s="296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7"/>
      <c r="BV70" s="297"/>
      <c r="BW70" s="297"/>
      <c r="BX70" s="297"/>
      <c r="BY70" s="297"/>
      <c r="BZ70" s="180" t="s">
        <v>26</v>
      </c>
      <c r="CA70" s="181"/>
      <c r="CB70" s="182"/>
      <c r="CC70" s="38"/>
      <c r="CD70" s="180" t="s">
        <v>26</v>
      </c>
      <c r="CE70" s="181"/>
      <c r="CF70" s="182"/>
      <c r="CH70" s="180" t="s">
        <v>26</v>
      </c>
      <c r="CI70" s="181"/>
      <c r="CJ70" s="182"/>
    </row>
    <row r="71" spans="1:90" s="11" customFormat="1" ht="21.75" customHeight="1">
      <c r="A71" s="61"/>
      <c r="B71" s="163"/>
      <c r="C71" s="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218"/>
      <c r="AQ71" s="166"/>
      <c r="AR71" s="166"/>
      <c r="AS71" s="166"/>
      <c r="AT71" s="290"/>
      <c r="AU71" s="291"/>
      <c r="AV71" s="292"/>
      <c r="AW71" s="298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183"/>
      <c r="CA71" s="184"/>
      <c r="CB71" s="185"/>
      <c r="CC71" s="39"/>
      <c r="CD71" s="183"/>
      <c r="CE71" s="184"/>
      <c r="CF71" s="185"/>
      <c r="CH71" s="183"/>
      <c r="CI71" s="184"/>
      <c r="CJ71" s="185"/>
    </row>
    <row r="72" spans="1:90" s="11" customFormat="1" ht="21.75" customHeight="1">
      <c r="A72" s="61"/>
      <c r="B72" s="163"/>
      <c r="C72" s="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218"/>
      <c r="AQ72" s="166"/>
      <c r="AR72" s="166"/>
      <c r="AS72" s="166"/>
      <c r="AT72" s="290"/>
      <c r="AU72" s="291"/>
      <c r="AV72" s="292"/>
      <c r="AW72" s="298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183"/>
      <c r="CA72" s="184"/>
      <c r="CB72" s="185"/>
      <c r="CC72" s="39"/>
      <c r="CD72" s="183"/>
      <c r="CE72" s="184"/>
      <c r="CF72" s="185"/>
      <c r="CH72" s="183"/>
      <c r="CI72" s="184"/>
      <c r="CJ72" s="185"/>
    </row>
    <row r="73" spans="1:90" s="11" customFormat="1" ht="21.75" customHeight="1">
      <c r="A73" s="61"/>
      <c r="B73" s="163"/>
      <c r="C73" s="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218"/>
      <c r="AQ73" s="166"/>
      <c r="AR73" s="166"/>
      <c r="AS73" s="166"/>
      <c r="AT73" s="290"/>
      <c r="AU73" s="291"/>
      <c r="AV73" s="292"/>
      <c r="AW73" s="298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183"/>
      <c r="CA73" s="184"/>
      <c r="CB73" s="185"/>
      <c r="CC73" s="39"/>
      <c r="CD73" s="183"/>
      <c r="CE73" s="184"/>
      <c r="CF73" s="185"/>
      <c r="CH73" s="183"/>
      <c r="CI73" s="184"/>
      <c r="CJ73" s="185"/>
    </row>
    <row r="74" spans="1:90" s="11" customFormat="1" ht="21.75" customHeight="1">
      <c r="A74" s="61"/>
      <c r="B74" s="163"/>
      <c r="C74" s="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218"/>
      <c r="AQ74" s="166"/>
      <c r="AR74" s="166"/>
      <c r="AS74" s="166"/>
      <c r="AT74" s="290"/>
      <c r="AU74" s="291"/>
      <c r="AV74" s="292"/>
      <c r="AW74" s="298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186"/>
      <c r="CA74" s="187"/>
      <c r="CB74" s="188"/>
      <c r="CC74" s="39"/>
      <c r="CD74" s="186"/>
      <c r="CE74" s="187"/>
      <c r="CF74" s="188"/>
      <c r="CH74" s="186"/>
      <c r="CI74" s="187"/>
      <c r="CJ74" s="188"/>
    </row>
    <row r="75" spans="1:90" s="6" customFormat="1" ht="21.75" customHeight="1">
      <c r="A75" s="61"/>
      <c r="B75" s="163"/>
      <c r="C75" s="12" t="s">
        <v>16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8"/>
      <c r="AC75" s="8"/>
      <c r="AD75" s="9"/>
      <c r="AE75" s="9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66"/>
      <c r="AR75" s="166"/>
      <c r="AS75" s="166"/>
      <c r="AT75" s="290"/>
      <c r="AU75" s="291"/>
      <c r="AV75" s="292"/>
      <c r="AW75" s="298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34"/>
      <c r="CA75" s="235"/>
      <c r="CB75" s="236"/>
      <c r="CC75" s="38"/>
      <c r="CD75" s="240"/>
      <c r="CE75" s="241"/>
      <c r="CF75" s="242"/>
      <c r="CH75" s="246"/>
      <c r="CI75" s="247"/>
      <c r="CJ75" s="248"/>
    </row>
    <row r="76" spans="1:90" s="11" customFormat="1" ht="21.75" customHeight="1">
      <c r="A76" s="61"/>
      <c r="B76" s="163"/>
      <c r="C76" s="7"/>
      <c r="D76" s="7" t="s">
        <v>27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8"/>
      <c r="AC76" s="8"/>
      <c r="AD76" s="9"/>
      <c r="AE76" s="9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166"/>
      <c r="AR76" s="166"/>
      <c r="AS76" s="166"/>
      <c r="AT76" s="290"/>
      <c r="AU76" s="291"/>
      <c r="AV76" s="292"/>
      <c r="AW76" s="298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34"/>
      <c r="CA76" s="235"/>
      <c r="CB76" s="236"/>
      <c r="CC76" s="39"/>
      <c r="CD76" s="240"/>
      <c r="CE76" s="241"/>
      <c r="CF76" s="242"/>
      <c r="CH76" s="246"/>
      <c r="CI76" s="247"/>
      <c r="CJ76" s="248"/>
    </row>
    <row r="77" spans="1:90" s="11" customFormat="1" ht="21.75" customHeight="1">
      <c r="A77" s="61"/>
      <c r="B77" s="163"/>
      <c r="C77" s="7"/>
      <c r="D77" s="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218"/>
      <c r="AQ77" s="166"/>
      <c r="AR77" s="166"/>
      <c r="AS77" s="166"/>
      <c r="AT77" s="290"/>
      <c r="AU77" s="291"/>
      <c r="AV77" s="292"/>
      <c r="AW77" s="298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34"/>
      <c r="CA77" s="235"/>
      <c r="CB77" s="236"/>
      <c r="CC77" s="39"/>
      <c r="CD77" s="240"/>
      <c r="CE77" s="241"/>
      <c r="CF77" s="242"/>
      <c r="CH77" s="246"/>
      <c r="CI77" s="247"/>
      <c r="CJ77" s="248"/>
    </row>
    <row r="78" spans="1:90" s="11" customFormat="1" ht="21.75" customHeight="1">
      <c r="A78" s="61"/>
      <c r="B78" s="163"/>
      <c r="C78" s="7"/>
      <c r="D78" s="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218"/>
      <c r="AQ78" s="166"/>
      <c r="AR78" s="166"/>
      <c r="AS78" s="166"/>
      <c r="AT78" s="290"/>
      <c r="AU78" s="291"/>
      <c r="AV78" s="292"/>
      <c r="AW78" s="298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34"/>
      <c r="CA78" s="235"/>
      <c r="CB78" s="236"/>
      <c r="CC78" s="39"/>
      <c r="CD78" s="240"/>
      <c r="CE78" s="241"/>
      <c r="CF78" s="242"/>
      <c r="CH78" s="246"/>
      <c r="CI78" s="247"/>
      <c r="CJ78" s="248"/>
    </row>
    <row r="79" spans="1:90" s="11" customFormat="1" ht="21.75" customHeight="1" thickBot="1">
      <c r="A79" s="61"/>
      <c r="B79" s="163"/>
      <c r="C79" s="7"/>
      <c r="D79" s="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218"/>
      <c r="AQ79" s="166"/>
      <c r="AR79" s="166"/>
      <c r="AS79" s="166"/>
      <c r="AT79" s="290"/>
      <c r="AU79" s="291"/>
      <c r="AV79" s="292"/>
      <c r="AW79" s="298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37"/>
      <c r="CA79" s="238"/>
      <c r="CB79" s="239"/>
      <c r="CC79" s="39"/>
      <c r="CD79" s="243"/>
      <c r="CE79" s="244"/>
      <c r="CF79" s="245"/>
      <c r="CH79" s="249"/>
      <c r="CI79" s="250"/>
      <c r="CJ79" s="251"/>
    </row>
    <row r="80" spans="1:90" s="11" customFormat="1" ht="21.75" customHeight="1" thickBot="1">
      <c r="A80" s="61"/>
      <c r="B80" s="163"/>
      <c r="C80" s="7"/>
      <c r="D80" s="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218"/>
      <c r="AQ80" s="166"/>
      <c r="AR80" s="166"/>
      <c r="AS80" s="166"/>
      <c r="AT80" s="290"/>
      <c r="AU80" s="291"/>
      <c r="AV80" s="292"/>
      <c r="AW80" s="298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5"/>
      <c r="CA80" s="14"/>
      <c r="CB80" s="15"/>
      <c r="CC80" s="40"/>
      <c r="CD80" s="252"/>
      <c r="CE80" s="253"/>
      <c r="CF80" s="254"/>
      <c r="CH80" s="180" t="s">
        <v>28</v>
      </c>
      <c r="CI80" s="253"/>
      <c r="CJ80" s="258"/>
      <c r="CL80" s="216" t="s">
        <v>350</v>
      </c>
    </row>
    <row r="81" spans="1:90" s="11" customFormat="1" ht="21.75" customHeight="1" thickBot="1">
      <c r="A81" s="61"/>
      <c r="B81" s="163"/>
      <c r="C81" s="7"/>
      <c r="D81" s="7" t="s">
        <v>29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"/>
      <c r="AC81" s="8"/>
      <c r="AD81" s="9"/>
      <c r="AE81" s="9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166"/>
      <c r="AR81" s="166"/>
      <c r="AS81" s="166"/>
      <c r="AT81" s="290"/>
      <c r="AU81" s="291"/>
      <c r="AV81" s="292"/>
      <c r="AW81" s="298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13"/>
      <c r="CA81" s="13"/>
      <c r="CB81" s="16"/>
      <c r="CC81" s="40"/>
      <c r="CD81" s="255"/>
      <c r="CE81" s="256"/>
      <c r="CF81" s="257"/>
      <c r="CH81" s="259"/>
      <c r="CI81" s="256"/>
      <c r="CJ81" s="260"/>
      <c r="CL81" s="217"/>
    </row>
    <row r="82" spans="1:90" s="11" customFormat="1" ht="21.75" customHeight="1" thickBot="1">
      <c r="A82" s="61"/>
      <c r="B82" s="163"/>
      <c r="C82" s="7"/>
      <c r="D82" s="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218"/>
      <c r="AQ82" s="166"/>
      <c r="AR82" s="166"/>
      <c r="AS82" s="166"/>
      <c r="AT82" s="290"/>
      <c r="AU82" s="291"/>
      <c r="AV82" s="292"/>
      <c r="AW82" s="298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13"/>
      <c r="CA82" s="13"/>
      <c r="CB82" s="16"/>
      <c r="CC82" s="40"/>
      <c r="CD82" s="255"/>
      <c r="CE82" s="256"/>
      <c r="CF82" s="257"/>
      <c r="CH82" s="259"/>
      <c r="CI82" s="256"/>
      <c r="CJ82" s="260"/>
      <c r="CL82" s="217"/>
    </row>
    <row r="83" spans="1:90" s="11" customFormat="1" ht="21.75" customHeight="1" thickBot="1">
      <c r="A83" s="61"/>
      <c r="B83" s="163"/>
      <c r="C83" s="7"/>
      <c r="D83" s="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218"/>
      <c r="AQ83" s="166"/>
      <c r="AR83" s="166"/>
      <c r="AS83" s="166"/>
      <c r="AT83" s="290"/>
      <c r="AU83" s="291"/>
      <c r="AV83" s="292"/>
      <c r="AW83" s="298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13"/>
      <c r="CA83" s="13"/>
      <c r="CB83" s="16"/>
      <c r="CC83" s="40"/>
      <c r="CD83" s="255"/>
      <c r="CE83" s="256"/>
      <c r="CF83" s="257"/>
      <c r="CH83" s="259"/>
      <c r="CI83" s="256"/>
      <c r="CJ83" s="260"/>
      <c r="CL83" s="217"/>
    </row>
    <row r="84" spans="1:90" s="11" customFormat="1" ht="21.75" customHeight="1" thickBot="1">
      <c r="A84" s="61"/>
      <c r="B84" s="163"/>
      <c r="C84" s="7"/>
      <c r="D84" s="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218"/>
      <c r="AQ84" s="166"/>
      <c r="AR84" s="166"/>
      <c r="AS84" s="166"/>
      <c r="AT84" s="290"/>
      <c r="AU84" s="291"/>
      <c r="AV84" s="292"/>
      <c r="AW84" s="298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13"/>
      <c r="CA84" s="13"/>
      <c r="CB84" s="16"/>
      <c r="CC84" s="40"/>
      <c r="CD84" s="255"/>
      <c r="CE84" s="256"/>
      <c r="CF84" s="257"/>
      <c r="CH84" s="259"/>
      <c r="CI84" s="256"/>
      <c r="CJ84" s="260"/>
      <c r="CL84" s="217"/>
    </row>
    <row r="85" spans="1:90" s="11" customFormat="1" ht="21.75" customHeight="1" thickBot="1">
      <c r="A85" s="61"/>
      <c r="B85" s="163"/>
      <c r="C85" s="7"/>
      <c r="D85" s="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218"/>
      <c r="AQ85" s="166"/>
      <c r="AR85" s="166"/>
      <c r="AS85" s="166"/>
      <c r="AT85" s="290"/>
      <c r="AU85" s="291"/>
      <c r="AV85" s="292"/>
      <c r="AW85" s="298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13"/>
      <c r="CA85" s="13"/>
      <c r="CB85" s="16"/>
      <c r="CC85" s="40"/>
      <c r="CD85" s="255"/>
      <c r="CE85" s="256"/>
      <c r="CF85" s="257"/>
      <c r="CH85" s="261"/>
      <c r="CI85" s="262"/>
      <c r="CJ85" s="263"/>
      <c r="CL85" s="217"/>
    </row>
    <row r="86" spans="1:90" s="6" customFormat="1" ht="21.75" customHeight="1" thickBot="1">
      <c r="A86" s="61"/>
      <c r="B86" s="163"/>
      <c r="C86" s="12" t="s">
        <v>17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8"/>
      <c r="AC86" s="8"/>
      <c r="AD86" s="9"/>
      <c r="AE86" s="9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66"/>
      <c r="AR86" s="166"/>
      <c r="AS86" s="166"/>
      <c r="AT86" s="290"/>
      <c r="AU86" s="291"/>
      <c r="AV86" s="292"/>
      <c r="AW86" s="298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10"/>
      <c r="CA86" s="10"/>
      <c r="CB86" s="17"/>
      <c r="CC86" s="41"/>
      <c r="CD86" s="219"/>
      <c r="CE86" s="184"/>
      <c r="CF86" s="220"/>
      <c r="CH86" s="224" t="str">
        <f>IF(CH75="","",IF(AQ70&amp;CH75="極高5",80,IF(AQ70&amp;CH75="極高4",70,IF(AQ70&amp;CH75="極高3",60,IF(AQ70&amp;CH75="極高2",45,IF(AQ70&amp;CH75="極高1",30,IF(AQ70&amp;CH75="高い5",70,IF(AQ70&amp;CH75="高い4",60,IF(AQ70&amp;CH75="高い3",50,IF(AQ70&amp;CH75="高い2",35,IF(AQ70&amp;CH75="高い1",20,IF(AQ70&amp;CH75="標準5",60,IF(AQ70&amp;CH75="標準4",50,IF(AQ70&amp;CH75="標準3",40,IF(AQ70&amp;CH75="標準2",25,IF(AQ70&amp;CH75="標準1",10,"")))))))))))))))*AT70/100)</f>
        <v/>
      </c>
      <c r="CI86" s="225"/>
      <c r="CJ86" s="226"/>
      <c r="CL86" s="264" t="str">
        <f>IF(COUNTA(AQ70:AV90)&lt;2,"",IF(AQ70="極高",70,IF(AQ70="高い",60,IF(AQ70="普通",50,0)))*AT70/100)</f>
        <v/>
      </c>
    </row>
    <row r="87" spans="1:90" s="11" customFormat="1" ht="21.75" customHeight="1" thickBot="1">
      <c r="A87" s="61"/>
      <c r="B87" s="163"/>
      <c r="C87" s="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218"/>
      <c r="AQ87" s="166"/>
      <c r="AR87" s="166"/>
      <c r="AS87" s="166"/>
      <c r="AT87" s="290"/>
      <c r="AU87" s="291"/>
      <c r="AV87" s="292"/>
      <c r="AW87" s="298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10"/>
      <c r="CA87" s="10"/>
      <c r="CB87" s="17"/>
      <c r="CC87" s="40"/>
      <c r="CD87" s="219"/>
      <c r="CE87" s="184"/>
      <c r="CF87" s="220"/>
      <c r="CH87" s="224"/>
      <c r="CI87" s="225"/>
      <c r="CJ87" s="226"/>
      <c r="CL87" s="264"/>
    </row>
    <row r="88" spans="1:90" s="11" customFormat="1" ht="21.75" customHeight="1" thickBot="1">
      <c r="A88" s="61"/>
      <c r="B88" s="163"/>
      <c r="C88" s="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218"/>
      <c r="AQ88" s="166"/>
      <c r="AR88" s="166"/>
      <c r="AS88" s="166"/>
      <c r="AT88" s="290"/>
      <c r="AU88" s="291"/>
      <c r="AV88" s="292"/>
      <c r="AW88" s="298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10"/>
      <c r="CA88" s="10"/>
      <c r="CB88" s="17"/>
      <c r="CC88" s="40"/>
      <c r="CD88" s="219"/>
      <c r="CE88" s="184"/>
      <c r="CF88" s="220"/>
      <c r="CH88" s="224"/>
      <c r="CI88" s="225"/>
      <c r="CJ88" s="226"/>
      <c r="CL88" s="264"/>
    </row>
    <row r="89" spans="1:90" s="11" customFormat="1" ht="21.75" customHeight="1" thickBot="1">
      <c r="A89" s="61"/>
      <c r="B89" s="163"/>
      <c r="C89" s="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218"/>
      <c r="AQ89" s="166"/>
      <c r="AR89" s="166"/>
      <c r="AS89" s="166"/>
      <c r="AT89" s="290"/>
      <c r="AU89" s="291"/>
      <c r="AV89" s="292"/>
      <c r="AW89" s="298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10"/>
      <c r="CA89" s="10"/>
      <c r="CB89" s="17"/>
      <c r="CC89" s="40"/>
      <c r="CD89" s="219"/>
      <c r="CE89" s="184"/>
      <c r="CF89" s="220"/>
      <c r="CH89" s="224"/>
      <c r="CI89" s="225"/>
      <c r="CJ89" s="226"/>
      <c r="CL89" s="264"/>
    </row>
    <row r="90" spans="1:90" s="11" customFormat="1" ht="21.75" customHeight="1" thickBot="1">
      <c r="A90" s="61"/>
      <c r="B90" s="164"/>
      <c r="C90" s="18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233"/>
      <c r="AQ90" s="167"/>
      <c r="AR90" s="167"/>
      <c r="AS90" s="167"/>
      <c r="AT90" s="293"/>
      <c r="AU90" s="294"/>
      <c r="AV90" s="295"/>
      <c r="AW90" s="300"/>
      <c r="AX90" s="301"/>
      <c r="AY90" s="301"/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301"/>
      <c r="BR90" s="301"/>
      <c r="BS90" s="301"/>
      <c r="BT90" s="301"/>
      <c r="BU90" s="301"/>
      <c r="BV90" s="301"/>
      <c r="BW90" s="301"/>
      <c r="BX90" s="301"/>
      <c r="BY90" s="301"/>
      <c r="BZ90" s="20"/>
      <c r="CA90" s="20"/>
      <c r="CB90" s="21"/>
      <c r="CC90" s="40"/>
      <c r="CD90" s="265"/>
      <c r="CE90" s="187"/>
      <c r="CF90" s="266"/>
      <c r="CH90" s="227"/>
      <c r="CI90" s="228"/>
      <c r="CJ90" s="229"/>
      <c r="CL90" s="264"/>
    </row>
    <row r="91" spans="1:90" s="6" customFormat="1" ht="9" customHeight="1" thickBot="1">
      <c r="AZ91" s="12"/>
      <c r="BA91" s="22"/>
      <c r="BB91" s="12"/>
      <c r="BC91" s="12"/>
      <c r="BD91" s="12"/>
      <c r="BE91" s="12"/>
      <c r="BF91" s="12"/>
      <c r="BG91" s="12"/>
      <c r="BH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2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</row>
    <row r="92" spans="1:90" s="1" customFormat="1" ht="20.25" customHeight="1" thickTop="1">
      <c r="B92" s="63" t="s">
        <v>32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8"/>
      <c r="AC92" s="24"/>
      <c r="AD92" s="23"/>
      <c r="AE92" s="29"/>
      <c r="AF92" s="63" t="s">
        <v>33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8"/>
      <c r="BJ92" s="180" t="s">
        <v>34</v>
      </c>
      <c r="BK92" s="181"/>
      <c r="BL92" s="181"/>
      <c r="BM92" s="182"/>
      <c r="BN92" s="259" t="s">
        <v>35</v>
      </c>
      <c r="BO92" s="279"/>
      <c r="BP92" s="260"/>
      <c r="BQ92" s="180" t="s">
        <v>36</v>
      </c>
      <c r="BR92" s="181"/>
      <c r="BS92" s="181"/>
      <c r="BT92" s="182"/>
      <c r="BU92" s="259" t="s">
        <v>37</v>
      </c>
      <c r="BV92" s="279"/>
      <c r="BW92" s="260"/>
      <c r="BX92" s="280" t="s">
        <v>38</v>
      </c>
      <c r="BY92" s="281"/>
      <c r="BZ92" s="281"/>
      <c r="CA92" s="282"/>
      <c r="CB92" s="259" t="s">
        <v>39</v>
      </c>
      <c r="CC92" s="279"/>
      <c r="CD92" s="279"/>
      <c r="CE92" s="286"/>
      <c r="CF92" s="310" t="s">
        <v>40</v>
      </c>
      <c r="CG92" s="311"/>
      <c r="CH92" s="311"/>
      <c r="CI92" s="311"/>
      <c r="CJ92" s="312"/>
    </row>
    <row r="93" spans="1:90" s="1" customFormat="1" ht="20.25" customHeight="1">
      <c r="B93" s="316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8"/>
      <c r="AC93" s="24"/>
      <c r="AD93" s="23"/>
      <c r="AE93" s="29"/>
      <c r="AF93" s="302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4"/>
      <c r="BJ93" s="186"/>
      <c r="BK93" s="187"/>
      <c r="BL93" s="187"/>
      <c r="BM93" s="188"/>
      <c r="BN93" s="259"/>
      <c r="BO93" s="279"/>
      <c r="BP93" s="260"/>
      <c r="BQ93" s="186"/>
      <c r="BR93" s="187"/>
      <c r="BS93" s="187"/>
      <c r="BT93" s="188"/>
      <c r="BU93" s="259"/>
      <c r="BV93" s="279"/>
      <c r="BW93" s="260"/>
      <c r="BX93" s="283"/>
      <c r="BY93" s="284"/>
      <c r="BZ93" s="284"/>
      <c r="CA93" s="285"/>
      <c r="CB93" s="259"/>
      <c r="CC93" s="279"/>
      <c r="CD93" s="279"/>
      <c r="CE93" s="286"/>
      <c r="CF93" s="313"/>
      <c r="CG93" s="314"/>
      <c r="CH93" s="314"/>
      <c r="CI93" s="314"/>
      <c r="CJ93" s="315"/>
    </row>
    <row r="94" spans="1:90" s="1" customFormat="1" ht="16.5" customHeight="1">
      <c r="B94" s="316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8"/>
      <c r="AC94" s="24"/>
      <c r="AD94" s="23"/>
      <c r="AE94" s="29"/>
      <c r="AF94" s="302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4"/>
      <c r="BJ94" s="319">
        <f>ROUND(SUM(CH44,CH65,CH86),0)</f>
        <v>0</v>
      </c>
      <c r="BK94" s="75"/>
      <c r="BL94" s="75"/>
      <c r="BM94" s="76"/>
      <c r="BN94" s="259"/>
      <c r="BO94" s="279"/>
      <c r="BP94" s="260"/>
      <c r="BQ94" s="322"/>
      <c r="BR94" s="323"/>
      <c r="BS94" s="323"/>
      <c r="BT94" s="324"/>
      <c r="BU94" s="259"/>
      <c r="BV94" s="279"/>
      <c r="BW94" s="260"/>
      <c r="BX94" s="328">
        <f>ROUND(BJ94+BQ94,1)</f>
        <v>0</v>
      </c>
      <c r="BY94" s="329"/>
      <c r="BZ94" s="329"/>
      <c r="CA94" s="330"/>
      <c r="CB94" s="259"/>
      <c r="CC94" s="279"/>
      <c r="CD94" s="279"/>
      <c r="CE94" s="286"/>
      <c r="CF94" s="334" t="str">
        <f>IF(BX94/1=0,"",IF(BX94/1&lt;20,"Ｄ",IF(BX94/1&lt;30,"Ｃ",IF(BX94/1&lt;40,"Ｂ－",IF(BX94/1&lt;50,"Ｂ",IF(BX94/1&lt;60,"Ｂ＋",IF(BX94/1&lt;70,"Ａ",IF(BX94/1&lt;=80,"Ｓ",""))))))))</f>
        <v/>
      </c>
      <c r="CG94" s="335"/>
      <c r="CH94" s="335"/>
      <c r="CI94" s="335"/>
      <c r="CJ94" s="336"/>
    </row>
    <row r="95" spans="1:90" s="1" customFormat="1" ht="16.5" customHeight="1">
      <c r="B95" s="316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8"/>
      <c r="AC95" s="24"/>
      <c r="AD95" s="23"/>
      <c r="AE95" s="29"/>
      <c r="AF95" s="302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4"/>
      <c r="BJ95" s="320"/>
      <c r="BK95" s="75"/>
      <c r="BL95" s="75"/>
      <c r="BM95" s="76"/>
      <c r="BN95" s="259"/>
      <c r="BO95" s="279"/>
      <c r="BP95" s="260"/>
      <c r="BQ95" s="322"/>
      <c r="BR95" s="323"/>
      <c r="BS95" s="323"/>
      <c r="BT95" s="324"/>
      <c r="BU95" s="259"/>
      <c r="BV95" s="279"/>
      <c r="BW95" s="260"/>
      <c r="BX95" s="328"/>
      <c r="BY95" s="329"/>
      <c r="BZ95" s="329"/>
      <c r="CA95" s="330"/>
      <c r="CB95" s="259"/>
      <c r="CC95" s="279"/>
      <c r="CD95" s="279"/>
      <c r="CE95" s="286"/>
      <c r="CF95" s="337"/>
      <c r="CG95" s="75"/>
      <c r="CH95" s="75"/>
      <c r="CI95" s="75"/>
      <c r="CJ95" s="338"/>
    </row>
    <row r="96" spans="1:90" s="1" customFormat="1" ht="16.5" customHeight="1" thickBot="1">
      <c r="B96" s="316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8"/>
      <c r="AC96" s="24"/>
      <c r="AD96" s="23"/>
      <c r="AE96" s="29"/>
      <c r="AF96" s="302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4"/>
      <c r="BJ96" s="321"/>
      <c r="BK96" s="78"/>
      <c r="BL96" s="78"/>
      <c r="BM96" s="79"/>
      <c r="BN96" s="259"/>
      <c r="BO96" s="279"/>
      <c r="BP96" s="260"/>
      <c r="BQ96" s="325"/>
      <c r="BR96" s="326"/>
      <c r="BS96" s="326"/>
      <c r="BT96" s="327"/>
      <c r="BU96" s="259"/>
      <c r="BV96" s="279"/>
      <c r="BW96" s="260"/>
      <c r="BX96" s="331"/>
      <c r="BY96" s="332"/>
      <c r="BZ96" s="332"/>
      <c r="CA96" s="333"/>
      <c r="CB96" s="259"/>
      <c r="CC96" s="279"/>
      <c r="CD96" s="279"/>
      <c r="CE96" s="286"/>
      <c r="CF96" s="339"/>
      <c r="CG96" s="340"/>
      <c r="CH96" s="340"/>
      <c r="CI96" s="340"/>
      <c r="CJ96" s="341"/>
    </row>
    <row r="97" spans="2:88" s="1" customFormat="1" ht="9" customHeight="1" thickBot="1">
      <c r="B97" s="316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8"/>
      <c r="AC97" s="24"/>
      <c r="AD97" s="23"/>
      <c r="AE97" s="29"/>
      <c r="AF97" s="302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4"/>
      <c r="BJ97" s="62"/>
      <c r="BK97" s="62"/>
      <c r="BL97" s="62"/>
      <c r="BM97" s="62"/>
      <c r="BN97" s="57"/>
      <c r="BO97" s="58"/>
      <c r="BP97" s="57"/>
      <c r="BQ97" s="62"/>
      <c r="BR97" s="62"/>
      <c r="BS97" s="62"/>
      <c r="BT97" s="62"/>
      <c r="BU97" s="57"/>
      <c r="BV97" s="58"/>
      <c r="BW97" s="57"/>
      <c r="BX97" s="62"/>
      <c r="BY97" s="62"/>
      <c r="BZ97" s="62"/>
      <c r="CA97" s="62"/>
      <c r="CB97" s="57"/>
      <c r="CC97" s="58"/>
      <c r="CD97" s="58"/>
      <c r="CE97" s="57"/>
      <c r="CF97" s="60"/>
      <c r="CG97" s="60"/>
      <c r="CH97" s="60"/>
      <c r="CI97" s="60"/>
      <c r="CJ97" s="60"/>
    </row>
    <row r="98" spans="2:88" s="1" customFormat="1" ht="16.5" customHeight="1" thickTop="1">
      <c r="B98" s="316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8"/>
      <c r="AC98" s="24"/>
      <c r="AD98" s="23"/>
      <c r="AE98" s="29"/>
      <c r="AF98" s="302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4"/>
      <c r="BJ98" s="62"/>
      <c r="BK98" s="62"/>
      <c r="BL98" s="62"/>
      <c r="BM98" s="62"/>
      <c r="BN98" s="57"/>
      <c r="BO98" s="58"/>
      <c r="BP98" s="57"/>
      <c r="BQ98" s="62"/>
      <c r="BR98" s="62"/>
      <c r="BS98" s="62"/>
      <c r="BT98" s="62"/>
      <c r="BU98" s="57"/>
      <c r="BV98" s="58"/>
      <c r="BW98" s="57"/>
      <c r="BX98" s="62"/>
      <c r="BY98" s="62"/>
      <c r="BZ98" s="62"/>
      <c r="CA98" s="62"/>
      <c r="CB98" s="57"/>
      <c r="CC98" s="58"/>
      <c r="CD98" s="58"/>
      <c r="CE98" s="57"/>
      <c r="CF98" s="267" t="s">
        <v>349</v>
      </c>
      <c r="CG98" s="268"/>
      <c r="CH98" s="268"/>
      <c r="CI98" s="268"/>
      <c r="CJ98" s="269"/>
    </row>
    <row r="99" spans="2:88" s="1" customFormat="1" ht="16.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8"/>
      <c r="AC99" s="24"/>
      <c r="AD99" s="23"/>
      <c r="AE99" s="29"/>
      <c r="AF99" s="302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4"/>
      <c r="BJ99" s="62"/>
      <c r="BK99" s="62"/>
      <c r="BL99" s="62"/>
      <c r="BM99" s="62"/>
      <c r="BN99" s="57"/>
      <c r="BO99" s="58"/>
      <c r="BP99" s="57"/>
      <c r="BQ99" s="62"/>
      <c r="BR99" s="62"/>
      <c r="BS99" s="62"/>
      <c r="BT99" s="62"/>
      <c r="BU99" s="57"/>
      <c r="BV99" s="58"/>
      <c r="BW99" s="57"/>
      <c r="BX99" s="62"/>
      <c r="BY99" s="62"/>
      <c r="BZ99" s="62"/>
      <c r="CA99" s="62"/>
      <c r="CB99" s="57"/>
      <c r="CC99" s="58"/>
      <c r="CD99" s="58"/>
      <c r="CE99" s="57"/>
      <c r="CF99" s="270"/>
      <c r="CG99" s="271"/>
      <c r="CH99" s="271"/>
      <c r="CI99" s="271"/>
      <c r="CJ99" s="272"/>
    </row>
    <row r="100" spans="2:88" s="1" customFormat="1" ht="23.25" customHeight="1">
      <c r="B100" s="316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8"/>
      <c r="AC100" s="24"/>
      <c r="AD100" s="23"/>
      <c r="AE100" s="29"/>
      <c r="AF100" s="302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4"/>
      <c r="BJ100" s="62"/>
      <c r="BK100" s="62"/>
      <c r="BL100" s="62"/>
      <c r="BM100" s="62"/>
      <c r="BN100" s="57"/>
      <c r="BO100" s="58"/>
      <c r="BP100" s="57"/>
      <c r="BQ100" s="62"/>
      <c r="BR100" s="62"/>
      <c r="BS100" s="62"/>
      <c r="BT100" s="62"/>
      <c r="BU100" s="57"/>
      <c r="BV100" s="58"/>
      <c r="BW100" s="57"/>
      <c r="BX100" s="62"/>
      <c r="BY100" s="62"/>
      <c r="BZ100" s="62"/>
      <c r="CA100" s="62"/>
      <c r="CB100" s="57"/>
      <c r="CC100" s="58"/>
      <c r="CD100" s="58"/>
      <c r="CE100" s="57"/>
      <c r="CF100" s="273">
        <f>ROUND(SUM(CL44,CL65,CL86),0)</f>
        <v>0</v>
      </c>
      <c r="CG100" s="274"/>
      <c r="CH100" s="274"/>
      <c r="CI100" s="274"/>
      <c r="CJ100" s="275"/>
    </row>
    <row r="101" spans="2:88" s="1" customFormat="1" ht="27.75" customHeight="1" thickBo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8"/>
      <c r="AC101" s="24"/>
      <c r="AD101" s="23"/>
      <c r="AE101" s="29"/>
      <c r="AF101" s="302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4"/>
      <c r="BJ101" s="62"/>
      <c r="BK101" s="62"/>
      <c r="BL101" s="62"/>
      <c r="BM101" s="62"/>
      <c r="BN101" s="57"/>
      <c r="BO101" s="58"/>
      <c r="BP101" s="57"/>
      <c r="BQ101" s="62"/>
      <c r="BR101" s="62"/>
      <c r="BS101" s="62"/>
      <c r="BT101" s="62"/>
      <c r="BU101" s="57"/>
      <c r="BV101" s="58"/>
      <c r="BW101" s="57"/>
      <c r="BX101" s="62"/>
      <c r="BY101" s="62"/>
      <c r="BZ101" s="62"/>
      <c r="CA101" s="62"/>
      <c r="CB101" s="57"/>
      <c r="CC101" s="58"/>
      <c r="CD101" s="58"/>
      <c r="CE101" s="57"/>
      <c r="CF101" s="276" t="str">
        <f>IF(CF100/1=0,"",IF(CF100/1&lt;20,"Ｄ",IF(CF100/1&lt;30,"Ｃ",IF(CF100/1&lt;40,"Ｂ－",IF(CF100/1&lt;50,"Ｂ",IF(CF100/1&lt;60,"Ｂ＋",IF(CF100/1&lt;70,"Ａ",IF(CF100/1&lt;=80,"Ｓ",""))))))))</f>
        <v/>
      </c>
      <c r="CG101" s="277"/>
      <c r="CH101" s="277"/>
      <c r="CI101" s="277"/>
      <c r="CJ101" s="278"/>
    </row>
    <row r="102" spans="2:88" s="1" customFormat="1" ht="9" customHeight="1" thickTop="1" thickBot="1">
      <c r="B102" s="316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8"/>
      <c r="AC102" s="24"/>
      <c r="AD102" s="23"/>
      <c r="AE102" s="29"/>
      <c r="AF102" s="302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3"/>
      <c r="BC102" s="303"/>
      <c r="BD102" s="303"/>
      <c r="BE102" s="303"/>
      <c r="BF102" s="304"/>
    </row>
    <row r="103" spans="2:88" s="1" customFormat="1" ht="20.25" customHeight="1">
      <c r="B103" s="316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8"/>
      <c r="AC103" s="24"/>
      <c r="AD103" s="23"/>
      <c r="AE103" s="29"/>
      <c r="AF103" s="302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4"/>
      <c r="BJ103" s="32" t="s">
        <v>41</v>
      </c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8"/>
    </row>
    <row r="104" spans="2:88" s="1" customFormat="1" ht="20.25" customHeight="1">
      <c r="B104" s="316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8"/>
      <c r="AC104" s="24"/>
      <c r="AD104" s="23"/>
      <c r="AE104" s="29"/>
      <c r="AF104" s="302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4"/>
      <c r="BJ104" s="302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3"/>
      <c r="BU104" s="303"/>
      <c r="BV104" s="303"/>
      <c r="BW104" s="303"/>
      <c r="BX104" s="303"/>
      <c r="BY104" s="303"/>
      <c r="BZ104" s="303"/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4"/>
    </row>
    <row r="105" spans="2:88" s="1" customFormat="1" ht="16.5" customHeight="1">
      <c r="B105" s="316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8"/>
      <c r="AC105" s="24"/>
      <c r="AD105" s="23"/>
      <c r="AE105" s="29"/>
      <c r="AF105" s="302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4"/>
      <c r="BJ105" s="302"/>
      <c r="BK105" s="303"/>
      <c r="BL105" s="303"/>
      <c r="BM105" s="303"/>
      <c r="BN105" s="303"/>
      <c r="BO105" s="303"/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4"/>
    </row>
    <row r="106" spans="2:88" s="1" customFormat="1" ht="16.5" customHeight="1">
      <c r="B106" s="316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8"/>
      <c r="AC106" s="24"/>
      <c r="AD106" s="23"/>
      <c r="AE106" s="29"/>
      <c r="AF106" s="302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03"/>
      <c r="BE106" s="303"/>
      <c r="BF106" s="304"/>
      <c r="BJ106" s="302"/>
      <c r="BK106" s="30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4"/>
    </row>
    <row r="107" spans="2:88" s="1" customFormat="1" ht="16.5" customHeight="1" thickBot="1">
      <c r="B107" s="34"/>
      <c r="C107" s="30"/>
      <c r="D107" s="30"/>
      <c r="E107" s="30"/>
      <c r="F107" s="30"/>
      <c r="G107" s="30"/>
      <c r="H107" s="30"/>
      <c r="I107" s="30"/>
      <c r="J107" s="30"/>
      <c r="K107" s="308" t="s">
        <v>352</v>
      </c>
      <c r="L107" s="308"/>
      <c r="M107" s="308"/>
      <c r="N107" s="308"/>
      <c r="O107" s="308"/>
      <c r="P107" s="308"/>
      <c r="Q107" s="308"/>
      <c r="R107" s="309"/>
      <c r="S107" s="309"/>
      <c r="T107" s="30" t="s">
        <v>346</v>
      </c>
      <c r="U107" s="309"/>
      <c r="V107" s="309"/>
      <c r="W107" s="30" t="s">
        <v>347</v>
      </c>
      <c r="X107" s="309"/>
      <c r="Y107" s="309"/>
      <c r="Z107" s="179" t="s">
        <v>348</v>
      </c>
      <c r="AA107" s="179"/>
      <c r="AB107" s="31"/>
      <c r="AC107" s="24"/>
      <c r="AD107" s="23"/>
      <c r="AE107" s="29"/>
      <c r="AF107" s="34"/>
      <c r="AG107" s="30"/>
      <c r="AH107" s="30"/>
      <c r="AI107" s="30"/>
      <c r="AJ107" s="30"/>
      <c r="AK107" s="30"/>
      <c r="AL107" s="30"/>
      <c r="AM107" s="30"/>
      <c r="AN107" s="30"/>
      <c r="AO107" s="308" t="s">
        <v>352</v>
      </c>
      <c r="AP107" s="308"/>
      <c r="AQ107" s="308"/>
      <c r="AR107" s="308"/>
      <c r="AS107" s="308"/>
      <c r="AT107" s="308"/>
      <c r="AU107" s="308"/>
      <c r="AV107" s="306"/>
      <c r="AW107" s="306"/>
      <c r="AX107" s="30" t="s">
        <v>346</v>
      </c>
      <c r="AY107" s="306"/>
      <c r="AZ107" s="306"/>
      <c r="BA107" s="30" t="s">
        <v>347</v>
      </c>
      <c r="BB107" s="306"/>
      <c r="BC107" s="306"/>
      <c r="BD107" s="179" t="s">
        <v>348</v>
      </c>
      <c r="BE107" s="179"/>
      <c r="BF107" s="31"/>
      <c r="BJ107" s="305"/>
      <c r="BK107" s="306"/>
      <c r="BL107" s="306"/>
      <c r="BM107" s="306"/>
      <c r="BN107" s="306"/>
      <c r="BO107" s="306"/>
      <c r="BP107" s="306"/>
      <c r="BQ107" s="306"/>
      <c r="BR107" s="306"/>
      <c r="BS107" s="306"/>
      <c r="BT107" s="306"/>
      <c r="BU107" s="306"/>
      <c r="BV107" s="306"/>
      <c r="BW107" s="306"/>
      <c r="BX107" s="306"/>
      <c r="BY107" s="306"/>
      <c r="BZ107" s="306"/>
      <c r="CA107" s="306"/>
      <c r="CB107" s="306"/>
      <c r="CC107" s="306"/>
      <c r="CD107" s="306"/>
      <c r="CE107" s="306"/>
      <c r="CF107" s="306"/>
      <c r="CG107" s="306"/>
      <c r="CH107" s="306"/>
      <c r="CI107" s="306"/>
      <c r="CJ107" s="307"/>
    </row>
    <row r="108" spans="2:88" s="1" customFormat="1" ht="7.5" customHeight="1"/>
    <row r="110" spans="2:88" ht="13.5" customHeight="1">
      <c r="O110" s="45"/>
      <c r="P110" s="45"/>
      <c r="Q110" s="45"/>
      <c r="R110" s="45"/>
    </row>
    <row r="111" spans="2:88" ht="13.5" customHeight="1">
      <c r="O111" s="45"/>
      <c r="P111" s="45"/>
      <c r="Q111" s="45"/>
      <c r="R111" s="45"/>
    </row>
    <row r="112" spans="2:88" ht="13.5" customHeight="1">
      <c r="P112" s="45"/>
    </row>
  </sheetData>
  <mergeCells count="124">
    <mergeCell ref="B70:B90"/>
    <mergeCell ref="AQ70:AS90"/>
    <mergeCell ref="AT70:AV90"/>
    <mergeCell ref="AW70:BY90"/>
    <mergeCell ref="BZ70:CB74"/>
    <mergeCell ref="CD70:CF74"/>
    <mergeCell ref="BD107:BE107"/>
    <mergeCell ref="BJ104:CJ107"/>
    <mergeCell ref="K107:Q107"/>
    <mergeCell ref="R107:S107"/>
    <mergeCell ref="U107:V107"/>
    <mergeCell ref="X107:Y107"/>
    <mergeCell ref="Z107:AA107"/>
    <mergeCell ref="AO107:AU107"/>
    <mergeCell ref="AV107:AW107"/>
    <mergeCell ref="AY107:AZ107"/>
    <mergeCell ref="BB107:BC107"/>
    <mergeCell ref="CF92:CJ93"/>
    <mergeCell ref="B93:AB106"/>
    <mergeCell ref="AF93:BF106"/>
    <mergeCell ref="BJ94:BM96"/>
    <mergeCell ref="BQ94:BT96"/>
    <mergeCell ref="BX94:CA96"/>
    <mergeCell ref="CF94:CJ96"/>
    <mergeCell ref="CF98:CJ99"/>
    <mergeCell ref="CF100:CJ100"/>
    <mergeCell ref="CF101:CJ101"/>
    <mergeCell ref="BJ92:BM93"/>
    <mergeCell ref="BN92:BP96"/>
    <mergeCell ref="BQ92:BT93"/>
    <mergeCell ref="BU92:BW96"/>
    <mergeCell ref="BX92:CA93"/>
    <mergeCell ref="CB92:CE96"/>
    <mergeCell ref="CL59:CL64"/>
    <mergeCell ref="E61:AP64"/>
    <mergeCell ref="CD65:CF69"/>
    <mergeCell ref="CH65:CJ69"/>
    <mergeCell ref="CL65:CL69"/>
    <mergeCell ref="D66:AP69"/>
    <mergeCell ref="CL80:CL85"/>
    <mergeCell ref="E82:AP85"/>
    <mergeCell ref="CD86:CF90"/>
    <mergeCell ref="CH86:CJ90"/>
    <mergeCell ref="CL86:CL90"/>
    <mergeCell ref="D87:AP90"/>
    <mergeCell ref="CH70:CJ74"/>
    <mergeCell ref="D71:AP74"/>
    <mergeCell ref="BZ75:CB79"/>
    <mergeCell ref="CD75:CF79"/>
    <mergeCell ref="CH75:CJ79"/>
    <mergeCell ref="E77:AP80"/>
    <mergeCell ref="CD80:CF85"/>
    <mergeCell ref="CH80:CJ85"/>
    <mergeCell ref="CH49:CJ53"/>
    <mergeCell ref="D50:AP53"/>
    <mergeCell ref="BZ54:CB58"/>
    <mergeCell ref="CD54:CF58"/>
    <mergeCell ref="CH54:CJ58"/>
    <mergeCell ref="E56:AP59"/>
    <mergeCell ref="CD59:CF64"/>
    <mergeCell ref="CH59:CJ64"/>
    <mergeCell ref="B49:B69"/>
    <mergeCell ref="AQ49:AS69"/>
    <mergeCell ref="AT49:AV69"/>
    <mergeCell ref="AW49:BY69"/>
    <mergeCell ref="BZ49:CB53"/>
    <mergeCell ref="CD49:CF53"/>
    <mergeCell ref="CL38:CL43"/>
    <mergeCell ref="E40:AP43"/>
    <mergeCell ref="CD44:CF48"/>
    <mergeCell ref="CH44:CJ48"/>
    <mergeCell ref="CL44:CL48"/>
    <mergeCell ref="D45:AP48"/>
    <mergeCell ref="CD28:CF32"/>
    <mergeCell ref="CH28:CJ32"/>
    <mergeCell ref="D29:AP32"/>
    <mergeCell ref="BZ33:CB37"/>
    <mergeCell ref="CD33:CF37"/>
    <mergeCell ref="CH33:CJ37"/>
    <mergeCell ref="E35:AP38"/>
    <mergeCell ref="CD38:CF43"/>
    <mergeCell ref="CH38:CJ43"/>
    <mergeCell ref="AW25:CB27"/>
    <mergeCell ref="B28:B48"/>
    <mergeCell ref="AQ28:AS48"/>
    <mergeCell ref="AT28:AV48"/>
    <mergeCell ref="AW28:BY48"/>
    <mergeCell ref="BZ28:CB32"/>
    <mergeCell ref="B20:CJ20"/>
    <mergeCell ref="B21:CJ21"/>
    <mergeCell ref="B24:B27"/>
    <mergeCell ref="C24:AV24"/>
    <mergeCell ref="AW24:CB24"/>
    <mergeCell ref="CD24:CF27"/>
    <mergeCell ref="CH24:CJ27"/>
    <mergeCell ref="C25:AP27"/>
    <mergeCell ref="AQ25:AS27"/>
    <mergeCell ref="AT25:AV27"/>
    <mergeCell ref="B13:CJ13"/>
    <mergeCell ref="B14:CJ14"/>
    <mergeCell ref="B15:CJ15"/>
    <mergeCell ref="B16:CJ16"/>
    <mergeCell ref="B18:CJ18"/>
    <mergeCell ref="B19:CJ19"/>
    <mergeCell ref="CA4:CJ7"/>
    <mergeCell ref="P6:AK7"/>
    <mergeCell ref="B8:C11"/>
    <mergeCell ref="D8:S11"/>
    <mergeCell ref="T8:U11"/>
    <mergeCell ref="V8:AK11"/>
    <mergeCell ref="AL8:AM11"/>
    <mergeCell ref="AN8:AY11"/>
    <mergeCell ref="AZ8:BA11"/>
    <mergeCell ref="BB8:CJ11"/>
    <mergeCell ref="B2:CJ2"/>
    <mergeCell ref="B4:C7"/>
    <mergeCell ref="D4:M7"/>
    <mergeCell ref="N4:O7"/>
    <mergeCell ref="P4:AK5"/>
    <mergeCell ref="AL4:AM7"/>
    <mergeCell ref="AN4:AY7"/>
    <mergeCell ref="AZ4:BA7"/>
    <mergeCell ref="BB4:BX7"/>
    <mergeCell ref="BY4:BZ7"/>
  </mergeCells>
  <phoneticPr fontId="1"/>
  <dataValidations count="5">
    <dataValidation type="list" allowBlank="1" showInputMessage="1" showErrorMessage="1" sqref="BQ94:BT101">
      <formula1>"5,4,3,2,1,0,-1,-2,-3,-4,-5"</formula1>
    </dataValidation>
    <dataValidation type="list" allowBlank="1" showInputMessage="1" showErrorMessage="1" sqref="AT28:AV90">
      <formula1>"5,10,15,20,25,30,35,40,45,50,55,60,65,70,75,80,85,90,95"</formula1>
    </dataValidation>
    <dataValidation type="list" allowBlank="1" showInputMessage="1" showErrorMessage="1" sqref="BZ33:CB37 CD33:CF37 CH33:CJ37 BZ54:CB58 CD54:CF58 CH54:CJ58 BZ75:CB79 CD75:CF79 CH75:CJ79">
      <formula1>"5,4,3,2,1"</formula1>
    </dataValidation>
    <dataValidation type="list" allowBlank="1" showInputMessage="1" showErrorMessage="1" sqref="D4:M7">
      <formula1>"Ⅰ,Ⅱ-1,Ⅱ-2,Ⅱ-3,Ⅲ,Ⅳ,Ⅴ,Ⅵ"</formula1>
    </dataValidation>
    <dataValidation type="list" allowBlank="1" showInputMessage="1" showErrorMessage="1" sqref="AQ28:AS90">
      <formula1>"極高,高い,標準"</formula1>
    </dataValidation>
  </dataValidations>
  <printOptions horizontalCentered="1" verticalCentered="1"/>
  <pageMargins left="0.43" right="0.2" top="0" bottom="0" header="0" footer="0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CL112"/>
  <sheetViews>
    <sheetView showGridLines="0" zoomScale="55" zoomScaleNormal="55" zoomScaleSheetLayoutView="50" workbookViewId="0">
      <selection activeCell="DC18" sqref="DC18"/>
    </sheetView>
  </sheetViews>
  <sheetFormatPr defaultColWidth="2.625" defaultRowHeight="13.5" customHeight="1"/>
  <cols>
    <col min="1" max="1" width="2.5" style="25" customWidth="1"/>
    <col min="2" max="2" width="3.5" style="25" customWidth="1"/>
    <col min="3" max="19" width="2.625" style="25" customWidth="1"/>
    <col min="20" max="20" width="3.125" style="25" customWidth="1"/>
    <col min="21" max="22" width="2.625" style="25" customWidth="1"/>
    <col min="23" max="23" width="3.125" style="25" customWidth="1"/>
    <col min="24" max="25" width="2.625" style="25" customWidth="1"/>
    <col min="26" max="26" width="3.125" style="25" customWidth="1"/>
    <col min="27" max="49" width="2.625" style="25" customWidth="1"/>
    <col min="50" max="50" width="3.125" style="25" customWidth="1"/>
    <col min="51" max="52" width="2.625" style="25" customWidth="1"/>
    <col min="53" max="53" width="3.125" style="25" customWidth="1"/>
    <col min="54" max="55" width="2.625" style="25" customWidth="1"/>
    <col min="56" max="56" width="3.125" style="25" customWidth="1"/>
    <col min="57" max="79" width="3.25" style="25" customWidth="1"/>
    <col min="80" max="88" width="2.625" style="25" customWidth="1"/>
    <col min="89" max="89" width="1.25" style="25" customWidth="1"/>
    <col min="90" max="90" width="5.75" style="25" customWidth="1"/>
    <col min="91" max="100" width="2.625" style="25"/>
    <col min="101" max="187" width="2.625" style="25" customWidth="1"/>
    <col min="188" max="356" width="2.625" style="25"/>
    <col min="357" max="443" width="2.625" style="25" customWidth="1"/>
    <col min="444" max="612" width="2.625" style="25"/>
    <col min="613" max="699" width="2.625" style="25" customWidth="1"/>
    <col min="700" max="868" width="2.625" style="25"/>
    <col min="869" max="955" width="2.625" style="25" customWidth="1"/>
    <col min="956" max="1124" width="2.625" style="25"/>
    <col min="1125" max="1211" width="2.625" style="25" customWidth="1"/>
    <col min="1212" max="1380" width="2.625" style="25"/>
    <col min="1381" max="1467" width="2.625" style="25" customWidth="1"/>
    <col min="1468" max="1636" width="2.625" style="25"/>
    <col min="1637" max="1723" width="2.625" style="25" customWidth="1"/>
    <col min="1724" max="1892" width="2.625" style="25"/>
    <col min="1893" max="1979" width="2.625" style="25" customWidth="1"/>
    <col min="1980" max="2148" width="2.625" style="25"/>
    <col min="2149" max="2235" width="2.625" style="25" customWidth="1"/>
    <col min="2236" max="2404" width="2.625" style="25"/>
    <col min="2405" max="2491" width="2.625" style="25" customWidth="1"/>
    <col min="2492" max="2660" width="2.625" style="25"/>
    <col min="2661" max="2747" width="2.625" style="25" customWidth="1"/>
    <col min="2748" max="2916" width="2.625" style="25"/>
    <col min="2917" max="3003" width="2.625" style="25" customWidth="1"/>
    <col min="3004" max="3172" width="2.625" style="25"/>
    <col min="3173" max="3259" width="2.625" style="25" customWidth="1"/>
    <col min="3260" max="3428" width="2.625" style="25"/>
    <col min="3429" max="3515" width="2.625" style="25" customWidth="1"/>
    <col min="3516" max="3684" width="2.625" style="25"/>
    <col min="3685" max="3771" width="2.625" style="25" customWidth="1"/>
    <col min="3772" max="3940" width="2.625" style="25"/>
    <col min="3941" max="4027" width="2.625" style="25" customWidth="1"/>
    <col min="4028" max="4196" width="2.625" style="25"/>
    <col min="4197" max="4283" width="2.625" style="25" customWidth="1"/>
    <col min="4284" max="4452" width="2.625" style="25"/>
    <col min="4453" max="4539" width="2.625" style="25" customWidth="1"/>
    <col min="4540" max="4708" width="2.625" style="25"/>
    <col min="4709" max="4795" width="2.625" style="25" customWidth="1"/>
    <col min="4796" max="4964" width="2.625" style="25"/>
    <col min="4965" max="5051" width="2.625" style="25" customWidth="1"/>
    <col min="5052" max="5220" width="2.625" style="25"/>
    <col min="5221" max="5307" width="2.625" style="25" customWidth="1"/>
    <col min="5308" max="5476" width="2.625" style="25"/>
    <col min="5477" max="5563" width="2.625" style="25" customWidth="1"/>
    <col min="5564" max="5732" width="2.625" style="25"/>
    <col min="5733" max="5819" width="2.625" style="25" customWidth="1"/>
    <col min="5820" max="5988" width="2.625" style="25"/>
    <col min="5989" max="6075" width="2.625" style="25" customWidth="1"/>
    <col min="6076" max="6244" width="2.625" style="25"/>
    <col min="6245" max="6331" width="2.625" style="25" customWidth="1"/>
    <col min="6332" max="6500" width="2.625" style="25"/>
    <col min="6501" max="6587" width="2.625" style="25" customWidth="1"/>
    <col min="6588" max="6756" width="2.625" style="25"/>
    <col min="6757" max="6843" width="2.625" style="25" customWidth="1"/>
    <col min="6844" max="7012" width="2.625" style="25"/>
    <col min="7013" max="7099" width="2.625" style="25" customWidth="1"/>
    <col min="7100" max="7268" width="2.625" style="25"/>
    <col min="7269" max="7355" width="2.625" style="25" customWidth="1"/>
    <col min="7356" max="7524" width="2.625" style="25"/>
    <col min="7525" max="7611" width="2.625" style="25" customWidth="1"/>
    <col min="7612" max="7780" width="2.625" style="25"/>
    <col min="7781" max="7867" width="2.625" style="25" customWidth="1"/>
    <col min="7868" max="8036" width="2.625" style="25"/>
    <col min="8037" max="8123" width="2.625" style="25" customWidth="1"/>
    <col min="8124" max="8292" width="2.625" style="25"/>
    <col min="8293" max="8379" width="2.625" style="25" customWidth="1"/>
    <col min="8380" max="8548" width="2.625" style="25"/>
    <col min="8549" max="8635" width="2.625" style="25" customWidth="1"/>
    <col min="8636" max="8804" width="2.625" style="25"/>
    <col min="8805" max="8891" width="2.625" style="25" customWidth="1"/>
    <col min="8892" max="9060" width="2.625" style="25"/>
    <col min="9061" max="9147" width="2.625" style="25" customWidth="1"/>
    <col min="9148" max="9316" width="2.625" style="25"/>
    <col min="9317" max="9403" width="2.625" style="25" customWidth="1"/>
    <col min="9404" max="9572" width="2.625" style="25"/>
    <col min="9573" max="9659" width="2.625" style="25" customWidth="1"/>
    <col min="9660" max="9828" width="2.625" style="25"/>
    <col min="9829" max="9915" width="2.625" style="25" customWidth="1"/>
    <col min="9916" max="10084" width="2.625" style="25"/>
    <col min="10085" max="10171" width="2.625" style="25" customWidth="1"/>
    <col min="10172" max="10340" width="2.625" style="25"/>
    <col min="10341" max="10427" width="2.625" style="25" customWidth="1"/>
    <col min="10428" max="10596" width="2.625" style="25"/>
    <col min="10597" max="10683" width="2.625" style="25" customWidth="1"/>
    <col min="10684" max="10852" width="2.625" style="25"/>
    <col min="10853" max="10939" width="2.625" style="25" customWidth="1"/>
    <col min="10940" max="11108" width="2.625" style="25"/>
    <col min="11109" max="11195" width="2.625" style="25" customWidth="1"/>
    <col min="11196" max="11364" width="2.625" style="25"/>
    <col min="11365" max="11451" width="2.625" style="25" customWidth="1"/>
    <col min="11452" max="11620" width="2.625" style="25"/>
    <col min="11621" max="11707" width="2.625" style="25" customWidth="1"/>
    <col min="11708" max="11876" width="2.625" style="25"/>
    <col min="11877" max="11963" width="2.625" style="25" customWidth="1"/>
    <col min="11964" max="12132" width="2.625" style="25"/>
    <col min="12133" max="12219" width="2.625" style="25" customWidth="1"/>
    <col min="12220" max="12388" width="2.625" style="25"/>
    <col min="12389" max="12475" width="2.625" style="25" customWidth="1"/>
    <col min="12476" max="12644" width="2.625" style="25"/>
    <col min="12645" max="12731" width="2.625" style="25" customWidth="1"/>
    <col min="12732" max="12900" width="2.625" style="25"/>
    <col min="12901" max="12987" width="2.625" style="25" customWidth="1"/>
    <col min="12988" max="13156" width="2.625" style="25"/>
    <col min="13157" max="13243" width="2.625" style="25" customWidth="1"/>
    <col min="13244" max="13412" width="2.625" style="25"/>
    <col min="13413" max="13499" width="2.625" style="25" customWidth="1"/>
    <col min="13500" max="13668" width="2.625" style="25"/>
    <col min="13669" max="13755" width="2.625" style="25" customWidth="1"/>
    <col min="13756" max="13924" width="2.625" style="25"/>
    <col min="13925" max="14011" width="2.625" style="25" customWidth="1"/>
    <col min="14012" max="14180" width="2.625" style="25"/>
    <col min="14181" max="14267" width="2.625" style="25" customWidth="1"/>
    <col min="14268" max="14436" width="2.625" style="25"/>
    <col min="14437" max="14523" width="2.625" style="25" customWidth="1"/>
    <col min="14524" max="14692" width="2.625" style="25"/>
    <col min="14693" max="14779" width="2.625" style="25" customWidth="1"/>
    <col min="14780" max="14948" width="2.625" style="25"/>
    <col min="14949" max="15035" width="2.625" style="25" customWidth="1"/>
    <col min="15036" max="15204" width="2.625" style="25"/>
    <col min="15205" max="15291" width="2.625" style="25" customWidth="1"/>
    <col min="15292" max="15460" width="2.625" style="25"/>
    <col min="15461" max="15547" width="2.625" style="25" customWidth="1"/>
    <col min="15548" max="15716" width="2.625" style="25"/>
    <col min="15717" max="15803" width="2.625" style="25" customWidth="1"/>
    <col min="15804" max="15972" width="2.625" style="25"/>
    <col min="15973" max="16059" width="2.625" style="25" customWidth="1"/>
    <col min="16060" max="16384" width="2.625" style="25"/>
  </cols>
  <sheetData>
    <row r="2" spans="2:89" ht="33.75" customHeight="1">
      <c r="B2" s="64" t="s">
        <v>356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</row>
    <row r="3" spans="2:89" ht="18.7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2:89" ht="18.75" customHeight="1">
      <c r="B4" s="65" t="s">
        <v>0</v>
      </c>
      <c r="C4" s="66"/>
      <c r="D4" s="71"/>
      <c r="E4" s="72"/>
      <c r="F4" s="72"/>
      <c r="G4" s="72"/>
      <c r="H4" s="72"/>
      <c r="I4" s="72"/>
      <c r="J4" s="72"/>
      <c r="K4" s="72"/>
      <c r="L4" s="72"/>
      <c r="M4" s="73"/>
      <c r="N4" s="80" t="s">
        <v>1</v>
      </c>
      <c r="O4" s="81"/>
      <c r="P4" s="86" t="s">
        <v>359</v>
      </c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  <c r="AL4" s="90" t="s">
        <v>2</v>
      </c>
      <c r="AM4" s="91"/>
      <c r="AN4" s="96" t="s">
        <v>364</v>
      </c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8"/>
      <c r="AZ4" s="90" t="s">
        <v>3</v>
      </c>
      <c r="BA4" s="91"/>
      <c r="BB4" s="105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7"/>
      <c r="BY4" s="65" t="s">
        <v>4</v>
      </c>
      <c r="BZ4" s="66"/>
      <c r="CA4" s="124"/>
      <c r="CB4" s="125"/>
      <c r="CC4" s="125"/>
      <c r="CD4" s="125"/>
      <c r="CE4" s="125"/>
      <c r="CF4" s="125"/>
      <c r="CG4" s="125"/>
      <c r="CH4" s="125"/>
      <c r="CI4" s="125"/>
      <c r="CJ4" s="126"/>
    </row>
    <row r="5" spans="2:89" ht="18.75" customHeight="1">
      <c r="B5" s="67"/>
      <c r="C5" s="68"/>
      <c r="D5" s="74"/>
      <c r="E5" s="75"/>
      <c r="F5" s="75"/>
      <c r="G5" s="75"/>
      <c r="H5" s="75"/>
      <c r="I5" s="75"/>
      <c r="J5" s="75"/>
      <c r="K5" s="75"/>
      <c r="L5" s="75"/>
      <c r="M5" s="76"/>
      <c r="N5" s="82"/>
      <c r="O5" s="83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92"/>
      <c r="AM5" s="93"/>
      <c r="AN5" s="99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1"/>
      <c r="AZ5" s="92"/>
      <c r="BA5" s="93"/>
      <c r="BB5" s="108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10"/>
      <c r="BY5" s="67"/>
      <c r="BZ5" s="68"/>
      <c r="CA5" s="127"/>
      <c r="CB5" s="128"/>
      <c r="CC5" s="128"/>
      <c r="CD5" s="128"/>
      <c r="CE5" s="128"/>
      <c r="CF5" s="128"/>
      <c r="CG5" s="128"/>
      <c r="CH5" s="128"/>
      <c r="CI5" s="128"/>
      <c r="CJ5" s="129"/>
    </row>
    <row r="6" spans="2:89" ht="18.75" customHeight="1">
      <c r="B6" s="67"/>
      <c r="C6" s="68"/>
      <c r="D6" s="74"/>
      <c r="E6" s="75"/>
      <c r="F6" s="75"/>
      <c r="G6" s="75"/>
      <c r="H6" s="75"/>
      <c r="I6" s="75"/>
      <c r="J6" s="75"/>
      <c r="K6" s="75"/>
      <c r="L6" s="75"/>
      <c r="M6" s="76"/>
      <c r="N6" s="82"/>
      <c r="O6" s="83"/>
      <c r="P6" s="133" t="s">
        <v>360</v>
      </c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4"/>
      <c r="AL6" s="92"/>
      <c r="AM6" s="93"/>
      <c r="AN6" s="99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1"/>
      <c r="AZ6" s="92"/>
      <c r="BA6" s="93"/>
      <c r="BB6" s="108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10"/>
      <c r="BY6" s="67"/>
      <c r="BZ6" s="68"/>
      <c r="CA6" s="127"/>
      <c r="CB6" s="128"/>
      <c r="CC6" s="128"/>
      <c r="CD6" s="128"/>
      <c r="CE6" s="128"/>
      <c r="CF6" s="128"/>
      <c r="CG6" s="128"/>
      <c r="CH6" s="128"/>
      <c r="CI6" s="128"/>
      <c r="CJ6" s="129"/>
    </row>
    <row r="7" spans="2:89" ht="18.75" customHeight="1" thickBot="1">
      <c r="B7" s="69"/>
      <c r="C7" s="70"/>
      <c r="D7" s="77"/>
      <c r="E7" s="78"/>
      <c r="F7" s="78"/>
      <c r="G7" s="78"/>
      <c r="H7" s="78"/>
      <c r="I7" s="78"/>
      <c r="J7" s="78"/>
      <c r="K7" s="78"/>
      <c r="L7" s="78"/>
      <c r="M7" s="79"/>
      <c r="N7" s="84"/>
      <c r="O7" s="8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94"/>
      <c r="AM7" s="95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4"/>
      <c r="AZ7" s="94"/>
      <c r="BA7" s="95"/>
      <c r="BB7" s="111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3"/>
      <c r="BY7" s="69"/>
      <c r="BZ7" s="70"/>
      <c r="CA7" s="130"/>
      <c r="CB7" s="131"/>
      <c r="CC7" s="131"/>
      <c r="CD7" s="131"/>
      <c r="CE7" s="131"/>
      <c r="CF7" s="131"/>
      <c r="CG7" s="131"/>
      <c r="CH7" s="131"/>
      <c r="CI7" s="131"/>
      <c r="CJ7" s="132"/>
    </row>
    <row r="8" spans="2:89" ht="18.75" customHeight="1">
      <c r="B8" s="90" t="s">
        <v>5</v>
      </c>
      <c r="C8" s="91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90" t="s">
        <v>6</v>
      </c>
      <c r="U8" s="91"/>
      <c r="V8" s="105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7"/>
      <c r="AL8" s="80" t="s">
        <v>7</v>
      </c>
      <c r="AM8" s="81"/>
      <c r="AN8" s="137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9"/>
      <c r="AZ8" s="90" t="s">
        <v>8</v>
      </c>
      <c r="BA8" s="91"/>
      <c r="BB8" s="146" t="s">
        <v>18</v>
      </c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8"/>
      <c r="CK8" s="35"/>
    </row>
    <row r="9" spans="2:89" ht="17.25" customHeight="1">
      <c r="B9" s="92"/>
      <c r="C9" s="93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92"/>
      <c r="U9" s="93"/>
      <c r="V9" s="108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10"/>
      <c r="AL9" s="82"/>
      <c r="AM9" s="83"/>
      <c r="AN9" s="140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2"/>
      <c r="AZ9" s="92"/>
      <c r="BA9" s="93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50"/>
      <c r="CK9" s="35"/>
    </row>
    <row r="10" spans="2:89" ht="17.25" customHeight="1">
      <c r="B10" s="92"/>
      <c r="C10" s="93"/>
      <c r="D10" s="108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  <c r="T10" s="92"/>
      <c r="U10" s="93"/>
      <c r="V10" s="108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82"/>
      <c r="AM10" s="83"/>
      <c r="AN10" s="140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2"/>
      <c r="AZ10" s="92"/>
      <c r="BA10" s="93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50"/>
      <c r="CK10" s="35"/>
    </row>
    <row r="11" spans="2:89" ht="17.25" customHeight="1" thickBot="1">
      <c r="B11" s="94"/>
      <c r="C11" s="95"/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94"/>
      <c r="U11" s="95"/>
      <c r="V11" s="111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  <c r="AL11" s="84"/>
      <c r="AM11" s="85"/>
      <c r="AN11" s="143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5"/>
      <c r="AZ11" s="94"/>
      <c r="BA11" s="95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2"/>
      <c r="CK11" s="35"/>
    </row>
    <row r="12" spans="2:89" ht="18.75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</row>
    <row r="13" spans="2:89" s="6" customFormat="1" ht="24" customHeight="1" thickBot="1">
      <c r="B13" s="114" t="s">
        <v>9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</row>
    <row r="14" spans="2:89" s="1" customFormat="1" ht="24.75" customHeight="1">
      <c r="B14" s="115" t="s">
        <v>343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7"/>
    </row>
    <row r="15" spans="2:89" s="1" customFormat="1" ht="24.75" customHeight="1">
      <c r="B15" s="118" t="s">
        <v>343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20"/>
    </row>
    <row r="16" spans="2:89" s="1" customFormat="1" ht="24.75" customHeight="1" thickBot="1">
      <c r="B16" s="121" t="s">
        <v>343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3"/>
    </row>
    <row r="17" spans="1:88" s="1" customFormat="1" ht="13.5" customHeight="1"/>
    <row r="18" spans="1:88" s="6" customFormat="1" ht="24" customHeight="1" thickBot="1">
      <c r="B18" s="114" t="s">
        <v>44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</row>
    <row r="19" spans="1:88" s="1" customFormat="1" ht="24.75" customHeight="1">
      <c r="B19" s="115" t="s">
        <v>20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7"/>
    </row>
    <row r="20" spans="1:88" s="1" customFormat="1" ht="24.75" customHeight="1">
      <c r="B20" s="118" t="s">
        <v>20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20"/>
    </row>
    <row r="21" spans="1:88" s="1" customFormat="1" ht="24.75" customHeight="1" thickBot="1">
      <c r="B21" s="121" t="s">
        <v>20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3"/>
    </row>
    <row r="22" spans="1:88" s="1" customFormat="1" ht="13.5" customHeight="1"/>
    <row r="23" spans="1:88" s="6" customFormat="1" ht="24" customHeight="1" thickBot="1">
      <c r="B23" s="6" t="s">
        <v>10</v>
      </c>
    </row>
    <row r="24" spans="1:88" s="1" customFormat="1" ht="35.25" customHeight="1">
      <c r="B24" s="189"/>
      <c r="C24" s="192" t="s">
        <v>11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4"/>
      <c r="AW24" s="195" t="s">
        <v>19</v>
      </c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6"/>
      <c r="CC24" s="36"/>
      <c r="CD24" s="197" t="s">
        <v>21</v>
      </c>
      <c r="CE24" s="198"/>
      <c r="CF24" s="199"/>
      <c r="CH24" s="197" t="s">
        <v>22</v>
      </c>
      <c r="CI24" s="198"/>
      <c r="CJ24" s="199"/>
    </row>
    <row r="25" spans="1:88" s="1" customFormat="1" ht="36" customHeight="1">
      <c r="B25" s="190"/>
      <c r="C25" s="206" t="s">
        <v>344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207"/>
      <c r="AQ25" s="212" t="s">
        <v>23</v>
      </c>
      <c r="AR25" s="212"/>
      <c r="AS25" s="212"/>
      <c r="AT25" s="212" t="s">
        <v>24</v>
      </c>
      <c r="AU25" s="212"/>
      <c r="AV25" s="214"/>
      <c r="AW25" s="153" t="s">
        <v>345</v>
      </c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5"/>
      <c r="CC25" s="37"/>
      <c r="CD25" s="200"/>
      <c r="CE25" s="201"/>
      <c r="CF25" s="202"/>
      <c r="CH25" s="200"/>
      <c r="CI25" s="201"/>
      <c r="CJ25" s="202"/>
    </row>
    <row r="26" spans="1:88" s="1" customFormat="1" ht="36" customHeight="1">
      <c r="B26" s="190"/>
      <c r="C26" s="208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209"/>
      <c r="AQ26" s="212"/>
      <c r="AR26" s="212"/>
      <c r="AS26" s="212"/>
      <c r="AT26" s="212"/>
      <c r="AU26" s="212"/>
      <c r="AV26" s="214"/>
      <c r="AW26" s="156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8"/>
      <c r="CC26" s="37"/>
      <c r="CD26" s="200"/>
      <c r="CE26" s="201"/>
      <c r="CF26" s="202"/>
      <c r="CH26" s="200"/>
      <c r="CI26" s="201"/>
      <c r="CJ26" s="202"/>
    </row>
    <row r="27" spans="1:88" s="1" customFormat="1" ht="36" customHeight="1" thickBot="1">
      <c r="B27" s="191"/>
      <c r="C27" s="21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211"/>
      <c r="AQ27" s="213"/>
      <c r="AR27" s="213"/>
      <c r="AS27" s="213"/>
      <c r="AT27" s="213"/>
      <c r="AU27" s="213"/>
      <c r="AV27" s="215"/>
      <c r="AW27" s="159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1"/>
      <c r="CC27" s="37"/>
      <c r="CD27" s="203"/>
      <c r="CE27" s="204"/>
      <c r="CF27" s="205"/>
      <c r="CH27" s="203"/>
      <c r="CI27" s="204"/>
      <c r="CJ27" s="205"/>
    </row>
    <row r="28" spans="1:88" s="6" customFormat="1" ht="21.75" customHeight="1">
      <c r="A28" s="61"/>
      <c r="B28" s="162" t="s">
        <v>25</v>
      </c>
      <c r="C28" s="2" t="s">
        <v>15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4"/>
      <c r="AE28" s="4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65"/>
      <c r="AR28" s="165"/>
      <c r="AS28" s="165"/>
      <c r="AT28" s="168"/>
      <c r="AU28" s="168"/>
      <c r="AV28" s="169"/>
      <c r="AW28" s="174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80" t="s">
        <v>26</v>
      </c>
      <c r="CA28" s="181"/>
      <c r="CB28" s="182"/>
      <c r="CC28" s="38"/>
      <c r="CD28" s="180" t="s">
        <v>26</v>
      </c>
      <c r="CE28" s="181"/>
      <c r="CF28" s="182"/>
      <c r="CH28" s="180" t="s">
        <v>26</v>
      </c>
      <c r="CI28" s="181"/>
      <c r="CJ28" s="182"/>
    </row>
    <row r="29" spans="1:88" s="11" customFormat="1" ht="21.75" customHeight="1">
      <c r="A29" s="61"/>
      <c r="B29" s="163"/>
      <c r="C29" s="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218"/>
      <c r="AQ29" s="166"/>
      <c r="AR29" s="166"/>
      <c r="AS29" s="166"/>
      <c r="AT29" s="170"/>
      <c r="AU29" s="170"/>
      <c r="AV29" s="171"/>
      <c r="AW29" s="176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83"/>
      <c r="CA29" s="184"/>
      <c r="CB29" s="185"/>
      <c r="CC29" s="39"/>
      <c r="CD29" s="183"/>
      <c r="CE29" s="184"/>
      <c r="CF29" s="185"/>
      <c r="CH29" s="183"/>
      <c r="CI29" s="184"/>
      <c r="CJ29" s="185"/>
    </row>
    <row r="30" spans="1:88" s="11" customFormat="1" ht="21.75" customHeight="1">
      <c r="A30" s="61"/>
      <c r="B30" s="163"/>
      <c r="C30" s="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218"/>
      <c r="AQ30" s="166"/>
      <c r="AR30" s="166"/>
      <c r="AS30" s="166"/>
      <c r="AT30" s="170"/>
      <c r="AU30" s="170"/>
      <c r="AV30" s="171"/>
      <c r="AW30" s="176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83"/>
      <c r="CA30" s="184"/>
      <c r="CB30" s="185"/>
      <c r="CC30" s="39"/>
      <c r="CD30" s="183"/>
      <c r="CE30" s="184"/>
      <c r="CF30" s="185"/>
      <c r="CH30" s="183"/>
      <c r="CI30" s="184"/>
      <c r="CJ30" s="185"/>
    </row>
    <row r="31" spans="1:88" s="11" customFormat="1" ht="21.75" customHeight="1">
      <c r="A31" s="61"/>
      <c r="B31" s="163"/>
      <c r="C31" s="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218"/>
      <c r="AQ31" s="166"/>
      <c r="AR31" s="166"/>
      <c r="AS31" s="166"/>
      <c r="AT31" s="170"/>
      <c r="AU31" s="170"/>
      <c r="AV31" s="171"/>
      <c r="AW31" s="176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83"/>
      <c r="CA31" s="184"/>
      <c r="CB31" s="185"/>
      <c r="CC31" s="39"/>
      <c r="CD31" s="183"/>
      <c r="CE31" s="184"/>
      <c r="CF31" s="185"/>
      <c r="CH31" s="183"/>
      <c r="CI31" s="184"/>
      <c r="CJ31" s="185"/>
    </row>
    <row r="32" spans="1:88" s="11" customFormat="1" ht="21.75" customHeight="1">
      <c r="A32" s="61"/>
      <c r="B32" s="163"/>
      <c r="C32" s="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218"/>
      <c r="AQ32" s="166"/>
      <c r="AR32" s="166"/>
      <c r="AS32" s="166"/>
      <c r="AT32" s="170"/>
      <c r="AU32" s="170"/>
      <c r="AV32" s="171"/>
      <c r="AW32" s="176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86"/>
      <c r="CA32" s="187"/>
      <c r="CB32" s="188"/>
      <c r="CC32" s="39"/>
      <c r="CD32" s="186"/>
      <c r="CE32" s="187"/>
      <c r="CF32" s="188"/>
      <c r="CH32" s="186"/>
      <c r="CI32" s="187"/>
      <c r="CJ32" s="188"/>
    </row>
    <row r="33" spans="1:90" s="6" customFormat="1" ht="21.75" customHeight="1">
      <c r="A33" s="61"/>
      <c r="B33" s="163"/>
      <c r="C33" s="12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8"/>
      <c r="AC33" s="8"/>
      <c r="AD33" s="9"/>
      <c r="AE33" s="9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66"/>
      <c r="AR33" s="166"/>
      <c r="AS33" s="166"/>
      <c r="AT33" s="170"/>
      <c r="AU33" s="170"/>
      <c r="AV33" s="171"/>
      <c r="AW33" s="176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234"/>
      <c r="CA33" s="235"/>
      <c r="CB33" s="236"/>
      <c r="CC33" s="38"/>
      <c r="CD33" s="240"/>
      <c r="CE33" s="241"/>
      <c r="CF33" s="242"/>
      <c r="CH33" s="246"/>
      <c r="CI33" s="247"/>
      <c r="CJ33" s="248"/>
    </row>
    <row r="34" spans="1:90" s="11" customFormat="1" ht="21.75" customHeight="1">
      <c r="A34" s="61"/>
      <c r="B34" s="163"/>
      <c r="C34" s="7"/>
      <c r="D34" s="7" t="s">
        <v>27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  <c r="AC34" s="8"/>
      <c r="AD34" s="9"/>
      <c r="AE34" s="9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166"/>
      <c r="AR34" s="166"/>
      <c r="AS34" s="166"/>
      <c r="AT34" s="170"/>
      <c r="AU34" s="170"/>
      <c r="AV34" s="171"/>
      <c r="AW34" s="176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234"/>
      <c r="CA34" s="235"/>
      <c r="CB34" s="236"/>
      <c r="CC34" s="39"/>
      <c r="CD34" s="240"/>
      <c r="CE34" s="241"/>
      <c r="CF34" s="242"/>
      <c r="CH34" s="246"/>
      <c r="CI34" s="247"/>
      <c r="CJ34" s="248"/>
    </row>
    <row r="35" spans="1:90" s="11" customFormat="1" ht="21.75" customHeight="1">
      <c r="A35" s="61"/>
      <c r="B35" s="163"/>
      <c r="C35" s="7"/>
      <c r="D35" s="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218"/>
      <c r="AQ35" s="166"/>
      <c r="AR35" s="166"/>
      <c r="AS35" s="166"/>
      <c r="AT35" s="170"/>
      <c r="AU35" s="170"/>
      <c r="AV35" s="171"/>
      <c r="AW35" s="176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234"/>
      <c r="CA35" s="235"/>
      <c r="CB35" s="236"/>
      <c r="CC35" s="39"/>
      <c r="CD35" s="240"/>
      <c r="CE35" s="241"/>
      <c r="CF35" s="242"/>
      <c r="CH35" s="246"/>
      <c r="CI35" s="247"/>
      <c r="CJ35" s="248"/>
    </row>
    <row r="36" spans="1:90" s="11" customFormat="1" ht="21.75" customHeight="1">
      <c r="A36" s="61"/>
      <c r="B36" s="163"/>
      <c r="C36" s="7"/>
      <c r="D36" s="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218"/>
      <c r="AQ36" s="166"/>
      <c r="AR36" s="166"/>
      <c r="AS36" s="166"/>
      <c r="AT36" s="170"/>
      <c r="AU36" s="170"/>
      <c r="AV36" s="171"/>
      <c r="AW36" s="176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234"/>
      <c r="CA36" s="235"/>
      <c r="CB36" s="236"/>
      <c r="CC36" s="39"/>
      <c r="CD36" s="240"/>
      <c r="CE36" s="241"/>
      <c r="CF36" s="242"/>
      <c r="CH36" s="246"/>
      <c r="CI36" s="247"/>
      <c r="CJ36" s="248"/>
    </row>
    <row r="37" spans="1:90" s="11" customFormat="1" ht="21.75" customHeight="1" thickBot="1">
      <c r="A37" s="61"/>
      <c r="B37" s="163"/>
      <c r="C37" s="7"/>
      <c r="D37" s="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218"/>
      <c r="AQ37" s="166"/>
      <c r="AR37" s="166"/>
      <c r="AS37" s="166"/>
      <c r="AT37" s="170"/>
      <c r="AU37" s="170"/>
      <c r="AV37" s="171"/>
      <c r="AW37" s="176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237"/>
      <c r="CA37" s="238"/>
      <c r="CB37" s="239"/>
      <c r="CC37" s="39"/>
      <c r="CD37" s="243"/>
      <c r="CE37" s="244"/>
      <c r="CF37" s="245"/>
      <c r="CH37" s="249"/>
      <c r="CI37" s="250"/>
      <c r="CJ37" s="251"/>
    </row>
    <row r="38" spans="1:90" s="11" customFormat="1" ht="21.75" customHeight="1" thickBot="1">
      <c r="A38" s="61"/>
      <c r="B38" s="163"/>
      <c r="C38" s="7"/>
      <c r="D38" s="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218"/>
      <c r="AQ38" s="166"/>
      <c r="AR38" s="166"/>
      <c r="AS38" s="166"/>
      <c r="AT38" s="170"/>
      <c r="AU38" s="170"/>
      <c r="AV38" s="171"/>
      <c r="AW38" s="176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5"/>
      <c r="CA38" s="14"/>
      <c r="CB38" s="15"/>
      <c r="CC38" s="40"/>
      <c r="CD38" s="252"/>
      <c r="CE38" s="253"/>
      <c r="CF38" s="254"/>
      <c r="CH38" s="180" t="s">
        <v>28</v>
      </c>
      <c r="CI38" s="253"/>
      <c r="CJ38" s="258"/>
      <c r="CL38" s="216" t="s">
        <v>350</v>
      </c>
    </row>
    <row r="39" spans="1:90" s="11" customFormat="1" ht="21.75" customHeight="1" thickBot="1">
      <c r="A39" s="61"/>
      <c r="B39" s="163"/>
      <c r="C39" s="7"/>
      <c r="D39" s="7" t="s">
        <v>29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8"/>
      <c r="AD39" s="9"/>
      <c r="AE39" s="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166"/>
      <c r="AR39" s="166"/>
      <c r="AS39" s="166"/>
      <c r="AT39" s="170"/>
      <c r="AU39" s="170"/>
      <c r="AV39" s="171"/>
      <c r="AW39" s="176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3"/>
      <c r="CA39" s="13"/>
      <c r="CB39" s="16"/>
      <c r="CC39" s="40"/>
      <c r="CD39" s="255"/>
      <c r="CE39" s="256"/>
      <c r="CF39" s="257"/>
      <c r="CH39" s="259"/>
      <c r="CI39" s="256"/>
      <c r="CJ39" s="260"/>
      <c r="CL39" s="217"/>
    </row>
    <row r="40" spans="1:90" s="11" customFormat="1" ht="21.75" customHeight="1" thickBot="1">
      <c r="A40" s="61"/>
      <c r="B40" s="163"/>
      <c r="C40" s="7"/>
      <c r="D40" s="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218"/>
      <c r="AQ40" s="166"/>
      <c r="AR40" s="166"/>
      <c r="AS40" s="166"/>
      <c r="AT40" s="170"/>
      <c r="AU40" s="170"/>
      <c r="AV40" s="171"/>
      <c r="AW40" s="176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3"/>
      <c r="CA40" s="13"/>
      <c r="CB40" s="16"/>
      <c r="CC40" s="40"/>
      <c r="CD40" s="255"/>
      <c r="CE40" s="256"/>
      <c r="CF40" s="257"/>
      <c r="CH40" s="259"/>
      <c r="CI40" s="256"/>
      <c r="CJ40" s="260"/>
      <c r="CL40" s="217"/>
    </row>
    <row r="41" spans="1:90" s="11" customFormat="1" ht="21.75" customHeight="1" thickBot="1">
      <c r="A41" s="61"/>
      <c r="B41" s="163"/>
      <c r="C41" s="7"/>
      <c r="D41" s="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218"/>
      <c r="AQ41" s="166"/>
      <c r="AR41" s="166"/>
      <c r="AS41" s="166"/>
      <c r="AT41" s="170"/>
      <c r="AU41" s="170"/>
      <c r="AV41" s="171"/>
      <c r="AW41" s="176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3"/>
      <c r="CA41" s="13"/>
      <c r="CB41" s="16"/>
      <c r="CC41" s="40"/>
      <c r="CD41" s="255"/>
      <c r="CE41" s="256"/>
      <c r="CF41" s="257"/>
      <c r="CH41" s="259"/>
      <c r="CI41" s="256"/>
      <c r="CJ41" s="260"/>
      <c r="CL41" s="217"/>
    </row>
    <row r="42" spans="1:90" s="11" customFormat="1" ht="21.75" customHeight="1" thickBot="1">
      <c r="A42" s="61"/>
      <c r="B42" s="163"/>
      <c r="C42" s="7"/>
      <c r="D42" s="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218"/>
      <c r="AQ42" s="166"/>
      <c r="AR42" s="166"/>
      <c r="AS42" s="166"/>
      <c r="AT42" s="170"/>
      <c r="AU42" s="170"/>
      <c r="AV42" s="171"/>
      <c r="AW42" s="176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3"/>
      <c r="CA42" s="13"/>
      <c r="CB42" s="16"/>
      <c r="CC42" s="40"/>
      <c r="CD42" s="255"/>
      <c r="CE42" s="256"/>
      <c r="CF42" s="257"/>
      <c r="CH42" s="259"/>
      <c r="CI42" s="256"/>
      <c r="CJ42" s="260"/>
      <c r="CL42" s="217"/>
    </row>
    <row r="43" spans="1:90" s="11" customFormat="1" ht="21.75" customHeight="1" thickBot="1">
      <c r="A43" s="61"/>
      <c r="B43" s="163"/>
      <c r="C43" s="7"/>
      <c r="D43" s="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218"/>
      <c r="AQ43" s="166"/>
      <c r="AR43" s="166"/>
      <c r="AS43" s="166"/>
      <c r="AT43" s="170"/>
      <c r="AU43" s="170"/>
      <c r="AV43" s="171"/>
      <c r="AW43" s="176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3"/>
      <c r="CA43" s="13"/>
      <c r="CB43" s="16"/>
      <c r="CC43" s="40"/>
      <c r="CD43" s="255"/>
      <c r="CE43" s="256"/>
      <c r="CF43" s="257"/>
      <c r="CH43" s="261"/>
      <c r="CI43" s="262"/>
      <c r="CJ43" s="263"/>
      <c r="CL43" s="217"/>
    </row>
    <row r="44" spans="1:90" s="6" customFormat="1" ht="21.75" customHeight="1" thickBot="1">
      <c r="A44" s="61"/>
      <c r="B44" s="163"/>
      <c r="C44" s="12" t="s">
        <v>17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8"/>
      <c r="AC44" s="8"/>
      <c r="AD44" s="9"/>
      <c r="AE44" s="9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66"/>
      <c r="AR44" s="166"/>
      <c r="AS44" s="166"/>
      <c r="AT44" s="170"/>
      <c r="AU44" s="170"/>
      <c r="AV44" s="171"/>
      <c r="AW44" s="176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0"/>
      <c r="CA44" s="10"/>
      <c r="CB44" s="17"/>
      <c r="CC44" s="41"/>
      <c r="CD44" s="219"/>
      <c r="CE44" s="184"/>
      <c r="CF44" s="220"/>
      <c r="CH44" s="224" t="str">
        <f>IF(CH33="","",IF(AQ28&amp;CH33="極高5",80,IF(AQ28&amp;CH33="極高4",70,IF(AQ28&amp;CH33="極高3",60,IF(AQ28&amp;CH33="極高2",45,IF(AQ28&amp;CH33="極高1",30,IF(AQ28&amp;CH33="高い5",70,IF(AQ28&amp;CH33="高い4",60,IF(AQ28&amp;CH33="高い3",50,IF(AQ28&amp;CH33="高い2",35,IF(AQ28&amp;CH33="高い1",20,IF(AQ28&amp;CH33="標準5",60,IF(AQ28&amp;CH33="標準4",50,IF(AQ28&amp;CH33="標準3",40,IF(AQ28&amp;CH33="標準2",25,IF(AQ28&amp;CH33="標準1",10,"")))))))))))))))*AT28/100)</f>
        <v/>
      </c>
      <c r="CI44" s="225"/>
      <c r="CJ44" s="226"/>
      <c r="CL44" s="264" t="str">
        <f>IF(COUNTA(AQ28:AV48)&lt;2,"",IF(AQ28="極高",70,IF(AQ28="高い",60,IF(AQ28="標準",50,0)))*AT28/100)</f>
        <v/>
      </c>
    </row>
    <row r="45" spans="1:90" s="11" customFormat="1" ht="21.75" customHeight="1" thickBot="1">
      <c r="A45" s="61"/>
      <c r="B45" s="163"/>
      <c r="C45" s="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218"/>
      <c r="AQ45" s="166"/>
      <c r="AR45" s="166"/>
      <c r="AS45" s="166"/>
      <c r="AT45" s="170"/>
      <c r="AU45" s="170"/>
      <c r="AV45" s="171"/>
      <c r="AW45" s="176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0"/>
      <c r="CA45" s="10"/>
      <c r="CB45" s="17"/>
      <c r="CC45" s="40"/>
      <c r="CD45" s="219"/>
      <c r="CE45" s="184"/>
      <c r="CF45" s="220"/>
      <c r="CH45" s="224"/>
      <c r="CI45" s="225"/>
      <c r="CJ45" s="226"/>
      <c r="CL45" s="264"/>
    </row>
    <row r="46" spans="1:90" s="11" customFormat="1" ht="21.75" customHeight="1" thickBot="1">
      <c r="A46" s="61"/>
      <c r="B46" s="163"/>
      <c r="C46" s="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218"/>
      <c r="AQ46" s="166"/>
      <c r="AR46" s="166"/>
      <c r="AS46" s="166"/>
      <c r="AT46" s="170"/>
      <c r="AU46" s="170"/>
      <c r="AV46" s="171"/>
      <c r="AW46" s="176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0"/>
      <c r="CA46" s="10"/>
      <c r="CB46" s="17"/>
      <c r="CC46" s="40"/>
      <c r="CD46" s="219"/>
      <c r="CE46" s="184"/>
      <c r="CF46" s="220"/>
      <c r="CH46" s="224"/>
      <c r="CI46" s="225"/>
      <c r="CJ46" s="226"/>
      <c r="CL46" s="264"/>
    </row>
    <row r="47" spans="1:90" s="11" customFormat="1" ht="21.75" customHeight="1" thickBot="1">
      <c r="A47" s="61"/>
      <c r="B47" s="163"/>
      <c r="C47" s="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218"/>
      <c r="AQ47" s="166"/>
      <c r="AR47" s="166"/>
      <c r="AS47" s="166"/>
      <c r="AT47" s="170"/>
      <c r="AU47" s="170"/>
      <c r="AV47" s="171"/>
      <c r="AW47" s="176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0"/>
      <c r="CA47" s="10"/>
      <c r="CB47" s="17"/>
      <c r="CC47" s="40"/>
      <c r="CD47" s="219"/>
      <c r="CE47" s="184"/>
      <c r="CF47" s="220"/>
      <c r="CH47" s="224"/>
      <c r="CI47" s="225"/>
      <c r="CJ47" s="226"/>
      <c r="CL47" s="264"/>
    </row>
    <row r="48" spans="1:90" s="11" customFormat="1" ht="21.75" customHeight="1" thickBot="1">
      <c r="A48" s="61"/>
      <c r="B48" s="164"/>
      <c r="C48" s="18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233"/>
      <c r="AQ48" s="167"/>
      <c r="AR48" s="167"/>
      <c r="AS48" s="167"/>
      <c r="AT48" s="172"/>
      <c r="AU48" s="172"/>
      <c r="AV48" s="173"/>
      <c r="AW48" s="178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20"/>
      <c r="CA48" s="20"/>
      <c r="CB48" s="21"/>
      <c r="CC48" s="40"/>
      <c r="CD48" s="221"/>
      <c r="CE48" s="222"/>
      <c r="CF48" s="223"/>
      <c r="CH48" s="227"/>
      <c r="CI48" s="228"/>
      <c r="CJ48" s="229"/>
      <c r="CL48" s="264"/>
    </row>
    <row r="49" spans="1:90" s="6" customFormat="1" ht="21.75" customHeight="1">
      <c r="A49" s="61"/>
      <c r="B49" s="162" t="s">
        <v>30</v>
      </c>
      <c r="C49" s="2" t="s">
        <v>15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3"/>
      <c r="AC49" s="3"/>
      <c r="AD49" s="4"/>
      <c r="AE49" s="4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65"/>
      <c r="AR49" s="165"/>
      <c r="AS49" s="165"/>
      <c r="AT49" s="168"/>
      <c r="AU49" s="168"/>
      <c r="AV49" s="169"/>
      <c r="AW49" s="174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80" t="s">
        <v>26</v>
      </c>
      <c r="CA49" s="181"/>
      <c r="CB49" s="182"/>
      <c r="CC49" s="38"/>
      <c r="CD49" s="180" t="s">
        <v>26</v>
      </c>
      <c r="CE49" s="181"/>
      <c r="CF49" s="182"/>
      <c r="CH49" s="180" t="s">
        <v>26</v>
      </c>
      <c r="CI49" s="181"/>
      <c r="CJ49" s="182"/>
    </row>
    <row r="50" spans="1:90" s="11" customFormat="1" ht="21.75" customHeight="1">
      <c r="A50" s="61"/>
      <c r="B50" s="163"/>
      <c r="C50" s="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218"/>
      <c r="AQ50" s="166"/>
      <c r="AR50" s="166"/>
      <c r="AS50" s="166"/>
      <c r="AT50" s="170"/>
      <c r="AU50" s="170"/>
      <c r="AV50" s="171"/>
      <c r="AW50" s="176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83"/>
      <c r="CA50" s="184"/>
      <c r="CB50" s="185"/>
      <c r="CC50" s="39"/>
      <c r="CD50" s="183"/>
      <c r="CE50" s="184"/>
      <c r="CF50" s="185"/>
      <c r="CH50" s="183"/>
      <c r="CI50" s="184"/>
      <c r="CJ50" s="185"/>
    </row>
    <row r="51" spans="1:90" s="11" customFormat="1" ht="21.75" customHeight="1">
      <c r="A51" s="61"/>
      <c r="B51" s="163"/>
      <c r="C51" s="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218"/>
      <c r="AQ51" s="166"/>
      <c r="AR51" s="166"/>
      <c r="AS51" s="166"/>
      <c r="AT51" s="170"/>
      <c r="AU51" s="170"/>
      <c r="AV51" s="171"/>
      <c r="AW51" s="176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83"/>
      <c r="CA51" s="184"/>
      <c r="CB51" s="185"/>
      <c r="CC51" s="39"/>
      <c r="CD51" s="183"/>
      <c r="CE51" s="184"/>
      <c r="CF51" s="185"/>
      <c r="CH51" s="183"/>
      <c r="CI51" s="184"/>
      <c r="CJ51" s="185"/>
    </row>
    <row r="52" spans="1:90" s="11" customFormat="1" ht="21.75" customHeight="1">
      <c r="A52" s="61"/>
      <c r="B52" s="163"/>
      <c r="C52" s="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218"/>
      <c r="AQ52" s="166"/>
      <c r="AR52" s="166"/>
      <c r="AS52" s="166"/>
      <c r="AT52" s="170"/>
      <c r="AU52" s="170"/>
      <c r="AV52" s="171"/>
      <c r="AW52" s="176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83"/>
      <c r="CA52" s="184"/>
      <c r="CB52" s="185"/>
      <c r="CC52" s="39"/>
      <c r="CD52" s="183"/>
      <c r="CE52" s="184"/>
      <c r="CF52" s="185"/>
      <c r="CH52" s="183"/>
      <c r="CI52" s="184"/>
      <c r="CJ52" s="185"/>
    </row>
    <row r="53" spans="1:90" s="11" customFormat="1" ht="21.75" customHeight="1">
      <c r="A53" s="61"/>
      <c r="B53" s="163"/>
      <c r="C53" s="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218"/>
      <c r="AQ53" s="166"/>
      <c r="AR53" s="166"/>
      <c r="AS53" s="166"/>
      <c r="AT53" s="170"/>
      <c r="AU53" s="170"/>
      <c r="AV53" s="171"/>
      <c r="AW53" s="176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86"/>
      <c r="CA53" s="187"/>
      <c r="CB53" s="188"/>
      <c r="CC53" s="39"/>
      <c r="CD53" s="186"/>
      <c r="CE53" s="187"/>
      <c r="CF53" s="188"/>
      <c r="CH53" s="186"/>
      <c r="CI53" s="187"/>
      <c r="CJ53" s="188"/>
    </row>
    <row r="54" spans="1:90" s="6" customFormat="1" ht="21.75" customHeight="1">
      <c r="A54" s="61"/>
      <c r="B54" s="163"/>
      <c r="C54" s="12" t="s">
        <v>16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8"/>
      <c r="AC54" s="8"/>
      <c r="AD54" s="9"/>
      <c r="AE54" s="9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66"/>
      <c r="AR54" s="166"/>
      <c r="AS54" s="166"/>
      <c r="AT54" s="170"/>
      <c r="AU54" s="170"/>
      <c r="AV54" s="171"/>
      <c r="AW54" s="176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234"/>
      <c r="CA54" s="235"/>
      <c r="CB54" s="236"/>
      <c r="CC54" s="38"/>
      <c r="CD54" s="240"/>
      <c r="CE54" s="241"/>
      <c r="CF54" s="242"/>
      <c r="CH54" s="246"/>
      <c r="CI54" s="247"/>
      <c r="CJ54" s="248"/>
    </row>
    <row r="55" spans="1:90" s="11" customFormat="1" ht="21.75" customHeight="1">
      <c r="A55" s="61"/>
      <c r="B55" s="163"/>
      <c r="C55" s="7"/>
      <c r="D55" s="7" t="s">
        <v>27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/>
      <c r="AC55" s="8"/>
      <c r="AD55" s="9"/>
      <c r="AE55" s="9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166"/>
      <c r="AR55" s="166"/>
      <c r="AS55" s="166"/>
      <c r="AT55" s="170"/>
      <c r="AU55" s="170"/>
      <c r="AV55" s="171"/>
      <c r="AW55" s="176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234"/>
      <c r="CA55" s="235"/>
      <c r="CB55" s="236"/>
      <c r="CC55" s="39"/>
      <c r="CD55" s="240"/>
      <c r="CE55" s="241"/>
      <c r="CF55" s="242"/>
      <c r="CH55" s="246"/>
      <c r="CI55" s="247"/>
      <c r="CJ55" s="248"/>
    </row>
    <row r="56" spans="1:90" s="11" customFormat="1" ht="21.75" customHeight="1">
      <c r="A56" s="61"/>
      <c r="B56" s="163"/>
      <c r="C56" s="7"/>
      <c r="D56" s="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218"/>
      <c r="AQ56" s="166"/>
      <c r="AR56" s="166"/>
      <c r="AS56" s="166"/>
      <c r="AT56" s="170"/>
      <c r="AU56" s="170"/>
      <c r="AV56" s="171"/>
      <c r="AW56" s="176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234"/>
      <c r="CA56" s="235"/>
      <c r="CB56" s="236"/>
      <c r="CC56" s="39"/>
      <c r="CD56" s="240"/>
      <c r="CE56" s="241"/>
      <c r="CF56" s="242"/>
      <c r="CH56" s="246"/>
      <c r="CI56" s="247"/>
      <c r="CJ56" s="248"/>
    </row>
    <row r="57" spans="1:90" s="11" customFormat="1" ht="21.75" customHeight="1">
      <c r="A57" s="61"/>
      <c r="B57" s="163"/>
      <c r="C57" s="7"/>
      <c r="D57" s="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218"/>
      <c r="AQ57" s="166"/>
      <c r="AR57" s="166"/>
      <c r="AS57" s="166"/>
      <c r="AT57" s="170"/>
      <c r="AU57" s="170"/>
      <c r="AV57" s="171"/>
      <c r="AW57" s="176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234"/>
      <c r="CA57" s="235"/>
      <c r="CB57" s="236"/>
      <c r="CC57" s="39"/>
      <c r="CD57" s="240"/>
      <c r="CE57" s="241"/>
      <c r="CF57" s="242"/>
      <c r="CH57" s="246"/>
      <c r="CI57" s="247"/>
      <c r="CJ57" s="248"/>
    </row>
    <row r="58" spans="1:90" s="11" customFormat="1" ht="21.75" customHeight="1" thickBot="1">
      <c r="A58" s="61"/>
      <c r="B58" s="163"/>
      <c r="C58" s="7"/>
      <c r="D58" s="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218"/>
      <c r="AQ58" s="166"/>
      <c r="AR58" s="166"/>
      <c r="AS58" s="166"/>
      <c r="AT58" s="170"/>
      <c r="AU58" s="170"/>
      <c r="AV58" s="171"/>
      <c r="AW58" s="176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237"/>
      <c r="CA58" s="238"/>
      <c r="CB58" s="239"/>
      <c r="CC58" s="39"/>
      <c r="CD58" s="243"/>
      <c r="CE58" s="244"/>
      <c r="CF58" s="245"/>
      <c r="CH58" s="249"/>
      <c r="CI58" s="250"/>
      <c r="CJ58" s="251"/>
    </row>
    <row r="59" spans="1:90" s="11" customFormat="1" ht="21.75" customHeight="1" thickBot="1">
      <c r="A59" s="61"/>
      <c r="B59" s="163"/>
      <c r="C59" s="7"/>
      <c r="D59" s="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218"/>
      <c r="AQ59" s="166"/>
      <c r="AR59" s="166"/>
      <c r="AS59" s="166"/>
      <c r="AT59" s="170"/>
      <c r="AU59" s="170"/>
      <c r="AV59" s="171"/>
      <c r="AW59" s="176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5"/>
      <c r="CA59" s="14"/>
      <c r="CB59" s="15"/>
      <c r="CC59" s="40"/>
      <c r="CD59" s="252"/>
      <c r="CE59" s="253"/>
      <c r="CF59" s="254"/>
      <c r="CH59" s="180" t="s">
        <v>28</v>
      </c>
      <c r="CI59" s="253"/>
      <c r="CJ59" s="258"/>
      <c r="CL59" s="216" t="s">
        <v>350</v>
      </c>
    </row>
    <row r="60" spans="1:90" s="11" customFormat="1" ht="21.75" customHeight="1" thickBot="1">
      <c r="A60" s="61"/>
      <c r="B60" s="163"/>
      <c r="C60" s="7"/>
      <c r="D60" s="7" t="s">
        <v>29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8"/>
      <c r="AD60" s="9"/>
      <c r="AE60" s="9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66"/>
      <c r="AR60" s="166"/>
      <c r="AS60" s="166"/>
      <c r="AT60" s="170"/>
      <c r="AU60" s="170"/>
      <c r="AV60" s="171"/>
      <c r="AW60" s="176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3"/>
      <c r="CA60" s="13"/>
      <c r="CB60" s="16"/>
      <c r="CC60" s="40"/>
      <c r="CD60" s="255"/>
      <c r="CE60" s="256"/>
      <c r="CF60" s="257"/>
      <c r="CH60" s="259"/>
      <c r="CI60" s="256"/>
      <c r="CJ60" s="260"/>
      <c r="CL60" s="217"/>
    </row>
    <row r="61" spans="1:90" s="11" customFormat="1" ht="21.75" customHeight="1" thickBot="1">
      <c r="A61" s="61"/>
      <c r="B61" s="163"/>
      <c r="C61" s="7"/>
      <c r="D61" s="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218"/>
      <c r="AQ61" s="166"/>
      <c r="AR61" s="166"/>
      <c r="AS61" s="166"/>
      <c r="AT61" s="170"/>
      <c r="AU61" s="170"/>
      <c r="AV61" s="171"/>
      <c r="AW61" s="176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3"/>
      <c r="CA61" s="13"/>
      <c r="CB61" s="16"/>
      <c r="CC61" s="40"/>
      <c r="CD61" s="255"/>
      <c r="CE61" s="256"/>
      <c r="CF61" s="257"/>
      <c r="CH61" s="259"/>
      <c r="CI61" s="256"/>
      <c r="CJ61" s="260"/>
      <c r="CL61" s="217"/>
    </row>
    <row r="62" spans="1:90" s="11" customFormat="1" ht="21.75" customHeight="1" thickBot="1">
      <c r="A62" s="61"/>
      <c r="B62" s="163"/>
      <c r="C62" s="7"/>
      <c r="D62" s="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218"/>
      <c r="AQ62" s="166"/>
      <c r="AR62" s="166"/>
      <c r="AS62" s="166"/>
      <c r="AT62" s="170"/>
      <c r="AU62" s="170"/>
      <c r="AV62" s="171"/>
      <c r="AW62" s="176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3"/>
      <c r="CA62" s="13"/>
      <c r="CB62" s="16"/>
      <c r="CC62" s="40"/>
      <c r="CD62" s="255"/>
      <c r="CE62" s="256"/>
      <c r="CF62" s="257"/>
      <c r="CH62" s="259"/>
      <c r="CI62" s="256"/>
      <c r="CJ62" s="260"/>
      <c r="CL62" s="217"/>
    </row>
    <row r="63" spans="1:90" s="11" customFormat="1" ht="21.75" customHeight="1" thickBot="1">
      <c r="A63" s="61"/>
      <c r="B63" s="163"/>
      <c r="C63" s="7"/>
      <c r="D63" s="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218"/>
      <c r="AQ63" s="166"/>
      <c r="AR63" s="166"/>
      <c r="AS63" s="166"/>
      <c r="AT63" s="170"/>
      <c r="AU63" s="170"/>
      <c r="AV63" s="171"/>
      <c r="AW63" s="176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3"/>
      <c r="CA63" s="13"/>
      <c r="CB63" s="16"/>
      <c r="CC63" s="40"/>
      <c r="CD63" s="255"/>
      <c r="CE63" s="256"/>
      <c r="CF63" s="257"/>
      <c r="CH63" s="259"/>
      <c r="CI63" s="256"/>
      <c r="CJ63" s="260"/>
      <c r="CL63" s="217"/>
    </row>
    <row r="64" spans="1:90" s="11" customFormat="1" ht="21.75" customHeight="1" thickBot="1">
      <c r="A64" s="61"/>
      <c r="B64" s="163"/>
      <c r="C64" s="7"/>
      <c r="D64" s="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218"/>
      <c r="AQ64" s="166"/>
      <c r="AR64" s="166"/>
      <c r="AS64" s="166"/>
      <c r="AT64" s="170"/>
      <c r="AU64" s="170"/>
      <c r="AV64" s="171"/>
      <c r="AW64" s="176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3"/>
      <c r="CA64" s="13"/>
      <c r="CB64" s="16"/>
      <c r="CC64" s="40"/>
      <c r="CD64" s="255"/>
      <c r="CE64" s="256"/>
      <c r="CF64" s="257"/>
      <c r="CH64" s="261"/>
      <c r="CI64" s="262"/>
      <c r="CJ64" s="263"/>
      <c r="CL64" s="217"/>
    </row>
    <row r="65" spans="1:90" s="6" customFormat="1" ht="21.75" customHeight="1" thickBot="1">
      <c r="A65" s="61"/>
      <c r="B65" s="163"/>
      <c r="C65" s="12" t="s">
        <v>17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8"/>
      <c r="AC65" s="8"/>
      <c r="AD65" s="9"/>
      <c r="AE65" s="9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66"/>
      <c r="AR65" s="166"/>
      <c r="AS65" s="166"/>
      <c r="AT65" s="170"/>
      <c r="AU65" s="170"/>
      <c r="AV65" s="171"/>
      <c r="AW65" s="176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0"/>
      <c r="CA65" s="10"/>
      <c r="CB65" s="17"/>
      <c r="CC65" s="41"/>
      <c r="CD65" s="219"/>
      <c r="CE65" s="184"/>
      <c r="CF65" s="220"/>
      <c r="CH65" s="224" t="str">
        <f>IF(CH54="","",IF(AQ49&amp;CH54="極高5",80,IF(AQ49&amp;CH54="極高4",70,IF(AQ49&amp;CH54="極高3",60,IF(AQ49&amp;CH54="極高2",45,IF(AQ49&amp;CH54="極高1",30,IF(AQ49&amp;CH54="高い5",70,IF(AQ49&amp;CH54="高い4",60,IF(AQ49&amp;CH54="高い3",50,IF(AQ49&amp;CH54="高い2",35,IF(AQ49&amp;CH54="高い1",20,IF(AQ49&amp;CH54="標準5",60,IF(AQ49&amp;CH54="標準4",50,IF(AQ49&amp;CH54="標準3",40,IF(AQ49&amp;CH54="標準2",25,IF(AQ49&amp;CH54="標準1",10,"")))))))))))))))*AT49/100)</f>
        <v/>
      </c>
      <c r="CI65" s="225"/>
      <c r="CJ65" s="226"/>
      <c r="CL65" s="264" t="str">
        <f>IF(COUNTA(AQ49:AV69)&lt;2,"",IF(AQ49="極高",70,IF(AQ49="高い",60,IF(AQ49="標準",50,0)))*AT49/100)</f>
        <v/>
      </c>
    </row>
    <row r="66" spans="1:90" s="11" customFormat="1" ht="21.75" customHeight="1" thickBot="1">
      <c r="A66" s="61"/>
      <c r="B66" s="163"/>
      <c r="C66" s="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218"/>
      <c r="AQ66" s="166"/>
      <c r="AR66" s="166"/>
      <c r="AS66" s="166"/>
      <c r="AT66" s="170"/>
      <c r="AU66" s="170"/>
      <c r="AV66" s="171"/>
      <c r="AW66" s="176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0"/>
      <c r="CA66" s="10"/>
      <c r="CB66" s="17"/>
      <c r="CC66" s="40"/>
      <c r="CD66" s="219"/>
      <c r="CE66" s="184"/>
      <c r="CF66" s="220"/>
      <c r="CH66" s="224"/>
      <c r="CI66" s="225"/>
      <c r="CJ66" s="226"/>
      <c r="CL66" s="264"/>
    </row>
    <row r="67" spans="1:90" s="11" customFormat="1" ht="21.75" customHeight="1" thickBot="1">
      <c r="A67" s="61"/>
      <c r="B67" s="163"/>
      <c r="C67" s="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218"/>
      <c r="AQ67" s="166"/>
      <c r="AR67" s="166"/>
      <c r="AS67" s="166"/>
      <c r="AT67" s="170"/>
      <c r="AU67" s="170"/>
      <c r="AV67" s="171"/>
      <c r="AW67" s="176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0"/>
      <c r="CA67" s="10"/>
      <c r="CB67" s="17"/>
      <c r="CC67" s="40"/>
      <c r="CD67" s="219"/>
      <c r="CE67" s="184"/>
      <c r="CF67" s="220"/>
      <c r="CH67" s="224"/>
      <c r="CI67" s="225"/>
      <c r="CJ67" s="226"/>
      <c r="CL67" s="264"/>
    </row>
    <row r="68" spans="1:90" s="11" customFormat="1" ht="21.75" customHeight="1" thickBot="1">
      <c r="A68" s="61"/>
      <c r="B68" s="163"/>
      <c r="C68" s="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218"/>
      <c r="AQ68" s="166"/>
      <c r="AR68" s="166"/>
      <c r="AS68" s="166"/>
      <c r="AT68" s="170"/>
      <c r="AU68" s="170"/>
      <c r="AV68" s="171"/>
      <c r="AW68" s="176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0"/>
      <c r="CA68" s="10"/>
      <c r="CB68" s="17"/>
      <c r="CC68" s="40"/>
      <c r="CD68" s="219"/>
      <c r="CE68" s="184"/>
      <c r="CF68" s="220"/>
      <c r="CH68" s="224"/>
      <c r="CI68" s="225"/>
      <c r="CJ68" s="226"/>
      <c r="CL68" s="264"/>
    </row>
    <row r="69" spans="1:90" s="11" customFormat="1" ht="21.75" customHeight="1" thickBot="1">
      <c r="A69" s="61"/>
      <c r="B69" s="163"/>
      <c r="C69" s="18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233"/>
      <c r="AQ69" s="167"/>
      <c r="AR69" s="167"/>
      <c r="AS69" s="167"/>
      <c r="AT69" s="170"/>
      <c r="AU69" s="170"/>
      <c r="AV69" s="171"/>
      <c r="AW69" s="176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0"/>
      <c r="CA69" s="10"/>
      <c r="CB69" s="17"/>
      <c r="CC69" s="40"/>
      <c r="CD69" s="219"/>
      <c r="CE69" s="184"/>
      <c r="CF69" s="220"/>
      <c r="CH69" s="227"/>
      <c r="CI69" s="228"/>
      <c r="CJ69" s="229"/>
      <c r="CL69" s="264"/>
    </row>
    <row r="70" spans="1:90" s="6" customFormat="1" ht="21.75" customHeight="1">
      <c r="A70" s="61"/>
      <c r="B70" s="162" t="s">
        <v>31</v>
      </c>
      <c r="C70" s="2" t="s">
        <v>15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D70" s="4"/>
      <c r="AE70" s="4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165"/>
      <c r="AR70" s="165"/>
      <c r="AS70" s="165"/>
      <c r="AT70" s="287"/>
      <c r="AU70" s="288"/>
      <c r="AV70" s="289"/>
      <c r="AW70" s="296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7"/>
      <c r="BV70" s="297"/>
      <c r="BW70" s="297"/>
      <c r="BX70" s="297"/>
      <c r="BY70" s="297"/>
      <c r="BZ70" s="180" t="s">
        <v>26</v>
      </c>
      <c r="CA70" s="181"/>
      <c r="CB70" s="182"/>
      <c r="CC70" s="38"/>
      <c r="CD70" s="180" t="s">
        <v>26</v>
      </c>
      <c r="CE70" s="181"/>
      <c r="CF70" s="182"/>
      <c r="CH70" s="180" t="s">
        <v>26</v>
      </c>
      <c r="CI70" s="181"/>
      <c r="CJ70" s="182"/>
    </row>
    <row r="71" spans="1:90" s="11" customFormat="1" ht="21.75" customHeight="1">
      <c r="A71" s="61"/>
      <c r="B71" s="163"/>
      <c r="C71" s="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218"/>
      <c r="AQ71" s="166"/>
      <c r="AR71" s="166"/>
      <c r="AS71" s="166"/>
      <c r="AT71" s="290"/>
      <c r="AU71" s="291"/>
      <c r="AV71" s="292"/>
      <c r="AW71" s="298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183"/>
      <c r="CA71" s="184"/>
      <c r="CB71" s="185"/>
      <c r="CC71" s="39"/>
      <c r="CD71" s="183"/>
      <c r="CE71" s="184"/>
      <c r="CF71" s="185"/>
      <c r="CH71" s="183"/>
      <c r="CI71" s="184"/>
      <c r="CJ71" s="185"/>
    </row>
    <row r="72" spans="1:90" s="11" customFormat="1" ht="21.75" customHeight="1">
      <c r="A72" s="61"/>
      <c r="B72" s="163"/>
      <c r="C72" s="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218"/>
      <c r="AQ72" s="166"/>
      <c r="AR72" s="166"/>
      <c r="AS72" s="166"/>
      <c r="AT72" s="290"/>
      <c r="AU72" s="291"/>
      <c r="AV72" s="292"/>
      <c r="AW72" s="298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183"/>
      <c r="CA72" s="184"/>
      <c r="CB72" s="185"/>
      <c r="CC72" s="39"/>
      <c r="CD72" s="183"/>
      <c r="CE72" s="184"/>
      <c r="CF72" s="185"/>
      <c r="CH72" s="183"/>
      <c r="CI72" s="184"/>
      <c r="CJ72" s="185"/>
    </row>
    <row r="73" spans="1:90" s="11" customFormat="1" ht="21.75" customHeight="1">
      <c r="A73" s="61"/>
      <c r="B73" s="163"/>
      <c r="C73" s="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218"/>
      <c r="AQ73" s="166"/>
      <c r="AR73" s="166"/>
      <c r="AS73" s="166"/>
      <c r="AT73" s="290"/>
      <c r="AU73" s="291"/>
      <c r="AV73" s="292"/>
      <c r="AW73" s="298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183"/>
      <c r="CA73" s="184"/>
      <c r="CB73" s="185"/>
      <c r="CC73" s="39"/>
      <c r="CD73" s="183"/>
      <c r="CE73" s="184"/>
      <c r="CF73" s="185"/>
      <c r="CH73" s="183"/>
      <c r="CI73" s="184"/>
      <c r="CJ73" s="185"/>
    </row>
    <row r="74" spans="1:90" s="11" customFormat="1" ht="21.75" customHeight="1">
      <c r="A74" s="61"/>
      <c r="B74" s="163"/>
      <c r="C74" s="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218"/>
      <c r="AQ74" s="166"/>
      <c r="AR74" s="166"/>
      <c r="AS74" s="166"/>
      <c r="AT74" s="290"/>
      <c r="AU74" s="291"/>
      <c r="AV74" s="292"/>
      <c r="AW74" s="298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186"/>
      <c r="CA74" s="187"/>
      <c r="CB74" s="188"/>
      <c r="CC74" s="39"/>
      <c r="CD74" s="186"/>
      <c r="CE74" s="187"/>
      <c r="CF74" s="188"/>
      <c r="CH74" s="186"/>
      <c r="CI74" s="187"/>
      <c r="CJ74" s="188"/>
    </row>
    <row r="75" spans="1:90" s="6" customFormat="1" ht="21.75" customHeight="1">
      <c r="A75" s="61"/>
      <c r="B75" s="163"/>
      <c r="C75" s="12" t="s">
        <v>16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8"/>
      <c r="AC75" s="8"/>
      <c r="AD75" s="9"/>
      <c r="AE75" s="9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66"/>
      <c r="AR75" s="166"/>
      <c r="AS75" s="166"/>
      <c r="AT75" s="290"/>
      <c r="AU75" s="291"/>
      <c r="AV75" s="292"/>
      <c r="AW75" s="298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34"/>
      <c r="CA75" s="235"/>
      <c r="CB75" s="236"/>
      <c r="CC75" s="38"/>
      <c r="CD75" s="240"/>
      <c r="CE75" s="241"/>
      <c r="CF75" s="242"/>
      <c r="CH75" s="246"/>
      <c r="CI75" s="247"/>
      <c r="CJ75" s="248"/>
    </row>
    <row r="76" spans="1:90" s="11" customFormat="1" ht="21.75" customHeight="1">
      <c r="A76" s="61"/>
      <c r="B76" s="163"/>
      <c r="C76" s="7"/>
      <c r="D76" s="7" t="s">
        <v>27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8"/>
      <c r="AC76" s="8"/>
      <c r="AD76" s="9"/>
      <c r="AE76" s="9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166"/>
      <c r="AR76" s="166"/>
      <c r="AS76" s="166"/>
      <c r="AT76" s="290"/>
      <c r="AU76" s="291"/>
      <c r="AV76" s="292"/>
      <c r="AW76" s="298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34"/>
      <c r="CA76" s="235"/>
      <c r="CB76" s="236"/>
      <c r="CC76" s="39"/>
      <c r="CD76" s="240"/>
      <c r="CE76" s="241"/>
      <c r="CF76" s="242"/>
      <c r="CH76" s="246"/>
      <c r="CI76" s="247"/>
      <c r="CJ76" s="248"/>
    </row>
    <row r="77" spans="1:90" s="11" customFormat="1" ht="21.75" customHeight="1">
      <c r="A77" s="61"/>
      <c r="B77" s="163"/>
      <c r="C77" s="7"/>
      <c r="D77" s="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218"/>
      <c r="AQ77" s="166"/>
      <c r="AR77" s="166"/>
      <c r="AS77" s="166"/>
      <c r="AT77" s="290"/>
      <c r="AU77" s="291"/>
      <c r="AV77" s="292"/>
      <c r="AW77" s="298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34"/>
      <c r="CA77" s="235"/>
      <c r="CB77" s="236"/>
      <c r="CC77" s="39"/>
      <c r="CD77" s="240"/>
      <c r="CE77" s="241"/>
      <c r="CF77" s="242"/>
      <c r="CH77" s="246"/>
      <c r="CI77" s="247"/>
      <c r="CJ77" s="248"/>
    </row>
    <row r="78" spans="1:90" s="11" customFormat="1" ht="21.75" customHeight="1">
      <c r="A78" s="61"/>
      <c r="B78" s="163"/>
      <c r="C78" s="7"/>
      <c r="D78" s="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218"/>
      <c r="AQ78" s="166"/>
      <c r="AR78" s="166"/>
      <c r="AS78" s="166"/>
      <c r="AT78" s="290"/>
      <c r="AU78" s="291"/>
      <c r="AV78" s="292"/>
      <c r="AW78" s="298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34"/>
      <c r="CA78" s="235"/>
      <c r="CB78" s="236"/>
      <c r="CC78" s="39"/>
      <c r="CD78" s="240"/>
      <c r="CE78" s="241"/>
      <c r="CF78" s="242"/>
      <c r="CH78" s="246"/>
      <c r="CI78" s="247"/>
      <c r="CJ78" s="248"/>
    </row>
    <row r="79" spans="1:90" s="11" customFormat="1" ht="21.75" customHeight="1" thickBot="1">
      <c r="A79" s="61"/>
      <c r="B79" s="163"/>
      <c r="C79" s="7"/>
      <c r="D79" s="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218"/>
      <c r="AQ79" s="166"/>
      <c r="AR79" s="166"/>
      <c r="AS79" s="166"/>
      <c r="AT79" s="290"/>
      <c r="AU79" s="291"/>
      <c r="AV79" s="292"/>
      <c r="AW79" s="298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37"/>
      <c r="CA79" s="238"/>
      <c r="CB79" s="239"/>
      <c r="CC79" s="39"/>
      <c r="CD79" s="243"/>
      <c r="CE79" s="244"/>
      <c r="CF79" s="245"/>
      <c r="CH79" s="249"/>
      <c r="CI79" s="250"/>
      <c r="CJ79" s="251"/>
    </row>
    <row r="80" spans="1:90" s="11" customFormat="1" ht="21.75" customHeight="1" thickBot="1">
      <c r="A80" s="61"/>
      <c r="B80" s="163"/>
      <c r="C80" s="7"/>
      <c r="D80" s="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218"/>
      <c r="AQ80" s="166"/>
      <c r="AR80" s="166"/>
      <c r="AS80" s="166"/>
      <c r="AT80" s="290"/>
      <c r="AU80" s="291"/>
      <c r="AV80" s="292"/>
      <c r="AW80" s="298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5"/>
      <c r="CA80" s="14"/>
      <c r="CB80" s="15"/>
      <c r="CC80" s="40"/>
      <c r="CD80" s="252"/>
      <c r="CE80" s="253"/>
      <c r="CF80" s="254"/>
      <c r="CH80" s="180" t="s">
        <v>28</v>
      </c>
      <c r="CI80" s="253"/>
      <c r="CJ80" s="258"/>
      <c r="CL80" s="216" t="s">
        <v>350</v>
      </c>
    </row>
    <row r="81" spans="1:90" s="11" customFormat="1" ht="21.75" customHeight="1" thickBot="1">
      <c r="A81" s="61"/>
      <c r="B81" s="163"/>
      <c r="C81" s="7"/>
      <c r="D81" s="7" t="s">
        <v>29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"/>
      <c r="AC81" s="8"/>
      <c r="AD81" s="9"/>
      <c r="AE81" s="9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166"/>
      <c r="AR81" s="166"/>
      <c r="AS81" s="166"/>
      <c r="AT81" s="290"/>
      <c r="AU81" s="291"/>
      <c r="AV81" s="292"/>
      <c r="AW81" s="298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13"/>
      <c r="CA81" s="13"/>
      <c r="CB81" s="16"/>
      <c r="CC81" s="40"/>
      <c r="CD81" s="255"/>
      <c r="CE81" s="256"/>
      <c r="CF81" s="257"/>
      <c r="CH81" s="259"/>
      <c r="CI81" s="256"/>
      <c r="CJ81" s="260"/>
      <c r="CL81" s="217"/>
    </row>
    <row r="82" spans="1:90" s="11" customFormat="1" ht="21.75" customHeight="1" thickBot="1">
      <c r="A82" s="61"/>
      <c r="B82" s="163"/>
      <c r="C82" s="7"/>
      <c r="D82" s="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218"/>
      <c r="AQ82" s="166"/>
      <c r="AR82" s="166"/>
      <c r="AS82" s="166"/>
      <c r="AT82" s="290"/>
      <c r="AU82" s="291"/>
      <c r="AV82" s="292"/>
      <c r="AW82" s="298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13"/>
      <c r="CA82" s="13"/>
      <c r="CB82" s="16"/>
      <c r="CC82" s="40"/>
      <c r="CD82" s="255"/>
      <c r="CE82" s="256"/>
      <c r="CF82" s="257"/>
      <c r="CH82" s="259"/>
      <c r="CI82" s="256"/>
      <c r="CJ82" s="260"/>
      <c r="CL82" s="217"/>
    </row>
    <row r="83" spans="1:90" s="11" customFormat="1" ht="21.75" customHeight="1" thickBot="1">
      <c r="A83" s="61"/>
      <c r="B83" s="163"/>
      <c r="C83" s="7"/>
      <c r="D83" s="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218"/>
      <c r="AQ83" s="166"/>
      <c r="AR83" s="166"/>
      <c r="AS83" s="166"/>
      <c r="AT83" s="290"/>
      <c r="AU83" s="291"/>
      <c r="AV83" s="292"/>
      <c r="AW83" s="298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13"/>
      <c r="CA83" s="13"/>
      <c r="CB83" s="16"/>
      <c r="CC83" s="40"/>
      <c r="CD83" s="255"/>
      <c r="CE83" s="256"/>
      <c r="CF83" s="257"/>
      <c r="CH83" s="259"/>
      <c r="CI83" s="256"/>
      <c r="CJ83" s="260"/>
      <c r="CL83" s="217"/>
    </row>
    <row r="84" spans="1:90" s="11" customFormat="1" ht="21.75" customHeight="1" thickBot="1">
      <c r="A84" s="61"/>
      <c r="B84" s="163"/>
      <c r="C84" s="7"/>
      <c r="D84" s="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218"/>
      <c r="AQ84" s="166"/>
      <c r="AR84" s="166"/>
      <c r="AS84" s="166"/>
      <c r="AT84" s="290"/>
      <c r="AU84" s="291"/>
      <c r="AV84" s="292"/>
      <c r="AW84" s="298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13"/>
      <c r="CA84" s="13"/>
      <c r="CB84" s="16"/>
      <c r="CC84" s="40"/>
      <c r="CD84" s="255"/>
      <c r="CE84" s="256"/>
      <c r="CF84" s="257"/>
      <c r="CH84" s="259"/>
      <c r="CI84" s="256"/>
      <c r="CJ84" s="260"/>
      <c r="CL84" s="217"/>
    </row>
    <row r="85" spans="1:90" s="11" customFormat="1" ht="21.75" customHeight="1" thickBot="1">
      <c r="A85" s="61"/>
      <c r="B85" s="163"/>
      <c r="C85" s="7"/>
      <c r="D85" s="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218"/>
      <c r="AQ85" s="166"/>
      <c r="AR85" s="166"/>
      <c r="AS85" s="166"/>
      <c r="AT85" s="290"/>
      <c r="AU85" s="291"/>
      <c r="AV85" s="292"/>
      <c r="AW85" s="298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13"/>
      <c r="CA85" s="13"/>
      <c r="CB85" s="16"/>
      <c r="CC85" s="40"/>
      <c r="CD85" s="255"/>
      <c r="CE85" s="256"/>
      <c r="CF85" s="257"/>
      <c r="CH85" s="261"/>
      <c r="CI85" s="262"/>
      <c r="CJ85" s="263"/>
      <c r="CL85" s="217"/>
    </row>
    <row r="86" spans="1:90" s="6" customFormat="1" ht="21.75" customHeight="1" thickBot="1">
      <c r="A86" s="61"/>
      <c r="B86" s="163"/>
      <c r="C86" s="12" t="s">
        <v>17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8"/>
      <c r="AC86" s="8"/>
      <c r="AD86" s="9"/>
      <c r="AE86" s="9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66"/>
      <c r="AR86" s="166"/>
      <c r="AS86" s="166"/>
      <c r="AT86" s="290"/>
      <c r="AU86" s="291"/>
      <c r="AV86" s="292"/>
      <c r="AW86" s="298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10"/>
      <c r="CA86" s="10"/>
      <c r="CB86" s="17"/>
      <c r="CC86" s="41"/>
      <c r="CD86" s="219"/>
      <c r="CE86" s="184"/>
      <c r="CF86" s="220"/>
      <c r="CH86" s="224" t="str">
        <f>IF(CH75="","",IF(AQ70&amp;CH75="極高5",80,IF(AQ70&amp;CH75="極高4",70,IF(AQ70&amp;CH75="極高3",60,IF(AQ70&amp;CH75="極高2",45,IF(AQ70&amp;CH75="極高1",30,IF(AQ70&amp;CH75="高い5",70,IF(AQ70&amp;CH75="高い4",60,IF(AQ70&amp;CH75="高い3",50,IF(AQ70&amp;CH75="高い2",35,IF(AQ70&amp;CH75="高い1",20,IF(AQ70&amp;CH75="標準5",60,IF(AQ70&amp;CH75="標準4",50,IF(AQ70&amp;CH75="標準3",40,IF(AQ70&amp;CH75="標準2",25,IF(AQ70&amp;CH75="標準1",10,"")))))))))))))))*AT70/100)</f>
        <v/>
      </c>
      <c r="CI86" s="225"/>
      <c r="CJ86" s="226"/>
      <c r="CL86" s="264" t="str">
        <f>IF(COUNTA(AQ70:AV90)&lt;2,"",IF(AQ70="極高",70,IF(AQ70="高い",60,IF(AQ70="標準",50,0)))*AT70/100)</f>
        <v/>
      </c>
    </row>
    <row r="87" spans="1:90" s="11" customFormat="1" ht="21.75" customHeight="1" thickBot="1">
      <c r="A87" s="61"/>
      <c r="B87" s="163"/>
      <c r="C87" s="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218"/>
      <c r="AQ87" s="166"/>
      <c r="AR87" s="166"/>
      <c r="AS87" s="166"/>
      <c r="AT87" s="290"/>
      <c r="AU87" s="291"/>
      <c r="AV87" s="292"/>
      <c r="AW87" s="298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10"/>
      <c r="CA87" s="10"/>
      <c r="CB87" s="17"/>
      <c r="CC87" s="40"/>
      <c r="CD87" s="219"/>
      <c r="CE87" s="184"/>
      <c r="CF87" s="220"/>
      <c r="CH87" s="224"/>
      <c r="CI87" s="225"/>
      <c r="CJ87" s="226"/>
      <c r="CL87" s="264"/>
    </row>
    <row r="88" spans="1:90" s="11" customFormat="1" ht="21.75" customHeight="1" thickBot="1">
      <c r="A88" s="61"/>
      <c r="B88" s="163"/>
      <c r="C88" s="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218"/>
      <c r="AQ88" s="166"/>
      <c r="AR88" s="166"/>
      <c r="AS88" s="166"/>
      <c r="AT88" s="290"/>
      <c r="AU88" s="291"/>
      <c r="AV88" s="292"/>
      <c r="AW88" s="298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10"/>
      <c r="CA88" s="10"/>
      <c r="CB88" s="17"/>
      <c r="CC88" s="40"/>
      <c r="CD88" s="219"/>
      <c r="CE88" s="184"/>
      <c r="CF88" s="220"/>
      <c r="CH88" s="224"/>
      <c r="CI88" s="225"/>
      <c r="CJ88" s="226"/>
      <c r="CL88" s="264"/>
    </row>
    <row r="89" spans="1:90" s="11" customFormat="1" ht="21.75" customHeight="1" thickBot="1">
      <c r="A89" s="61"/>
      <c r="B89" s="163"/>
      <c r="C89" s="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218"/>
      <c r="AQ89" s="166"/>
      <c r="AR89" s="166"/>
      <c r="AS89" s="166"/>
      <c r="AT89" s="290"/>
      <c r="AU89" s="291"/>
      <c r="AV89" s="292"/>
      <c r="AW89" s="298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10"/>
      <c r="CA89" s="10"/>
      <c r="CB89" s="17"/>
      <c r="CC89" s="40"/>
      <c r="CD89" s="219"/>
      <c r="CE89" s="184"/>
      <c r="CF89" s="220"/>
      <c r="CH89" s="224"/>
      <c r="CI89" s="225"/>
      <c r="CJ89" s="226"/>
      <c r="CL89" s="264"/>
    </row>
    <row r="90" spans="1:90" s="11" customFormat="1" ht="21.75" customHeight="1" thickBot="1">
      <c r="A90" s="61"/>
      <c r="B90" s="164"/>
      <c r="C90" s="18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233"/>
      <c r="AQ90" s="167"/>
      <c r="AR90" s="167"/>
      <c r="AS90" s="167"/>
      <c r="AT90" s="293"/>
      <c r="AU90" s="294"/>
      <c r="AV90" s="295"/>
      <c r="AW90" s="300"/>
      <c r="AX90" s="301"/>
      <c r="AY90" s="301"/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301"/>
      <c r="BR90" s="301"/>
      <c r="BS90" s="301"/>
      <c r="BT90" s="301"/>
      <c r="BU90" s="301"/>
      <c r="BV90" s="301"/>
      <c r="BW90" s="301"/>
      <c r="BX90" s="301"/>
      <c r="BY90" s="301"/>
      <c r="BZ90" s="20"/>
      <c r="CA90" s="20"/>
      <c r="CB90" s="21"/>
      <c r="CC90" s="40"/>
      <c r="CD90" s="265"/>
      <c r="CE90" s="187"/>
      <c r="CF90" s="266"/>
      <c r="CH90" s="227"/>
      <c r="CI90" s="228"/>
      <c r="CJ90" s="229"/>
      <c r="CL90" s="264"/>
    </row>
    <row r="91" spans="1:90" s="6" customFormat="1" ht="9" customHeight="1" thickBot="1">
      <c r="AZ91" s="12"/>
      <c r="BA91" s="22"/>
      <c r="BB91" s="12"/>
      <c r="BC91" s="12"/>
      <c r="BD91" s="12"/>
      <c r="BE91" s="12"/>
      <c r="BF91" s="12"/>
      <c r="BG91" s="12"/>
      <c r="BH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2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</row>
    <row r="92" spans="1:90" s="1" customFormat="1" ht="20.25" customHeight="1" thickTop="1">
      <c r="B92" s="63" t="s">
        <v>32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8"/>
      <c r="AC92" s="24"/>
      <c r="AD92" s="23"/>
      <c r="AE92" s="29"/>
      <c r="AF92" s="63" t="s">
        <v>33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8"/>
      <c r="BJ92" s="180" t="s">
        <v>34</v>
      </c>
      <c r="BK92" s="181"/>
      <c r="BL92" s="181"/>
      <c r="BM92" s="182"/>
      <c r="BN92" s="259" t="s">
        <v>35</v>
      </c>
      <c r="BO92" s="279"/>
      <c r="BP92" s="260"/>
      <c r="BQ92" s="180" t="s">
        <v>36</v>
      </c>
      <c r="BR92" s="181"/>
      <c r="BS92" s="181"/>
      <c r="BT92" s="182"/>
      <c r="BU92" s="259" t="s">
        <v>37</v>
      </c>
      <c r="BV92" s="279"/>
      <c r="BW92" s="260"/>
      <c r="BX92" s="280" t="s">
        <v>38</v>
      </c>
      <c r="BY92" s="281"/>
      <c r="BZ92" s="281"/>
      <c r="CA92" s="282"/>
      <c r="CB92" s="259" t="s">
        <v>39</v>
      </c>
      <c r="CC92" s="279"/>
      <c r="CD92" s="279"/>
      <c r="CE92" s="286"/>
      <c r="CF92" s="310" t="s">
        <v>40</v>
      </c>
      <c r="CG92" s="311"/>
      <c r="CH92" s="311"/>
      <c r="CI92" s="311"/>
      <c r="CJ92" s="312"/>
    </row>
    <row r="93" spans="1:90" s="1" customFormat="1" ht="20.25" customHeight="1">
      <c r="B93" s="316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8"/>
      <c r="AC93" s="24"/>
      <c r="AD93" s="23"/>
      <c r="AE93" s="29"/>
      <c r="AF93" s="302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4"/>
      <c r="BJ93" s="186"/>
      <c r="BK93" s="187"/>
      <c r="BL93" s="187"/>
      <c r="BM93" s="188"/>
      <c r="BN93" s="259"/>
      <c r="BO93" s="279"/>
      <c r="BP93" s="260"/>
      <c r="BQ93" s="186"/>
      <c r="BR93" s="187"/>
      <c r="BS93" s="187"/>
      <c r="BT93" s="188"/>
      <c r="BU93" s="259"/>
      <c r="BV93" s="279"/>
      <c r="BW93" s="260"/>
      <c r="BX93" s="283"/>
      <c r="BY93" s="284"/>
      <c r="BZ93" s="284"/>
      <c r="CA93" s="285"/>
      <c r="CB93" s="259"/>
      <c r="CC93" s="279"/>
      <c r="CD93" s="279"/>
      <c r="CE93" s="286"/>
      <c r="CF93" s="313"/>
      <c r="CG93" s="314"/>
      <c r="CH93" s="314"/>
      <c r="CI93" s="314"/>
      <c r="CJ93" s="315"/>
    </row>
    <row r="94" spans="1:90" s="1" customFormat="1" ht="16.5" customHeight="1">
      <c r="B94" s="316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8"/>
      <c r="AC94" s="24"/>
      <c r="AD94" s="23"/>
      <c r="AE94" s="29"/>
      <c r="AF94" s="302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4"/>
      <c r="BJ94" s="319">
        <f>ROUND(SUM(CH44,CH65,CH86),0)</f>
        <v>0</v>
      </c>
      <c r="BK94" s="75"/>
      <c r="BL94" s="75"/>
      <c r="BM94" s="76"/>
      <c r="BN94" s="259"/>
      <c r="BO94" s="279"/>
      <c r="BP94" s="260"/>
      <c r="BQ94" s="322"/>
      <c r="BR94" s="323"/>
      <c r="BS94" s="323"/>
      <c r="BT94" s="324"/>
      <c r="BU94" s="259"/>
      <c r="BV94" s="279"/>
      <c r="BW94" s="260"/>
      <c r="BX94" s="328">
        <f>ROUND(BJ94+BQ94,1)</f>
        <v>0</v>
      </c>
      <c r="BY94" s="329"/>
      <c r="BZ94" s="329"/>
      <c r="CA94" s="330"/>
      <c r="CB94" s="259"/>
      <c r="CC94" s="279"/>
      <c r="CD94" s="279"/>
      <c r="CE94" s="286"/>
      <c r="CF94" s="334" t="str">
        <f>IF(BX94/1=0,"",IF(BX94/1&lt;20,"Ｄ",IF(BX94/1&lt;30,"Ｃ",IF(BX94/1&lt;40,"Ｂ－",IF(BX94/1&lt;50,"Ｂ",IF(BX94/1&lt;60,"Ｂ＋",IF(BX94/1&lt;70,"Ａ",IF(BX94/1&lt;=80,"Ｓ",""))))))))</f>
        <v/>
      </c>
      <c r="CG94" s="335"/>
      <c r="CH94" s="335"/>
      <c r="CI94" s="335"/>
      <c r="CJ94" s="336"/>
    </row>
    <row r="95" spans="1:90" s="1" customFormat="1" ht="16.5" customHeight="1">
      <c r="B95" s="316"/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8"/>
      <c r="AC95" s="24"/>
      <c r="AD95" s="23"/>
      <c r="AE95" s="29"/>
      <c r="AF95" s="302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4"/>
      <c r="BJ95" s="320"/>
      <c r="BK95" s="75"/>
      <c r="BL95" s="75"/>
      <c r="BM95" s="76"/>
      <c r="BN95" s="259"/>
      <c r="BO95" s="279"/>
      <c r="BP95" s="260"/>
      <c r="BQ95" s="322"/>
      <c r="BR95" s="323"/>
      <c r="BS95" s="323"/>
      <c r="BT95" s="324"/>
      <c r="BU95" s="259"/>
      <c r="BV95" s="279"/>
      <c r="BW95" s="260"/>
      <c r="BX95" s="328"/>
      <c r="BY95" s="329"/>
      <c r="BZ95" s="329"/>
      <c r="CA95" s="330"/>
      <c r="CB95" s="259"/>
      <c r="CC95" s="279"/>
      <c r="CD95" s="279"/>
      <c r="CE95" s="286"/>
      <c r="CF95" s="337"/>
      <c r="CG95" s="75"/>
      <c r="CH95" s="75"/>
      <c r="CI95" s="75"/>
      <c r="CJ95" s="338"/>
    </row>
    <row r="96" spans="1:90" s="1" customFormat="1" ht="16.5" customHeight="1" thickBot="1">
      <c r="B96" s="316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8"/>
      <c r="AC96" s="24"/>
      <c r="AD96" s="23"/>
      <c r="AE96" s="29"/>
      <c r="AF96" s="302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  <c r="AQ96" s="303"/>
      <c r="AR96" s="303"/>
      <c r="AS96" s="303"/>
      <c r="AT96" s="303"/>
      <c r="AU96" s="303"/>
      <c r="AV96" s="303"/>
      <c r="AW96" s="303"/>
      <c r="AX96" s="303"/>
      <c r="AY96" s="303"/>
      <c r="AZ96" s="303"/>
      <c r="BA96" s="303"/>
      <c r="BB96" s="303"/>
      <c r="BC96" s="303"/>
      <c r="BD96" s="303"/>
      <c r="BE96" s="303"/>
      <c r="BF96" s="304"/>
      <c r="BJ96" s="321"/>
      <c r="BK96" s="78"/>
      <c r="BL96" s="78"/>
      <c r="BM96" s="79"/>
      <c r="BN96" s="259"/>
      <c r="BO96" s="279"/>
      <c r="BP96" s="260"/>
      <c r="BQ96" s="325"/>
      <c r="BR96" s="326"/>
      <c r="BS96" s="326"/>
      <c r="BT96" s="327"/>
      <c r="BU96" s="259"/>
      <c r="BV96" s="279"/>
      <c r="BW96" s="260"/>
      <c r="BX96" s="331"/>
      <c r="BY96" s="332"/>
      <c r="BZ96" s="332"/>
      <c r="CA96" s="333"/>
      <c r="CB96" s="259"/>
      <c r="CC96" s="279"/>
      <c r="CD96" s="279"/>
      <c r="CE96" s="286"/>
      <c r="CF96" s="339"/>
      <c r="CG96" s="340"/>
      <c r="CH96" s="340"/>
      <c r="CI96" s="340"/>
      <c r="CJ96" s="341"/>
    </row>
    <row r="97" spans="2:88" s="1" customFormat="1" ht="9" customHeight="1" thickBot="1">
      <c r="B97" s="316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8"/>
      <c r="AC97" s="24"/>
      <c r="AD97" s="23"/>
      <c r="AE97" s="29"/>
      <c r="AF97" s="302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4"/>
      <c r="BJ97" s="62"/>
      <c r="BK97" s="62"/>
      <c r="BL97" s="62"/>
      <c r="BM97" s="62"/>
      <c r="BN97" s="57"/>
      <c r="BO97" s="58"/>
      <c r="BP97" s="57"/>
      <c r="BQ97" s="62"/>
      <c r="BR97" s="62"/>
      <c r="BS97" s="62"/>
      <c r="BT97" s="62"/>
      <c r="BU97" s="57"/>
      <c r="BV97" s="58"/>
      <c r="BW97" s="57"/>
      <c r="BX97" s="62"/>
      <c r="BY97" s="62"/>
      <c r="BZ97" s="62"/>
      <c r="CA97" s="62"/>
      <c r="CB97" s="57"/>
      <c r="CC97" s="58"/>
      <c r="CD97" s="58"/>
      <c r="CE97" s="57"/>
      <c r="CF97" s="60"/>
      <c r="CG97" s="60"/>
      <c r="CH97" s="60"/>
      <c r="CI97" s="60"/>
      <c r="CJ97" s="60"/>
    </row>
    <row r="98" spans="2:88" s="1" customFormat="1" ht="16.5" customHeight="1" thickTop="1">
      <c r="B98" s="316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8"/>
      <c r="AC98" s="24"/>
      <c r="AD98" s="23"/>
      <c r="AE98" s="29"/>
      <c r="AF98" s="302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4"/>
      <c r="BJ98" s="62"/>
      <c r="BK98" s="62"/>
      <c r="BL98" s="62"/>
      <c r="BM98" s="62"/>
      <c r="BN98" s="57"/>
      <c r="BO98" s="58"/>
      <c r="BP98" s="57"/>
      <c r="BQ98" s="62"/>
      <c r="BR98" s="62"/>
      <c r="BS98" s="62"/>
      <c r="BT98" s="62"/>
      <c r="BU98" s="57"/>
      <c r="BV98" s="58"/>
      <c r="BW98" s="57"/>
      <c r="BX98" s="62"/>
      <c r="BY98" s="62"/>
      <c r="BZ98" s="62"/>
      <c r="CA98" s="62"/>
      <c r="CB98" s="57"/>
      <c r="CC98" s="58"/>
      <c r="CD98" s="58"/>
      <c r="CE98" s="57"/>
      <c r="CF98" s="267" t="s">
        <v>349</v>
      </c>
      <c r="CG98" s="268"/>
      <c r="CH98" s="268"/>
      <c r="CI98" s="268"/>
      <c r="CJ98" s="269"/>
    </row>
    <row r="99" spans="2:88" s="1" customFormat="1" ht="16.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8"/>
      <c r="AC99" s="24"/>
      <c r="AD99" s="23"/>
      <c r="AE99" s="29"/>
      <c r="AF99" s="302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03"/>
      <c r="AR99" s="303"/>
      <c r="AS99" s="303"/>
      <c r="AT99" s="303"/>
      <c r="AU99" s="303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04"/>
      <c r="BJ99" s="62"/>
      <c r="BK99" s="62"/>
      <c r="BL99" s="62"/>
      <c r="BM99" s="62"/>
      <c r="BN99" s="57"/>
      <c r="BO99" s="58"/>
      <c r="BP99" s="57"/>
      <c r="BQ99" s="62"/>
      <c r="BR99" s="62"/>
      <c r="BS99" s="62"/>
      <c r="BT99" s="62"/>
      <c r="BU99" s="57"/>
      <c r="BV99" s="58"/>
      <c r="BW99" s="57"/>
      <c r="BX99" s="62"/>
      <c r="BY99" s="62"/>
      <c r="BZ99" s="62"/>
      <c r="CA99" s="62"/>
      <c r="CB99" s="57"/>
      <c r="CC99" s="58"/>
      <c r="CD99" s="58"/>
      <c r="CE99" s="57"/>
      <c r="CF99" s="270"/>
      <c r="CG99" s="271"/>
      <c r="CH99" s="271"/>
      <c r="CI99" s="271"/>
      <c r="CJ99" s="272"/>
    </row>
    <row r="100" spans="2:88" s="1" customFormat="1" ht="23.25" customHeight="1">
      <c r="B100" s="316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8"/>
      <c r="AC100" s="24"/>
      <c r="AD100" s="23"/>
      <c r="AE100" s="29"/>
      <c r="AF100" s="302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4"/>
      <c r="BJ100" s="62"/>
      <c r="BK100" s="62"/>
      <c r="BL100" s="62"/>
      <c r="BM100" s="62"/>
      <c r="BN100" s="57"/>
      <c r="BO100" s="58"/>
      <c r="BP100" s="57"/>
      <c r="BQ100" s="62"/>
      <c r="BR100" s="62"/>
      <c r="BS100" s="62"/>
      <c r="BT100" s="62"/>
      <c r="BU100" s="57"/>
      <c r="BV100" s="58"/>
      <c r="BW100" s="57"/>
      <c r="BX100" s="62"/>
      <c r="BY100" s="62"/>
      <c r="BZ100" s="62"/>
      <c r="CA100" s="62"/>
      <c r="CB100" s="57"/>
      <c r="CC100" s="58"/>
      <c r="CD100" s="58"/>
      <c r="CE100" s="57"/>
      <c r="CF100" s="273">
        <f>ROUND(SUM(CL44,CL65,CL86),0)</f>
        <v>0</v>
      </c>
      <c r="CG100" s="274"/>
      <c r="CH100" s="274"/>
      <c r="CI100" s="274"/>
      <c r="CJ100" s="275"/>
    </row>
    <row r="101" spans="2:88" s="1" customFormat="1" ht="27.75" customHeight="1" thickBo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8"/>
      <c r="AC101" s="24"/>
      <c r="AD101" s="23"/>
      <c r="AE101" s="29"/>
      <c r="AF101" s="302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4"/>
      <c r="BJ101" s="62"/>
      <c r="BK101" s="62"/>
      <c r="BL101" s="62"/>
      <c r="BM101" s="62"/>
      <c r="BN101" s="57"/>
      <c r="BO101" s="58"/>
      <c r="BP101" s="57"/>
      <c r="BQ101" s="62"/>
      <c r="BR101" s="62"/>
      <c r="BS101" s="62"/>
      <c r="BT101" s="62"/>
      <c r="BU101" s="57"/>
      <c r="BV101" s="58"/>
      <c r="BW101" s="57"/>
      <c r="BX101" s="62"/>
      <c r="BY101" s="62"/>
      <c r="BZ101" s="62"/>
      <c r="CA101" s="62"/>
      <c r="CB101" s="57"/>
      <c r="CC101" s="58"/>
      <c r="CD101" s="58"/>
      <c r="CE101" s="57"/>
      <c r="CF101" s="276" t="str">
        <f>IF(CF100/1=0,"",IF(CF100/1&lt;20,"Ｄ",IF(CF100/1&lt;30,"Ｃ",IF(CF100/1&lt;40,"Ｂ－",IF(CF100/1&lt;50,"Ｂ",IF(CF100/1&lt;60,"Ｂ＋",IF(CF100/1&lt;70,"Ａ",IF(CF100/1&lt;=80,"Ｓ",""))))))))</f>
        <v/>
      </c>
      <c r="CG101" s="277"/>
      <c r="CH101" s="277"/>
      <c r="CI101" s="277"/>
      <c r="CJ101" s="278"/>
    </row>
    <row r="102" spans="2:88" s="1" customFormat="1" ht="9" customHeight="1" thickTop="1" thickBot="1">
      <c r="B102" s="316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8"/>
      <c r="AC102" s="24"/>
      <c r="AD102" s="23"/>
      <c r="AE102" s="29"/>
      <c r="AF102" s="302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3"/>
      <c r="BC102" s="303"/>
      <c r="BD102" s="303"/>
      <c r="BE102" s="303"/>
      <c r="BF102" s="304"/>
    </row>
    <row r="103" spans="2:88" s="1" customFormat="1" ht="20.25" customHeight="1">
      <c r="B103" s="316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8"/>
      <c r="AC103" s="24"/>
      <c r="AD103" s="23"/>
      <c r="AE103" s="29"/>
      <c r="AF103" s="302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4"/>
      <c r="BJ103" s="32" t="s">
        <v>41</v>
      </c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8"/>
    </row>
    <row r="104" spans="2:88" s="1" customFormat="1" ht="20.25" customHeight="1">
      <c r="B104" s="316"/>
      <c r="C104" s="317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8"/>
      <c r="AC104" s="24"/>
      <c r="AD104" s="23"/>
      <c r="AE104" s="29"/>
      <c r="AF104" s="302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03"/>
      <c r="AZ104" s="303"/>
      <c r="BA104" s="303"/>
      <c r="BB104" s="303"/>
      <c r="BC104" s="303"/>
      <c r="BD104" s="303"/>
      <c r="BE104" s="303"/>
      <c r="BF104" s="304"/>
      <c r="BJ104" s="302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3"/>
      <c r="BU104" s="303"/>
      <c r="BV104" s="303"/>
      <c r="BW104" s="303"/>
      <c r="BX104" s="303"/>
      <c r="BY104" s="303"/>
      <c r="BZ104" s="303"/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4"/>
    </row>
    <row r="105" spans="2:88" s="1" customFormat="1" ht="16.5" customHeight="1">
      <c r="B105" s="316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8"/>
      <c r="AC105" s="24"/>
      <c r="AD105" s="23"/>
      <c r="AE105" s="29"/>
      <c r="AF105" s="302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4"/>
      <c r="BJ105" s="302"/>
      <c r="BK105" s="303"/>
      <c r="BL105" s="303"/>
      <c r="BM105" s="303"/>
      <c r="BN105" s="303"/>
      <c r="BO105" s="303"/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4"/>
    </row>
    <row r="106" spans="2:88" s="1" customFormat="1" ht="16.5" customHeight="1">
      <c r="B106" s="316"/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8"/>
      <c r="AC106" s="24"/>
      <c r="AD106" s="23"/>
      <c r="AE106" s="29"/>
      <c r="AF106" s="302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  <c r="AQ106" s="303"/>
      <c r="AR106" s="303"/>
      <c r="AS106" s="303"/>
      <c r="AT106" s="303"/>
      <c r="AU106" s="303"/>
      <c r="AV106" s="303"/>
      <c r="AW106" s="303"/>
      <c r="AX106" s="303"/>
      <c r="AY106" s="303"/>
      <c r="AZ106" s="303"/>
      <c r="BA106" s="303"/>
      <c r="BB106" s="303"/>
      <c r="BC106" s="303"/>
      <c r="BD106" s="303"/>
      <c r="BE106" s="303"/>
      <c r="BF106" s="304"/>
      <c r="BJ106" s="302"/>
      <c r="BK106" s="303"/>
      <c r="BL106" s="303"/>
      <c r="BM106" s="303"/>
      <c r="BN106" s="303"/>
      <c r="BO106" s="303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4"/>
    </row>
    <row r="107" spans="2:88" s="1" customFormat="1" ht="16.5" customHeight="1" thickBot="1">
      <c r="B107" s="34"/>
      <c r="C107" s="30"/>
      <c r="D107" s="30"/>
      <c r="E107" s="30"/>
      <c r="F107" s="30"/>
      <c r="G107" s="30"/>
      <c r="H107" s="30"/>
      <c r="I107" s="30"/>
      <c r="J107" s="30"/>
      <c r="K107" s="308" t="s">
        <v>352</v>
      </c>
      <c r="L107" s="308"/>
      <c r="M107" s="308"/>
      <c r="N107" s="308"/>
      <c r="O107" s="308"/>
      <c r="P107" s="308"/>
      <c r="Q107" s="308"/>
      <c r="R107" s="309"/>
      <c r="S107" s="309"/>
      <c r="T107" s="30" t="s">
        <v>346</v>
      </c>
      <c r="U107" s="309"/>
      <c r="V107" s="309"/>
      <c r="W107" s="30" t="s">
        <v>347</v>
      </c>
      <c r="X107" s="309"/>
      <c r="Y107" s="309"/>
      <c r="Z107" s="179" t="s">
        <v>348</v>
      </c>
      <c r="AA107" s="179"/>
      <c r="AB107" s="31"/>
      <c r="AC107" s="24"/>
      <c r="AD107" s="23"/>
      <c r="AE107" s="29"/>
      <c r="AF107" s="34"/>
      <c r="AG107" s="30"/>
      <c r="AH107" s="30"/>
      <c r="AI107" s="30"/>
      <c r="AJ107" s="30"/>
      <c r="AK107" s="30"/>
      <c r="AL107" s="30"/>
      <c r="AM107" s="30"/>
      <c r="AN107" s="30"/>
      <c r="AO107" s="308" t="s">
        <v>352</v>
      </c>
      <c r="AP107" s="308"/>
      <c r="AQ107" s="308"/>
      <c r="AR107" s="308"/>
      <c r="AS107" s="308"/>
      <c r="AT107" s="308"/>
      <c r="AU107" s="308"/>
      <c r="AV107" s="306"/>
      <c r="AW107" s="306"/>
      <c r="AX107" s="30" t="s">
        <v>346</v>
      </c>
      <c r="AY107" s="306"/>
      <c r="AZ107" s="306"/>
      <c r="BA107" s="30" t="s">
        <v>347</v>
      </c>
      <c r="BB107" s="306"/>
      <c r="BC107" s="306"/>
      <c r="BD107" s="179" t="s">
        <v>348</v>
      </c>
      <c r="BE107" s="179"/>
      <c r="BF107" s="31"/>
      <c r="BJ107" s="305"/>
      <c r="BK107" s="306"/>
      <c r="BL107" s="306"/>
      <c r="BM107" s="306"/>
      <c r="BN107" s="306"/>
      <c r="BO107" s="306"/>
      <c r="BP107" s="306"/>
      <c r="BQ107" s="306"/>
      <c r="BR107" s="306"/>
      <c r="BS107" s="306"/>
      <c r="BT107" s="306"/>
      <c r="BU107" s="306"/>
      <c r="BV107" s="306"/>
      <c r="BW107" s="306"/>
      <c r="BX107" s="306"/>
      <c r="BY107" s="306"/>
      <c r="BZ107" s="306"/>
      <c r="CA107" s="306"/>
      <c r="CB107" s="306"/>
      <c r="CC107" s="306"/>
      <c r="CD107" s="306"/>
      <c r="CE107" s="306"/>
      <c r="CF107" s="306"/>
      <c r="CG107" s="306"/>
      <c r="CH107" s="306"/>
      <c r="CI107" s="306"/>
      <c r="CJ107" s="307"/>
    </row>
    <row r="108" spans="2:88" s="1" customFormat="1" ht="7.5" customHeight="1"/>
    <row r="110" spans="2:88" ht="13.5" customHeight="1">
      <c r="O110" s="45"/>
      <c r="P110" s="45"/>
      <c r="Q110" s="45"/>
      <c r="R110" s="45"/>
    </row>
    <row r="111" spans="2:88" ht="13.5" customHeight="1">
      <c r="O111" s="45"/>
      <c r="P111" s="45"/>
      <c r="Q111" s="45"/>
      <c r="R111" s="45"/>
    </row>
    <row r="112" spans="2:88" ht="13.5" customHeight="1">
      <c r="P112" s="45"/>
    </row>
  </sheetData>
  <mergeCells count="124">
    <mergeCell ref="D50:AP53"/>
    <mergeCell ref="E56:AP59"/>
    <mergeCell ref="K107:Q107"/>
    <mergeCell ref="AO107:AU107"/>
    <mergeCell ref="BJ92:BM93"/>
    <mergeCell ref="CL38:CL43"/>
    <mergeCell ref="CL44:CL48"/>
    <mergeCell ref="CL59:CL64"/>
    <mergeCell ref="CL65:CL69"/>
    <mergeCell ref="CL80:CL85"/>
    <mergeCell ref="CL86:CL90"/>
    <mergeCell ref="B93:AB106"/>
    <mergeCell ref="CF100:CJ100"/>
    <mergeCell ref="CF101:CJ101"/>
    <mergeCell ref="CF98:CJ99"/>
    <mergeCell ref="BJ104:CJ107"/>
    <mergeCell ref="AF93:BF106"/>
    <mergeCell ref="BD107:BE107"/>
    <mergeCell ref="Z107:AA107"/>
    <mergeCell ref="AV107:AW107"/>
    <mergeCell ref="AY107:AZ107"/>
    <mergeCell ref="BB107:BC107"/>
    <mergeCell ref="R107:S107"/>
    <mergeCell ref="U107:V107"/>
    <mergeCell ref="X107:Y107"/>
    <mergeCell ref="CD80:CF85"/>
    <mergeCell ref="BJ94:BM96"/>
    <mergeCell ref="BQ94:BT96"/>
    <mergeCell ref="BX94:CA96"/>
    <mergeCell ref="CF94:CJ96"/>
    <mergeCell ref="CB92:CE96"/>
    <mergeCell ref="CF92:CJ93"/>
    <mergeCell ref="E61:AP64"/>
    <mergeCell ref="D66:AP69"/>
    <mergeCell ref="D71:AP74"/>
    <mergeCell ref="E77:AP80"/>
    <mergeCell ref="E82:AP85"/>
    <mergeCell ref="D87:AP90"/>
    <mergeCell ref="CH80:CJ85"/>
    <mergeCell ref="CD44:CF48"/>
    <mergeCell ref="CH44:CJ48"/>
    <mergeCell ref="CD38:CF43"/>
    <mergeCell ref="CH38:CJ43"/>
    <mergeCell ref="CD28:CF32"/>
    <mergeCell ref="CH28:CJ32"/>
    <mergeCell ref="CD33:CF37"/>
    <mergeCell ref="CH33:CJ37"/>
    <mergeCell ref="BN92:BP96"/>
    <mergeCell ref="BQ92:BT93"/>
    <mergeCell ref="BU92:BW96"/>
    <mergeCell ref="BX92:CA93"/>
    <mergeCell ref="CD65:CF69"/>
    <mergeCell ref="CH65:CJ69"/>
    <mergeCell ref="CH70:CJ74"/>
    <mergeCell ref="CD49:CF53"/>
    <mergeCell ref="CD75:CF79"/>
    <mergeCell ref="CH75:CJ79"/>
    <mergeCell ref="CH49:CJ53"/>
    <mergeCell ref="CD54:CF58"/>
    <mergeCell ref="CD70:CF74"/>
    <mergeCell ref="CH54:CJ58"/>
    <mergeCell ref="CD59:CF64"/>
    <mergeCell ref="CH59:CJ64"/>
    <mergeCell ref="B28:B48"/>
    <mergeCell ref="AQ28:AS48"/>
    <mergeCell ref="AT28:AV48"/>
    <mergeCell ref="CD86:CF90"/>
    <mergeCell ref="CH86:CJ90"/>
    <mergeCell ref="D29:AP32"/>
    <mergeCell ref="E35:AP38"/>
    <mergeCell ref="AW28:BY48"/>
    <mergeCell ref="AW49:BY69"/>
    <mergeCell ref="AW70:BY90"/>
    <mergeCell ref="E40:AP43"/>
    <mergeCell ref="D45:AP48"/>
    <mergeCell ref="B70:B90"/>
    <mergeCell ref="AQ70:AS90"/>
    <mergeCell ref="AT70:AV90"/>
    <mergeCell ref="BZ70:CB74"/>
    <mergeCell ref="BZ75:CB79"/>
    <mergeCell ref="B49:B69"/>
    <mergeCell ref="AQ49:AS69"/>
    <mergeCell ref="AT49:AV69"/>
    <mergeCell ref="BZ49:CB53"/>
    <mergeCell ref="BZ54:CB58"/>
    <mergeCell ref="BZ28:CB32"/>
    <mergeCell ref="BZ33:CB37"/>
    <mergeCell ref="B13:CJ13"/>
    <mergeCell ref="B14:CJ14"/>
    <mergeCell ref="B15:CJ15"/>
    <mergeCell ref="B24:B27"/>
    <mergeCell ref="C24:AV24"/>
    <mergeCell ref="AW24:CB24"/>
    <mergeCell ref="CD24:CF27"/>
    <mergeCell ref="CH24:CJ27"/>
    <mergeCell ref="C25:AP27"/>
    <mergeCell ref="AQ25:AS27"/>
    <mergeCell ref="AT25:AV27"/>
    <mergeCell ref="AW25:CB27"/>
    <mergeCell ref="B18:CJ18"/>
    <mergeCell ref="B19:CJ19"/>
    <mergeCell ref="B20:CJ20"/>
    <mergeCell ref="B21:CJ21"/>
    <mergeCell ref="B16:CJ16"/>
    <mergeCell ref="AZ8:BA11"/>
    <mergeCell ref="B2:CJ2"/>
    <mergeCell ref="B4:C7"/>
    <mergeCell ref="D4:M7"/>
    <mergeCell ref="N4:O7"/>
    <mergeCell ref="P4:AK5"/>
    <mergeCell ref="AL4:AM7"/>
    <mergeCell ref="AN4:AY7"/>
    <mergeCell ref="AZ4:BA7"/>
    <mergeCell ref="BB4:BX7"/>
    <mergeCell ref="BY4:BZ7"/>
    <mergeCell ref="P6:AK7"/>
    <mergeCell ref="CA4:CJ7"/>
    <mergeCell ref="BB8:CJ11"/>
    <mergeCell ref="AN8:AY11"/>
    <mergeCell ref="B8:C11"/>
    <mergeCell ref="D8:S11"/>
    <mergeCell ref="T8:U11"/>
    <mergeCell ref="V8:AK11"/>
    <mergeCell ref="AL8:AM11"/>
  </mergeCells>
  <phoneticPr fontId="1"/>
  <dataValidations count="5">
    <dataValidation type="list" allowBlank="1" showInputMessage="1" showErrorMessage="1" sqref="D4:M7">
      <formula1>"Ⅰ,Ⅱ-1,Ⅱ-2,Ⅱ-3,Ⅲ,Ⅳ,Ⅴ,Ⅵ"</formula1>
    </dataValidation>
    <dataValidation type="list" allowBlank="1" showInputMessage="1" showErrorMessage="1" sqref="BZ33:CB37 CD33:CF37 CH33:CJ37 BZ54:CB58 CD54:CF58 CH54:CJ58 BZ75:CB79 CD75:CF79 CH75:CJ79">
      <formula1>"5,4,3,2,1"</formula1>
    </dataValidation>
    <dataValidation type="list" allowBlank="1" showInputMessage="1" showErrorMessage="1" sqref="AT28:AV90">
      <formula1>"5,10,15,20,25,30,35,40,45,50,55,60,65,70,75,80,85,90,95"</formula1>
    </dataValidation>
    <dataValidation type="list" allowBlank="1" showInputMessage="1" showErrorMessage="1" sqref="BQ94:BT101">
      <formula1>"5,4,3,2,1,0,-1,-2,-3,-4,-5"</formula1>
    </dataValidation>
    <dataValidation type="list" allowBlank="1" showInputMessage="1" showErrorMessage="1" sqref="AQ28:AS90">
      <formula1>"極高,高い,標準"</formula1>
    </dataValidation>
  </dataValidations>
  <printOptions horizontalCentered="1" verticalCentered="1"/>
  <pageMargins left="0.43" right="0.2" top="0" bottom="0" header="0" footer="0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CN119"/>
  <sheetViews>
    <sheetView showGridLines="0" topLeftCell="D1" zoomScale="40" zoomScaleNormal="40" zoomScaleSheetLayoutView="50" workbookViewId="0">
      <selection activeCell="D9" sqref="D9:S12"/>
    </sheetView>
  </sheetViews>
  <sheetFormatPr defaultColWidth="2.625" defaultRowHeight="13.5" customHeight="1"/>
  <cols>
    <col min="1" max="1" width="1.125" style="25" customWidth="1"/>
    <col min="2" max="88" width="2.625" style="25" customWidth="1"/>
    <col min="89" max="89" width="1.25" style="25" customWidth="1"/>
    <col min="90" max="90" width="4.5" style="25" hidden="1" customWidth="1"/>
    <col min="91" max="108" width="2.625" style="25"/>
    <col min="109" max="195" width="2.625" style="25" customWidth="1"/>
    <col min="196" max="364" width="2.625" style="25"/>
    <col min="365" max="451" width="2.625" style="25" customWidth="1"/>
    <col min="452" max="620" width="2.625" style="25"/>
    <col min="621" max="707" width="2.625" style="25" customWidth="1"/>
    <col min="708" max="876" width="2.625" style="25"/>
    <col min="877" max="963" width="2.625" style="25" customWidth="1"/>
    <col min="964" max="1132" width="2.625" style="25"/>
    <col min="1133" max="1219" width="2.625" style="25" customWidth="1"/>
    <col min="1220" max="1388" width="2.625" style="25"/>
    <col min="1389" max="1475" width="2.625" style="25" customWidth="1"/>
    <col min="1476" max="1644" width="2.625" style="25"/>
    <col min="1645" max="1731" width="2.625" style="25" customWidth="1"/>
    <col min="1732" max="1900" width="2.625" style="25"/>
    <col min="1901" max="1987" width="2.625" style="25" customWidth="1"/>
    <col min="1988" max="2156" width="2.625" style="25"/>
    <col min="2157" max="2243" width="2.625" style="25" customWidth="1"/>
    <col min="2244" max="2412" width="2.625" style="25"/>
    <col min="2413" max="2499" width="2.625" style="25" customWidth="1"/>
    <col min="2500" max="2668" width="2.625" style="25"/>
    <col min="2669" max="2755" width="2.625" style="25" customWidth="1"/>
    <col min="2756" max="2924" width="2.625" style="25"/>
    <col min="2925" max="3011" width="2.625" style="25" customWidth="1"/>
    <col min="3012" max="3180" width="2.625" style="25"/>
    <col min="3181" max="3267" width="2.625" style="25" customWidth="1"/>
    <col min="3268" max="3436" width="2.625" style="25"/>
    <col min="3437" max="3523" width="2.625" style="25" customWidth="1"/>
    <col min="3524" max="3692" width="2.625" style="25"/>
    <col min="3693" max="3779" width="2.625" style="25" customWidth="1"/>
    <col min="3780" max="3948" width="2.625" style="25"/>
    <col min="3949" max="4035" width="2.625" style="25" customWidth="1"/>
    <col min="4036" max="4204" width="2.625" style="25"/>
    <col min="4205" max="4291" width="2.625" style="25" customWidth="1"/>
    <col min="4292" max="4460" width="2.625" style="25"/>
    <col min="4461" max="4547" width="2.625" style="25" customWidth="1"/>
    <col min="4548" max="4716" width="2.625" style="25"/>
    <col min="4717" max="4803" width="2.625" style="25" customWidth="1"/>
    <col min="4804" max="4972" width="2.625" style="25"/>
    <col min="4973" max="5059" width="2.625" style="25" customWidth="1"/>
    <col min="5060" max="5228" width="2.625" style="25"/>
    <col min="5229" max="5315" width="2.625" style="25" customWidth="1"/>
    <col min="5316" max="5484" width="2.625" style="25"/>
    <col min="5485" max="5571" width="2.625" style="25" customWidth="1"/>
    <col min="5572" max="5740" width="2.625" style="25"/>
    <col min="5741" max="5827" width="2.625" style="25" customWidth="1"/>
    <col min="5828" max="5996" width="2.625" style="25"/>
    <col min="5997" max="6083" width="2.625" style="25" customWidth="1"/>
    <col min="6084" max="6252" width="2.625" style="25"/>
    <col min="6253" max="6339" width="2.625" style="25" customWidth="1"/>
    <col min="6340" max="6508" width="2.625" style="25"/>
    <col min="6509" max="6595" width="2.625" style="25" customWidth="1"/>
    <col min="6596" max="6764" width="2.625" style="25"/>
    <col min="6765" max="6851" width="2.625" style="25" customWidth="1"/>
    <col min="6852" max="7020" width="2.625" style="25"/>
    <col min="7021" max="7107" width="2.625" style="25" customWidth="1"/>
    <col min="7108" max="7276" width="2.625" style="25"/>
    <col min="7277" max="7363" width="2.625" style="25" customWidth="1"/>
    <col min="7364" max="7532" width="2.625" style="25"/>
    <col min="7533" max="7619" width="2.625" style="25" customWidth="1"/>
    <col min="7620" max="7788" width="2.625" style="25"/>
    <col min="7789" max="7875" width="2.625" style="25" customWidth="1"/>
    <col min="7876" max="8044" width="2.625" style="25"/>
    <col min="8045" max="8131" width="2.625" style="25" customWidth="1"/>
    <col min="8132" max="8300" width="2.625" style="25"/>
    <col min="8301" max="8387" width="2.625" style="25" customWidth="1"/>
    <col min="8388" max="8556" width="2.625" style="25"/>
    <col min="8557" max="8643" width="2.625" style="25" customWidth="1"/>
    <col min="8644" max="8812" width="2.625" style="25"/>
    <col min="8813" max="8899" width="2.625" style="25" customWidth="1"/>
    <col min="8900" max="9068" width="2.625" style="25"/>
    <col min="9069" max="9155" width="2.625" style="25" customWidth="1"/>
    <col min="9156" max="9324" width="2.625" style="25"/>
    <col min="9325" max="9411" width="2.625" style="25" customWidth="1"/>
    <col min="9412" max="9580" width="2.625" style="25"/>
    <col min="9581" max="9667" width="2.625" style="25" customWidth="1"/>
    <col min="9668" max="9836" width="2.625" style="25"/>
    <col min="9837" max="9923" width="2.625" style="25" customWidth="1"/>
    <col min="9924" max="10092" width="2.625" style="25"/>
    <col min="10093" max="10179" width="2.625" style="25" customWidth="1"/>
    <col min="10180" max="10348" width="2.625" style="25"/>
    <col min="10349" max="10435" width="2.625" style="25" customWidth="1"/>
    <col min="10436" max="10604" width="2.625" style="25"/>
    <col min="10605" max="10691" width="2.625" style="25" customWidth="1"/>
    <col min="10692" max="10860" width="2.625" style="25"/>
    <col min="10861" max="10947" width="2.625" style="25" customWidth="1"/>
    <col min="10948" max="11116" width="2.625" style="25"/>
    <col min="11117" max="11203" width="2.625" style="25" customWidth="1"/>
    <col min="11204" max="11372" width="2.625" style="25"/>
    <col min="11373" max="11459" width="2.625" style="25" customWidth="1"/>
    <col min="11460" max="11628" width="2.625" style="25"/>
    <col min="11629" max="11715" width="2.625" style="25" customWidth="1"/>
    <col min="11716" max="11884" width="2.625" style="25"/>
    <col min="11885" max="11971" width="2.625" style="25" customWidth="1"/>
    <col min="11972" max="12140" width="2.625" style="25"/>
    <col min="12141" max="12227" width="2.625" style="25" customWidth="1"/>
    <col min="12228" max="12396" width="2.625" style="25"/>
    <col min="12397" max="12483" width="2.625" style="25" customWidth="1"/>
    <col min="12484" max="12652" width="2.625" style="25"/>
    <col min="12653" max="12739" width="2.625" style="25" customWidth="1"/>
    <col min="12740" max="12908" width="2.625" style="25"/>
    <col min="12909" max="12995" width="2.625" style="25" customWidth="1"/>
    <col min="12996" max="13164" width="2.625" style="25"/>
    <col min="13165" max="13251" width="2.625" style="25" customWidth="1"/>
    <col min="13252" max="13420" width="2.625" style="25"/>
    <col min="13421" max="13507" width="2.625" style="25" customWidth="1"/>
    <col min="13508" max="13676" width="2.625" style="25"/>
    <col min="13677" max="13763" width="2.625" style="25" customWidth="1"/>
    <col min="13764" max="13932" width="2.625" style="25"/>
    <col min="13933" max="14019" width="2.625" style="25" customWidth="1"/>
    <col min="14020" max="14188" width="2.625" style="25"/>
    <col min="14189" max="14275" width="2.625" style="25" customWidth="1"/>
    <col min="14276" max="14444" width="2.625" style="25"/>
    <col min="14445" max="14531" width="2.625" style="25" customWidth="1"/>
    <col min="14532" max="14700" width="2.625" style="25"/>
    <col min="14701" max="14787" width="2.625" style="25" customWidth="1"/>
    <col min="14788" max="14956" width="2.625" style="25"/>
    <col min="14957" max="15043" width="2.625" style="25" customWidth="1"/>
    <col min="15044" max="15212" width="2.625" style="25"/>
    <col min="15213" max="15299" width="2.625" style="25" customWidth="1"/>
    <col min="15300" max="15468" width="2.625" style="25"/>
    <col min="15469" max="15555" width="2.625" style="25" customWidth="1"/>
    <col min="15556" max="15724" width="2.625" style="25"/>
    <col min="15725" max="15811" width="2.625" style="25" customWidth="1"/>
    <col min="15812" max="15980" width="2.625" style="25"/>
    <col min="15981" max="16067" width="2.625" style="25" customWidth="1"/>
    <col min="16068" max="16384" width="2.625" style="25"/>
  </cols>
  <sheetData>
    <row r="2" spans="2:92" s="26" customFormat="1" ht="27.75" customHeight="1">
      <c r="B2" s="351" t="s">
        <v>42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BS2" s="22"/>
      <c r="BT2" s="22"/>
      <c r="BU2" s="22"/>
      <c r="BV2" s="22"/>
      <c r="BW2" s="22"/>
      <c r="BX2" s="22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2"/>
      <c r="CL2" s="22"/>
      <c r="CM2" s="22"/>
      <c r="CN2" s="22"/>
    </row>
    <row r="3" spans="2:92" ht="33.75" customHeight="1">
      <c r="B3" s="64" t="s">
        <v>356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</row>
    <row r="4" spans="2:92" ht="18.7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</row>
    <row r="5" spans="2:92" ht="18.75" customHeight="1">
      <c r="B5" s="65" t="s">
        <v>0</v>
      </c>
      <c r="C5" s="66"/>
      <c r="D5" s="352"/>
      <c r="E5" s="353"/>
      <c r="F5" s="353"/>
      <c r="G5" s="353"/>
      <c r="H5" s="353"/>
      <c r="I5" s="353"/>
      <c r="J5" s="353"/>
      <c r="K5" s="353"/>
      <c r="L5" s="353"/>
      <c r="M5" s="354"/>
      <c r="N5" s="80" t="s">
        <v>1</v>
      </c>
      <c r="O5" s="81"/>
      <c r="P5" s="361" t="s">
        <v>357</v>
      </c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2"/>
      <c r="AL5" s="90" t="s">
        <v>2</v>
      </c>
      <c r="AM5" s="91"/>
      <c r="AN5" s="96" t="s">
        <v>351</v>
      </c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8"/>
      <c r="AZ5" s="90" t="s">
        <v>3</v>
      </c>
      <c r="BA5" s="91"/>
      <c r="BB5" s="365" t="s">
        <v>43</v>
      </c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7"/>
      <c r="BY5" s="65" t="s">
        <v>4</v>
      </c>
      <c r="BZ5" s="66"/>
      <c r="CA5" s="342"/>
      <c r="CB5" s="343"/>
      <c r="CC5" s="343"/>
      <c r="CD5" s="343"/>
      <c r="CE5" s="343"/>
      <c r="CF5" s="343"/>
      <c r="CG5" s="343"/>
      <c r="CH5" s="343"/>
      <c r="CI5" s="343"/>
      <c r="CJ5" s="344"/>
    </row>
    <row r="6" spans="2:92" ht="18.75" customHeight="1">
      <c r="B6" s="67"/>
      <c r="C6" s="68"/>
      <c r="D6" s="355"/>
      <c r="E6" s="356"/>
      <c r="F6" s="356"/>
      <c r="G6" s="356"/>
      <c r="H6" s="356"/>
      <c r="I6" s="356"/>
      <c r="J6" s="356"/>
      <c r="K6" s="356"/>
      <c r="L6" s="356"/>
      <c r="M6" s="357"/>
      <c r="N6" s="82"/>
      <c r="O6" s="8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4"/>
      <c r="AL6" s="92"/>
      <c r="AM6" s="93"/>
      <c r="AN6" s="99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1"/>
      <c r="AZ6" s="92"/>
      <c r="BA6" s="93"/>
      <c r="BB6" s="368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70"/>
      <c r="BY6" s="67"/>
      <c r="BZ6" s="68"/>
      <c r="CA6" s="345"/>
      <c r="CB6" s="346"/>
      <c r="CC6" s="346"/>
      <c r="CD6" s="346"/>
      <c r="CE6" s="346"/>
      <c r="CF6" s="346"/>
      <c r="CG6" s="346"/>
      <c r="CH6" s="346"/>
      <c r="CI6" s="346"/>
      <c r="CJ6" s="347"/>
    </row>
    <row r="7" spans="2:92" ht="18.75" customHeight="1">
      <c r="B7" s="67"/>
      <c r="C7" s="68"/>
      <c r="D7" s="355"/>
      <c r="E7" s="356"/>
      <c r="F7" s="356"/>
      <c r="G7" s="356"/>
      <c r="H7" s="356"/>
      <c r="I7" s="356"/>
      <c r="J7" s="356"/>
      <c r="K7" s="356"/>
      <c r="L7" s="356"/>
      <c r="M7" s="357"/>
      <c r="N7" s="82"/>
      <c r="O7" s="83"/>
      <c r="P7" s="374" t="s">
        <v>358</v>
      </c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5"/>
      <c r="AL7" s="92"/>
      <c r="AM7" s="93"/>
      <c r="AN7" s="99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1"/>
      <c r="AZ7" s="92"/>
      <c r="BA7" s="93"/>
      <c r="BB7" s="368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70"/>
      <c r="BY7" s="67"/>
      <c r="BZ7" s="68"/>
      <c r="CA7" s="345"/>
      <c r="CB7" s="346"/>
      <c r="CC7" s="346"/>
      <c r="CD7" s="346"/>
      <c r="CE7" s="346"/>
      <c r="CF7" s="346"/>
      <c r="CG7" s="346"/>
      <c r="CH7" s="346"/>
      <c r="CI7" s="346"/>
      <c r="CJ7" s="347"/>
    </row>
    <row r="8" spans="2:92" ht="18.75" customHeight="1" thickBot="1">
      <c r="B8" s="69"/>
      <c r="C8" s="70"/>
      <c r="D8" s="358"/>
      <c r="E8" s="359"/>
      <c r="F8" s="359"/>
      <c r="G8" s="359"/>
      <c r="H8" s="359"/>
      <c r="I8" s="359"/>
      <c r="J8" s="359"/>
      <c r="K8" s="359"/>
      <c r="L8" s="359"/>
      <c r="M8" s="360"/>
      <c r="N8" s="84"/>
      <c r="O8" s="85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7"/>
      <c r="AL8" s="94"/>
      <c r="AM8" s="95"/>
      <c r="AN8" s="102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4"/>
      <c r="AZ8" s="94"/>
      <c r="BA8" s="95"/>
      <c r="BB8" s="371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3"/>
      <c r="BY8" s="69"/>
      <c r="BZ8" s="70"/>
      <c r="CA8" s="348"/>
      <c r="CB8" s="349"/>
      <c r="CC8" s="349"/>
      <c r="CD8" s="349"/>
      <c r="CE8" s="349"/>
      <c r="CF8" s="349"/>
      <c r="CG8" s="349"/>
      <c r="CH8" s="349"/>
      <c r="CI8" s="349"/>
      <c r="CJ8" s="350"/>
    </row>
    <row r="9" spans="2:92" ht="18.75" customHeight="1">
      <c r="B9" s="90" t="s">
        <v>5</v>
      </c>
      <c r="C9" s="91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  <c r="T9" s="90" t="s">
        <v>6</v>
      </c>
      <c r="U9" s="91"/>
      <c r="V9" s="378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80"/>
      <c r="AL9" s="80" t="s">
        <v>7</v>
      </c>
      <c r="AM9" s="81"/>
      <c r="AN9" s="378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80"/>
      <c r="AZ9" s="90" t="s">
        <v>8</v>
      </c>
      <c r="BA9" s="91"/>
      <c r="BB9" s="146" t="s">
        <v>18</v>
      </c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8"/>
      <c r="CK9" s="35"/>
    </row>
    <row r="10" spans="2:92" ht="18.75" customHeight="1">
      <c r="B10" s="92"/>
      <c r="C10" s="93"/>
      <c r="D10" s="108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  <c r="T10" s="92"/>
      <c r="U10" s="93"/>
      <c r="V10" s="381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3"/>
      <c r="AL10" s="82"/>
      <c r="AM10" s="83"/>
      <c r="AN10" s="381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3"/>
      <c r="AZ10" s="92"/>
      <c r="BA10" s="93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50"/>
      <c r="CK10" s="35"/>
    </row>
    <row r="11" spans="2:92" ht="18.75" customHeight="1">
      <c r="B11" s="92"/>
      <c r="C11" s="93"/>
      <c r="D11" s="108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92"/>
      <c r="U11" s="93"/>
      <c r="V11" s="381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3"/>
      <c r="AL11" s="82"/>
      <c r="AM11" s="83"/>
      <c r="AN11" s="381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3"/>
      <c r="AZ11" s="92"/>
      <c r="BA11" s="93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50"/>
      <c r="CK11" s="35"/>
    </row>
    <row r="12" spans="2:92" ht="18.75" customHeight="1" thickBot="1">
      <c r="B12" s="94"/>
      <c r="C12" s="95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94"/>
      <c r="U12" s="95"/>
      <c r="V12" s="384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6"/>
      <c r="AL12" s="84"/>
      <c r="AM12" s="85"/>
      <c r="AN12" s="384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6"/>
      <c r="AZ12" s="94"/>
      <c r="BA12" s="95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2"/>
      <c r="CK12" s="35"/>
    </row>
    <row r="13" spans="2:92" ht="18.75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</row>
    <row r="14" spans="2:92" s="6" customFormat="1" ht="24" customHeight="1" thickBot="1">
      <c r="B14" s="114" t="s">
        <v>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</row>
    <row r="15" spans="2:92" s="1" customFormat="1" ht="34.5" customHeight="1">
      <c r="B15" s="389" t="s">
        <v>20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390"/>
    </row>
    <row r="16" spans="2:92" s="1" customFormat="1" ht="34.5" customHeight="1">
      <c r="B16" s="391" t="s">
        <v>20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392"/>
    </row>
    <row r="17" spans="2:88" s="1" customFormat="1" ht="34.5" customHeight="1" thickBot="1">
      <c r="B17" s="387" t="s">
        <v>20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388"/>
    </row>
    <row r="18" spans="2:88" s="1" customFormat="1" ht="13.5" customHeight="1"/>
    <row r="19" spans="2:88" s="6" customFormat="1" ht="24" customHeight="1" thickBot="1">
      <c r="B19" s="114" t="s">
        <v>44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</row>
    <row r="20" spans="2:88" s="1" customFormat="1" ht="34.5" customHeight="1">
      <c r="B20" s="389" t="s">
        <v>20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390"/>
    </row>
    <row r="21" spans="2:88" s="1" customFormat="1" ht="34.5" customHeight="1">
      <c r="B21" s="391" t="s">
        <v>20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392"/>
    </row>
    <row r="22" spans="2:88" s="1" customFormat="1" ht="34.5" customHeight="1" thickBot="1">
      <c r="B22" s="387" t="s">
        <v>20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388"/>
    </row>
    <row r="23" spans="2:88" s="1" customFormat="1" ht="13.5" customHeight="1"/>
    <row r="24" spans="2:88" s="6" customFormat="1" ht="24" customHeight="1" thickBot="1">
      <c r="B24" s="6" t="s">
        <v>10</v>
      </c>
    </row>
    <row r="25" spans="2:88" s="1" customFormat="1" ht="35.25" customHeight="1">
      <c r="B25" s="189"/>
      <c r="C25" s="192" t="s">
        <v>11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4"/>
      <c r="AW25" s="195" t="s">
        <v>12</v>
      </c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6"/>
      <c r="CC25" s="36"/>
      <c r="CD25" s="197" t="s">
        <v>21</v>
      </c>
      <c r="CE25" s="198"/>
      <c r="CF25" s="199"/>
      <c r="CH25" s="197" t="s">
        <v>22</v>
      </c>
      <c r="CI25" s="198"/>
      <c r="CJ25" s="199"/>
    </row>
    <row r="26" spans="2:88" s="1" customFormat="1" ht="36" customHeight="1">
      <c r="B26" s="190"/>
      <c r="C26" s="206" t="s">
        <v>13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207"/>
      <c r="AQ26" s="212" t="s">
        <v>23</v>
      </c>
      <c r="AR26" s="212"/>
      <c r="AS26" s="212"/>
      <c r="AT26" s="212" t="s">
        <v>24</v>
      </c>
      <c r="AU26" s="212"/>
      <c r="AV26" s="214"/>
      <c r="AW26" s="153" t="s">
        <v>14</v>
      </c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5"/>
      <c r="CC26" s="37"/>
      <c r="CD26" s="200"/>
      <c r="CE26" s="201"/>
      <c r="CF26" s="202"/>
      <c r="CH26" s="200"/>
      <c r="CI26" s="201"/>
      <c r="CJ26" s="202"/>
    </row>
    <row r="27" spans="2:88" s="1" customFormat="1" ht="36" customHeight="1">
      <c r="B27" s="190"/>
      <c r="C27" s="208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209"/>
      <c r="AQ27" s="212"/>
      <c r="AR27" s="212"/>
      <c r="AS27" s="212"/>
      <c r="AT27" s="212"/>
      <c r="AU27" s="212"/>
      <c r="AV27" s="214"/>
      <c r="AW27" s="156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8"/>
      <c r="CC27" s="37"/>
      <c r="CD27" s="200"/>
      <c r="CE27" s="201"/>
      <c r="CF27" s="202"/>
      <c r="CH27" s="200"/>
      <c r="CI27" s="201"/>
      <c r="CJ27" s="202"/>
    </row>
    <row r="28" spans="2:88" s="1" customFormat="1" ht="36" customHeight="1" thickBot="1">
      <c r="B28" s="191"/>
      <c r="C28" s="21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211"/>
      <c r="AQ28" s="213"/>
      <c r="AR28" s="213"/>
      <c r="AS28" s="213"/>
      <c r="AT28" s="213"/>
      <c r="AU28" s="213"/>
      <c r="AV28" s="215"/>
      <c r="AW28" s="159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1"/>
      <c r="CC28" s="37"/>
      <c r="CD28" s="203"/>
      <c r="CE28" s="204"/>
      <c r="CF28" s="205"/>
      <c r="CH28" s="203"/>
      <c r="CI28" s="204"/>
      <c r="CJ28" s="205"/>
    </row>
    <row r="29" spans="2:88" s="6" customFormat="1" ht="26.25" customHeight="1">
      <c r="B29" s="162" t="s">
        <v>25</v>
      </c>
      <c r="C29" s="2" t="s">
        <v>15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4"/>
      <c r="AE29" s="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05" t="s">
        <v>355</v>
      </c>
      <c r="AR29" s="405"/>
      <c r="AS29" s="405"/>
      <c r="AT29" s="417">
        <v>30</v>
      </c>
      <c r="AU29" s="417"/>
      <c r="AV29" s="418"/>
      <c r="AW29" s="2"/>
      <c r="AX29" s="2"/>
      <c r="AY29" s="2"/>
      <c r="AZ29" s="2"/>
      <c r="BA29" s="2"/>
      <c r="BB29" s="2"/>
      <c r="BC29" s="3"/>
      <c r="BD29" s="3"/>
      <c r="BE29" s="3"/>
      <c r="BF29" s="5"/>
      <c r="BG29" s="5"/>
      <c r="BH29" s="5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180" t="s">
        <v>26</v>
      </c>
      <c r="CA29" s="181"/>
      <c r="CB29" s="182"/>
      <c r="CC29" s="38"/>
      <c r="CD29" s="180" t="s">
        <v>26</v>
      </c>
      <c r="CE29" s="181"/>
      <c r="CF29" s="182"/>
      <c r="CH29" s="180" t="s">
        <v>26</v>
      </c>
      <c r="CI29" s="181"/>
      <c r="CJ29" s="182"/>
    </row>
    <row r="30" spans="2:88" s="11" customFormat="1" ht="16.5" customHeight="1">
      <c r="B30" s="16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8"/>
      <c r="AD30" s="9"/>
      <c r="AE30" s="9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406"/>
      <c r="AR30" s="406"/>
      <c r="AS30" s="406"/>
      <c r="AT30" s="419"/>
      <c r="AU30" s="419"/>
      <c r="AV30" s="420"/>
      <c r="AW30" s="7"/>
      <c r="AX30" s="7"/>
      <c r="AY30" s="7"/>
      <c r="AZ30" s="7"/>
      <c r="BA30" s="7"/>
      <c r="BB30" s="7"/>
      <c r="BC30" s="8"/>
      <c r="BD30" s="8"/>
      <c r="BE30" s="8"/>
      <c r="BF30" s="10"/>
      <c r="BG30" s="10"/>
      <c r="BH30" s="10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183"/>
      <c r="CA30" s="184"/>
      <c r="CB30" s="185"/>
      <c r="CC30" s="39"/>
      <c r="CD30" s="183"/>
      <c r="CE30" s="184"/>
      <c r="CF30" s="185"/>
      <c r="CH30" s="183"/>
      <c r="CI30" s="184"/>
      <c r="CJ30" s="185"/>
    </row>
    <row r="31" spans="2:88" s="11" customFormat="1" ht="16.5" customHeight="1">
      <c r="B31" s="16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  <c r="AC31" s="8"/>
      <c r="AD31" s="9"/>
      <c r="AE31" s="9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406"/>
      <c r="AR31" s="406"/>
      <c r="AS31" s="406"/>
      <c r="AT31" s="419"/>
      <c r="AU31" s="419"/>
      <c r="AV31" s="420"/>
      <c r="AW31" s="7"/>
      <c r="AX31" s="7"/>
      <c r="AY31" s="7"/>
      <c r="AZ31" s="7"/>
      <c r="BA31" s="7"/>
      <c r="BB31" s="7"/>
      <c r="BC31" s="8"/>
      <c r="BD31" s="8"/>
      <c r="BE31" s="8"/>
      <c r="BF31" s="10"/>
      <c r="BG31" s="10"/>
      <c r="BH31" s="10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183"/>
      <c r="CA31" s="184"/>
      <c r="CB31" s="185"/>
      <c r="CC31" s="39"/>
      <c r="CD31" s="183"/>
      <c r="CE31" s="184"/>
      <c r="CF31" s="185"/>
      <c r="CH31" s="183"/>
      <c r="CI31" s="184"/>
      <c r="CJ31" s="185"/>
    </row>
    <row r="32" spans="2:88" s="11" customFormat="1" ht="16.5" customHeight="1">
      <c r="B32" s="16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  <c r="AC32" s="8"/>
      <c r="AD32" s="9"/>
      <c r="AE32" s="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406"/>
      <c r="AR32" s="406"/>
      <c r="AS32" s="406"/>
      <c r="AT32" s="419"/>
      <c r="AU32" s="419"/>
      <c r="AV32" s="420"/>
      <c r="AW32" s="7"/>
      <c r="AX32" s="7"/>
      <c r="AY32" s="7"/>
      <c r="AZ32" s="7"/>
      <c r="BA32" s="7"/>
      <c r="BB32" s="7"/>
      <c r="BC32" s="8"/>
      <c r="BD32" s="8"/>
      <c r="BE32" s="8"/>
      <c r="BF32" s="10"/>
      <c r="BG32" s="10"/>
      <c r="BH32" s="10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183"/>
      <c r="CA32" s="184"/>
      <c r="CB32" s="185"/>
      <c r="CC32" s="39"/>
      <c r="CD32" s="183"/>
      <c r="CE32" s="184"/>
      <c r="CF32" s="185"/>
      <c r="CH32" s="183"/>
      <c r="CI32" s="184"/>
      <c r="CJ32" s="185"/>
    </row>
    <row r="33" spans="2:90" s="11" customFormat="1" ht="16.5" customHeight="1">
      <c r="B33" s="16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  <c r="AC33" s="8"/>
      <c r="AD33" s="9"/>
      <c r="AE33" s="9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406"/>
      <c r="AR33" s="406"/>
      <c r="AS33" s="406"/>
      <c r="AT33" s="419"/>
      <c r="AU33" s="419"/>
      <c r="AV33" s="420"/>
      <c r="AW33" s="7"/>
      <c r="AX33" s="7"/>
      <c r="AY33" s="7"/>
      <c r="AZ33" s="7"/>
      <c r="BA33" s="7"/>
      <c r="BB33" s="7"/>
      <c r="BC33" s="8"/>
      <c r="BD33" s="8"/>
      <c r="BE33" s="8"/>
      <c r="BF33" s="10"/>
      <c r="BG33" s="10"/>
      <c r="BH33" s="10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186"/>
      <c r="CA33" s="187"/>
      <c r="CB33" s="188"/>
      <c r="CC33" s="39"/>
      <c r="CD33" s="186"/>
      <c r="CE33" s="187"/>
      <c r="CF33" s="188"/>
      <c r="CH33" s="186"/>
      <c r="CI33" s="187"/>
      <c r="CJ33" s="188"/>
    </row>
    <row r="34" spans="2:90" s="6" customFormat="1" ht="26.25" customHeight="1">
      <c r="B34" s="163"/>
      <c r="C34" s="12" t="s">
        <v>16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8"/>
      <c r="AC34" s="8"/>
      <c r="AD34" s="9"/>
      <c r="AE34" s="9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406"/>
      <c r="AR34" s="406"/>
      <c r="AS34" s="406"/>
      <c r="AT34" s="419"/>
      <c r="AU34" s="419"/>
      <c r="AV34" s="420"/>
      <c r="AW34" s="12"/>
      <c r="AX34" s="12"/>
      <c r="AY34" s="12"/>
      <c r="AZ34" s="12"/>
      <c r="BA34" s="12"/>
      <c r="BB34" s="12"/>
      <c r="BC34" s="8"/>
      <c r="BD34" s="8"/>
      <c r="BE34" s="8"/>
      <c r="BF34" s="10"/>
      <c r="BG34" s="10"/>
      <c r="BH34" s="10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399"/>
      <c r="CA34" s="400"/>
      <c r="CB34" s="401"/>
      <c r="CC34" s="38"/>
      <c r="CD34" s="399"/>
      <c r="CE34" s="400"/>
      <c r="CF34" s="401"/>
      <c r="CH34" s="399">
        <v>3</v>
      </c>
      <c r="CI34" s="400"/>
      <c r="CJ34" s="401"/>
    </row>
    <row r="35" spans="2:90" s="11" customFormat="1" ht="20.25" customHeight="1">
      <c r="B35" s="163"/>
      <c r="C35" s="7"/>
      <c r="D35" s="7" t="s">
        <v>27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  <c r="AC35" s="8"/>
      <c r="AD35" s="9"/>
      <c r="AE35" s="9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406"/>
      <c r="AR35" s="406"/>
      <c r="AS35" s="406"/>
      <c r="AT35" s="419"/>
      <c r="AU35" s="419"/>
      <c r="AV35" s="420"/>
      <c r="AW35" s="7"/>
      <c r="AX35" s="7"/>
      <c r="AY35" s="7"/>
      <c r="AZ35" s="7"/>
      <c r="BA35" s="7"/>
      <c r="BB35" s="7"/>
      <c r="BC35" s="8"/>
      <c r="BD35" s="8"/>
      <c r="BE35" s="7"/>
      <c r="BF35" s="10"/>
      <c r="BG35" s="10"/>
      <c r="BH35" s="10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399"/>
      <c r="CA35" s="400"/>
      <c r="CB35" s="401"/>
      <c r="CC35" s="39"/>
      <c r="CD35" s="399"/>
      <c r="CE35" s="400"/>
      <c r="CF35" s="401"/>
      <c r="CH35" s="399"/>
      <c r="CI35" s="400"/>
      <c r="CJ35" s="401"/>
    </row>
    <row r="36" spans="2:90" s="11" customFormat="1" ht="16.5" customHeight="1">
      <c r="B36" s="16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  <c r="AC36" s="8"/>
      <c r="AD36" s="9"/>
      <c r="AE36" s="9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406"/>
      <c r="AR36" s="406"/>
      <c r="AS36" s="406"/>
      <c r="AT36" s="419"/>
      <c r="AU36" s="419"/>
      <c r="AV36" s="420"/>
      <c r="AW36" s="7"/>
      <c r="AX36" s="7"/>
      <c r="AY36" s="7"/>
      <c r="AZ36" s="7"/>
      <c r="BA36" s="7"/>
      <c r="BB36" s="7"/>
      <c r="BC36" s="8"/>
      <c r="BD36" s="8"/>
      <c r="BE36" s="7"/>
      <c r="BF36" s="10"/>
      <c r="BG36" s="10"/>
      <c r="BH36" s="10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399"/>
      <c r="CA36" s="400"/>
      <c r="CB36" s="401"/>
      <c r="CC36" s="39"/>
      <c r="CD36" s="399"/>
      <c r="CE36" s="400"/>
      <c r="CF36" s="401"/>
      <c r="CH36" s="399"/>
      <c r="CI36" s="400"/>
      <c r="CJ36" s="401"/>
    </row>
    <row r="37" spans="2:90" s="11" customFormat="1" ht="16.5" customHeight="1">
      <c r="B37" s="16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  <c r="AC37" s="8"/>
      <c r="AD37" s="9"/>
      <c r="AE37" s="9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406"/>
      <c r="AR37" s="406"/>
      <c r="AS37" s="406"/>
      <c r="AT37" s="419"/>
      <c r="AU37" s="419"/>
      <c r="AV37" s="420"/>
      <c r="AW37" s="7"/>
      <c r="AX37" s="7"/>
      <c r="AY37" s="7"/>
      <c r="AZ37" s="7"/>
      <c r="BA37" s="7"/>
      <c r="BB37" s="7"/>
      <c r="BC37" s="8"/>
      <c r="BD37" s="8"/>
      <c r="BE37" s="7"/>
      <c r="BF37" s="10"/>
      <c r="BG37" s="10"/>
      <c r="BH37" s="10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399"/>
      <c r="CA37" s="400"/>
      <c r="CB37" s="401"/>
      <c r="CC37" s="39"/>
      <c r="CD37" s="399"/>
      <c r="CE37" s="400"/>
      <c r="CF37" s="401"/>
      <c r="CH37" s="399"/>
      <c r="CI37" s="400"/>
      <c r="CJ37" s="401"/>
    </row>
    <row r="38" spans="2:90" s="11" customFormat="1" ht="16.5" customHeight="1" thickBot="1">
      <c r="B38" s="16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8"/>
      <c r="AD38" s="9"/>
      <c r="AE38" s="9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406"/>
      <c r="AR38" s="406"/>
      <c r="AS38" s="406"/>
      <c r="AT38" s="419"/>
      <c r="AU38" s="419"/>
      <c r="AV38" s="420"/>
      <c r="AW38" s="7"/>
      <c r="AX38" s="7"/>
      <c r="AY38" s="7"/>
      <c r="AZ38" s="7"/>
      <c r="BA38" s="7"/>
      <c r="BB38" s="7"/>
      <c r="BC38" s="8"/>
      <c r="BD38" s="8"/>
      <c r="BE38" s="7"/>
      <c r="BF38" s="10"/>
      <c r="BG38" s="10"/>
      <c r="BH38" s="10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402"/>
      <c r="CA38" s="403"/>
      <c r="CB38" s="404"/>
      <c r="CC38" s="39"/>
      <c r="CD38" s="402"/>
      <c r="CE38" s="403"/>
      <c r="CF38" s="404"/>
      <c r="CH38" s="402"/>
      <c r="CI38" s="403"/>
      <c r="CJ38" s="404"/>
    </row>
    <row r="39" spans="2:90" s="11" customFormat="1" ht="16.5" customHeight="1" thickBot="1">
      <c r="B39" s="16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  <c r="AC39" s="8"/>
      <c r="AD39" s="9"/>
      <c r="AE39" s="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406"/>
      <c r="AR39" s="406"/>
      <c r="AS39" s="406"/>
      <c r="AT39" s="419"/>
      <c r="AU39" s="419"/>
      <c r="AV39" s="420"/>
      <c r="AW39" s="7"/>
      <c r="AX39" s="7"/>
      <c r="AY39" s="7"/>
      <c r="AZ39" s="7"/>
      <c r="BA39" s="7"/>
      <c r="BB39" s="7"/>
      <c r="BC39" s="8"/>
      <c r="BD39" s="8"/>
      <c r="BE39" s="7"/>
      <c r="BF39" s="10"/>
      <c r="BG39" s="13"/>
      <c r="BH39" s="13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5"/>
      <c r="CA39" s="14"/>
      <c r="CB39" s="15"/>
      <c r="CC39" s="40"/>
      <c r="CD39" s="252"/>
      <c r="CE39" s="253"/>
      <c r="CF39" s="254"/>
      <c r="CH39" s="180" t="s">
        <v>28</v>
      </c>
      <c r="CI39" s="253"/>
      <c r="CJ39" s="258"/>
      <c r="CL39" s="216" t="s">
        <v>350</v>
      </c>
    </row>
    <row r="40" spans="2:90" s="11" customFormat="1" ht="20.25" customHeight="1" thickBot="1">
      <c r="B40" s="163"/>
      <c r="C40" s="7"/>
      <c r="D40" s="7" t="s">
        <v>29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  <c r="AC40" s="8"/>
      <c r="AD40" s="9"/>
      <c r="AE40" s="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406"/>
      <c r="AR40" s="406"/>
      <c r="AS40" s="406"/>
      <c r="AT40" s="419"/>
      <c r="AU40" s="419"/>
      <c r="AV40" s="420"/>
      <c r="AW40" s="7"/>
      <c r="AX40" s="7"/>
      <c r="AY40" s="7"/>
      <c r="AZ40" s="7"/>
      <c r="BA40" s="7"/>
      <c r="BB40" s="7"/>
      <c r="BC40" s="8"/>
      <c r="BD40" s="8"/>
      <c r="BE40" s="7"/>
      <c r="BF40" s="13"/>
      <c r="BG40" s="13"/>
      <c r="BH40" s="13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13"/>
      <c r="CA40" s="13"/>
      <c r="CB40" s="16"/>
      <c r="CC40" s="40"/>
      <c r="CD40" s="255"/>
      <c r="CE40" s="256"/>
      <c r="CF40" s="257"/>
      <c r="CH40" s="259"/>
      <c r="CI40" s="256"/>
      <c r="CJ40" s="260"/>
      <c r="CL40" s="217"/>
    </row>
    <row r="41" spans="2:90" s="11" customFormat="1" ht="16.5" customHeight="1" thickBot="1">
      <c r="B41" s="16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  <c r="AC41" s="8"/>
      <c r="AD41" s="9"/>
      <c r="AE41" s="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406"/>
      <c r="AR41" s="406"/>
      <c r="AS41" s="406"/>
      <c r="AT41" s="419"/>
      <c r="AU41" s="419"/>
      <c r="AV41" s="420"/>
      <c r="AW41" s="7"/>
      <c r="AX41" s="7"/>
      <c r="AY41" s="7"/>
      <c r="AZ41" s="7"/>
      <c r="BA41" s="7"/>
      <c r="BB41" s="7"/>
      <c r="BC41" s="8"/>
      <c r="BD41" s="8"/>
      <c r="BE41" s="7"/>
      <c r="BF41" s="13"/>
      <c r="BG41" s="13"/>
      <c r="BH41" s="13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13"/>
      <c r="CA41" s="13"/>
      <c r="CB41" s="16"/>
      <c r="CC41" s="40"/>
      <c r="CD41" s="255"/>
      <c r="CE41" s="256"/>
      <c r="CF41" s="257"/>
      <c r="CH41" s="259"/>
      <c r="CI41" s="256"/>
      <c r="CJ41" s="260"/>
      <c r="CL41" s="217"/>
    </row>
    <row r="42" spans="2:90" s="11" customFormat="1" ht="16.5" customHeight="1" thickBot="1">
      <c r="B42" s="16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  <c r="AC42" s="8"/>
      <c r="AD42" s="9"/>
      <c r="AE42" s="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406"/>
      <c r="AR42" s="406"/>
      <c r="AS42" s="406"/>
      <c r="AT42" s="419"/>
      <c r="AU42" s="419"/>
      <c r="AV42" s="420"/>
      <c r="AW42" s="7"/>
      <c r="AX42" s="7"/>
      <c r="AY42" s="7"/>
      <c r="AZ42" s="7"/>
      <c r="BA42" s="7"/>
      <c r="BB42" s="7"/>
      <c r="BC42" s="8"/>
      <c r="BD42" s="8"/>
      <c r="BE42" s="7"/>
      <c r="BF42" s="13"/>
      <c r="BG42" s="13"/>
      <c r="BH42" s="13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13"/>
      <c r="CA42" s="13"/>
      <c r="CB42" s="16"/>
      <c r="CC42" s="40"/>
      <c r="CD42" s="255"/>
      <c r="CE42" s="256"/>
      <c r="CF42" s="257"/>
      <c r="CH42" s="259"/>
      <c r="CI42" s="256"/>
      <c r="CJ42" s="260"/>
      <c r="CL42" s="217"/>
    </row>
    <row r="43" spans="2:90" s="11" customFormat="1" ht="16.5" customHeight="1" thickBot="1">
      <c r="B43" s="16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  <c r="AC43" s="8"/>
      <c r="AD43" s="9"/>
      <c r="AE43" s="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406"/>
      <c r="AR43" s="406"/>
      <c r="AS43" s="406"/>
      <c r="AT43" s="419"/>
      <c r="AU43" s="419"/>
      <c r="AV43" s="420"/>
      <c r="AW43" s="7"/>
      <c r="AX43" s="7"/>
      <c r="AY43" s="7"/>
      <c r="AZ43" s="7"/>
      <c r="BA43" s="7"/>
      <c r="BB43" s="7"/>
      <c r="BC43" s="8"/>
      <c r="BD43" s="8"/>
      <c r="BE43" s="7"/>
      <c r="BF43" s="13"/>
      <c r="BG43" s="13"/>
      <c r="BH43" s="13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13"/>
      <c r="CA43" s="13"/>
      <c r="CB43" s="16"/>
      <c r="CC43" s="40"/>
      <c r="CD43" s="255"/>
      <c r="CE43" s="256"/>
      <c r="CF43" s="257"/>
      <c r="CH43" s="261"/>
      <c r="CI43" s="262"/>
      <c r="CJ43" s="263"/>
      <c r="CL43" s="217"/>
    </row>
    <row r="44" spans="2:90" s="6" customFormat="1" ht="26.25" customHeight="1" thickBot="1">
      <c r="B44" s="163"/>
      <c r="C44" s="12" t="s">
        <v>17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8"/>
      <c r="AC44" s="8"/>
      <c r="AD44" s="9"/>
      <c r="AE44" s="9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406"/>
      <c r="AR44" s="406"/>
      <c r="AS44" s="406"/>
      <c r="AT44" s="419"/>
      <c r="AU44" s="419"/>
      <c r="AV44" s="420"/>
      <c r="AW44" s="12"/>
      <c r="AX44" s="12"/>
      <c r="AY44" s="12"/>
      <c r="AZ44" s="12"/>
      <c r="BA44" s="12"/>
      <c r="BB44" s="12"/>
      <c r="BC44" s="8"/>
      <c r="BD44" s="8"/>
      <c r="BE44" s="12"/>
      <c r="BF44" s="10"/>
      <c r="BG44" s="10"/>
      <c r="BH44" s="10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0"/>
      <c r="CA44" s="10"/>
      <c r="CB44" s="17"/>
      <c r="CC44" s="41"/>
      <c r="CD44" s="219"/>
      <c r="CE44" s="184"/>
      <c r="CF44" s="220"/>
      <c r="CH44" s="393">
        <f>IF(CH34="","",IF(AQ29&amp;CH34="極高5",80,IF(AQ29&amp;CH34="極高4",70,IF(AQ29&amp;CH34="極高3",60,IF(AQ29&amp;CH34="極高2",45,IF(AQ29&amp;CH34="極高1",30,IF(AQ29&amp;CH34="高い5",70,IF(AQ29&amp;CH34="高い4",60,IF(AQ29&amp;CH34="高い3",50,IF(AQ29&amp;CH34="高い2",35,IF(AQ29&amp;CH34="高い1",20,IF(AQ29&amp;CH34="標準5",60,IF(AQ29&amp;CH34="標準4",50,IF(AQ29&amp;CH34="標準3",40,IF(AQ29&amp;CH34="標準2",25,IF(AQ29&amp;CH34="標準1",10,"")))))))))))))))*AT29/100)</f>
        <v>15</v>
      </c>
      <c r="CI44" s="394"/>
      <c r="CJ44" s="395"/>
      <c r="CL44" s="217"/>
    </row>
    <row r="45" spans="2:90" s="11" customFormat="1" ht="16.5" customHeight="1" thickBot="1">
      <c r="B45" s="16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  <c r="AC45" s="8"/>
      <c r="AD45" s="9"/>
      <c r="AE45" s="9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406"/>
      <c r="AR45" s="406"/>
      <c r="AS45" s="406"/>
      <c r="AT45" s="419"/>
      <c r="AU45" s="419"/>
      <c r="AV45" s="420"/>
      <c r="AW45" s="7"/>
      <c r="AX45" s="7"/>
      <c r="AY45" s="7"/>
      <c r="AZ45" s="7"/>
      <c r="BA45" s="7"/>
      <c r="BB45" s="7"/>
      <c r="BC45" s="8"/>
      <c r="BD45" s="8"/>
      <c r="BE45" s="7"/>
      <c r="BF45" s="10"/>
      <c r="BG45" s="10"/>
      <c r="BH45" s="10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10"/>
      <c r="CA45" s="10"/>
      <c r="CB45" s="17"/>
      <c r="CC45" s="40"/>
      <c r="CD45" s="219"/>
      <c r="CE45" s="184"/>
      <c r="CF45" s="220"/>
      <c r="CH45" s="393"/>
      <c r="CI45" s="394"/>
      <c r="CJ45" s="395"/>
      <c r="CL45" s="264">
        <f>IF(COUNTA(AQ29:AV49)&lt;2,"",IF(AQ29="H",70,IF(AQ29="M",60,IF(AQ29="L",50,0)))*AT29/100)</f>
        <v>0</v>
      </c>
    </row>
    <row r="46" spans="2:90" s="11" customFormat="1" ht="16.5" customHeight="1" thickBot="1">
      <c r="B46" s="16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  <c r="AC46" s="8"/>
      <c r="AD46" s="9"/>
      <c r="AE46" s="9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406"/>
      <c r="AR46" s="406"/>
      <c r="AS46" s="406"/>
      <c r="AT46" s="419"/>
      <c r="AU46" s="419"/>
      <c r="AV46" s="420"/>
      <c r="AW46" s="7"/>
      <c r="AX46" s="7"/>
      <c r="AY46" s="7"/>
      <c r="AZ46" s="7"/>
      <c r="BA46" s="7"/>
      <c r="BB46" s="7"/>
      <c r="BC46" s="8"/>
      <c r="BD46" s="8"/>
      <c r="BE46" s="7"/>
      <c r="BF46" s="10"/>
      <c r="BG46" s="10"/>
      <c r="BH46" s="10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10"/>
      <c r="CA46" s="10"/>
      <c r="CB46" s="17"/>
      <c r="CC46" s="40"/>
      <c r="CD46" s="219"/>
      <c r="CE46" s="184"/>
      <c r="CF46" s="220"/>
      <c r="CH46" s="393"/>
      <c r="CI46" s="394"/>
      <c r="CJ46" s="395"/>
      <c r="CL46" s="264"/>
    </row>
    <row r="47" spans="2:90" s="11" customFormat="1" ht="16.5" customHeight="1" thickBot="1">
      <c r="B47" s="16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8"/>
      <c r="AD47" s="9"/>
      <c r="AE47" s="9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406"/>
      <c r="AR47" s="406"/>
      <c r="AS47" s="406"/>
      <c r="AT47" s="419"/>
      <c r="AU47" s="419"/>
      <c r="AV47" s="420"/>
      <c r="AW47" s="7"/>
      <c r="AX47" s="7"/>
      <c r="AY47" s="7"/>
      <c r="AZ47" s="7"/>
      <c r="BA47" s="7"/>
      <c r="BB47" s="7"/>
      <c r="BC47" s="8"/>
      <c r="BD47" s="8"/>
      <c r="BE47" s="7"/>
      <c r="BF47" s="10"/>
      <c r="BG47" s="10"/>
      <c r="BH47" s="10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10"/>
      <c r="CA47" s="10"/>
      <c r="CB47" s="17"/>
      <c r="CC47" s="40"/>
      <c r="CD47" s="219"/>
      <c r="CE47" s="184"/>
      <c r="CF47" s="220"/>
      <c r="CH47" s="393"/>
      <c r="CI47" s="394"/>
      <c r="CJ47" s="395"/>
      <c r="CL47" s="264"/>
    </row>
    <row r="48" spans="2:90" s="11" customFormat="1" ht="16.5" customHeight="1" thickBot="1">
      <c r="B48" s="16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  <c r="AC48" s="8"/>
      <c r="AD48" s="9"/>
      <c r="AE48" s="9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406"/>
      <c r="AR48" s="406"/>
      <c r="AS48" s="406"/>
      <c r="AT48" s="419"/>
      <c r="AU48" s="419"/>
      <c r="AV48" s="420"/>
      <c r="AW48" s="7"/>
      <c r="AX48" s="7"/>
      <c r="AY48" s="7"/>
      <c r="AZ48" s="7"/>
      <c r="BA48" s="7"/>
      <c r="BB48" s="7"/>
      <c r="BC48" s="8"/>
      <c r="BD48" s="8"/>
      <c r="BE48" s="7"/>
      <c r="BF48" s="10"/>
      <c r="BG48" s="10"/>
      <c r="BH48" s="10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10"/>
      <c r="CA48" s="10"/>
      <c r="CB48" s="17"/>
      <c r="CC48" s="40"/>
      <c r="CD48" s="219"/>
      <c r="CE48" s="184"/>
      <c r="CF48" s="220"/>
      <c r="CH48" s="393"/>
      <c r="CI48" s="394"/>
      <c r="CJ48" s="395"/>
      <c r="CL48" s="264"/>
    </row>
    <row r="49" spans="2:90" s="11" customFormat="1" ht="16.5" customHeight="1" thickBot="1">
      <c r="B49" s="16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43"/>
      <c r="AC49" s="43"/>
      <c r="AD49" s="19"/>
      <c r="AE49" s="19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407"/>
      <c r="AR49" s="407"/>
      <c r="AS49" s="407"/>
      <c r="AT49" s="427"/>
      <c r="AU49" s="427"/>
      <c r="AV49" s="428"/>
      <c r="AW49" s="18"/>
      <c r="AX49" s="18"/>
      <c r="AY49" s="18"/>
      <c r="AZ49" s="18"/>
      <c r="BA49" s="18"/>
      <c r="BB49" s="18"/>
      <c r="BC49" s="43"/>
      <c r="BD49" s="43"/>
      <c r="BE49" s="18"/>
      <c r="BF49" s="20"/>
      <c r="BG49" s="20"/>
      <c r="BH49" s="20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20"/>
      <c r="CA49" s="20"/>
      <c r="CB49" s="21"/>
      <c r="CC49" s="40"/>
      <c r="CD49" s="221"/>
      <c r="CE49" s="222"/>
      <c r="CF49" s="223"/>
      <c r="CH49" s="396"/>
      <c r="CI49" s="397"/>
      <c r="CJ49" s="398"/>
      <c r="CL49" s="264"/>
    </row>
    <row r="50" spans="2:90" s="6" customFormat="1" ht="26.25" customHeight="1">
      <c r="B50" s="162" t="s">
        <v>30</v>
      </c>
      <c r="C50" s="2" t="s">
        <v>15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3"/>
      <c r="AC50" s="3"/>
      <c r="AD50" s="4"/>
      <c r="AE50" s="4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05" t="s">
        <v>354</v>
      </c>
      <c r="AR50" s="405"/>
      <c r="AS50" s="405"/>
      <c r="AT50" s="417">
        <v>40</v>
      </c>
      <c r="AU50" s="417"/>
      <c r="AV50" s="418"/>
      <c r="AW50" s="2"/>
      <c r="AX50" s="2"/>
      <c r="AY50" s="2"/>
      <c r="AZ50" s="2"/>
      <c r="BA50" s="2"/>
      <c r="BB50" s="2"/>
      <c r="BC50" s="3"/>
      <c r="BD50" s="3"/>
      <c r="BE50" s="12"/>
      <c r="BF50" s="5"/>
      <c r="BG50" s="5"/>
      <c r="BH50" s="5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180" t="s">
        <v>26</v>
      </c>
      <c r="CA50" s="181"/>
      <c r="CB50" s="182"/>
      <c r="CC50" s="38"/>
      <c r="CD50" s="180" t="s">
        <v>26</v>
      </c>
      <c r="CE50" s="181"/>
      <c r="CF50" s="182"/>
      <c r="CH50" s="180" t="s">
        <v>26</v>
      </c>
      <c r="CI50" s="181"/>
      <c r="CJ50" s="182"/>
    </row>
    <row r="51" spans="2:90" s="11" customFormat="1" ht="16.5" customHeight="1">
      <c r="B51" s="16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  <c r="AC51" s="8"/>
      <c r="AD51" s="9"/>
      <c r="AE51" s="9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406"/>
      <c r="AR51" s="406"/>
      <c r="AS51" s="406"/>
      <c r="AT51" s="419"/>
      <c r="AU51" s="419"/>
      <c r="AV51" s="420"/>
      <c r="AW51" s="7"/>
      <c r="AX51" s="7"/>
      <c r="AY51" s="7"/>
      <c r="AZ51" s="7"/>
      <c r="BA51" s="7"/>
      <c r="BB51" s="7"/>
      <c r="BC51" s="8"/>
      <c r="BD51" s="8"/>
      <c r="BE51" s="7"/>
      <c r="BF51" s="10"/>
      <c r="BG51" s="10"/>
      <c r="BH51" s="10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183"/>
      <c r="CA51" s="184"/>
      <c r="CB51" s="185"/>
      <c r="CC51" s="39"/>
      <c r="CD51" s="183"/>
      <c r="CE51" s="184"/>
      <c r="CF51" s="185"/>
      <c r="CH51" s="183"/>
      <c r="CI51" s="184"/>
      <c r="CJ51" s="185"/>
    </row>
    <row r="52" spans="2:90" s="11" customFormat="1" ht="16.5" customHeight="1">
      <c r="B52" s="16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  <c r="AC52" s="8"/>
      <c r="AD52" s="9"/>
      <c r="AE52" s="9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406"/>
      <c r="AR52" s="406"/>
      <c r="AS52" s="406"/>
      <c r="AT52" s="419"/>
      <c r="AU52" s="419"/>
      <c r="AV52" s="420"/>
      <c r="AW52" s="7"/>
      <c r="AX52" s="7"/>
      <c r="AY52" s="7"/>
      <c r="AZ52" s="7"/>
      <c r="BA52" s="7"/>
      <c r="BB52" s="7"/>
      <c r="BC52" s="8"/>
      <c r="BD52" s="8"/>
      <c r="BE52" s="7"/>
      <c r="BF52" s="10"/>
      <c r="BG52" s="10"/>
      <c r="BH52" s="10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183"/>
      <c r="CA52" s="184"/>
      <c r="CB52" s="185"/>
      <c r="CC52" s="39"/>
      <c r="CD52" s="183"/>
      <c r="CE52" s="184"/>
      <c r="CF52" s="185"/>
      <c r="CH52" s="183"/>
      <c r="CI52" s="184"/>
      <c r="CJ52" s="185"/>
    </row>
    <row r="53" spans="2:90" s="11" customFormat="1" ht="16.5" customHeight="1">
      <c r="B53" s="163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/>
      <c r="AC53" s="8"/>
      <c r="AD53" s="9"/>
      <c r="AE53" s="9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406"/>
      <c r="AR53" s="406"/>
      <c r="AS53" s="406"/>
      <c r="AT53" s="419"/>
      <c r="AU53" s="419"/>
      <c r="AV53" s="420"/>
      <c r="AW53" s="7"/>
      <c r="AX53" s="7"/>
      <c r="AY53" s="7"/>
      <c r="AZ53" s="7"/>
      <c r="BA53" s="7"/>
      <c r="BB53" s="7"/>
      <c r="BC53" s="8"/>
      <c r="BD53" s="8"/>
      <c r="BE53" s="7"/>
      <c r="BF53" s="10"/>
      <c r="BG53" s="10"/>
      <c r="BH53" s="10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183"/>
      <c r="CA53" s="184"/>
      <c r="CB53" s="185"/>
      <c r="CC53" s="39"/>
      <c r="CD53" s="183"/>
      <c r="CE53" s="184"/>
      <c r="CF53" s="185"/>
      <c r="CH53" s="183"/>
      <c r="CI53" s="184"/>
      <c r="CJ53" s="185"/>
    </row>
    <row r="54" spans="2:90" s="11" customFormat="1" ht="16.5" customHeight="1">
      <c r="B54" s="16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  <c r="AC54" s="8"/>
      <c r="AD54" s="9"/>
      <c r="AE54" s="9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406"/>
      <c r="AR54" s="406"/>
      <c r="AS54" s="406"/>
      <c r="AT54" s="419"/>
      <c r="AU54" s="419"/>
      <c r="AV54" s="420"/>
      <c r="AW54" s="7"/>
      <c r="AX54" s="7"/>
      <c r="AY54" s="7"/>
      <c r="AZ54" s="7"/>
      <c r="BA54" s="7"/>
      <c r="BB54" s="7"/>
      <c r="BC54" s="8"/>
      <c r="BD54" s="8"/>
      <c r="BE54" s="7"/>
      <c r="BF54" s="10"/>
      <c r="BG54" s="10"/>
      <c r="BH54" s="10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186"/>
      <c r="CA54" s="187"/>
      <c r="CB54" s="188"/>
      <c r="CC54" s="39"/>
      <c r="CD54" s="186"/>
      <c r="CE54" s="187"/>
      <c r="CF54" s="188"/>
      <c r="CH54" s="186"/>
      <c r="CI54" s="187"/>
      <c r="CJ54" s="188"/>
    </row>
    <row r="55" spans="2:90" s="6" customFormat="1" ht="26.25" customHeight="1">
      <c r="B55" s="163"/>
      <c r="C55" s="12" t="s">
        <v>16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8"/>
      <c r="AC55" s="8"/>
      <c r="AD55" s="9"/>
      <c r="AE55" s="9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406"/>
      <c r="AR55" s="406"/>
      <c r="AS55" s="406"/>
      <c r="AT55" s="419"/>
      <c r="AU55" s="419"/>
      <c r="AV55" s="420"/>
      <c r="AW55" s="12"/>
      <c r="AX55" s="12"/>
      <c r="AY55" s="12"/>
      <c r="AZ55" s="12"/>
      <c r="BA55" s="12"/>
      <c r="BB55" s="12"/>
      <c r="BC55" s="8"/>
      <c r="BD55" s="8"/>
      <c r="BE55" s="12"/>
      <c r="BF55" s="10"/>
      <c r="BG55" s="10"/>
      <c r="BH55" s="10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421"/>
      <c r="CA55" s="422"/>
      <c r="CB55" s="423"/>
      <c r="CC55" s="38"/>
      <c r="CD55" s="421"/>
      <c r="CE55" s="422"/>
      <c r="CF55" s="423"/>
      <c r="CH55" s="399">
        <v>4</v>
      </c>
      <c r="CI55" s="400"/>
      <c r="CJ55" s="401"/>
    </row>
    <row r="56" spans="2:90" s="11" customFormat="1" ht="20.25" customHeight="1">
      <c r="B56" s="163"/>
      <c r="C56" s="7"/>
      <c r="D56" s="7" t="s">
        <v>27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/>
      <c r="AC56" s="8"/>
      <c r="AD56" s="9"/>
      <c r="AE56" s="9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406"/>
      <c r="AR56" s="406"/>
      <c r="AS56" s="406"/>
      <c r="AT56" s="419"/>
      <c r="AU56" s="419"/>
      <c r="AV56" s="420"/>
      <c r="AW56" s="7"/>
      <c r="AX56" s="7"/>
      <c r="AY56" s="7"/>
      <c r="AZ56" s="7"/>
      <c r="BA56" s="7"/>
      <c r="BB56" s="7"/>
      <c r="BC56" s="8"/>
      <c r="BD56" s="8"/>
      <c r="BE56" s="7"/>
      <c r="BF56" s="10"/>
      <c r="BG56" s="10"/>
      <c r="BH56" s="10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421"/>
      <c r="CA56" s="422"/>
      <c r="CB56" s="423"/>
      <c r="CC56" s="39"/>
      <c r="CD56" s="421"/>
      <c r="CE56" s="422"/>
      <c r="CF56" s="423"/>
      <c r="CH56" s="399"/>
      <c r="CI56" s="400"/>
      <c r="CJ56" s="401"/>
    </row>
    <row r="57" spans="2:90" s="11" customFormat="1" ht="16.5" customHeight="1">
      <c r="B57" s="16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8"/>
      <c r="AC57" s="8"/>
      <c r="AD57" s="9"/>
      <c r="AE57" s="9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406"/>
      <c r="AR57" s="406"/>
      <c r="AS57" s="406"/>
      <c r="AT57" s="419"/>
      <c r="AU57" s="419"/>
      <c r="AV57" s="420"/>
      <c r="AW57" s="7"/>
      <c r="AX57" s="7"/>
      <c r="AY57" s="7"/>
      <c r="AZ57" s="7"/>
      <c r="BA57" s="7"/>
      <c r="BB57" s="7"/>
      <c r="BC57" s="8"/>
      <c r="BD57" s="8"/>
      <c r="BE57" s="7"/>
      <c r="BF57" s="10"/>
      <c r="BG57" s="10"/>
      <c r="BH57" s="10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421"/>
      <c r="CA57" s="422"/>
      <c r="CB57" s="423"/>
      <c r="CC57" s="39"/>
      <c r="CD57" s="421"/>
      <c r="CE57" s="422"/>
      <c r="CF57" s="423"/>
      <c r="CH57" s="399"/>
      <c r="CI57" s="400"/>
      <c r="CJ57" s="401"/>
    </row>
    <row r="58" spans="2:90" s="11" customFormat="1" ht="16.5" customHeight="1">
      <c r="B58" s="16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/>
      <c r="AC58" s="8"/>
      <c r="AD58" s="9"/>
      <c r="AE58" s="9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406"/>
      <c r="AR58" s="406"/>
      <c r="AS58" s="406"/>
      <c r="AT58" s="419"/>
      <c r="AU58" s="419"/>
      <c r="AV58" s="420"/>
      <c r="AW58" s="7"/>
      <c r="AX58" s="7"/>
      <c r="AY58" s="7"/>
      <c r="AZ58" s="7"/>
      <c r="BA58" s="7"/>
      <c r="BB58" s="7"/>
      <c r="BC58" s="8"/>
      <c r="BD58" s="8"/>
      <c r="BE58" s="7"/>
      <c r="BF58" s="10"/>
      <c r="BG58" s="10"/>
      <c r="BH58" s="10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421"/>
      <c r="CA58" s="422"/>
      <c r="CB58" s="423"/>
      <c r="CC58" s="39"/>
      <c r="CD58" s="421"/>
      <c r="CE58" s="422"/>
      <c r="CF58" s="423"/>
      <c r="CH58" s="399"/>
      <c r="CI58" s="400"/>
      <c r="CJ58" s="401"/>
    </row>
    <row r="59" spans="2:90" s="11" customFormat="1" ht="16.5" customHeight="1" thickBot="1">
      <c r="B59" s="16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/>
      <c r="AC59" s="8"/>
      <c r="AD59" s="9"/>
      <c r="AE59" s="9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406"/>
      <c r="AR59" s="406"/>
      <c r="AS59" s="406"/>
      <c r="AT59" s="419"/>
      <c r="AU59" s="419"/>
      <c r="AV59" s="420"/>
      <c r="AW59" s="7"/>
      <c r="AX59" s="7"/>
      <c r="AY59" s="7"/>
      <c r="AZ59" s="7"/>
      <c r="BA59" s="7"/>
      <c r="BB59" s="7"/>
      <c r="BC59" s="8"/>
      <c r="BD59" s="8"/>
      <c r="BE59" s="7"/>
      <c r="BF59" s="10"/>
      <c r="BG59" s="10"/>
      <c r="BH59" s="10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424"/>
      <c r="CA59" s="425"/>
      <c r="CB59" s="426"/>
      <c r="CC59" s="39"/>
      <c r="CD59" s="424"/>
      <c r="CE59" s="425"/>
      <c r="CF59" s="426"/>
      <c r="CH59" s="402"/>
      <c r="CI59" s="403"/>
      <c r="CJ59" s="404"/>
    </row>
    <row r="60" spans="2:90" s="11" customFormat="1" ht="16.5" customHeight="1" thickBot="1">
      <c r="B60" s="16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  <c r="AC60" s="8"/>
      <c r="AD60" s="9"/>
      <c r="AE60" s="9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406"/>
      <c r="AR60" s="406"/>
      <c r="AS60" s="406"/>
      <c r="AT60" s="419"/>
      <c r="AU60" s="419"/>
      <c r="AV60" s="420"/>
      <c r="AW60" s="7"/>
      <c r="AX60" s="7"/>
      <c r="AY60" s="7"/>
      <c r="AZ60" s="7"/>
      <c r="BA60" s="7"/>
      <c r="BB60" s="7"/>
      <c r="BC60" s="8"/>
      <c r="BD60" s="8"/>
      <c r="BE60" s="7"/>
      <c r="BF60" s="10"/>
      <c r="BG60" s="13"/>
      <c r="BH60" s="13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5"/>
      <c r="CA60" s="14"/>
      <c r="CB60" s="15"/>
      <c r="CC60" s="40"/>
      <c r="CD60" s="252"/>
      <c r="CE60" s="253"/>
      <c r="CF60" s="254"/>
      <c r="CH60" s="180" t="s">
        <v>28</v>
      </c>
      <c r="CI60" s="253"/>
      <c r="CJ60" s="258"/>
      <c r="CL60" s="216" t="s">
        <v>350</v>
      </c>
    </row>
    <row r="61" spans="2:90" s="11" customFormat="1" ht="20.25" customHeight="1" thickBot="1">
      <c r="B61" s="163"/>
      <c r="C61" s="7"/>
      <c r="D61" s="7" t="s">
        <v>29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  <c r="AC61" s="8"/>
      <c r="AD61" s="9"/>
      <c r="AE61" s="9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406"/>
      <c r="AR61" s="406"/>
      <c r="AS61" s="406"/>
      <c r="AT61" s="419"/>
      <c r="AU61" s="419"/>
      <c r="AV61" s="420"/>
      <c r="AW61" s="7"/>
      <c r="AX61" s="7"/>
      <c r="AY61" s="7"/>
      <c r="AZ61" s="7"/>
      <c r="BA61" s="7"/>
      <c r="BB61" s="7"/>
      <c r="BC61" s="8"/>
      <c r="BD61" s="8"/>
      <c r="BE61" s="7"/>
      <c r="BF61" s="13"/>
      <c r="BG61" s="13"/>
      <c r="BH61" s="13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13"/>
      <c r="CA61" s="13"/>
      <c r="CB61" s="16"/>
      <c r="CC61" s="40"/>
      <c r="CD61" s="255"/>
      <c r="CE61" s="256"/>
      <c r="CF61" s="257"/>
      <c r="CH61" s="259"/>
      <c r="CI61" s="256"/>
      <c r="CJ61" s="260"/>
      <c r="CL61" s="217"/>
    </row>
    <row r="62" spans="2:90" s="11" customFormat="1" ht="7.5" customHeight="1" thickBot="1">
      <c r="B62" s="16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  <c r="AC62" s="8"/>
      <c r="AD62" s="9"/>
      <c r="AE62" s="9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406"/>
      <c r="AR62" s="406"/>
      <c r="AS62" s="406"/>
      <c r="AT62" s="419"/>
      <c r="AU62" s="419"/>
      <c r="AV62" s="420"/>
      <c r="AW62" s="7"/>
      <c r="AX62" s="7"/>
      <c r="AY62" s="7"/>
      <c r="AZ62" s="7"/>
      <c r="BA62" s="7"/>
      <c r="BB62" s="7"/>
      <c r="BC62" s="8"/>
      <c r="BD62" s="8"/>
      <c r="BE62" s="7"/>
      <c r="BF62" s="13"/>
      <c r="BG62" s="13"/>
      <c r="BH62" s="13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13"/>
      <c r="CA62" s="13"/>
      <c r="CB62" s="16"/>
      <c r="CC62" s="40"/>
      <c r="CD62" s="255"/>
      <c r="CE62" s="256"/>
      <c r="CF62" s="257"/>
      <c r="CH62" s="259"/>
      <c r="CI62" s="256"/>
      <c r="CJ62" s="260"/>
      <c r="CL62" s="217"/>
    </row>
    <row r="63" spans="2:90" s="11" customFormat="1" ht="16.5" customHeight="1" thickBot="1">
      <c r="B63" s="16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  <c r="AC63" s="8"/>
      <c r="AD63" s="9"/>
      <c r="AE63" s="9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406"/>
      <c r="AR63" s="406"/>
      <c r="AS63" s="406"/>
      <c r="AT63" s="419"/>
      <c r="AU63" s="419"/>
      <c r="AV63" s="420"/>
      <c r="AW63" s="7"/>
      <c r="AX63" s="7"/>
      <c r="AY63" s="7"/>
      <c r="AZ63" s="7"/>
      <c r="BA63" s="7"/>
      <c r="BB63" s="7"/>
      <c r="BC63" s="8"/>
      <c r="BD63" s="8"/>
      <c r="BE63" s="7"/>
      <c r="BF63" s="13"/>
      <c r="BG63" s="13"/>
      <c r="BH63" s="13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13"/>
      <c r="CA63" s="13"/>
      <c r="CB63" s="16"/>
      <c r="CC63" s="40"/>
      <c r="CD63" s="255"/>
      <c r="CE63" s="256"/>
      <c r="CF63" s="257"/>
      <c r="CH63" s="259"/>
      <c r="CI63" s="256"/>
      <c r="CJ63" s="260"/>
      <c r="CL63" s="217"/>
    </row>
    <row r="64" spans="2:90" s="11" customFormat="1" ht="16.5" customHeight="1" thickBot="1">
      <c r="B64" s="16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8"/>
      <c r="AC64" s="8"/>
      <c r="AD64" s="9"/>
      <c r="AE64" s="9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406"/>
      <c r="AR64" s="406"/>
      <c r="AS64" s="406"/>
      <c r="AT64" s="419"/>
      <c r="AU64" s="419"/>
      <c r="AV64" s="420"/>
      <c r="AW64" s="7"/>
      <c r="AX64" s="7"/>
      <c r="AY64" s="7"/>
      <c r="AZ64" s="7"/>
      <c r="BA64" s="7"/>
      <c r="BB64" s="7"/>
      <c r="BC64" s="8"/>
      <c r="BD64" s="8"/>
      <c r="BE64" s="7"/>
      <c r="BF64" s="13"/>
      <c r="BG64" s="13"/>
      <c r="BH64" s="13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13"/>
      <c r="CA64" s="13"/>
      <c r="CB64" s="16"/>
      <c r="CC64" s="40"/>
      <c r="CD64" s="255"/>
      <c r="CE64" s="256"/>
      <c r="CF64" s="257"/>
      <c r="CH64" s="261"/>
      <c r="CI64" s="262"/>
      <c r="CJ64" s="263"/>
      <c r="CL64" s="217"/>
    </row>
    <row r="65" spans="2:90" s="6" customFormat="1" ht="26.25" customHeight="1" thickBot="1">
      <c r="B65" s="163"/>
      <c r="C65" s="12" t="s">
        <v>17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8"/>
      <c r="AC65" s="8"/>
      <c r="AD65" s="9"/>
      <c r="AE65" s="9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406"/>
      <c r="AR65" s="406"/>
      <c r="AS65" s="406"/>
      <c r="AT65" s="419"/>
      <c r="AU65" s="419"/>
      <c r="AV65" s="420"/>
      <c r="AW65" s="12"/>
      <c r="AX65" s="12"/>
      <c r="AY65" s="12"/>
      <c r="AZ65" s="12"/>
      <c r="BA65" s="12"/>
      <c r="BB65" s="12"/>
      <c r="BC65" s="8"/>
      <c r="BD65" s="8"/>
      <c r="BE65" s="12"/>
      <c r="BF65" s="10"/>
      <c r="BG65" s="10"/>
      <c r="BH65" s="10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0"/>
      <c r="CA65" s="10"/>
      <c r="CB65" s="17"/>
      <c r="CC65" s="41"/>
      <c r="CD65" s="219"/>
      <c r="CE65" s="184"/>
      <c r="CF65" s="220"/>
      <c r="CH65" s="393">
        <f>IF(CH55="","",IF(AQ50&amp;CH55="極高5",80,IF(AQ50&amp;CH55="極高4",70,IF(AQ50&amp;CH55="極高3",60,IF(AQ50&amp;CH55="極高2",45,IF(AQ50&amp;CH55="極高1",30,IF(AQ50&amp;CH55="高い5",70,IF(AQ50&amp;CH55="高い4",60,IF(AQ50&amp;CH55="高い3",50,IF(AQ50&amp;CH55="高い2",35,IF(AQ50&amp;CH55="高い1",20,IF(AQ50&amp;CH55="標準5",60,IF(AQ50&amp;CH55="標準4",50,IF(AQ50&amp;CH55="標準3",40,IF(AQ50&amp;CH55="標準2",25,IF(AQ50&amp;CH55="標準1",10,"")))))))))))))))*AT50/100)</f>
        <v>20</v>
      </c>
      <c r="CI65" s="394"/>
      <c r="CJ65" s="395"/>
      <c r="CL65" s="217"/>
    </row>
    <row r="66" spans="2:90" s="11" customFormat="1" ht="16.5" customHeight="1" thickBot="1">
      <c r="B66" s="16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/>
      <c r="AC66" s="8"/>
      <c r="AD66" s="9"/>
      <c r="AE66" s="9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406"/>
      <c r="AR66" s="406"/>
      <c r="AS66" s="406"/>
      <c r="AT66" s="419"/>
      <c r="AU66" s="419"/>
      <c r="AV66" s="420"/>
      <c r="AW66" s="7"/>
      <c r="AX66" s="7"/>
      <c r="AY66" s="7"/>
      <c r="AZ66" s="7"/>
      <c r="BA66" s="7"/>
      <c r="BB66" s="7"/>
      <c r="BC66" s="8"/>
      <c r="BD66" s="8"/>
      <c r="BE66" s="7"/>
      <c r="BF66" s="10"/>
      <c r="BG66" s="10"/>
      <c r="BH66" s="10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10"/>
      <c r="CA66" s="10"/>
      <c r="CB66" s="17"/>
      <c r="CC66" s="40"/>
      <c r="CD66" s="219"/>
      <c r="CE66" s="184"/>
      <c r="CF66" s="220"/>
      <c r="CH66" s="393"/>
      <c r="CI66" s="394"/>
      <c r="CJ66" s="395"/>
      <c r="CL66" s="264">
        <f>IF(COUNTA(AQ50:AV70)&lt;2,"",IF(AQ50="H",70,IF(AQ50="M",60,IF(AQ50="L",50,0)))*AT50/100)</f>
        <v>0</v>
      </c>
    </row>
    <row r="67" spans="2:90" s="11" customFormat="1" ht="16.5" customHeight="1" thickBot="1">
      <c r="B67" s="16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8"/>
      <c r="AC67" s="8"/>
      <c r="AD67" s="9"/>
      <c r="AE67" s="9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406"/>
      <c r="AR67" s="406"/>
      <c r="AS67" s="406"/>
      <c r="AT67" s="419"/>
      <c r="AU67" s="419"/>
      <c r="AV67" s="420"/>
      <c r="AW67" s="7"/>
      <c r="AX67" s="7"/>
      <c r="AY67" s="7"/>
      <c r="AZ67" s="7"/>
      <c r="BA67" s="7"/>
      <c r="BB67" s="7"/>
      <c r="BC67" s="8"/>
      <c r="BD67" s="8"/>
      <c r="BE67" s="7"/>
      <c r="BF67" s="10"/>
      <c r="BG67" s="10"/>
      <c r="BH67" s="10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10"/>
      <c r="CA67" s="10"/>
      <c r="CB67" s="17"/>
      <c r="CC67" s="40"/>
      <c r="CD67" s="219"/>
      <c r="CE67" s="184"/>
      <c r="CF67" s="220"/>
      <c r="CH67" s="393"/>
      <c r="CI67" s="394"/>
      <c r="CJ67" s="395"/>
      <c r="CL67" s="264"/>
    </row>
    <row r="68" spans="2:90" s="11" customFormat="1" ht="16.5" customHeight="1" thickBot="1">
      <c r="B68" s="16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8"/>
      <c r="AC68" s="8"/>
      <c r="AD68" s="9"/>
      <c r="AE68" s="9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406"/>
      <c r="AR68" s="406"/>
      <c r="AS68" s="406"/>
      <c r="AT68" s="419"/>
      <c r="AU68" s="419"/>
      <c r="AV68" s="420"/>
      <c r="AW68" s="7"/>
      <c r="AX68" s="7"/>
      <c r="AY68" s="7"/>
      <c r="AZ68" s="7"/>
      <c r="BA68" s="7"/>
      <c r="BB68" s="7"/>
      <c r="BC68" s="8"/>
      <c r="BD68" s="8"/>
      <c r="BE68" s="7"/>
      <c r="BF68" s="10"/>
      <c r="BG68" s="10"/>
      <c r="BH68" s="10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10"/>
      <c r="CA68" s="10"/>
      <c r="CB68" s="17"/>
      <c r="CC68" s="40"/>
      <c r="CD68" s="219"/>
      <c r="CE68" s="184"/>
      <c r="CF68" s="220"/>
      <c r="CH68" s="393"/>
      <c r="CI68" s="394"/>
      <c r="CJ68" s="395"/>
      <c r="CL68" s="264"/>
    </row>
    <row r="69" spans="2:90" s="11" customFormat="1" ht="16.5" customHeight="1" thickBot="1">
      <c r="B69" s="16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8"/>
      <c r="AC69" s="8"/>
      <c r="AD69" s="9"/>
      <c r="AE69" s="9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406"/>
      <c r="AR69" s="406"/>
      <c r="AS69" s="406"/>
      <c r="AT69" s="419"/>
      <c r="AU69" s="419"/>
      <c r="AV69" s="420"/>
      <c r="AW69" s="7"/>
      <c r="AX69" s="7"/>
      <c r="AY69" s="7"/>
      <c r="AZ69" s="7"/>
      <c r="BA69" s="7"/>
      <c r="BB69" s="7"/>
      <c r="BC69" s="8"/>
      <c r="BD69" s="8"/>
      <c r="BE69" s="7"/>
      <c r="BF69" s="10"/>
      <c r="BG69" s="10"/>
      <c r="BH69" s="10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10"/>
      <c r="CA69" s="10"/>
      <c r="CB69" s="17"/>
      <c r="CC69" s="40"/>
      <c r="CD69" s="219"/>
      <c r="CE69" s="184"/>
      <c r="CF69" s="220"/>
      <c r="CH69" s="393"/>
      <c r="CI69" s="394"/>
      <c r="CJ69" s="395"/>
      <c r="CL69" s="264"/>
    </row>
    <row r="70" spans="2:90" s="11" customFormat="1" ht="16.5" customHeight="1" thickBot="1">
      <c r="B70" s="16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43"/>
      <c r="AC70" s="43"/>
      <c r="AD70" s="19"/>
      <c r="AE70" s="19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407"/>
      <c r="AR70" s="407"/>
      <c r="AS70" s="407"/>
      <c r="AT70" s="419"/>
      <c r="AU70" s="419"/>
      <c r="AV70" s="420"/>
      <c r="AW70" s="18"/>
      <c r="AX70" s="18"/>
      <c r="AY70" s="18"/>
      <c r="AZ70" s="18"/>
      <c r="BA70" s="18"/>
      <c r="BB70" s="18"/>
      <c r="BC70" s="43"/>
      <c r="BD70" s="43"/>
      <c r="BE70" s="7"/>
      <c r="BF70" s="20"/>
      <c r="BG70" s="20"/>
      <c r="BH70" s="20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20"/>
      <c r="CA70" s="20"/>
      <c r="CB70" s="21"/>
      <c r="CC70" s="40"/>
      <c r="CD70" s="221"/>
      <c r="CE70" s="222"/>
      <c r="CF70" s="223"/>
      <c r="CH70" s="396"/>
      <c r="CI70" s="397"/>
      <c r="CJ70" s="398"/>
      <c r="CL70" s="264"/>
    </row>
    <row r="71" spans="2:90" s="6" customFormat="1" ht="26.25" customHeight="1">
      <c r="B71" s="162" t="s">
        <v>31</v>
      </c>
      <c r="C71" s="2" t="s">
        <v>15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  <c r="AC71" s="3"/>
      <c r="AD71" s="4"/>
      <c r="AE71" s="4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05" t="s">
        <v>354</v>
      </c>
      <c r="AR71" s="405"/>
      <c r="AS71" s="405"/>
      <c r="AT71" s="408">
        <v>30</v>
      </c>
      <c r="AU71" s="409"/>
      <c r="AV71" s="410"/>
      <c r="AW71" s="2"/>
      <c r="AX71" s="2"/>
      <c r="AY71" s="2"/>
      <c r="AZ71" s="2"/>
      <c r="BA71" s="2"/>
      <c r="BB71" s="2"/>
      <c r="BC71" s="3"/>
      <c r="BD71" s="3"/>
      <c r="BE71" s="2"/>
      <c r="BF71" s="5"/>
      <c r="BG71" s="5"/>
      <c r="BH71" s="5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180" t="s">
        <v>26</v>
      </c>
      <c r="CA71" s="181"/>
      <c r="CB71" s="182"/>
      <c r="CC71" s="38"/>
      <c r="CD71" s="180" t="s">
        <v>26</v>
      </c>
      <c r="CE71" s="181"/>
      <c r="CF71" s="182"/>
      <c r="CH71" s="180" t="s">
        <v>26</v>
      </c>
      <c r="CI71" s="181"/>
      <c r="CJ71" s="182"/>
    </row>
    <row r="72" spans="2:90" s="11" customFormat="1" ht="16.5" customHeight="1">
      <c r="B72" s="16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8"/>
      <c r="AC72" s="8"/>
      <c r="AD72" s="9"/>
      <c r="AE72" s="9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406"/>
      <c r="AR72" s="406"/>
      <c r="AS72" s="406"/>
      <c r="AT72" s="411"/>
      <c r="AU72" s="412"/>
      <c r="AV72" s="413"/>
      <c r="AW72" s="7"/>
      <c r="AX72" s="7"/>
      <c r="AY72" s="7"/>
      <c r="AZ72" s="7"/>
      <c r="BA72" s="7"/>
      <c r="BB72" s="7"/>
      <c r="BC72" s="8"/>
      <c r="BD72" s="8"/>
      <c r="BE72" s="7"/>
      <c r="BF72" s="10"/>
      <c r="BG72" s="10"/>
      <c r="BH72" s="10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183"/>
      <c r="CA72" s="184"/>
      <c r="CB72" s="185"/>
      <c r="CC72" s="39"/>
      <c r="CD72" s="183"/>
      <c r="CE72" s="184"/>
      <c r="CF72" s="185"/>
      <c r="CH72" s="183"/>
      <c r="CI72" s="184"/>
      <c r="CJ72" s="185"/>
    </row>
    <row r="73" spans="2:90" s="11" customFormat="1" ht="16.5" customHeight="1">
      <c r="B73" s="16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8"/>
      <c r="AC73" s="8"/>
      <c r="AD73" s="9"/>
      <c r="AE73" s="9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406"/>
      <c r="AR73" s="406"/>
      <c r="AS73" s="406"/>
      <c r="AT73" s="411"/>
      <c r="AU73" s="412"/>
      <c r="AV73" s="413"/>
      <c r="AW73" s="7"/>
      <c r="AX73" s="7"/>
      <c r="AY73" s="7"/>
      <c r="AZ73" s="7"/>
      <c r="BA73" s="7"/>
      <c r="BB73" s="7"/>
      <c r="BC73" s="8"/>
      <c r="BD73" s="8"/>
      <c r="BE73" s="7"/>
      <c r="BF73" s="10"/>
      <c r="BG73" s="10"/>
      <c r="BH73" s="10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183"/>
      <c r="CA73" s="184"/>
      <c r="CB73" s="185"/>
      <c r="CC73" s="39"/>
      <c r="CD73" s="183"/>
      <c r="CE73" s="184"/>
      <c r="CF73" s="185"/>
      <c r="CH73" s="183"/>
      <c r="CI73" s="184"/>
      <c r="CJ73" s="185"/>
    </row>
    <row r="74" spans="2:90" s="11" customFormat="1" ht="16.5" customHeight="1">
      <c r="B74" s="16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8"/>
      <c r="AC74" s="8"/>
      <c r="AD74" s="9"/>
      <c r="AE74" s="9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406"/>
      <c r="AR74" s="406"/>
      <c r="AS74" s="406"/>
      <c r="AT74" s="411"/>
      <c r="AU74" s="412"/>
      <c r="AV74" s="413"/>
      <c r="AW74" s="7"/>
      <c r="AX74" s="7"/>
      <c r="AY74" s="7"/>
      <c r="AZ74" s="7"/>
      <c r="BA74" s="7"/>
      <c r="BB74" s="7"/>
      <c r="BC74" s="8"/>
      <c r="BD74" s="8"/>
      <c r="BE74" s="7"/>
      <c r="BF74" s="10"/>
      <c r="BG74" s="10"/>
      <c r="BH74" s="10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183"/>
      <c r="CA74" s="184"/>
      <c r="CB74" s="185"/>
      <c r="CC74" s="39"/>
      <c r="CD74" s="183"/>
      <c r="CE74" s="184"/>
      <c r="CF74" s="185"/>
      <c r="CH74" s="183"/>
      <c r="CI74" s="184"/>
      <c r="CJ74" s="185"/>
    </row>
    <row r="75" spans="2:90" s="11" customFormat="1" ht="16.5" customHeight="1">
      <c r="B75" s="16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8"/>
      <c r="AC75" s="8"/>
      <c r="AD75" s="9"/>
      <c r="AE75" s="9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406"/>
      <c r="AR75" s="406"/>
      <c r="AS75" s="406"/>
      <c r="AT75" s="411"/>
      <c r="AU75" s="412"/>
      <c r="AV75" s="413"/>
      <c r="AW75" s="7"/>
      <c r="AX75" s="7"/>
      <c r="AY75" s="7"/>
      <c r="AZ75" s="7"/>
      <c r="BA75" s="7"/>
      <c r="BB75" s="7"/>
      <c r="BC75" s="8"/>
      <c r="BD75" s="8"/>
      <c r="BE75" s="7"/>
      <c r="BF75" s="10"/>
      <c r="BG75" s="10"/>
      <c r="BH75" s="10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186"/>
      <c r="CA75" s="187"/>
      <c r="CB75" s="188"/>
      <c r="CC75" s="39"/>
      <c r="CD75" s="186"/>
      <c r="CE75" s="187"/>
      <c r="CF75" s="188"/>
      <c r="CH75" s="186"/>
      <c r="CI75" s="187"/>
      <c r="CJ75" s="188"/>
    </row>
    <row r="76" spans="2:90" s="6" customFormat="1" ht="26.25" customHeight="1">
      <c r="B76" s="163"/>
      <c r="C76" s="12" t="s">
        <v>16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8"/>
      <c r="AC76" s="8"/>
      <c r="AD76" s="9"/>
      <c r="AE76" s="9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406"/>
      <c r="AR76" s="406"/>
      <c r="AS76" s="406"/>
      <c r="AT76" s="411"/>
      <c r="AU76" s="412"/>
      <c r="AV76" s="413"/>
      <c r="AW76" s="12"/>
      <c r="AX76" s="12"/>
      <c r="AY76" s="12"/>
      <c r="AZ76" s="12"/>
      <c r="BA76" s="12"/>
      <c r="BB76" s="12"/>
      <c r="BC76" s="8"/>
      <c r="BD76" s="8"/>
      <c r="BE76" s="12"/>
      <c r="BF76" s="10"/>
      <c r="BG76" s="10"/>
      <c r="BH76" s="10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399"/>
      <c r="CA76" s="400"/>
      <c r="CB76" s="401"/>
      <c r="CC76" s="38"/>
      <c r="CD76" s="399"/>
      <c r="CE76" s="400"/>
      <c r="CF76" s="401"/>
      <c r="CH76" s="399">
        <v>3</v>
      </c>
      <c r="CI76" s="400"/>
      <c r="CJ76" s="401"/>
    </row>
    <row r="77" spans="2:90" s="11" customFormat="1" ht="20.25" customHeight="1">
      <c r="B77" s="163"/>
      <c r="C77" s="7"/>
      <c r="D77" s="7" t="s">
        <v>27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8"/>
      <c r="AC77" s="8"/>
      <c r="AD77" s="9"/>
      <c r="AE77" s="9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406"/>
      <c r="AR77" s="406"/>
      <c r="AS77" s="406"/>
      <c r="AT77" s="411"/>
      <c r="AU77" s="412"/>
      <c r="AV77" s="413"/>
      <c r="AW77" s="7"/>
      <c r="AX77" s="7"/>
      <c r="AY77" s="7"/>
      <c r="AZ77" s="7"/>
      <c r="BA77" s="7"/>
      <c r="BB77" s="7"/>
      <c r="BC77" s="8"/>
      <c r="BD77" s="8"/>
      <c r="BE77" s="7"/>
      <c r="BF77" s="10"/>
      <c r="BG77" s="10"/>
      <c r="BH77" s="10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399"/>
      <c r="CA77" s="400"/>
      <c r="CB77" s="401"/>
      <c r="CC77" s="39"/>
      <c r="CD77" s="399"/>
      <c r="CE77" s="400"/>
      <c r="CF77" s="401"/>
      <c r="CH77" s="399"/>
      <c r="CI77" s="400"/>
      <c r="CJ77" s="401"/>
    </row>
    <row r="78" spans="2:90" s="11" customFormat="1" ht="16.5" customHeight="1">
      <c r="B78" s="16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8"/>
      <c r="AC78" s="8"/>
      <c r="AD78" s="9"/>
      <c r="AE78" s="9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406"/>
      <c r="AR78" s="406"/>
      <c r="AS78" s="406"/>
      <c r="AT78" s="411"/>
      <c r="AU78" s="412"/>
      <c r="AV78" s="413"/>
      <c r="AW78" s="7"/>
      <c r="AX78" s="7"/>
      <c r="AY78" s="7"/>
      <c r="AZ78" s="7"/>
      <c r="BA78" s="7"/>
      <c r="BB78" s="7"/>
      <c r="BC78" s="8"/>
      <c r="BD78" s="8"/>
      <c r="BE78" s="7"/>
      <c r="BF78" s="10"/>
      <c r="BG78" s="10"/>
      <c r="BH78" s="10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399"/>
      <c r="CA78" s="400"/>
      <c r="CB78" s="401"/>
      <c r="CC78" s="39"/>
      <c r="CD78" s="399"/>
      <c r="CE78" s="400"/>
      <c r="CF78" s="401"/>
      <c r="CH78" s="399"/>
      <c r="CI78" s="400"/>
      <c r="CJ78" s="401"/>
    </row>
    <row r="79" spans="2:90" s="11" customFormat="1" ht="16.5" customHeight="1">
      <c r="B79" s="16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8"/>
      <c r="AC79" s="8"/>
      <c r="AD79" s="9"/>
      <c r="AE79" s="9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406"/>
      <c r="AR79" s="406"/>
      <c r="AS79" s="406"/>
      <c r="AT79" s="411"/>
      <c r="AU79" s="412"/>
      <c r="AV79" s="413"/>
      <c r="AW79" s="7"/>
      <c r="AX79" s="7"/>
      <c r="AY79" s="7"/>
      <c r="AZ79" s="7"/>
      <c r="BA79" s="7"/>
      <c r="BB79" s="7"/>
      <c r="BC79" s="8"/>
      <c r="BD79" s="8"/>
      <c r="BE79" s="7"/>
      <c r="BF79" s="10"/>
      <c r="BG79" s="10"/>
      <c r="BH79" s="10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399"/>
      <c r="CA79" s="400"/>
      <c r="CB79" s="401"/>
      <c r="CC79" s="39"/>
      <c r="CD79" s="399"/>
      <c r="CE79" s="400"/>
      <c r="CF79" s="401"/>
      <c r="CH79" s="399"/>
      <c r="CI79" s="400"/>
      <c r="CJ79" s="401"/>
    </row>
    <row r="80" spans="2:90" s="11" customFormat="1" ht="16.5" customHeight="1" thickBot="1">
      <c r="B80" s="16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8"/>
      <c r="AC80" s="8"/>
      <c r="AD80" s="9"/>
      <c r="AE80" s="9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406"/>
      <c r="AR80" s="406"/>
      <c r="AS80" s="406"/>
      <c r="AT80" s="411"/>
      <c r="AU80" s="412"/>
      <c r="AV80" s="413"/>
      <c r="AW80" s="7"/>
      <c r="AX80" s="7"/>
      <c r="AY80" s="7"/>
      <c r="AZ80" s="7"/>
      <c r="BA80" s="7"/>
      <c r="BB80" s="7"/>
      <c r="BC80" s="8"/>
      <c r="BD80" s="8"/>
      <c r="BE80" s="7"/>
      <c r="BF80" s="10"/>
      <c r="BG80" s="10"/>
      <c r="BH80" s="10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402"/>
      <c r="CA80" s="403"/>
      <c r="CB80" s="404"/>
      <c r="CC80" s="39"/>
      <c r="CD80" s="402"/>
      <c r="CE80" s="403"/>
      <c r="CF80" s="404"/>
      <c r="CH80" s="402"/>
      <c r="CI80" s="403"/>
      <c r="CJ80" s="404"/>
    </row>
    <row r="81" spans="2:90" s="11" customFormat="1" ht="16.5" customHeight="1" thickBot="1">
      <c r="B81" s="16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"/>
      <c r="AC81" s="8"/>
      <c r="AD81" s="9"/>
      <c r="AE81" s="9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406"/>
      <c r="AR81" s="406"/>
      <c r="AS81" s="406"/>
      <c r="AT81" s="411"/>
      <c r="AU81" s="412"/>
      <c r="AV81" s="413"/>
      <c r="AW81" s="7"/>
      <c r="AX81" s="7"/>
      <c r="AY81" s="7"/>
      <c r="AZ81" s="7"/>
      <c r="BA81" s="7"/>
      <c r="BB81" s="7"/>
      <c r="BC81" s="8"/>
      <c r="BD81" s="8"/>
      <c r="BE81" s="7"/>
      <c r="BF81" s="10"/>
      <c r="BG81" s="13"/>
      <c r="BH81" s="13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5"/>
      <c r="CA81" s="14"/>
      <c r="CB81" s="15"/>
      <c r="CC81" s="40"/>
      <c r="CD81" s="252"/>
      <c r="CE81" s="253"/>
      <c r="CF81" s="254"/>
      <c r="CH81" s="180" t="s">
        <v>28</v>
      </c>
      <c r="CI81" s="253"/>
      <c r="CJ81" s="258"/>
      <c r="CL81" s="216" t="s">
        <v>350</v>
      </c>
    </row>
    <row r="82" spans="2:90" s="11" customFormat="1" ht="20.25" customHeight="1" thickBot="1">
      <c r="B82" s="163"/>
      <c r="C82" s="7"/>
      <c r="D82" s="7" t="s">
        <v>29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8"/>
      <c r="AC82" s="8"/>
      <c r="AD82" s="9"/>
      <c r="AE82" s="9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406"/>
      <c r="AR82" s="406"/>
      <c r="AS82" s="406"/>
      <c r="AT82" s="411"/>
      <c r="AU82" s="412"/>
      <c r="AV82" s="413"/>
      <c r="AW82" s="7"/>
      <c r="AX82" s="7"/>
      <c r="AY82" s="7"/>
      <c r="AZ82" s="7"/>
      <c r="BA82" s="7"/>
      <c r="BB82" s="7"/>
      <c r="BC82" s="8"/>
      <c r="BD82" s="8"/>
      <c r="BE82" s="7"/>
      <c r="BF82" s="13"/>
      <c r="BG82" s="13"/>
      <c r="BH82" s="13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13"/>
      <c r="CA82" s="13"/>
      <c r="CB82" s="16"/>
      <c r="CC82" s="40"/>
      <c r="CD82" s="255"/>
      <c r="CE82" s="256"/>
      <c r="CF82" s="257"/>
      <c r="CH82" s="259"/>
      <c r="CI82" s="256"/>
      <c r="CJ82" s="260"/>
      <c r="CL82" s="217"/>
    </row>
    <row r="83" spans="2:90" s="11" customFormat="1" ht="16.5" customHeight="1" thickBot="1">
      <c r="B83" s="16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8"/>
      <c r="AC83" s="8"/>
      <c r="AD83" s="9"/>
      <c r="AE83" s="9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406"/>
      <c r="AR83" s="406"/>
      <c r="AS83" s="406"/>
      <c r="AT83" s="411"/>
      <c r="AU83" s="412"/>
      <c r="AV83" s="413"/>
      <c r="AW83" s="7"/>
      <c r="AX83" s="7"/>
      <c r="AY83" s="7"/>
      <c r="AZ83" s="7"/>
      <c r="BA83" s="7"/>
      <c r="BB83" s="7"/>
      <c r="BC83" s="8"/>
      <c r="BD83" s="8"/>
      <c r="BE83" s="7"/>
      <c r="BF83" s="13"/>
      <c r="BG83" s="13"/>
      <c r="BH83" s="13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13"/>
      <c r="CA83" s="13"/>
      <c r="CB83" s="16"/>
      <c r="CC83" s="40"/>
      <c r="CD83" s="255"/>
      <c r="CE83" s="256"/>
      <c r="CF83" s="257"/>
      <c r="CH83" s="259"/>
      <c r="CI83" s="256"/>
      <c r="CJ83" s="260"/>
      <c r="CL83" s="217"/>
    </row>
    <row r="84" spans="2:90" s="11" customFormat="1" ht="16.5" customHeight="1" thickBot="1">
      <c r="B84" s="16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8"/>
      <c r="AC84" s="8"/>
      <c r="AD84" s="9"/>
      <c r="AE84" s="9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406"/>
      <c r="AR84" s="406"/>
      <c r="AS84" s="406"/>
      <c r="AT84" s="411"/>
      <c r="AU84" s="412"/>
      <c r="AV84" s="413"/>
      <c r="AW84" s="7"/>
      <c r="AX84" s="7"/>
      <c r="AY84" s="7"/>
      <c r="AZ84" s="7"/>
      <c r="BA84" s="7"/>
      <c r="BB84" s="7"/>
      <c r="BC84" s="8"/>
      <c r="BD84" s="8"/>
      <c r="BE84" s="7"/>
      <c r="BF84" s="13"/>
      <c r="BG84" s="13"/>
      <c r="BH84" s="13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13"/>
      <c r="CA84" s="13"/>
      <c r="CB84" s="16"/>
      <c r="CC84" s="40"/>
      <c r="CD84" s="255"/>
      <c r="CE84" s="256"/>
      <c r="CF84" s="257"/>
      <c r="CH84" s="259"/>
      <c r="CI84" s="256"/>
      <c r="CJ84" s="260"/>
      <c r="CL84" s="217"/>
    </row>
    <row r="85" spans="2:90" s="11" customFormat="1" ht="16.5" customHeight="1" thickBot="1">
      <c r="B85" s="16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8"/>
      <c r="AC85" s="8"/>
      <c r="AD85" s="9"/>
      <c r="AE85" s="9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406"/>
      <c r="AR85" s="406"/>
      <c r="AS85" s="406"/>
      <c r="AT85" s="411"/>
      <c r="AU85" s="412"/>
      <c r="AV85" s="413"/>
      <c r="AW85" s="7"/>
      <c r="AX85" s="7"/>
      <c r="AY85" s="7"/>
      <c r="AZ85" s="7"/>
      <c r="BA85" s="7"/>
      <c r="BB85" s="7"/>
      <c r="BC85" s="8"/>
      <c r="BD85" s="8"/>
      <c r="BE85" s="7"/>
      <c r="BF85" s="13"/>
      <c r="BG85" s="13"/>
      <c r="BH85" s="13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13"/>
      <c r="CA85" s="13"/>
      <c r="CB85" s="16"/>
      <c r="CC85" s="40"/>
      <c r="CD85" s="255"/>
      <c r="CE85" s="256"/>
      <c r="CF85" s="257"/>
      <c r="CH85" s="261"/>
      <c r="CI85" s="262"/>
      <c r="CJ85" s="263"/>
      <c r="CL85" s="217"/>
    </row>
    <row r="86" spans="2:90" s="6" customFormat="1" ht="26.25" customHeight="1" thickBot="1">
      <c r="B86" s="163"/>
      <c r="C86" s="12" t="s">
        <v>17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8"/>
      <c r="AC86" s="8"/>
      <c r="AD86" s="9"/>
      <c r="AE86" s="9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406"/>
      <c r="AR86" s="406"/>
      <c r="AS86" s="406"/>
      <c r="AT86" s="411"/>
      <c r="AU86" s="412"/>
      <c r="AV86" s="413"/>
      <c r="AW86" s="12"/>
      <c r="AX86" s="12"/>
      <c r="AY86" s="12"/>
      <c r="AZ86" s="12"/>
      <c r="BA86" s="12"/>
      <c r="BB86" s="12"/>
      <c r="BC86" s="8"/>
      <c r="BD86" s="8"/>
      <c r="BE86" s="12"/>
      <c r="BF86" s="10"/>
      <c r="BG86" s="10"/>
      <c r="BH86" s="10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0"/>
      <c r="CA86" s="10"/>
      <c r="CB86" s="17"/>
      <c r="CC86" s="41"/>
      <c r="CD86" s="219"/>
      <c r="CE86" s="184"/>
      <c r="CF86" s="220"/>
      <c r="CH86" s="393">
        <f>IF(CH76="","",IF(AQ71&amp;CH76="極高5",80,IF(AQ71&amp;CH76="極高4",70,IF(AQ71&amp;CH76="極高3",60,IF(AQ71&amp;CH76="極高2",45,IF(AQ71&amp;CH76="極高1",30,IF(AQ71&amp;CH76="高い5",70,IF(AQ71&amp;CH76="高い4",60,IF(AQ71&amp;CH76="高い3",50,IF(AQ71&amp;CH76="高い2",35,IF(AQ71&amp;CH76="高い1",20,IF(AQ71&amp;CH76="標準5",60,IF(AQ71&amp;CH76="標準4",50,IF(AQ71&amp;CH76="標準3",40,IF(AQ71&amp;CH76="標準2",25,IF(AQ71&amp;CH76="標準1",10,"")))))))))))))))*AT71/100)</f>
        <v>12</v>
      </c>
      <c r="CI86" s="394"/>
      <c r="CJ86" s="395"/>
      <c r="CL86" s="217"/>
    </row>
    <row r="87" spans="2:90" s="11" customFormat="1" ht="16.5" customHeight="1" thickBot="1">
      <c r="B87" s="16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8"/>
      <c r="AC87" s="8"/>
      <c r="AD87" s="9"/>
      <c r="AE87" s="9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406"/>
      <c r="AR87" s="406"/>
      <c r="AS87" s="406"/>
      <c r="AT87" s="411"/>
      <c r="AU87" s="412"/>
      <c r="AV87" s="413"/>
      <c r="AW87" s="7"/>
      <c r="AX87" s="7"/>
      <c r="AY87" s="7"/>
      <c r="AZ87" s="7"/>
      <c r="BA87" s="7"/>
      <c r="BB87" s="7"/>
      <c r="BC87" s="8"/>
      <c r="BD87" s="8"/>
      <c r="BE87" s="7"/>
      <c r="BF87" s="10"/>
      <c r="BG87" s="10"/>
      <c r="BH87" s="10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10"/>
      <c r="CA87" s="10"/>
      <c r="CB87" s="17"/>
      <c r="CC87" s="40"/>
      <c r="CD87" s="219"/>
      <c r="CE87" s="184"/>
      <c r="CF87" s="220"/>
      <c r="CH87" s="393"/>
      <c r="CI87" s="394"/>
      <c r="CJ87" s="395"/>
      <c r="CL87" s="264">
        <f>IF(COUNTA(AQ71:AV91)&lt;2,"",IF(AQ71="H",70,IF(AQ71="M",60,IF(AQ71="L",50,0)))*AT71/100)</f>
        <v>0</v>
      </c>
    </row>
    <row r="88" spans="2:90" s="11" customFormat="1" ht="16.5" customHeight="1" thickBot="1">
      <c r="B88" s="16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8"/>
      <c r="AC88" s="8"/>
      <c r="AD88" s="9"/>
      <c r="AE88" s="9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406"/>
      <c r="AR88" s="406"/>
      <c r="AS88" s="406"/>
      <c r="AT88" s="411"/>
      <c r="AU88" s="412"/>
      <c r="AV88" s="413"/>
      <c r="AW88" s="7"/>
      <c r="AX88" s="7"/>
      <c r="AY88" s="7"/>
      <c r="AZ88" s="7"/>
      <c r="BA88" s="7"/>
      <c r="BB88" s="7"/>
      <c r="BC88" s="8"/>
      <c r="BD88" s="8"/>
      <c r="BE88" s="7"/>
      <c r="BF88" s="10"/>
      <c r="BG88" s="10"/>
      <c r="BH88" s="10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10"/>
      <c r="CA88" s="10"/>
      <c r="CB88" s="17"/>
      <c r="CC88" s="40"/>
      <c r="CD88" s="219"/>
      <c r="CE88" s="184"/>
      <c r="CF88" s="220"/>
      <c r="CH88" s="393"/>
      <c r="CI88" s="394"/>
      <c r="CJ88" s="395"/>
      <c r="CL88" s="264"/>
    </row>
    <row r="89" spans="2:90" s="11" customFormat="1" ht="16.5" customHeight="1" thickBot="1">
      <c r="B89" s="16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8"/>
      <c r="AC89" s="8"/>
      <c r="AD89" s="9"/>
      <c r="AE89" s="9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406"/>
      <c r="AR89" s="406"/>
      <c r="AS89" s="406"/>
      <c r="AT89" s="411"/>
      <c r="AU89" s="412"/>
      <c r="AV89" s="413"/>
      <c r="AW89" s="7"/>
      <c r="AX89" s="7"/>
      <c r="AY89" s="7"/>
      <c r="AZ89" s="7"/>
      <c r="BA89" s="7"/>
      <c r="BB89" s="7"/>
      <c r="BC89" s="8"/>
      <c r="BD89" s="8"/>
      <c r="BE89" s="7"/>
      <c r="BF89" s="10"/>
      <c r="BG89" s="10"/>
      <c r="BH89" s="10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10"/>
      <c r="CA89" s="10"/>
      <c r="CB89" s="17"/>
      <c r="CC89" s="40"/>
      <c r="CD89" s="219"/>
      <c r="CE89" s="184"/>
      <c r="CF89" s="220"/>
      <c r="CH89" s="393"/>
      <c r="CI89" s="394"/>
      <c r="CJ89" s="395"/>
      <c r="CL89" s="264"/>
    </row>
    <row r="90" spans="2:90" s="11" customFormat="1" ht="16.5" customHeight="1" thickBot="1">
      <c r="B90" s="16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8"/>
      <c r="AC90" s="8"/>
      <c r="AD90" s="9"/>
      <c r="AE90" s="9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406"/>
      <c r="AR90" s="406"/>
      <c r="AS90" s="406"/>
      <c r="AT90" s="411"/>
      <c r="AU90" s="412"/>
      <c r="AV90" s="413"/>
      <c r="AW90" s="7"/>
      <c r="AX90" s="7"/>
      <c r="AY90" s="7"/>
      <c r="AZ90" s="7"/>
      <c r="BA90" s="7"/>
      <c r="BB90" s="7"/>
      <c r="BC90" s="8"/>
      <c r="BD90" s="8"/>
      <c r="BE90" s="7"/>
      <c r="BF90" s="10"/>
      <c r="BG90" s="10"/>
      <c r="BH90" s="10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10"/>
      <c r="CA90" s="10"/>
      <c r="CB90" s="17"/>
      <c r="CC90" s="40"/>
      <c r="CD90" s="219"/>
      <c r="CE90" s="184"/>
      <c r="CF90" s="220"/>
      <c r="CH90" s="393"/>
      <c r="CI90" s="394"/>
      <c r="CJ90" s="395"/>
      <c r="CL90" s="264"/>
    </row>
    <row r="91" spans="2:90" s="11" customFormat="1" ht="16.5" customHeight="1" thickBot="1">
      <c r="B91" s="164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43"/>
      <c r="AC91" s="43"/>
      <c r="AD91" s="19"/>
      <c r="AE91" s="19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407"/>
      <c r="AR91" s="407"/>
      <c r="AS91" s="407"/>
      <c r="AT91" s="414"/>
      <c r="AU91" s="415"/>
      <c r="AV91" s="416"/>
      <c r="AW91" s="18"/>
      <c r="AX91" s="18"/>
      <c r="AY91" s="18"/>
      <c r="AZ91" s="18"/>
      <c r="BA91" s="18"/>
      <c r="BB91" s="18"/>
      <c r="BC91" s="43"/>
      <c r="BD91" s="43"/>
      <c r="BE91" s="18"/>
      <c r="BF91" s="20"/>
      <c r="BG91" s="20"/>
      <c r="BH91" s="20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20"/>
      <c r="CA91" s="20"/>
      <c r="CB91" s="21"/>
      <c r="CC91" s="40"/>
      <c r="CD91" s="265"/>
      <c r="CE91" s="187"/>
      <c r="CF91" s="266"/>
      <c r="CH91" s="396"/>
      <c r="CI91" s="397"/>
      <c r="CJ91" s="398"/>
      <c r="CL91" s="264"/>
    </row>
    <row r="92" spans="2:90" s="6" customFormat="1" ht="14.25" customHeight="1" thickBot="1">
      <c r="AZ92" s="12"/>
      <c r="BA92" s="22"/>
      <c r="BB92" s="12"/>
      <c r="BC92" s="12"/>
      <c r="BD92" s="12"/>
      <c r="BE92" s="12"/>
      <c r="BF92" s="12"/>
      <c r="BG92" s="12"/>
      <c r="BH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2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</row>
    <row r="93" spans="2:90" s="1" customFormat="1" ht="20.25" customHeight="1" thickTop="1">
      <c r="B93" s="32" t="s">
        <v>32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8"/>
      <c r="AC93" s="24"/>
      <c r="AD93" s="23"/>
      <c r="AE93" s="29"/>
      <c r="AF93" s="32" t="s">
        <v>33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8"/>
      <c r="BJ93" s="180" t="s">
        <v>34</v>
      </c>
      <c r="BK93" s="181"/>
      <c r="BL93" s="181"/>
      <c r="BM93" s="182"/>
      <c r="BN93" s="259" t="s">
        <v>35</v>
      </c>
      <c r="BO93" s="279"/>
      <c r="BP93" s="260"/>
      <c r="BQ93" s="180" t="s">
        <v>36</v>
      </c>
      <c r="BR93" s="181"/>
      <c r="BS93" s="181"/>
      <c r="BT93" s="182"/>
      <c r="BU93" s="259" t="s">
        <v>37</v>
      </c>
      <c r="BV93" s="279"/>
      <c r="BW93" s="260"/>
      <c r="BX93" s="280" t="s">
        <v>38</v>
      </c>
      <c r="BY93" s="281"/>
      <c r="BZ93" s="281"/>
      <c r="CA93" s="282"/>
      <c r="CB93" s="259" t="s">
        <v>39</v>
      </c>
      <c r="CC93" s="279"/>
      <c r="CD93" s="279"/>
      <c r="CE93" s="286"/>
      <c r="CF93" s="446" t="s">
        <v>40</v>
      </c>
      <c r="CG93" s="447"/>
      <c r="CH93" s="447"/>
      <c r="CI93" s="447"/>
      <c r="CJ93" s="448"/>
    </row>
    <row r="94" spans="2:90" s="1" customFormat="1" ht="20.25" customHeight="1">
      <c r="B94" s="3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9"/>
      <c r="AC94" s="24"/>
      <c r="AD94" s="23"/>
      <c r="AE94" s="29"/>
      <c r="AF94" s="24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9"/>
      <c r="BJ94" s="186"/>
      <c r="BK94" s="187"/>
      <c r="BL94" s="187"/>
      <c r="BM94" s="188"/>
      <c r="BN94" s="259"/>
      <c r="BO94" s="279"/>
      <c r="BP94" s="260"/>
      <c r="BQ94" s="186"/>
      <c r="BR94" s="187"/>
      <c r="BS94" s="187"/>
      <c r="BT94" s="188"/>
      <c r="BU94" s="259"/>
      <c r="BV94" s="279"/>
      <c r="BW94" s="260"/>
      <c r="BX94" s="283"/>
      <c r="BY94" s="284"/>
      <c r="BZ94" s="284"/>
      <c r="CA94" s="285"/>
      <c r="CB94" s="259"/>
      <c r="CC94" s="279"/>
      <c r="CD94" s="279"/>
      <c r="CE94" s="286"/>
      <c r="CF94" s="449"/>
      <c r="CG94" s="187"/>
      <c r="CH94" s="187"/>
      <c r="CI94" s="187"/>
      <c r="CJ94" s="450"/>
    </row>
    <row r="95" spans="2:90" s="1" customFormat="1" ht="16.5" customHeight="1">
      <c r="B95" s="24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9"/>
      <c r="AC95" s="24"/>
      <c r="AD95" s="23"/>
      <c r="AE95" s="29"/>
      <c r="AF95" s="24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9"/>
      <c r="BJ95" s="429">
        <f>CH44+CH65+CH86</f>
        <v>47</v>
      </c>
      <c r="BK95" s="430"/>
      <c r="BL95" s="430"/>
      <c r="BM95" s="431"/>
      <c r="BN95" s="259"/>
      <c r="BO95" s="279"/>
      <c r="BP95" s="260"/>
      <c r="BQ95" s="399">
        <v>1</v>
      </c>
      <c r="BR95" s="400"/>
      <c r="BS95" s="400"/>
      <c r="BT95" s="401"/>
      <c r="BU95" s="259"/>
      <c r="BV95" s="279"/>
      <c r="BW95" s="260"/>
      <c r="BX95" s="435">
        <f>ROUND(BJ95+BQ95,1)</f>
        <v>48</v>
      </c>
      <c r="BY95" s="436"/>
      <c r="BZ95" s="436"/>
      <c r="CA95" s="437"/>
      <c r="CB95" s="259"/>
      <c r="CC95" s="279"/>
      <c r="CD95" s="279"/>
      <c r="CE95" s="286"/>
      <c r="CF95" s="441" t="str">
        <f>IF(BX95=0,"",IF(BX95&lt;20,"Ｄ",IF(BX95&lt;30,"Ｃ",IF(BX95&lt;40,"Ｂ－",IF(BX95&lt;50,"Ｂ",IF(BX95&lt;60,"Ｂ＋",IF(BX95&lt;70,"Ａ",IF(BX95&lt;=80,"Ｓ",""))))))))</f>
        <v>Ｂ</v>
      </c>
      <c r="CG95" s="394"/>
      <c r="CH95" s="394"/>
      <c r="CI95" s="394"/>
      <c r="CJ95" s="442"/>
    </row>
    <row r="96" spans="2:90" s="1" customFormat="1" ht="16.5" customHeight="1">
      <c r="B96" s="24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9"/>
      <c r="AC96" s="24"/>
      <c r="AD96" s="23"/>
      <c r="AE96" s="29"/>
      <c r="AF96" s="24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9"/>
      <c r="BJ96" s="429"/>
      <c r="BK96" s="430"/>
      <c r="BL96" s="430"/>
      <c r="BM96" s="431"/>
      <c r="BN96" s="259"/>
      <c r="BO96" s="279"/>
      <c r="BP96" s="260"/>
      <c r="BQ96" s="399"/>
      <c r="BR96" s="400"/>
      <c r="BS96" s="400"/>
      <c r="BT96" s="401"/>
      <c r="BU96" s="259"/>
      <c r="BV96" s="279"/>
      <c r="BW96" s="260"/>
      <c r="BX96" s="435"/>
      <c r="BY96" s="436"/>
      <c r="BZ96" s="436"/>
      <c r="CA96" s="437"/>
      <c r="CB96" s="259"/>
      <c r="CC96" s="279"/>
      <c r="CD96" s="279"/>
      <c r="CE96" s="286"/>
      <c r="CF96" s="441"/>
      <c r="CG96" s="394"/>
      <c r="CH96" s="394"/>
      <c r="CI96" s="394"/>
      <c r="CJ96" s="442"/>
    </row>
    <row r="97" spans="2:88" s="1" customFormat="1" ht="16.5" customHeight="1" thickBot="1">
      <c r="B97" s="24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9"/>
      <c r="AC97" s="24"/>
      <c r="AD97" s="23"/>
      <c r="AE97" s="29"/>
      <c r="AF97" s="24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9"/>
      <c r="BJ97" s="432"/>
      <c r="BK97" s="433"/>
      <c r="BL97" s="433"/>
      <c r="BM97" s="434"/>
      <c r="BN97" s="259"/>
      <c r="BO97" s="279"/>
      <c r="BP97" s="260"/>
      <c r="BQ97" s="402"/>
      <c r="BR97" s="403"/>
      <c r="BS97" s="403"/>
      <c r="BT97" s="404"/>
      <c r="BU97" s="259"/>
      <c r="BV97" s="279"/>
      <c r="BW97" s="260"/>
      <c r="BX97" s="438"/>
      <c r="BY97" s="439"/>
      <c r="BZ97" s="439"/>
      <c r="CA97" s="440"/>
      <c r="CB97" s="259"/>
      <c r="CC97" s="279"/>
      <c r="CD97" s="279"/>
      <c r="CE97" s="286"/>
      <c r="CF97" s="443"/>
      <c r="CG97" s="444"/>
      <c r="CH97" s="444"/>
      <c r="CI97" s="444"/>
      <c r="CJ97" s="445"/>
    </row>
    <row r="98" spans="2:88" s="1" customFormat="1" ht="14.25" customHeight="1" thickBot="1"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9"/>
      <c r="AC98" s="24"/>
      <c r="AD98" s="23"/>
      <c r="AE98" s="29"/>
      <c r="AF98" s="24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9"/>
      <c r="BJ98" s="60"/>
      <c r="BK98" s="60"/>
      <c r="BL98" s="60"/>
      <c r="BM98" s="60"/>
      <c r="BN98" s="57"/>
      <c r="BO98" s="58"/>
      <c r="BP98" s="57"/>
      <c r="BQ98" s="60"/>
      <c r="BR98" s="60"/>
      <c r="BS98" s="60"/>
      <c r="BT98" s="60"/>
      <c r="BU98" s="57"/>
      <c r="BV98" s="58"/>
      <c r="BW98" s="57"/>
      <c r="BX98" s="60"/>
      <c r="BY98" s="60"/>
      <c r="BZ98" s="60"/>
      <c r="CA98" s="60"/>
      <c r="CB98" s="57"/>
      <c r="CC98" s="58"/>
      <c r="CD98" s="58"/>
      <c r="CE98" s="57"/>
      <c r="CF98" s="60"/>
      <c r="CG98" s="60"/>
      <c r="CH98" s="60"/>
      <c r="CI98" s="60"/>
      <c r="CJ98" s="60"/>
    </row>
    <row r="99" spans="2:88" s="1" customFormat="1" ht="16.5" customHeight="1" thickTop="1">
      <c r="B99" s="2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9"/>
      <c r="AC99" s="24"/>
      <c r="AD99" s="23"/>
      <c r="AE99" s="29"/>
      <c r="AF99" s="24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9"/>
      <c r="BJ99" s="60"/>
      <c r="BK99" s="60"/>
      <c r="BL99" s="60"/>
      <c r="BM99" s="60"/>
      <c r="BN99" s="57"/>
      <c r="BO99" s="58"/>
      <c r="BP99" s="57"/>
      <c r="BQ99" s="60"/>
      <c r="BR99" s="60"/>
      <c r="BS99" s="60"/>
      <c r="BT99" s="60"/>
      <c r="BU99" s="57"/>
      <c r="BV99" s="58"/>
      <c r="BW99" s="57"/>
      <c r="BX99" s="60"/>
      <c r="BY99" s="60"/>
      <c r="BZ99" s="60"/>
      <c r="CA99" s="60"/>
      <c r="CB99" s="57"/>
      <c r="CC99" s="58"/>
      <c r="CD99" s="58"/>
      <c r="CE99" s="57"/>
      <c r="CF99" s="267" t="s">
        <v>349</v>
      </c>
      <c r="CG99" s="268"/>
      <c r="CH99" s="268"/>
      <c r="CI99" s="268"/>
      <c r="CJ99" s="269"/>
    </row>
    <row r="100" spans="2:88" s="1" customFormat="1" ht="16.5" customHeight="1">
      <c r="B100" s="2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9"/>
      <c r="AC100" s="24"/>
      <c r="AD100" s="23"/>
      <c r="AE100" s="29"/>
      <c r="AF100" s="24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9"/>
      <c r="BJ100" s="60"/>
      <c r="BK100" s="60"/>
      <c r="BL100" s="60"/>
      <c r="BM100" s="60"/>
      <c r="BN100" s="57"/>
      <c r="BO100" s="58"/>
      <c r="BP100" s="57"/>
      <c r="BQ100" s="60"/>
      <c r="BR100" s="60"/>
      <c r="BS100" s="60"/>
      <c r="BT100" s="60"/>
      <c r="BU100" s="57"/>
      <c r="BV100" s="58"/>
      <c r="BW100" s="57"/>
      <c r="BX100" s="60"/>
      <c r="BY100" s="60"/>
      <c r="BZ100" s="60"/>
      <c r="CA100" s="60"/>
      <c r="CB100" s="57"/>
      <c r="CC100" s="58"/>
      <c r="CD100" s="58"/>
      <c r="CE100" s="57"/>
      <c r="CF100" s="270"/>
      <c r="CG100" s="271"/>
      <c r="CH100" s="271"/>
      <c r="CI100" s="271"/>
      <c r="CJ100" s="272"/>
    </row>
    <row r="101" spans="2:88" s="1" customFormat="1" ht="26.25" customHeight="1">
      <c r="B101" s="24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9"/>
      <c r="AC101" s="24"/>
      <c r="AD101" s="23"/>
      <c r="AE101" s="29"/>
      <c r="AF101" s="24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9"/>
      <c r="BJ101" s="60"/>
      <c r="BK101" s="60"/>
      <c r="BL101" s="60"/>
      <c r="BM101" s="60"/>
      <c r="BN101" s="57"/>
      <c r="BO101" s="58"/>
      <c r="BP101" s="57"/>
      <c r="BQ101" s="60"/>
      <c r="BR101" s="60"/>
      <c r="BS101" s="60"/>
      <c r="BT101" s="60"/>
      <c r="BU101" s="57"/>
      <c r="BV101" s="58"/>
      <c r="BW101" s="57"/>
      <c r="BX101" s="60"/>
      <c r="BY101" s="60"/>
      <c r="BZ101" s="60"/>
      <c r="CA101" s="60"/>
      <c r="CB101" s="57"/>
      <c r="CC101" s="58"/>
      <c r="CD101" s="58"/>
      <c r="CE101" s="57"/>
      <c r="CF101" s="273">
        <f>ROUND(SUM(CL45,CL66,CL87),0)</f>
        <v>0</v>
      </c>
      <c r="CG101" s="274"/>
      <c r="CH101" s="274"/>
      <c r="CI101" s="274"/>
      <c r="CJ101" s="275"/>
    </row>
    <row r="102" spans="2:88" s="1" customFormat="1" ht="26.25" customHeight="1" thickBot="1">
      <c r="B102" s="2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9"/>
      <c r="AC102" s="24"/>
      <c r="AD102" s="23"/>
      <c r="AE102" s="29"/>
      <c r="AF102" s="24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9"/>
      <c r="BJ102" s="60"/>
      <c r="BK102" s="60"/>
      <c r="BL102" s="60"/>
      <c r="BM102" s="60"/>
      <c r="BN102" s="57"/>
      <c r="BO102" s="58"/>
      <c r="BP102" s="57"/>
      <c r="BQ102" s="60"/>
      <c r="BR102" s="60"/>
      <c r="BS102" s="60"/>
      <c r="BT102" s="60"/>
      <c r="BU102" s="57"/>
      <c r="BV102" s="58"/>
      <c r="BW102" s="57"/>
      <c r="BX102" s="60"/>
      <c r="BY102" s="60"/>
      <c r="BZ102" s="60"/>
      <c r="CA102" s="60"/>
      <c r="CB102" s="57"/>
      <c r="CC102" s="58"/>
      <c r="CD102" s="58"/>
      <c r="CE102" s="57"/>
      <c r="CF102" s="276" t="str">
        <f>IF(CF101/1=0,"",IF(CF101/1&lt;20,"Ｄ",IF(CF101/1&lt;30,"Ｃ",IF(CF101/1&lt;40,"Ｂ－",IF(CF101/1&lt;50,"Ｂ",IF(CF101/1&lt;60,"Ｂ＋",IF(CF101/1&lt;70,"Ａ",IF(CF101/1&lt;=80,"Ｓ",""))))))))</f>
        <v/>
      </c>
      <c r="CG102" s="277"/>
      <c r="CH102" s="277"/>
      <c r="CI102" s="277"/>
      <c r="CJ102" s="278"/>
    </row>
    <row r="103" spans="2:88" s="1" customFormat="1" ht="14.25" customHeight="1" thickTop="1" thickBot="1">
      <c r="B103" s="24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9"/>
      <c r="AC103" s="24"/>
      <c r="AD103" s="23"/>
      <c r="AE103" s="29"/>
      <c r="AF103" s="24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9"/>
      <c r="BJ103" s="60"/>
      <c r="BK103" s="60"/>
      <c r="BL103" s="60"/>
      <c r="BM103" s="60"/>
      <c r="BN103" s="57"/>
      <c r="BO103" s="58"/>
      <c r="BP103" s="57"/>
      <c r="BQ103" s="60"/>
      <c r="BR103" s="60"/>
      <c r="BS103" s="60"/>
      <c r="BT103" s="60"/>
      <c r="BU103" s="57"/>
      <c r="BV103" s="58"/>
      <c r="BW103" s="57"/>
      <c r="BX103" s="60"/>
      <c r="BY103" s="60"/>
      <c r="BZ103" s="60"/>
      <c r="CA103" s="60"/>
      <c r="CB103" s="57"/>
      <c r="CC103" s="58"/>
      <c r="CD103" s="58"/>
      <c r="CE103" s="57"/>
      <c r="CF103" s="60"/>
      <c r="CG103" s="60"/>
      <c r="CH103" s="60"/>
      <c r="CI103" s="60"/>
      <c r="CJ103" s="60"/>
    </row>
    <row r="104" spans="2:88" s="1" customFormat="1" ht="20.25" customHeight="1">
      <c r="B104" s="3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9"/>
      <c r="AC104" s="24"/>
      <c r="AD104" s="23"/>
      <c r="AE104" s="29"/>
      <c r="AF104" s="24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9"/>
      <c r="BJ104" s="32" t="s">
        <v>41</v>
      </c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8"/>
    </row>
    <row r="105" spans="2:88" s="1" customFormat="1" ht="20.25" customHeight="1">
      <c r="B105" s="3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9"/>
      <c r="AC105" s="24"/>
      <c r="AD105" s="23"/>
      <c r="AE105" s="29"/>
      <c r="AF105" s="24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9"/>
      <c r="BJ105" s="24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9"/>
    </row>
    <row r="106" spans="2:88" s="1" customFormat="1" ht="16.5" customHeight="1">
      <c r="B106" s="24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9"/>
      <c r="AC106" s="24"/>
      <c r="AD106" s="23"/>
      <c r="AE106" s="29"/>
      <c r="AF106" s="24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9"/>
      <c r="BJ106" s="24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9"/>
    </row>
    <row r="107" spans="2:88" s="1" customFormat="1" ht="16.5" customHeight="1">
      <c r="B107" s="2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9"/>
      <c r="AC107" s="24"/>
      <c r="AD107" s="23"/>
      <c r="AE107" s="29"/>
      <c r="AF107" s="24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9"/>
      <c r="BJ107" s="24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9"/>
    </row>
    <row r="108" spans="2:88" s="1" customFormat="1" ht="16.5" customHeight="1" thickBot="1">
      <c r="B108" s="34"/>
      <c r="C108" s="30"/>
      <c r="D108" s="30"/>
      <c r="E108" s="30"/>
      <c r="F108" s="30"/>
      <c r="G108" s="30"/>
      <c r="H108" s="30"/>
      <c r="I108" s="30"/>
      <c r="J108" s="30"/>
      <c r="K108" s="30"/>
      <c r="L108" s="30" t="s">
        <v>353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1"/>
      <c r="AC108" s="24"/>
      <c r="AD108" s="23"/>
      <c r="AE108" s="29"/>
      <c r="AF108" s="34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 t="s">
        <v>353</v>
      </c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1"/>
      <c r="BJ108" s="34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1"/>
    </row>
    <row r="109" spans="2:88" s="1" customFormat="1" ht="7.5" customHeight="1"/>
    <row r="111" spans="2:88" ht="13.5" hidden="1" customHeight="1">
      <c r="H111" s="44"/>
      <c r="I111" s="44">
        <v>5</v>
      </c>
      <c r="J111" s="44">
        <v>4</v>
      </c>
      <c r="K111" s="44">
        <v>3</v>
      </c>
      <c r="L111" s="44">
        <v>2</v>
      </c>
      <c r="M111" s="44">
        <v>1</v>
      </c>
      <c r="O111" s="45"/>
      <c r="P111" s="45"/>
      <c r="Q111" s="45"/>
      <c r="R111" s="45"/>
    </row>
    <row r="112" spans="2:88" ht="13.5" hidden="1" customHeight="1">
      <c r="H112" s="44" t="s">
        <v>45</v>
      </c>
      <c r="I112" s="44">
        <v>80</v>
      </c>
      <c r="J112" s="44">
        <v>70</v>
      </c>
      <c r="K112" s="44">
        <v>60</v>
      </c>
      <c r="L112" s="44">
        <v>45</v>
      </c>
      <c r="M112" s="44">
        <v>30</v>
      </c>
      <c r="O112" s="45"/>
      <c r="P112" s="45"/>
      <c r="Q112" s="45"/>
      <c r="R112" s="45"/>
    </row>
    <row r="113" spans="8:18" ht="13.5" hidden="1" customHeight="1">
      <c r="H113" s="44" t="s">
        <v>46</v>
      </c>
      <c r="I113" s="44">
        <v>70</v>
      </c>
      <c r="J113" s="44">
        <v>60</v>
      </c>
      <c r="K113" s="44">
        <v>50</v>
      </c>
      <c r="L113" s="44">
        <v>35</v>
      </c>
      <c r="M113" s="44">
        <v>20</v>
      </c>
      <c r="O113" s="45"/>
      <c r="P113" s="45"/>
      <c r="Q113" s="45"/>
      <c r="R113" s="45"/>
    </row>
    <row r="114" spans="8:18" ht="13.5" hidden="1" customHeight="1">
      <c r="H114" s="44" t="s">
        <v>47</v>
      </c>
      <c r="I114" s="44">
        <v>60</v>
      </c>
      <c r="J114" s="44">
        <v>50</v>
      </c>
      <c r="K114" s="44">
        <v>40</v>
      </c>
      <c r="L114" s="44">
        <v>25</v>
      </c>
      <c r="M114" s="44">
        <v>10</v>
      </c>
      <c r="O114" s="45"/>
      <c r="P114" s="45"/>
      <c r="Q114" s="45"/>
      <c r="R114" s="45"/>
    </row>
    <row r="115" spans="8:18" ht="13.5" customHeight="1">
      <c r="O115" s="45"/>
      <c r="P115" s="45"/>
      <c r="Q115" s="45"/>
      <c r="R115" s="45"/>
    </row>
    <row r="116" spans="8:18" ht="13.5" customHeight="1">
      <c r="O116" s="45"/>
      <c r="P116" s="45"/>
      <c r="Q116" s="45"/>
      <c r="R116" s="45"/>
    </row>
    <row r="117" spans="8:18" ht="13.5" customHeight="1">
      <c r="O117" s="45"/>
      <c r="P117" s="45"/>
      <c r="Q117" s="45"/>
      <c r="R117" s="45"/>
    </row>
    <row r="118" spans="8:18" ht="13.5" customHeight="1">
      <c r="O118" s="45"/>
      <c r="P118" s="45"/>
      <c r="Q118" s="45"/>
      <c r="R118" s="45"/>
    </row>
    <row r="119" spans="8:18" ht="13.5" customHeight="1">
      <c r="P119" s="45"/>
    </row>
  </sheetData>
  <mergeCells count="99">
    <mergeCell ref="CF99:CJ100"/>
    <mergeCell ref="CF101:CJ101"/>
    <mergeCell ref="CF102:CJ102"/>
    <mergeCell ref="CL39:CL44"/>
    <mergeCell ref="CL45:CL49"/>
    <mergeCell ref="CL60:CL65"/>
    <mergeCell ref="CL66:CL70"/>
    <mergeCell ref="CL81:CL86"/>
    <mergeCell ref="CL87:CL91"/>
    <mergeCell ref="CD81:CF85"/>
    <mergeCell ref="CH81:CJ85"/>
    <mergeCell ref="CF95:CJ97"/>
    <mergeCell ref="CD86:CF91"/>
    <mergeCell ref="CH86:CJ91"/>
    <mergeCell ref="CB93:CE97"/>
    <mergeCell ref="CF93:CJ94"/>
    <mergeCell ref="BJ93:BM94"/>
    <mergeCell ref="BN93:BP97"/>
    <mergeCell ref="BQ93:BT94"/>
    <mergeCell ref="BU93:BW97"/>
    <mergeCell ref="BX93:CA94"/>
    <mergeCell ref="BJ95:BM97"/>
    <mergeCell ref="BQ95:BT97"/>
    <mergeCell ref="BX95:CA97"/>
    <mergeCell ref="CD65:CF70"/>
    <mergeCell ref="CH65:CJ70"/>
    <mergeCell ref="CH71:CJ75"/>
    <mergeCell ref="CD50:CF54"/>
    <mergeCell ref="CD76:CF80"/>
    <mergeCell ref="CH76:CJ80"/>
    <mergeCell ref="CH50:CJ54"/>
    <mergeCell ref="CD55:CF59"/>
    <mergeCell ref="CD71:CF75"/>
    <mergeCell ref="CH55:CJ59"/>
    <mergeCell ref="CD60:CF64"/>
    <mergeCell ref="CH60:CJ64"/>
    <mergeCell ref="B29:B49"/>
    <mergeCell ref="B71:B91"/>
    <mergeCell ref="AQ71:AS91"/>
    <mergeCell ref="AT71:AV91"/>
    <mergeCell ref="BZ71:CB75"/>
    <mergeCell ref="BZ76:CB80"/>
    <mergeCell ref="B50:B70"/>
    <mergeCell ref="AQ50:AS70"/>
    <mergeCell ref="AT50:AV70"/>
    <mergeCell ref="BZ50:CB54"/>
    <mergeCell ref="BZ55:CB59"/>
    <mergeCell ref="AQ29:AS49"/>
    <mergeCell ref="AT29:AV49"/>
    <mergeCell ref="BZ29:CB33"/>
    <mergeCell ref="BZ34:CB38"/>
    <mergeCell ref="CH39:CJ43"/>
    <mergeCell ref="CD29:CF33"/>
    <mergeCell ref="CH29:CJ33"/>
    <mergeCell ref="CD34:CF38"/>
    <mergeCell ref="CH34:CJ38"/>
    <mergeCell ref="CD44:CF49"/>
    <mergeCell ref="CH44:CJ49"/>
    <mergeCell ref="B19:CJ19"/>
    <mergeCell ref="B20:CJ20"/>
    <mergeCell ref="B21:CJ21"/>
    <mergeCell ref="B22:CJ22"/>
    <mergeCell ref="B25:B28"/>
    <mergeCell ref="C25:AV25"/>
    <mergeCell ref="AW25:CB25"/>
    <mergeCell ref="CD25:CF28"/>
    <mergeCell ref="CH25:CJ28"/>
    <mergeCell ref="C26:AP28"/>
    <mergeCell ref="AQ26:AS28"/>
    <mergeCell ref="AT26:AV28"/>
    <mergeCell ref="AW26:CB28"/>
    <mergeCell ref="CD39:CF43"/>
    <mergeCell ref="B9:C12"/>
    <mergeCell ref="D9:S12"/>
    <mergeCell ref="T9:U12"/>
    <mergeCell ref="V9:AK12"/>
    <mergeCell ref="B17:CJ17"/>
    <mergeCell ref="AL9:AM12"/>
    <mergeCell ref="AZ9:BA12"/>
    <mergeCell ref="BB9:CJ12"/>
    <mergeCell ref="B14:CJ14"/>
    <mergeCell ref="B15:CJ15"/>
    <mergeCell ref="B16:CJ16"/>
    <mergeCell ref="AN9:AY12"/>
    <mergeCell ref="CA5:CJ8"/>
    <mergeCell ref="BY2:CC2"/>
    <mergeCell ref="CD2:CJ2"/>
    <mergeCell ref="B2:R2"/>
    <mergeCell ref="B3:CJ3"/>
    <mergeCell ref="B5:C8"/>
    <mergeCell ref="D5:M8"/>
    <mergeCell ref="N5:O8"/>
    <mergeCell ref="P5:AK6"/>
    <mergeCell ref="AL5:AM8"/>
    <mergeCell ref="AN5:AY8"/>
    <mergeCell ref="AZ5:BA8"/>
    <mergeCell ref="BB5:BX8"/>
    <mergeCell ref="BY5:BZ8"/>
    <mergeCell ref="P7:AK8"/>
  </mergeCells>
  <phoneticPr fontId="1"/>
  <dataValidations count="5">
    <dataValidation type="list" allowBlank="1" showInputMessage="1" showErrorMessage="1" sqref="BQ95:BT103">
      <formula1>"5,4,3,2,1,0,-1,-2,-3,-4,-5"</formula1>
    </dataValidation>
    <dataValidation type="list" allowBlank="1" showInputMessage="1" showErrorMessage="1" sqref="AT29:AV91">
      <formula1>"5,10,15,20,25,30,35,40,45,50,55,60,65,70,75,80,85,90,95"</formula1>
    </dataValidation>
    <dataValidation type="list" allowBlank="1" showInputMessage="1" showErrorMessage="1" sqref="D5:M8">
      <formula1>"Ⅰ,Ⅱ-1,Ⅱ-2,Ⅱ-3,Ⅲ,Ⅳ,Ⅴ,Ⅵ"</formula1>
    </dataValidation>
    <dataValidation type="list" allowBlank="1" showInputMessage="1" showErrorMessage="1" sqref="BZ34:CB38 CD34:CF38 CH76:CJ80 BZ55:CB59 CD55:CF59 CH55:CJ59 BZ76:CB80 CD76:CF80 CH34:CJ38">
      <formula1>"5,4,3,2,1"</formula1>
    </dataValidation>
    <dataValidation type="list" allowBlank="1" showInputMessage="1" showErrorMessage="1" sqref="AQ29:AS91">
      <formula1>"極高,高い,標準"</formula1>
    </dataValidation>
  </dataValidations>
  <printOptions horizontalCentered="1" verticalCentered="1"/>
  <pageMargins left="0.59055118110236227" right="0.59055118110236227" top="0" bottom="0" header="0" footer="0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sqref="A1:C55"/>
    </sheetView>
  </sheetViews>
  <sheetFormatPr defaultRowHeight="13.5"/>
  <cols>
    <col min="4" max="4" width="26.625" bestFit="1" customWidth="1"/>
    <col min="7" max="17" width="4" style="55" customWidth="1"/>
  </cols>
  <sheetData>
    <row r="1" spans="1:18" ht="21">
      <c r="A1" s="47" t="s">
        <v>48</v>
      </c>
      <c r="B1" s="47" t="s">
        <v>49</v>
      </c>
      <c r="C1" s="48" t="s">
        <v>50</v>
      </c>
      <c r="D1" s="47" t="s">
        <v>51</v>
      </c>
      <c r="E1" s="47" t="s">
        <v>52</v>
      </c>
      <c r="F1" s="47" t="s">
        <v>53</v>
      </c>
      <c r="G1" s="53" t="s">
        <v>332</v>
      </c>
      <c r="H1" s="53" t="s">
        <v>333</v>
      </c>
      <c r="I1" s="53" t="s">
        <v>334</v>
      </c>
      <c r="J1" s="53" t="s">
        <v>335</v>
      </c>
      <c r="K1" s="53" t="s">
        <v>336</v>
      </c>
      <c r="L1" s="53" t="s">
        <v>337</v>
      </c>
      <c r="M1" s="53" t="s">
        <v>338</v>
      </c>
      <c r="N1" s="53" t="s">
        <v>339</v>
      </c>
      <c r="O1" s="53" t="s">
        <v>340</v>
      </c>
      <c r="P1" s="53" t="s">
        <v>341</v>
      </c>
      <c r="Q1" s="53" t="s">
        <v>342</v>
      </c>
      <c r="R1" s="54"/>
    </row>
    <row r="2" spans="1:18">
      <c r="A2" s="49">
        <v>1</v>
      </c>
      <c r="B2" s="49" t="s">
        <v>54</v>
      </c>
      <c r="C2" s="50" t="s">
        <v>55</v>
      </c>
      <c r="D2" s="51" t="s">
        <v>56</v>
      </c>
      <c r="E2" s="49" t="s">
        <v>57</v>
      </c>
      <c r="F2" s="50" t="s">
        <v>58</v>
      </c>
      <c r="G2" s="52" t="s">
        <v>323</v>
      </c>
      <c r="H2" s="56" t="s">
        <v>324</v>
      </c>
      <c r="I2" s="56" t="s">
        <v>325</v>
      </c>
      <c r="J2" s="56" t="s">
        <v>326</v>
      </c>
      <c r="K2" s="56" t="s">
        <v>327</v>
      </c>
      <c r="L2" s="56" t="s">
        <v>323</v>
      </c>
      <c r="M2" s="52" t="s">
        <v>327</v>
      </c>
      <c r="N2" s="56" t="s">
        <v>328</v>
      </c>
      <c r="O2" s="56" t="s">
        <v>321</v>
      </c>
      <c r="P2" s="56" t="s">
        <v>329</v>
      </c>
      <c r="Q2" s="56" t="s">
        <v>321</v>
      </c>
    </row>
    <row r="3" spans="1:18">
      <c r="A3" s="49">
        <v>2</v>
      </c>
      <c r="B3" s="49" t="s">
        <v>59</v>
      </c>
      <c r="C3" s="50" t="s">
        <v>60</v>
      </c>
      <c r="D3" s="51" t="s">
        <v>61</v>
      </c>
      <c r="E3" s="49" t="s">
        <v>62</v>
      </c>
      <c r="F3" s="50" t="s">
        <v>63</v>
      </c>
      <c r="G3" s="52" t="s">
        <v>327</v>
      </c>
      <c r="H3" s="56" t="s">
        <v>328</v>
      </c>
      <c r="I3" s="56" t="s">
        <v>324</v>
      </c>
      <c r="J3" s="56" t="s">
        <v>325</v>
      </c>
      <c r="K3" s="56" t="s">
        <v>327</v>
      </c>
      <c r="L3" s="56" t="s">
        <v>324</v>
      </c>
      <c r="M3" s="52" t="s">
        <v>327</v>
      </c>
      <c r="N3" s="56" t="s">
        <v>328</v>
      </c>
      <c r="O3" s="56" t="s">
        <v>321</v>
      </c>
      <c r="P3" s="56" t="s">
        <v>327</v>
      </c>
      <c r="Q3" s="56" t="s">
        <v>321</v>
      </c>
    </row>
    <row r="4" spans="1:18">
      <c r="A4" s="49">
        <v>3</v>
      </c>
      <c r="B4" s="49" t="s">
        <v>64</v>
      </c>
      <c r="C4" s="50" t="s">
        <v>65</v>
      </c>
      <c r="D4" s="51" t="s">
        <v>66</v>
      </c>
      <c r="E4" s="49" t="s">
        <v>67</v>
      </c>
      <c r="F4" s="50" t="s">
        <v>68</v>
      </c>
      <c r="G4" s="52" t="s">
        <v>327</v>
      </c>
      <c r="H4" s="56" t="s">
        <v>327</v>
      </c>
      <c r="I4" s="56" t="s">
        <v>324</v>
      </c>
      <c r="J4" s="56" t="s">
        <v>324</v>
      </c>
      <c r="K4" s="56" t="s">
        <v>327</v>
      </c>
      <c r="L4" s="56" t="s">
        <v>327</v>
      </c>
      <c r="M4" s="52" t="s">
        <v>327</v>
      </c>
      <c r="N4" s="56" t="s">
        <v>328</v>
      </c>
      <c r="O4" s="56" t="s">
        <v>321</v>
      </c>
      <c r="P4" s="56" t="s">
        <v>325</v>
      </c>
      <c r="Q4" s="56" t="s">
        <v>321</v>
      </c>
    </row>
    <row r="5" spans="1:18">
      <c r="A5" s="49">
        <v>4</v>
      </c>
      <c r="B5" s="49" t="s">
        <v>69</v>
      </c>
      <c r="C5" s="50" t="s">
        <v>70</v>
      </c>
      <c r="D5" s="51" t="s">
        <v>71</v>
      </c>
      <c r="E5" s="49" t="s">
        <v>72</v>
      </c>
      <c r="F5" s="50" t="s">
        <v>73</v>
      </c>
      <c r="G5" s="52" t="s">
        <v>327</v>
      </c>
      <c r="H5" s="56" t="s">
        <v>327</v>
      </c>
      <c r="I5" s="56" t="s">
        <v>324</v>
      </c>
      <c r="J5" s="56" t="s">
        <v>329</v>
      </c>
      <c r="K5" s="56" t="s">
        <v>323</v>
      </c>
      <c r="L5" s="56" t="s">
        <v>324</v>
      </c>
      <c r="M5" s="52" t="s">
        <v>327</v>
      </c>
      <c r="N5" s="56" t="s">
        <v>328</v>
      </c>
      <c r="O5" s="56" t="s">
        <v>321</v>
      </c>
      <c r="P5" s="56" t="s">
        <v>331</v>
      </c>
      <c r="Q5" s="56" t="s">
        <v>321</v>
      </c>
    </row>
    <row r="6" spans="1:18">
      <c r="A6" s="49">
        <v>5</v>
      </c>
      <c r="B6" s="49" t="s">
        <v>74</v>
      </c>
      <c r="C6" s="50" t="s">
        <v>75</v>
      </c>
      <c r="D6" s="51" t="s">
        <v>76</v>
      </c>
      <c r="E6" s="49" t="s">
        <v>77</v>
      </c>
      <c r="F6" s="50" t="s">
        <v>78</v>
      </c>
      <c r="G6" s="52" t="s">
        <v>323</v>
      </c>
      <c r="H6" s="56" t="s">
        <v>324</v>
      </c>
      <c r="I6" s="56" t="s">
        <v>325</v>
      </c>
      <c r="J6" s="56" t="s">
        <v>330</v>
      </c>
      <c r="K6" s="56" t="s">
        <v>327</v>
      </c>
      <c r="L6" s="56" t="s">
        <v>325</v>
      </c>
      <c r="M6" s="52" t="s">
        <v>327</v>
      </c>
      <c r="N6" s="56" t="s">
        <v>328</v>
      </c>
      <c r="O6" s="56" t="s">
        <v>329</v>
      </c>
      <c r="P6" s="56" t="s">
        <v>321</v>
      </c>
      <c r="Q6" s="56" t="s">
        <v>321</v>
      </c>
    </row>
    <row r="7" spans="1:18">
      <c r="A7" s="49">
        <v>7</v>
      </c>
      <c r="B7" s="49" t="s">
        <v>79</v>
      </c>
      <c r="C7" s="50" t="s">
        <v>80</v>
      </c>
      <c r="D7" s="51" t="s">
        <v>81</v>
      </c>
      <c r="E7" s="49" t="s">
        <v>82</v>
      </c>
      <c r="F7" s="50" t="s">
        <v>83</v>
      </c>
      <c r="G7" s="52" t="s">
        <v>323</v>
      </c>
      <c r="H7" s="56" t="s">
        <v>324</v>
      </c>
      <c r="I7" s="56" t="s">
        <v>324</v>
      </c>
      <c r="J7" s="56" t="s">
        <v>325</v>
      </c>
      <c r="K7" s="56" t="s">
        <v>331</v>
      </c>
      <c r="L7" s="56" t="s">
        <v>327</v>
      </c>
      <c r="M7" s="52" t="s">
        <v>327</v>
      </c>
      <c r="N7" s="56" t="s">
        <v>328</v>
      </c>
      <c r="O7" s="56" t="s">
        <v>329</v>
      </c>
      <c r="P7" s="56" t="s">
        <v>327</v>
      </c>
      <c r="Q7" s="56" t="s">
        <v>321</v>
      </c>
    </row>
    <row r="8" spans="1:18">
      <c r="A8" s="49">
        <v>8</v>
      </c>
      <c r="B8" s="49" t="s">
        <v>84</v>
      </c>
      <c r="C8" s="50" t="s">
        <v>85</v>
      </c>
      <c r="D8" s="51" t="s">
        <v>86</v>
      </c>
      <c r="E8" s="49" t="s">
        <v>87</v>
      </c>
      <c r="F8" s="50" t="s">
        <v>88</v>
      </c>
      <c r="G8" s="52" t="s">
        <v>323</v>
      </c>
      <c r="H8" s="56" t="s">
        <v>326</v>
      </c>
      <c r="I8" s="56" t="s">
        <v>324</v>
      </c>
      <c r="J8" s="56" t="s">
        <v>330</v>
      </c>
      <c r="K8" s="56" t="s">
        <v>321</v>
      </c>
      <c r="L8" s="56" t="s">
        <v>325</v>
      </c>
      <c r="M8" s="52" t="s">
        <v>327</v>
      </c>
      <c r="N8" s="56" t="s">
        <v>328</v>
      </c>
      <c r="O8" s="56" t="s">
        <v>329</v>
      </c>
      <c r="P8" s="56" t="s">
        <v>330</v>
      </c>
      <c r="Q8" s="56" t="s">
        <v>321</v>
      </c>
    </row>
    <row r="9" spans="1:18">
      <c r="A9" s="49">
        <v>9</v>
      </c>
      <c r="B9" s="49" t="s">
        <v>89</v>
      </c>
      <c r="C9" s="50" t="s">
        <v>90</v>
      </c>
      <c r="D9" s="51" t="s">
        <v>91</v>
      </c>
      <c r="E9" s="49" t="s">
        <v>92</v>
      </c>
      <c r="F9" s="50" t="s">
        <v>93</v>
      </c>
      <c r="G9" s="52" t="s">
        <v>323</v>
      </c>
      <c r="H9" s="56" t="s">
        <v>321</v>
      </c>
      <c r="I9" s="56" t="s">
        <v>327</v>
      </c>
      <c r="J9" s="56" t="s">
        <v>323</v>
      </c>
      <c r="K9" s="56" t="s">
        <v>326</v>
      </c>
      <c r="L9" s="56" t="s">
        <v>329</v>
      </c>
      <c r="M9" s="52" t="s">
        <v>327</v>
      </c>
      <c r="N9" s="56" t="s">
        <v>328</v>
      </c>
      <c r="O9" s="56" t="s">
        <v>328</v>
      </c>
      <c r="P9" s="56" t="s">
        <v>321</v>
      </c>
      <c r="Q9" s="56" t="s">
        <v>321</v>
      </c>
    </row>
    <row r="10" spans="1:18">
      <c r="A10" s="49">
        <v>10</v>
      </c>
      <c r="B10" s="49" t="s">
        <v>94</v>
      </c>
      <c r="C10" s="50" t="s">
        <v>95</v>
      </c>
      <c r="D10" s="51" t="s">
        <v>96</v>
      </c>
      <c r="E10" s="49" t="s">
        <v>97</v>
      </c>
      <c r="F10" s="50" t="s">
        <v>98</v>
      </c>
      <c r="G10" s="52" t="s">
        <v>323</v>
      </c>
      <c r="H10" s="56" t="s">
        <v>329</v>
      </c>
      <c r="I10" s="56" t="s">
        <v>326</v>
      </c>
      <c r="J10" s="56" t="s">
        <v>327</v>
      </c>
      <c r="K10" s="56" t="s">
        <v>324</v>
      </c>
      <c r="L10" s="56" t="s">
        <v>321</v>
      </c>
      <c r="M10" s="52" t="s">
        <v>327</v>
      </c>
      <c r="N10" s="56" t="s">
        <v>328</v>
      </c>
      <c r="O10" s="56" t="s">
        <v>328</v>
      </c>
      <c r="P10" s="56" t="s">
        <v>329</v>
      </c>
      <c r="Q10" s="56" t="s">
        <v>321</v>
      </c>
    </row>
    <row r="11" spans="1:18">
      <c r="A11" s="49">
        <v>11</v>
      </c>
      <c r="B11" s="49" t="s">
        <v>99</v>
      </c>
      <c r="C11" s="50" t="s">
        <v>100</v>
      </c>
      <c r="D11" s="51" t="s">
        <v>101</v>
      </c>
      <c r="E11" s="49" t="s">
        <v>102</v>
      </c>
      <c r="F11" s="50" t="s">
        <v>103</v>
      </c>
      <c r="G11" s="52" t="s">
        <v>323</v>
      </c>
      <c r="H11" s="56" t="s">
        <v>329</v>
      </c>
      <c r="I11" s="56" t="s">
        <v>326</v>
      </c>
      <c r="J11" s="56" t="s">
        <v>327</v>
      </c>
      <c r="K11" s="56" t="s">
        <v>326</v>
      </c>
      <c r="L11" s="56" t="s">
        <v>325</v>
      </c>
      <c r="M11" s="52" t="s">
        <v>327</v>
      </c>
      <c r="N11" s="56" t="s">
        <v>328</v>
      </c>
      <c r="O11" s="56" t="s">
        <v>328</v>
      </c>
      <c r="P11" s="56" t="s">
        <v>326</v>
      </c>
      <c r="Q11" s="56" t="s">
        <v>321</v>
      </c>
    </row>
    <row r="12" spans="1:18">
      <c r="A12" s="49">
        <v>12</v>
      </c>
      <c r="B12" s="49" t="s">
        <v>104</v>
      </c>
      <c r="C12" s="50" t="s">
        <v>105</v>
      </c>
      <c r="D12" s="51" t="s">
        <v>106</v>
      </c>
      <c r="E12" s="49" t="s">
        <v>107</v>
      </c>
      <c r="F12" s="50" t="s">
        <v>108</v>
      </c>
      <c r="G12" s="52" t="s">
        <v>323</v>
      </c>
      <c r="H12" s="56" t="s">
        <v>325</v>
      </c>
      <c r="I12" s="56" t="s">
        <v>324</v>
      </c>
      <c r="J12" s="56" t="s">
        <v>323</v>
      </c>
      <c r="K12" s="56" t="s">
        <v>321</v>
      </c>
      <c r="L12" s="56" t="s">
        <v>321</v>
      </c>
      <c r="M12" s="52" t="s">
        <v>327</v>
      </c>
      <c r="N12" s="56" t="s">
        <v>328</v>
      </c>
      <c r="O12" s="56" t="s">
        <v>328</v>
      </c>
      <c r="P12" s="56" t="s">
        <v>323</v>
      </c>
      <c r="Q12" s="56" t="s">
        <v>321</v>
      </c>
    </row>
    <row r="13" spans="1:18">
      <c r="A13" s="49">
        <v>13</v>
      </c>
      <c r="B13" s="49" t="s">
        <v>109</v>
      </c>
      <c r="C13" s="50" t="s">
        <v>110</v>
      </c>
      <c r="D13" s="51" t="s">
        <v>111</v>
      </c>
      <c r="E13" s="49" t="s">
        <v>112</v>
      </c>
      <c r="F13" s="50" t="s">
        <v>113</v>
      </c>
      <c r="G13" s="52" t="s">
        <v>327</v>
      </c>
      <c r="H13" s="56" t="s">
        <v>328</v>
      </c>
      <c r="I13" s="56" t="s">
        <v>325</v>
      </c>
      <c r="J13" s="56" t="s">
        <v>324</v>
      </c>
      <c r="K13" s="56" t="s">
        <v>328</v>
      </c>
      <c r="L13" s="56" t="s">
        <v>325</v>
      </c>
      <c r="M13" s="52" t="s">
        <v>327</v>
      </c>
      <c r="N13" s="56" t="s">
        <v>328</v>
      </c>
      <c r="O13" s="56" t="s">
        <v>328</v>
      </c>
      <c r="P13" s="56" t="s">
        <v>331</v>
      </c>
      <c r="Q13" s="56" t="s">
        <v>321</v>
      </c>
    </row>
    <row r="14" spans="1:18">
      <c r="A14" s="49">
        <v>14</v>
      </c>
      <c r="B14" s="49" t="s">
        <v>114</v>
      </c>
      <c r="C14" s="50" t="s">
        <v>115</v>
      </c>
      <c r="D14" s="51" t="s">
        <v>116</v>
      </c>
      <c r="E14" s="49" t="s">
        <v>117</v>
      </c>
      <c r="F14" s="50" t="s">
        <v>118</v>
      </c>
      <c r="G14" s="52" t="s">
        <v>323</v>
      </c>
      <c r="H14" s="56" t="s">
        <v>326</v>
      </c>
      <c r="I14" s="56" t="s">
        <v>330</v>
      </c>
      <c r="J14" s="56" t="s">
        <v>325</v>
      </c>
      <c r="K14" s="56" t="s">
        <v>321</v>
      </c>
      <c r="L14" s="56" t="s">
        <v>330</v>
      </c>
      <c r="M14" s="52" t="s">
        <v>327</v>
      </c>
      <c r="N14" s="56" t="s">
        <v>328</v>
      </c>
      <c r="O14" s="56" t="s">
        <v>328</v>
      </c>
      <c r="P14" s="56" t="s">
        <v>328</v>
      </c>
      <c r="Q14" s="56" t="s">
        <v>321</v>
      </c>
    </row>
    <row r="15" spans="1:18">
      <c r="A15" s="49">
        <v>15</v>
      </c>
      <c r="B15" s="49" t="s">
        <v>119</v>
      </c>
      <c r="C15" s="50" t="s">
        <v>120</v>
      </c>
      <c r="D15" s="51" t="s">
        <v>121</v>
      </c>
      <c r="E15" s="49" t="s">
        <v>122</v>
      </c>
      <c r="F15" s="50" t="s">
        <v>123</v>
      </c>
      <c r="G15" s="52" t="s">
        <v>327</v>
      </c>
      <c r="H15" s="56" t="s">
        <v>327</v>
      </c>
      <c r="I15" s="56" t="s">
        <v>324</v>
      </c>
      <c r="J15" s="56" t="s">
        <v>325</v>
      </c>
      <c r="K15" s="56" t="s">
        <v>330</v>
      </c>
      <c r="L15" s="56" t="s">
        <v>331</v>
      </c>
      <c r="M15" s="52" t="s">
        <v>327</v>
      </c>
      <c r="N15" s="56" t="s">
        <v>328</v>
      </c>
      <c r="O15" s="56" t="s">
        <v>328</v>
      </c>
      <c r="P15" s="56" t="s">
        <v>327</v>
      </c>
      <c r="Q15" s="56" t="s">
        <v>321</v>
      </c>
    </row>
    <row r="16" spans="1:18">
      <c r="A16" s="49">
        <v>16</v>
      </c>
      <c r="B16" s="49" t="s">
        <v>124</v>
      </c>
      <c r="C16" s="50" t="s">
        <v>125</v>
      </c>
      <c r="D16" s="51" t="s">
        <v>126</v>
      </c>
      <c r="E16" s="49" t="s">
        <v>127</v>
      </c>
      <c r="F16" s="50" t="s">
        <v>128</v>
      </c>
      <c r="G16" s="52" t="s">
        <v>327</v>
      </c>
      <c r="H16" s="56" t="s">
        <v>328</v>
      </c>
      <c r="I16" s="56" t="s">
        <v>324</v>
      </c>
      <c r="J16" s="56" t="s">
        <v>326</v>
      </c>
      <c r="K16" s="56" t="s">
        <v>330</v>
      </c>
      <c r="L16" s="56" t="s">
        <v>329</v>
      </c>
      <c r="M16" s="52" t="s">
        <v>327</v>
      </c>
      <c r="N16" s="56" t="s">
        <v>328</v>
      </c>
      <c r="O16" s="56" t="s">
        <v>327</v>
      </c>
      <c r="P16" s="56" t="s">
        <v>325</v>
      </c>
      <c r="Q16" s="56" t="s">
        <v>321</v>
      </c>
    </row>
    <row r="17" spans="1:17">
      <c r="A17" s="49">
        <v>17</v>
      </c>
      <c r="B17" s="49" t="s">
        <v>129</v>
      </c>
      <c r="C17" s="50" t="s">
        <v>130</v>
      </c>
      <c r="D17" s="51" t="s">
        <v>131</v>
      </c>
      <c r="E17" s="49" t="s">
        <v>132</v>
      </c>
      <c r="F17" s="50" t="s">
        <v>133</v>
      </c>
      <c r="G17" s="52" t="s">
        <v>323</v>
      </c>
      <c r="H17" s="56" t="s">
        <v>324</v>
      </c>
      <c r="I17" s="56" t="s">
        <v>324</v>
      </c>
      <c r="J17" s="56" t="s">
        <v>330</v>
      </c>
      <c r="K17" s="56" t="s">
        <v>327</v>
      </c>
      <c r="L17" s="56" t="s">
        <v>321</v>
      </c>
      <c r="M17" s="52" t="s">
        <v>327</v>
      </c>
      <c r="N17" s="56" t="s">
        <v>328</v>
      </c>
      <c r="O17" s="56" t="s">
        <v>328</v>
      </c>
      <c r="P17" s="56" t="s">
        <v>330</v>
      </c>
      <c r="Q17" s="56" t="s">
        <v>321</v>
      </c>
    </row>
    <row r="18" spans="1:17">
      <c r="A18" s="49">
        <v>18</v>
      </c>
      <c r="B18" s="49" t="s">
        <v>134</v>
      </c>
      <c r="C18" s="50" t="s">
        <v>135</v>
      </c>
      <c r="D18" s="51" t="s">
        <v>322</v>
      </c>
      <c r="E18" s="49" t="s">
        <v>136</v>
      </c>
      <c r="F18" s="50" t="s">
        <v>137</v>
      </c>
      <c r="G18" s="52" t="s">
        <v>323</v>
      </c>
      <c r="H18" s="56" t="s">
        <v>325</v>
      </c>
      <c r="I18" s="56" t="s">
        <v>324</v>
      </c>
      <c r="J18" s="56" t="s">
        <v>324</v>
      </c>
      <c r="K18" s="56" t="s">
        <v>325</v>
      </c>
      <c r="L18" s="56" t="s">
        <v>326</v>
      </c>
      <c r="M18" s="52" t="s">
        <v>327</v>
      </c>
      <c r="N18" s="56" t="s">
        <v>328</v>
      </c>
      <c r="O18" s="56" t="s">
        <v>327</v>
      </c>
      <c r="P18" s="56" t="s">
        <v>323</v>
      </c>
      <c r="Q18" s="56" t="s">
        <v>329</v>
      </c>
    </row>
    <row r="19" spans="1:17">
      <c r="A19" s="49">
        <v>19</v>
      </c>
      <c r="B19" s="49" t="s">
        <v>138</v>
      </c>
      <c r="C19" s="50" t="s">
        <v>139</v>
      </c>
      <c r="D19" s="51" t="s">
        <v>140</v>
      </c>
      <c r="E19" s="49" t="s">
        <v>141</v>
      </c>
      <c r="F19" s="50" t="s">
        <v>142</v>
      </c>
      <c r="G19" s="52" t="s">
        <v>323</v>
      </c>
      <c r="H19" s="56" t="s">
        <v>329</v>
      </c>
      <c r="I19" s="56" t="s">
        <v>326</v>
      </c>
      <c r="J19" s="56" t="s">
        <v>329</v>
      </c>
      <c r="K19" s="56" t="s">
        <v>321</v>
      </c>
      <c r="L19" s="56" t="s">
        <v>330</v>
      </c>
      <c r="M19" s="52" t="s">
        <v>327</v>
      </c>
      <c r="N19" s="56" t="s">
        <v>328</v>
      </c>
      <c r="O19" s="56" t="s">
        <v>327</v>
      </c>
      <c r="P19" s="56" t="s">
        <v>329</v>
      </c>
      <c r="Q19" s="56" t="s">
        <v>321</v>
      </c>
    </row>
    <row r="20" spans="1:17">
      <c r="A20" s="49">
        <v>20</v>
      </c>
      <c r="B20" s="49" t="s">
        <v>143</v>
      </c>
      <c r="C20" s="50" t="s">
        <v>144</v>
      </c>
      <c r="D20" s="51" t="s">
        <v>145</v>
      </c>
      <c r="E20" s="49" t="s">
        <v>146</v>
      </c>
      <c r="F20" s="50" t="s">
        <v>147</v>
      </c>
      <c r="G20" s="52" t="s">
        <v>329</v>
      </c>
      <c r="H20" s="56" t="s">
        <v>327</v>
      </c>
      <c r="I20" s="56" t="s">
        <v>325</v>
      </c>
      <c r="J20" s="56" t="s">
        <v>326</v>
      </c>
      <c r="K20" s="56" t="s">
        <v>330</v>
      </c>
      <c r="L20" s="56" t="s">
        <v>327</v>
      </c>
      <c r="M20" s="52" t="s">
        <v>327</v>
      </c>
      <c r="N20" s="56" t="s">
        <v>328</v>
      </c>
      <c r="O20" s="56" t="s">
        <v>327</v>
      </c>
      <c r="P20" s="56" t="s">
        <v>328</v>
      </c>
      <c r="Q20" s="56" t="s">
        <v>321</v>
      </c>
    </row>
    <row r="21" spans="1:17">
      <c r="A21" s="49">
        <v>21</v>
      </c>
      <c r="B21" s="49" t="s">
        <v>148</v>
      </c>
      <c r="C21" s="50" t="s">
        <v>149</v>
      </c>
      <c r="D21" s="51" t="s">
        <v>150</v>
      </c>
      <c r="E21" s="49" t="s">
        <v>151</v>
      </c>
      <c r="F21" s="50" t="s">
        <v>152</v>
      </c>
      <c r="G21" s="52" t="s">
        <v>323</v>
      </c>
      <c r="H21" s="56" t="s">
        <v>324</v>
      </c>
      <c r="I21" s="56" t="s">
        <v>324</v>
      </c>
      <c r="J21" s="56" t="s">
        <v>325</v>
      </c>
      <c r="K21" s="56" t="s">
        <v>330</v>
      </c>
      <c r="L21" s="56" t="s">
        <v>328</v>
      </c>
      <c r="M21" s="52" t="s">
        <v>327</v>
      </c>
      <c r="N21" s="56" t="s">
        <v>328</v>
      </c>
      <c r="O21" s="56" t="s">
        <v>327</v>
      </c>
      <c r="P21" s="56" t="s">
        <v>324</v>
      </c>
      <c r="Q21" s="56" t="s">
        <v>321</v>
      </c>
    </row>
    <row r="22" spans="1:17">
      <c r="A22" s="49">
        <v>22</v>
      </c>
      <c r="B22" s="49" t="s">
        <v>153</v>
      </c>
      <c r="C22" s="50" t="s">
        <v>154</v>
      </c>
      <c r="D22" s="51" t="s">
        <v>155</v>
      </c>
      <c r="E22" s="49" t="s">
        <v>156</v>
      </c>
      <c r="F22" s="50" t="s">
        <v>157</v>
      </c>
      <c r="G22" s="52" t="s">
        <v>327</v>
      </c>
      <c r="H22" s="56" t="s">
        <v>328</v>
      </c>
      <c r="I22" s="56" t="s">
        <v>325</v>
      </c>
      <c r="J22" s="56" t="s">
        <v>323</v>
      </c>
      <c r="K22" s="56" t="s">
        <v>324</v>
      </c>
      <c r="L22" s="56" t="s">
        <v>328</v>
      </c>
      <c r="M22" s="52" t="s">
        <v>327</v>
      </c>
      <c r="N22" s="56" t="s">
        <v>328</v>
      </c>
      <c r="O22" s="56" t="s">
        <v>327</v>
      </c>
      <c r="P22" s="56" t="s">
        <v>327</v>
      </c>
      <c r="Q22" s="56" t="s">
        <v>321</v>
      </c>
    </row>
    <row r="23" spans="1:17">
      <c r="A23" s="49">
        <v>23</v>
      </c>
      <c r="B23" s="49" t="s">
        <v>158</v>
      </c>
      <c r="C23" s="50" t="s">
        <v>159</v>
      </c>
      <c r="D23" s="51" t="s">
        <v>160</v>
      </c>
      <c r="E23" s="49" t="s">
        <v>161</v>
      </c>
      <c r="F23" s="50" t="s">
        <v>162</v>
      </c>
      <c r="G23" s="52" t="s">
        <v>326</v>
      </c>
      <c r="H23" s="56" t="s">
        <v>331</v>
      </c>
      <c r="I23" s="56" t="s">
        <v>327</v>
      </c>
      <c r="J23" s="56" t="s">
        <v>331</v>
      </c>
      <c r="K23" s="56" t="s">
        <v>325</v>
      </c>
      <c r="L23" s="56" t="s">
        <v>324</v>
      </c>
      <c r="M23" s="52" t="s">
        <v>327</v>
      </c>
      <c r="N23" s="56" t="s">
        <v>328</v>
      </c>
      <c r="O23" s="56" t="s">
        <v>327</v>
      </c>
      <c r="P23" s="56" t="s">
        <v>326</v>
      </c>
      <c r="Q23" s="56" t="s">
        <v>321</v>
      </c>
    </row>
    <row r="24" spans="1:17">
      <c r="A24" s="49">
        <v>24</v>
      </c>
      <c r="B24" s="49" t="s">
        <v>163</v>
      </c>
      <c r="C24" s="50" t="s">
        <v>164</v>
      </c>
      <c r="D24" s="51" t="s">
        <v>165</v>
      </c>
      <c r="E24" s="49" t="s">
        <v>166</v>
      </c>
      <c r="F24" s="50" t="s">
        <v>167</v>
      </c>
      <c r="G24" s="52" t="s">
        <v>327</v>
      </c>
      <c r="H24" s="56" t="s">
        <v>328</v>
      </c>
      <c r="I24" s="56" t="s">
        <v>325</v>
      </c>
      <c r="J24" s="56" t="s">
        <v>323</v>
      </c>
      <c r="K24" s="56" t="s">
        <v>321</v>
      </c>
      <c r="L24" s="56" t="s">
        <v>329</v>
      </c>
      <c r="M24" s="52" t="s">
        <v>327</v>
      </c>
      <c r="N24" s="56" t="s">
        <v>328</v>
      </c>
      <c r="O24" s="56" t="s">
        <v>330</v>
      </c>
      <c r="P24" s="56" t="s">
        <v>321</v>
      </c>
      <c r="Q24" s="56" t="s">
        <v>321</v>
      </c>
    </row>
    <row r="25" spans="1:17">
      <c r="A25" s="49">
        <v>25</v>
      </c>
      <c r="B25" s="49" t="s">
        <v>168</v>
      </c>
      <c r="C25" s="50" t="s">
        <v>169</v>
      </c>
      <c r="D25" s="51" t="s">
        <v>170</v>
      </c>
      <c r="E25" s="49" t="s">
        <v>171</v>
      </c>
      <c r="F25" s="50" t="s">
        <v>172</v>
      </c>
      <c r="G25" s="52" t="s">
        <v>327</v>
      </c>
      <c r="H25" s="56" t="s">
        <v>330</v>
      </c>
      <c r="I25" s="56" t="s">
        <v>325</v>
      </c>
      <c r="J25" s="56" t="s">
        <v>328</v>
      </c>
      <c r="K25" s="56" t="s">
        <v>323</v>
      </c>
      <c r="L25" s="56" t="s">
        <v>330</v>
      </c>
      <c r="M25" s="52" t="s">
        <v>327</v>
      </c>
      <c r="N25" s="56" t="s">
        <v>328</v>
      </c>
      <c r="O25" s="56" t="s">
        <v>330</v>
      </c>
      <c r="P25" s="56" t="s">
        <v>324</v>
      </c>
      <c r="Q25" s="56" t="s">
        <v>321</v>
      </c>
    </row>
    <row r="26" spans="1:17">
      <c r="A26" s="49">
        <v>26</v>
      </c>
      <c r="B26" s="49" t="s">
        <v>173</v>
      </c>
      <c r="C26" s="50" t="s">
        <v>174</v>
      </c>
      <c r="D26" s="51" t="s">
        <v>175</v>
      </c>
      <c r="E26" s="49" t="s">
        <v>176</v>
      </c>
      <c r="F26" s="50" t="s">
        <v>177</v>
      </c>
      <c r="G26" s="52" t="s">
        <v>327</v>
      </c>
      <c r="H26" s="56" t="s">
        <v>330</v>
      </c>
      <c r="I26" s="56" t="s">
        <v>324</v>
      </c>
      <c r="J26" s="56" t="s">
        <v>331</v>
      </c>
      <c r="K26" s="56" t="s">
        <v>324</v>
      </c>
      <c r="L26" s="56" t="s">
        <v>330</v>
      </c>
      <c r="M26" s="52" t="s">
        <v>327</v>
      </c>
      <c r="N26" s="56" t="s">
        <v>328</v>
      </c>
      <c r="O26" s="56" t="s">
        <v>324</v>
      </c>
      <c r="P26" s="56" t="s">
        <v>321</v>
      </c>
      <c r="Q26" s="56" t="s">
        <v>321</v>
      </c>
    </row>
    <row r="27" spans="1:17">
      <c r="A27" s="49">
        <v>27</v>
      </c>
      <c r="B27" s="49" t="s">
        <v>178</v>
      </c>
      <c r="C27" s="50" t="s">
        <v>179</v>
      </c>
      <c r="D27" s="51" t="s">
        <v>180</v>
      </c>
      <c r="E27" s="49" t="s">
        <v>181</v>
      </c>
      <c r="F27" s="50" t="s">
        <v>182</v>
      </c>
      <c r="G27" s="52" t="s">
        <v>327</v>
      </c>
      <c r="H27" s="56" t="s">
        <v>330</v>
      </c>
      <c r="I27" s="56" t="s">
        <v>325</v>
      </c>
      <c r="J27" s="56" t="s">
        <v>329</v>
      </c>
      <c r="K27" s="56" t="s">
        <v>326</v>
      </c>
      <c r="L27" s="56" t="s">
        <v>331</v>
      </c>
      <c r="M27" s="52" t="s">
        <v>327</v>
      </c>
      <c r="N27" s="56" t="s">
        <v>328</v>
      </c>
      <c r="O27" s="56" t="s">
        <v>324</v>
      </c>
      <c r="P27" s="56" t="s">
        <v>324</v>
      </c>
      <c r="Q27" s="56" t="s">
        <v>321</v>
      </c>
    </row>
    <row r="28" spans="1:17">
      <c r="A28" s="49">
        <v>28</v>
      </c>
      <c r="B28" s="49" t="s">
        <v>183</v>
      </c>
      <c r="C28" s="50" t="s">
        <v>184</v>
      </c>
      <c r="D28" s="51" t="s">
        <v>185</v>
      </c>
      <c r="E28" s="49" t="s">
        <v>186</v>
      </c>
      <c r="F28" s="50" t="s">
        <v>187</v>
      </c>
      <c r="G28" s="52" t="s">
        <v>327</v>
      </c>
      <c r="H28" s="56" t="s">
        <v>327</v>
      </c>
      <c r="I28" s="56" t="s">
        <v>324</v>
      </c>
      <c r="J28" s="56" t="s">
        <v>323</v>
      </c>
      <c r="K28" s="56" t="s">
        <v>328</v>
      </c>
      <c r="L28" s="56" t="s">
        <v>326</v>
      </c>
      <c r="M28" s="52" t="s">
        <v>327</v>
      </c>
      <c r="N28" s="56" t="s">
        <v>328</v>
      </c>
      <c r="O28" s="56" t="s">
        <v>325</v>
      </c>
      <c r="P28" s="56" t="s">
        <v>326</v>
      </c>
      <c r="Q28" s="56" t="s">
        <v>321</v>
      </c>
    </row>
    <row r="29" spans="1:17">
      <c r="A29" s="49">
        <v>29</v>
      </c>
      <c r="B29" s="49" t="s">
        <v>188</v>
      </c>
      <c r="C29" s="50" t="s">
        <v>189</v>
      </c>
      <c r="D29" s="51" t="s">
        <v>190</v>
      </c>
      <c r="E29" s="49" t="s">
        <v>191</v>
      </c>
      <c r="F29" s="50" t="s">
        <v>192</v>
      </c>
      <c r="G29" s="52" t="s">
        <v>327</v>
      </c>
      <c r="H29" s="56" t="s">
        <v>327</v>
      </c>
      <c r="I29" s="56" t="s">
        <v>324</v>
      </c>
      <c r="J29" s="56" t="s">
        <v>330</v>
      </c>
      <c r="K29" s="56" t="s">
        <v>327</v>
      </c>
      <c r="L29" s="56" t="s">
        <v>325</v>
      </c>
      <c r="M29" s="52" t="s">
        <v>327</v>
      </c>
      <c r="N29" s="56" t="s">
        <v>328</v>
      </c>
      <c r="O29" s="56" t="s">
        <v>325</v>
      </c>
      <c r="P29" s="56" t="s">
        <v>324</v>
      </c>
      <c r="Q29" s="56" t="s">
        <v>321</v>
      </c>
    </row>
    <row r="30" spans="1:17">
      <c r="A30" s="49">
        <v>30</v>
      </c>
      <c r="B30" s="49" t="s">
        <v>193</v>
      </c>
      <c r="C30" s="50" t="s">
        <v>194</v>
      </c>
      <c r="D30" s="51" t="s">
        <v>195</v>
      </c>
      <c r="E30" s="49" t="s">
        <v>196</v>
      </c>
      <c r="F30" s="50" t="s">
        <v>197</v>
      </c>
      <c r="G30" s="52" t="s">
        <v>327</v>
      </c>
      <c r="H30" s="56" t="s">
        <v>330</v>
      </c>
      <c r="I30" s="56" t="s">
        <v>325</v>
      </c>
      <c r="J30" s="56" t="s">
        <v>324</v>
      </c>
      <c r="K30" s="56" t="s">
        <v>326</v>
      </c>
      <c r="L30" s="56" t="s">
        <v>323</v>
      </c>
      <c r="M30" s="52" t="s">
        <v>327</v>
      </c>
      <c r="N30" s="56" t="s">
        <v>328</v>
      </c>
      <c r="O30" s="56" t="s">
        <v>326</v>
      </c>
      <c r="P30" s="56" t="s">
        <v>324</v>
      </c>
      <c r="Q30" s="56" t="s">
        <v>321</v>
      </c>
    </row>
    <row r="31" spans="1:17">
      <c r="A31" s="49">
        <v>31</v>
      </c>
      <c r="B31" s="49" t="s">
        <v>198</v>
      </c>
      <c r="C31" s="50" t="s">
        <v>199</v>
      </c>
      <c r="D31" s="51" t="s">
        <v>200</v>
      </c>
      <c r="E31" s="49" t="s">
        <v>201</v>
      </c>
      <c r="F31" s="50" t="s">
        <v>202</v>
      </c>
      <c r="G31" s="52" t="s">
        <v>323</v>
      </c>
      <c r="H31" s="56" t="s">
        <v>324</v>
      </c>
      <c r="I31" s="56" t="s">
        <v>324</v>
      </c>
      <c r="J31" s="56" t="s">
        <v>327</v>
      </c>
      <c r="K31" s="56" t="s">
        <v>329</v>
      </c>
      <c r="L31" s="56" t="s">
        <v>325</v>
      </c>
      <c r="M31" s="52" t="s">
        <v>327</v>
      </c>
      <c r="N31" s="56" t="s">
        <v>328</v>
      </c>
      <c r="O31" s="56" t="s">
        <v>326</v>
      </c>
      <c r="P31" s="56" t="s">
        <v>328</v>
      </c>
      <c r="Q31" s="56" t="s">
        <v>321</v>
      </c>
    </row>
    <row r="32" spans="1:17">
      <c r="A32" s="49">
        <v>32</v>
      </c>
      <c r="B32" s="49" t="s">
        <v>203</v>
      </c>
      <c r="C32" s="50" t="s">
        <v>204</v>
      </c>
      <c r="D32" s="51" t="s">
        <v>205</v>
      </c>
      <c r="E32" s="49" t="s">
        <v>206</v>
      </c>
      <c r="F32" s="50" t="s">
        <v>207</v>
      </c>
      <c r="G32" s="52" t="s">
        <v>323</v>
      </c>
      <c r="H32" s="56" t="s">
        <v>325</v>
      </c>
      <c r="I32" s="56" t="s">
        <v>324</v>
      </c>
      <c r="J32" s="56" t="s">
        <v>329</v>
      </c>
      <c r="K32" s="56" t="s">
        <v>324</v>
      </c>
      <c r="L32" s="56" t="s">
        <v>321</v>
      </c>
      <c r="M32" s="52" t="s">
        <v>327</v>
      </c>
      <c r="N32" s="56" t="s">
        <v>328</v>
      </c>
      <c r="O32" s="56" t="s">
        <v>326</v>
      </c>
      <c r="P32" s="56" t="s">
        <v>327</v>
      </c>
      <c r="Q32" s="56" t="s">
        <v>321</v>
      </c>
    </row>
    <row r="33" spans="1:17">
      <c r="A33" s="49">
        <v>33</v>
      </c>
      <c r="B33" s="49" t="s">
        <v>208</v>
      </c>
      <c r="C33" s="50" t="s">
        <v>209</v>
      </c>
      <c r="D33" s="51" t="s">
        <v>210</v>
      </c>
      <c r="E33" s="49" t="s">
        <v>211</v>
      </c>
      <c r="F33" s="50" t="s">
        <v>212</v>
      </c>
      <c r="G33" s="52" t="s">
        <v>327</v>
      </c>
      <c r="H33" s="56" t="s">
        <v>331</v>
      </c>
      <c r="I33" s="56" t="s">
        <v>324</v>
      </c>
      <c r="J33" s="56" t="s">
        <v>327</v>
      </c>
      <c r="K33" s="56" t="s">
        <v>321</v>
      </c>
      <c r="L33" s="56" t="s">
        <v>326</v>
      </c>
      <c r="M33" s="52" t="s">
        <v>327</v>
      </c>
      <c r="N33" s="56" t="s">
        <v>328</v>
      </c>
      <c r="O33" s="56" t="s">
        <v>326</v>
      </c>
      <c r="P33" s="56" t="s">
        <v>330</v>
      </c>
      <c r="Q33" s="56" t="s">
        <v>321</v>
      </c>
    </row>
    <row r="34" spans="1:17">
      <c r="A34" s="49">
        <v>34</v>
      </c>
      <c r="B34" s="49" t="s">
        <v>213</v>
      </c>
      <c r="C34" s="50" t="s">
        <v>214</v>
      </c>
      <c r="D34" s="51" t="s">
        <v>215</v>
      </c>
      <c r="E34" s="49" t="s">
        <v>216</v>
      </c>
      <c r="F34" s="50" t="s">
        <v>217</v>
      </c>
      <c r="G34" s="52" t="s">
        <v>327</v>
      </c>
      <c r="H34" s="56" t="s">
        <v>330</v>
      </c>
      <c r="I34" s="56" t="s">
        <v>324</v>
      </c>
      <c r="J34" s="56" t="s">
        <v>331</v>
      </c>
      <c r="K34" s="56" t="s">
        <v>326</v>
      </c>
      <c r="L34" s="56" t="s">
        <v>329</v>
      </c>
      <c r="M34" s="52" t="s">
        <v>327</v>
      </c>
      <c r="N34" s="56" t="s">
        <v>328</v>
      </c>
      <c r="O34" s="56" t="s">
        <v>323</v>
      </c>
      <c r="P34" s="56" t="s">
        <v>329</v>
      </c>
      <c r="Q34" s="56" t="s">
        <v>321</v>
      </c>
    </row>
    <row r="35" spans="1:17">
      <c r="A35" s="49">
        <v>35</v>
      </c>
      <c r="B35" s="49" t="s">
        <v>218</v>
      </c>
      <c r="C35" s="50" t="s">
        <v>219</v>
      </c>
      <c r="D35" s="51" t="s">
        <v>220</v>
      </c>
      <c r="E35" s="49" t="s">
        <v>221</v>
      </c>
      <c r="F35" s="50" t="s">
        <v>222</v>
      </c>
      <c r="G35" s="52" t="s">
        <v>323</v>
      </c>
      <c r="H35" s="56" t="s">
        <v>321</v>
      </c>
      <c r="I35" s="56" t="s">
        <v>330</v>
      </c>
      <c r="J35" s="56" t="s">
        <v>330</v>
      </c>
      <c r="K35" s="56" t="s">
        <v>324</v>
      </c>
      <c r="L35" s="56" t="s">
        <v>328</v>
      </c>
      <c r="M35" s="52" t="s">
        <v>327</v>
      </c>
      <c r="N35" s="56" t="s">
        <v>328</v>
      </c>
      <c r="O35" s="56" t="s">
        <v>323</v>
      </c>
      <c r="P35" s="56" t="s">
        <v>328</v>
      </c>
      <c r="Q35" s="56" t="s">
        <v>321</v>
      </c>
    </row>
    <row r="36" spans="1:17">
      <c r="A36" s="49">
        <v>36</v>
      </c>
      <c r="B36" s="49" t="s">
        <v>223</v>
      </c>
      <c r="C36" s="50" t="s">
        <v>224</v>
      </c>
      <c r="D36" s="51" t="s">
        <v>225</v>
      </c>
      <c r="E36" s="49" t="s">
        <v>226</v>
      </c>
      <c r="F36" s="50" t="s">
        <v>227</v>
      </c>
      <c r="G36" s="52" t="s">
        <v>323</v>
      </c>
      <c r="H36" s="56" t="s">
        <v>326</v>
      </c>
      <c r="I36" s="56" t="s">
        <v>324</v>
      </c>
      <c r="J36" s="56" t="s">
        <v>329</v>
      </c>
      <c r="K36" s="56" t="s">
        <v>327</v>
      </c>
      <c r="L36" s="56" t="s">
        <v>331</v>
      </c>
      <c r="M36" s="52" t="s">
        <v>327</v>
      </c>
      <c r="N36" s="56" t="s">
        <v>328</v>
      </c>
      <c r="O36" s="56" t="s">
        <v>323</v>
      </c>
      <c r="P36" s="56" t="s">
        <v>324</v>
      </c>
      <c r="Q36" s="56" t="s">
        <v>321</v>
      </c>
    </row>
    <row r="37" spans="1:17">
      <c r="A37" s="49">
        <v>37</v>
      </c>
      <c r="B37" s="49" t="s">
        <v>228</v>
      </c>
      <c r="C37" s="50" t="s">
        <v>229</v>
      </c>
      <c r="D37" s="51" t="s">
        <v>230</v>
      </c>
      <c r="E37" s="49" t="s">
        <v>231</v>
      </c>
      <c r="F37" s="50" t="s">
        <v>232</v>
      </c>
      <c r="G37" s="52" t="s">
        <v>323</v>
      </c>
      <c r="H37" s="56" t="s">
        <v>323</v>
      </c>
      <c r="I37" s="56" t="s">
        <v>327</v>
      </c>
      <c r="J37" s="56" t="s">
        <v>331</v>
      </c>
      <c r="K37" s="56" t="s">
        <v>327</v>
      </c>
      <c r="L37" s="56" t="s">
        <v>321</v>
      </c>
      <c r="M37" s="52" t="s">
        <v>327</v>
      </c>
      <c r="N37" s="56" t="s">
        <v>328</v>
      </c>
      <c r="O37" s="56" t="s">
        <v>331</v>
      </c>
      <c r="P37" s="56" t="s">
        <v>327</v>
      </c>
      <c r="Q37" s="56" t="s">
        <v>321</v>
      </c>
    </row>
    <row r="38" spans="1:17">
      <c r="A38" s="49">
        <v>38</v>
      </c>
      <c r="B38" s="49" t="s">
        <v>233</v>
      </c>
      <c r="C38" s="50" t="s">
        <v>234</v>
      </c>
      <c r="D38" s="51" t="s">
        <v>235</v>
      </c>
      <c r="E38" s="49" t="s">
        <v>236</v>
      </c>
      <c r="F38" s="50" t="s">
        <v>237</v>
      </c>
      <c r="G38" s="52" t="s">
        <v>327</v>
      </c>
      <c r="H38" s="56" t="s">
        <v>330</v>
      </c>
      <c r="I38" s="56" t="s">
        <v>324</v>
      </c>
      <c r="J38" s="56" t="s">
        <v>328</v>
      </c>
      <c r="K38" s="56" t="s">
        <v>327</v>
      </c>
      <c r="L38" s="56" t="s">
        <v>326</v>
      </c>
      <c r="M38" s="52" t="s">
        <v>327</v>
      </c>
      <c r="N38" s="56" t="s">
        <v>328</v>
      </c>
      <c r="O38" s="56" t="s">
        <v>331</v>
      </c>
      <c r="P38" s="56" t="s">
        <v>329</v>
      </c>
      <c r="Q38" s="56" t="s">
        <v>321</v>
      </c>
    </row>
    <row r="39" spans="1:17">
      <c r="A39" s="49">
        <v>39</v>
      </c>
      <c r="B39" s="49" t="s">
        <v>238</v>
      </c>
      <c r="C39" s="50" t="s">
        <v>239</v>
      </c>
      <c r="D39" s="51" t="s">
        <v>240</v>
      </c>
      <c r="E39" s="49" t="s">
        <v>241</v>
      </c>
      <c r="F39" s="50" t="s">
        <v>242</v>
      </c>
      <c r="G39" s="52" t="s">
        <v>327</v>
      </c>
      <c r="H39" s="56" t="s">
        <v>328</v>
      </c>
      <c r="I39" s="56" t="s">
        <v>325</v>
      </c>
      <c r="J39" s="56" t="s">
        <v>326</v>
      </c>
      <c r="K39" s="56" t="s">
        <v>326</v>
      </c>
      <c r="L39" s="56" t="s">
        <v>329</v>
      </c>
      <c r="M39" s="52" t="s">
        <v>327</v>
      </c>
      <c r="N39" s="56" t="s">
        <v>328</v>
      </c>
      <c r="O39" s="56" t="s">
        <v>331</v>
      </c>
      <c r="P39" s="56" t="s">
        <v>328</v>
      </c>
      <c r="Q39" s="56" t="s">
        <v>321</v>
      </c>
    </row>
    <row r="40" spans="1:17">
      <c r="A40" s="49">
        <v>40</v>
      </c>
      <c r="B40" s="49" t="s">
        <v>243</v>
      </c>
      <c r="C40" s="50" t="s">
        <v>244</v>
      </c>
      <c r="D40" s="51" t="s">
        <v>245</v>
      </c>
      <c r="E40" s="49" t="s">
        <v>246</v>
      </c>
      <c r="F40" s="50" t="s">
        <v>247</v>
      </c>
      <c r="G40" s="52" t="s">
        <v>327</v>
      </c>
      <c r="H40" s="56" t="s">
        <v>331</v>
      </c>
      <c r="I40" s="56" t="s">
        <v>324</v>
      </c>
      <c r="J40" s="56" t="s">
        <v>327</v>
      </c>
      <c r="K40" s="56" t="s">
        <v>331</v>
      </c>
      <c r="L40" s="56" t="s">
        <v>329</v>
      </c>
      <c r="M40" s="52" t="s">
        <v>327</v>
      </c>
      <c r="N40" s="56" t="s">
        <v>327</v>
      </c>
      <c r="O40" s="56" t="s">
        <v>321</v>
      </c>
      <c r="P40" s="56" t="s">
        <v>329</v>
      </c>
      <c r="Q40" s="56" t="s">
        <v>321</v>
      </c>
    </row>
    <row r="41" spans="1:17">
      <c r="A41" s="49">
        <v>41</v>
      </c>
      <c r="B41" s="49" t="s">
        <v>248</v>
      </c>
      <c r="C41" s="50" t="s">
        <v>249</v>
      </c>
      <c r="D41" s="51" t="s">
        <v>250</v>
      </c>
      <c r="E41" s="49" t="s">
        <v>251</v>
      </c>
      <c r="F41" s="50" t="s">
        <v>252</v>
      </c>
      <c r="G41" s="52" t="s">
        <v>327</v>
      </c>
      <c r="H41" s="56" t="s">
        <v>327</v>
      </c>
      <c r="I41" s="56" t="s">
        <v>324</v>
      </c>
      <c r="J41" s="56" t="s">
        <v>326</v>
      </c>
      <c r="K41" s="56" t="s">
        <v>321</v>
      </c>
      <c r="L41" s="56" t="s">
        <v>327</v>
      </c>
      <c r="M41" s="52" t="s">
        <v>327</v>
      </c>
      <c r="N41" s="56" t="s">
        <v>327</v>
      </c>
      <c r="O41" s="56" t="s">
        <v>321</v>
      </c>
      <c r="P41" s="56" t="s">
        <v>328</v>
      </c>
      <c r="Q41" s="56" t="s">
        <v>321</v>
      </c>
    </row>
    <row r="42" spans="1:17">
      <c r="A42" s="49">
        <v>42</v>
      </c>
      <c r="B42" s="49" t="s">
        <v>253</v>
      </c>
      <c r="C42" s="50" t="s">
        <v>254</v>
      </c>
      <c r="D42" s="51" t="s">
        <v>255</v>
      </c>
      <c r="E42" s="49" t="s">
        <v>256</v>
      </c>
      <c r="F42" s="50" t="s">
        <v>257</v>
      </c>
      <c r="G42" s="52" t="s">
        <v>323</v>
      </c>
      <c r="H42" s="56" t="s">
        <v>328</v>
      </c>
      <c r="I42" s="56" t="s">
        <v>326</v>
      </c>
      <c r="J42" s="56" t="s">
        <v>321</v>
      </c>
      <c r="K42" s="56" t="s">
        <v>321</v>
      </c>
      <c r="L42" s="56" t="s">
        <v>328</v>
      </c>
      <c r="M42" s="52" t="s">
        <v>327</v>
      </c>
      <c r="N42" s="56" t="s">
        <v>327</v>
      </c>
      <c r="O42" s="56" t="s">
        <v>329</v>
      </c>
      <c r="P42" s="56" t="s">
        <v>321</v>
      </c>
      <c r="Q42" s="56" t="s">
        <v>321</v>
      </c>
    </row>
    <row r="43" spans="1:17">
      <c r="A43" s="49">
        <v>43</v>
      </c>
      <c r="B43" s="49" t="s">
        <v>258</v>
      </c>
      <c r="C43" s="50" t="s">
        <v>259</v>
      </c>
      <c r="D43" s="51" t="s">
        <v>260</v>
      </c>
      <c r="E43" s="49" t="s">
        <v>261</v>
      </c>
      <c r="F43" s="50" t="s">
        <v>262</v>
      </c>
      <c r="G43" s="52" t="s">
        <v>323</v>
      </c>
      <c r="H43" s="56" t="s">
        <v>321</v>
      </c>
      <c r="I43" s="56" t="s">
        <v>327</v>
      </c>
      <c r="J43" s="56" t="s">
        <v>326</v>
      </c>
      <c r="K43" s="56" t="s">
        <v>331</v>
      </c>
      <c r="L43" s="56" t="s">
        <v>329</v>
      </c>
      <c r="M43" s="52" t="s">
        <v>327</v>
      </c>
      <c r="N43" s="56" t="s">
        <v>327</v>
      </c>
      <c r="O43" s="56" t="s">
        <v>329</v>
      </c>
      <c r="P43" s="56" t="s">
        <v>329</v>
      </c>
      <c r="Q43" s="56" t="s">
        <v>321</v>
      </c>
    </row>
    <row r="44" spans="1:17">
      <c r="A44" s="49">
        <v>44</v>
      </c>
      <c r="B44" s="49" t="s">
        <v>263</v>
      </c>
      <c r="C44" s="50" t="s">
        <v>264</v>
      </c>
      <c r="D44" s="51" t="s">
        <v>265</v>
      </c>
      <c r="E44" s="49" t="s">
        <v>266</v>
      </c>
      <c r="F44" s="50" t="s">
        <v>267</v>
      </c>
      <c r="G44" s="52" t="s">
        <v>327</v>
      </c>
      <c r="H44" s="56" t="s">
        <v>330</v>
      </c>
      <c r="I44" s="56" t="s">
        <v>324</v>
      </c>
      <c r="J44" s="56" t="s">
        <v>330</v>
      </c>
      <c r="K44" s="56" t="s">
        <v>330</v>
      </c>
      <c r="L44" s="56" t="s">
        <v>321</v>
      </c>
      <c r="M44" s="52" t="s">
        <v>327</v>
      </c>
      <c r="N44" s="56" t="s">
        <v>327</v>
      </c>
      <c r="O44" s="56" t="s">
        <v>327</v>
      </c>
      <c r="P44" s="56" t="s">
        <v>330</v>
      </c>
      <c r="Q44" s="56" t="s">
        <v>321</v>
      </c>
    </row>
    <row r="45" spans="1:17">
      <c r="A45" s="49">
        <v>45</v>
      </c>
      <c r="B45" s="49" t="s">
        <v>268</v>
      </c>
      <c r="C45" s="50" t="s">
        <v>269</v>
      </c>
      <c r="D45" s="51" t="s">
        <v>270</v>
      </c>
      <c r="E45" s="49" t="s">
        <v>271</v>
      </c>
      <c r="F45" s="50" t="s">
        <v>272</v>
      </c>
      <c r="G45" s="52" t="s">
        <v>323</v>
      </c>
      <c r="H45" s="56" t="s">
        <v>321</v>
      </c>
      <c r="I45" s="56" t="s">
        <v>325</v>
      </c>
      <c r="J45" s="56" t="s">
        <v>326</v>
      </c>
      <c r="K45" s="56" t="s">
        <v>321</v>
      </c>
      <c r="L45" s="56" t="s">
        <v>325</v>
      </c>
      <c r="M45" s="52" t="s">
        <v>327</v>
      </c>
      <c r="N45" s="56" t="s">
        <v>327</v>
      </c>
      <c r="O45" s="56" t="s">
        <v>329</v>
      </c>
      <c r="P45" s="56" t="s">
        <v>330</v>
      </c>
      <c r="Q45" s="56" t="s">
        <v>321</v>
      </c>
    </row>
    <row r="46" spans="1:17">
      <c r="A46" s="49">
        <v>46</v>
      </c>
      <c r="B46" s="49" t="s">
        <v>273</v>
      </c>
      <c r="C46" s="50" t="s">
        <v>274</v>
      </c>
      <c r="D46" s="51" t="s">
        <v>275</v>
      </c>
      <c r="E46" s="49" t="s">
        <v>276</v>
      </c>
      <c r="F46" s="50" t="s">
        <v>277</v>
      </c>
      <c r="G46" s="52" t="s">
        <v>321</v>
      </c>
      <c r="H46" s="56" t="s">
        <v>321</v>
      </c>
      <c r="I46" s="56" t="s">
        <v>324</v>
      </c>
      <c r="J46" s="56" t="s">
        <v>323</v>
      </c>
      <c r="K46" s="56" t="s">
        <v>329</v>
      </c>
      <c r="L46" s="56" t="s">
        <v>331</v>
      </c>
      <c r="M46" s="52" t="s">
        <v>327</v>
      </c>
      <c r="N46" s="56" t="s">
        <v>327</v>
      </c>
      <c r="O46" s="56" t="s">
        <v>329</v>
      </c>
      <c r="P46" s="56" t="s">
        <v>328</v>
      </c>
      <c r="Q46" s="56" t="s">
        <v>321</v>
      </c>
    </row>
    <row r="47" spans="1:17">
      <c r="A47" s="49">
        <v>47</v>
      </c>
      <c r="B47" s="49" t="s">
        <v>278</v>
      </c>
      <c r="C47" s="50" t="s">
        <v>279</v>
      </c>
      <c r="D47" s="51" t="s">
        <v>280</v>
      </c>
      <c r="E47" s="49" t="s">
        <v>281</v>
      </c>
      <c r="F47" s="50" t="s">
        <v>282</v>
      </c>
      <c r="G47" s="52" t="s">
        <v>327</v>
      </c>
      <c r="H47" s="56" t="s">
        <v>330</v>
      </c>
      <c r="I47" s="56" t="s">
        <v>324</v>
      </c>
      <c r="J47" s="56" t="s">
        <v>324</v>
      </c>
      <c r="K47" s="56" t="s">
        <v>331</v>
      </c>
      <c r="L47" s="56" t="s">
        <v>323</v>
      </c>
      <c r="M47" s="52" t="s">
        <v>327</v>
      </c>
      <c r="N47" s="56" t="s">
        <v>327</v>
      </c>
      <c r="O47" s="56" t="s">
        <v>328</v>
      </c>
      <c r="P47" s="56" t="s">
        <v>329</v>
      </c>
      <c r="Q47" s="56" t="s">
        <v>321</v>
      </c>
    </row>
    <row r="48" spans="1:17">
      <c r="A48" s="49">
        <v>48</v>
      </c>
      <c r="B48" s="49" t="s">
        <v>283</v>
      </c>
      <c r="C48" s="50" t="s">
        <v>284</v>
      </c>
      <c r="D48" s="51" t="s">
        <v>285</v>
      </c>
      <c r="E48" s="49" t="s">
        <v>286</v>
      </c>
      <c r="F48" s="50" t="s">
        <v>287</v>
      </c>
      <c r="G48" s="52" t="s">
        <v>327</v>
      </c>
      <c r="H48" s="56" t="s">
        <v>324</v>
      </c>
      <c r="I48" s="56" t="s">
        <v>330</v>
      </c>
      <c r="J48" s="56" t="s">
        <v>331</v>
      </c>
      <c r="K48" s="56" t="s">
        <v>327</v>
      </c>
      <c r="L48" s="56" t="s">
        <v>326</v>
      </c>
      <c r="M48" s="52" t="s">
        <v>327</v>
      </c>
      <c r="N48" s="56" t="s">
        <v>327</v>
      </c>
      <c r="O48" s="56" t="s">
        <v>327</v>
      </c>
      <c r="P48" s="56" t="s">
        <v>329</v>
      </c>
      <c r="Q48" s="56" t="s">
        <v>321</v>
      </c>
    </row>
    <row r="49" spans="1:17">
      <c r="A49" s="49">
        <v>49</v>
      </c>
      <c r="B49" s="49" t="s">
        <v>288</v>
      </c>
      <c r="C49" s="50" t="s">
        <v>289</v>
      </c>
      <c r="D49" s="51" t="s">
        <v>290</v>
      </c>
      <c r="E49" s="49" t="s">
        <v>291</v>
      </c>
      <c r="F49" s="50" t="s">
        <v>292</v>
      </c>
      <c r="G49" s="52" t="s">
        <v>327</v>
      </c>
      <c r="H49" s="56" t="s">
        <v>324</v>
      </c>
      <c r="I49" s="56" t="s">
        <v>325</v>
      </c>
      <c r="J49" s="56" t="s">
        <v>321</v>
      </c>
      <c r="K49" s="56" t="s">
        <v>329</v>
      </c>
      <c r="L49" s="56" t="s">
        <v>323</v>
      </c>
      <c r="M49" s="52" t="s">
        <v>327</v>
      </c>
      <c r="N49" s="56" t="s">
        <v>327</v>
      </c>
      <c r="O49" s="56" t="s">
        <v>327</v>
      </c>
      <c r="P49" s="56" t="s">
        <v>328</v>
      </c>
      <c r="Q49" s="56" t="s">
        <v>321</v>
      </c>
    </row>
    <row r="50" spans="1:17">
      <c r="A50" s="49">
        <v>50</v>
      </c>
      <c r="B50" s="49" t="s">
        <v>293</v>
      </c>
      <c r="C50" s="50" t="s">
        <v>294</v>
      </c>
      <c r="D50" s="51" t="s">
        <v>295</v>
      </c>
      <c r="E50" s="49" t="s">
        <v>296</v>
      </c>
      <c r="F50" s="50" t="s">
        <v>297</v>
      </c>
      <c r="G50" s="52" t="s">
        <v>321</v>
      </c>
      <c r="H50" s="56" t="s">
        <v>330</v>
      </c>
      <c r="I50" s="56" t="s">
        <v>326</v>
      </c>
      <c r="J50" s="56" t="s">
        <v>329</v>
      </c>
      <c r="K50" s="56" t="s">
        <v>327</v>
      </c>
      <c r="L50" s="56" t="s">
        <v>331</v>
      </c>
      <c r="M50" s="52" t="s">
        <v>327</v>
      </c>
      <c r="N50" s="56" t="s">
        <v>327</v>
      </c>
      <c r="O50" s="56" t="s">
        <v>329</v>
      </c>
      <c r="P50" s="56" t="s">
        <v>324</v>
      </c>
      <c r="Q50" s="56" t="s">
        <v>321</v>
      </c>
    </row>
    <row r="51" spans="1:17">
      <c r="A51" s="49">
        <v>51</v>
      </c>
      <c r="B51" s="49" t="s">
        <v>298</v>
      </c>
      <c r="C51" s="50" t="s">
        <v>299</v>
      </c>
      <c r="D51" s="51" t="s">
        <v>300</v>
      </c>
      <c r="E51" s="49" t="s">
        <v>301</v>
      </c>
      <c r="F51" s="50" t="s">
        <v>302</v>
      </c>
      <c r="G51" s="52" t="s">
        <v>323</v>
      </c>
      <c r="H51" s="56" t="s">
        <v>326</v>
      </c>
      <c r="I51" s="56" t="s">
        <v>324</v>
      </c>
      <c r="J51" s="56" t="s">
        <v>331</v>
      </c>
      <c r="K51" s="56" t="s">
        <v>327</v>
      </c>
      <c r="L51" s="56" t="s">
        <v>326</v>
      </c>
      <c r="M51" s="52" t="s">
        <v>327</v>
      </c>
      <c r="N51" s="56" t="s">
        <v>327</v>
      </c>
      <c r="O51" s="56" t="s">
        <v>329</v>
      </c>
      <c r="P51" s="56" t="s">
        <v>323</v>
      </c>
      <c r="Q51" s="56" t="s">
        <v>321</v>
      </c>
    </row>
    <row r="52" spans="1:17">
      <c r="A52" s="49">
        <v>52</v>
      </c>
      <c r="B52" s="49" t="s">
        <v>303</v>
      </c>
      <c r="C52" s="50" t="s">
        <v>304</v>
      </c>
      <c r="D52" s="51" t="s">
        <v>305</v>
      </c>
      <c r="E52" s="49" t="s">
        <v>306</v>
      </c>
      <c r="F52" s="50" t="s">
        <v>307</v>
      </c>
      <c r="G52" s="52" t="s">
        <v>326</v>
      </c>
      <c r="H52" s="56" t="s">
        <v>331</v>
      </c>
      <c r="I52" s="56" t="s">
        <v>324</v>
      </c>
      <c r="J52" s="56" t="s">
        <v>328</v>
      </c>
      <c r="K52" s="56" t="s">
        <v>326</v>
      </c>
      <c r="L52" s="56" t="s">
        <v>324</v>
      </c>
      <c r="M52" s="52" t="s">
        <v>327</v>
      </c>
      <c r="N52" s="56" t="s">
        <v>327</v>
      </c>
      <c r="O52" s="56" t="s">
        <v>329</v>
      </c>
      <c r="P52" s="56" t="s">
        <v>325</v>
      </c>
      <c r="Q52" s="56" t="s">
        <v>321</v>
      </c>
    </row>
    <row r="53" spans="1:17">
      <c r="A53" s="49">
        <v>53</v>
      </c>
      <c r="B53" s="49" t="s">
        <v>308</v>
      </c>
      <c r="C53" s="50" t="s">
        <v>309</v>
      </c>
      <c r="D53" s="51" t="s">
        <v>310</v>
      </c>
      <c r="E53" s="49" t="s">
        <v>311</v>
      </c>
      <c r="F53" s="50" t="s">
        <v>312</v>
      </c>
      <c r="G53" s="52" t="s">
        <v>327</v>
      </c>
      <c r="H53" s="56" t="s">
        <v>331</v>
      </c>
      <c r="I53" s="56" t="s">
        <v>330</v>
      </c>
      <c r="J53" s="56" t="s">
        <v>323</v>
      </c>
      <c r="K53" s="56" t="s">
        <v>323</v>
      </c>
      <c r="L53" s="56" t="s">
        <v>328</v>
      </c>
      <c r="M53" s="52" t="s">
        <v>327</v>
      </c>
      <c r="N53" s="56" t="s">
        <v>327</v>
      </c>
      <c r="O53" s="56" t="s">
        <v>329</v>
      </c>
      <c r="P53" s="56" t="s">
        <v>331</v>
      </c>
      <c r="Q53" s="56" t="s">
        <v>321</v>
      </c>
    </row>
    <row r="54" spans="1:17">
      <c r="A54" s="49">
        <v>55</v>
      </c>
      <c r="B54" s="49" t="s">
        <v>313</v>
      </c>
      <c r="C54" s="50" t="s">
        <v>314</v>
      </c>
      <c r="D54" s="51"/>
      <c r="E54" s="49" t="s">
        <v>315</v>
      </c>
      <c r="F54" s="50" t="s">
        <v>316</v>
      </c>
      <c r="G54" s="52" t="s">
        <v>327</v>
      </c>
      <c r="H54" s="56" t="s">
        <v>330</v>
      </c>
      <c r="I54" s="56" t="s">
        <v>324</v>
      </c>
      <c r="J54" s="56" t="s">
        <v>331</v>
      </c>
      <c r="K54" s="56" t="s">
        <v>327</v>
      </c>
      <c r="L54" s="56" t="s">
        <v>323</v>
      </c>
      <c r="M54" s="52" t="s">
        <v>331</v>
      </c>
      <c r="N54" s="56" t="s">
        <v>331</v>
      </c>
      <c r="O54" s="56" t="s">
        <v>331</v>
      </c>
      <c r="P54" s="56" t="s">
        <v>331</v>
      </c>
      <c r="Q54" s="56" t="s">
        <v>323</v>
      </c>
    </row>
    <row r="55" spans="1:17">
      <c r="A55" s="49">
        <v>56</v>
      </c>
      <c r="B55" s="49" t="s">
        <v>317</v>
      </c>
      <c r="C55" s="50" t="s">
        <v>318</v>
      </c>
      <c r="D55" s="51"/>
      <c r="E55" s="49" t="s">
        <v>319</v>
      </c>
      <c r="F55" s="50" t="s">
        <v>320</v>
      </c>
      <c r="G55" s="52" t="s">
        <v>323</v>
      </c>
      <c r="H55" s="56" t="s">
        <v>330</v>
      </c>
      <c r="I55" s="56" t="s">
        <v>324</v>
      </c>
      <c r="J55" s="56" t="s">
        <v>331</v>
      </c>
      <c r="K55" s="56" t="s">
        <v>330</v>
      </c>
      <c r="L55" s="56" t="s">
        <v>331</v>
      </c>
      <c r="M55" s="52" t="s">
        <v>331</v>
      </c>
      <c r="N55" s="56" t="s">
        <v>331</v>
      </c>
      <c r="O55" s="56" t="s">
        <v>331</v>
      </c>
      <c r="P55" s="56" t="s">
        <v>331</v>
      </c>
      <c r="Q55" s="56" t="s">
        <v>331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様式１（中間評価 ）</vt:lpstr>
      <vt:lpstr>様式２（期末評価 ）</vt:lpstr>
      <vt:lpstr>説明用</vt:lpstr>
      <vt:lpstr>学校番号</vt:lpstr>
      <vt:lpstr>説明用!Print_Area</vt:lpstr>
      <vt:lpstr>'様式１（中間評価 ）'!Print_Area</vt:lpstr>
      <vt:lpstr>'様式２（期末評価 ）'!Print_Area</vt:lpstr>
      <vt:lpstr>'様式１（中間評価 ）'!入力ALL</vt:lpstr>
      <vt:lpstr>入力ALL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2017-04-05T03:25:22Z</cp:lastPrinted>
  <dcterms:created xsi:type="dcterms:W3CDTF">2015-11-17T08:03:36Z</dcterms:created>
  <dcterms:modified xsi:type="dcterms:W3CDTF">2023-03-30T07:11:36Z</dcterms:modified>
</cp:coreProperties>
</file>