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41.86.178\o\005_通知文書集\技管室通知文書\●令和3年度工事技術管理室通知\R30700 地域外からの労働者確保に要する間接費の設計変更の運用の一部改定について\"/>
    </mc:Choice>
  </mc:AlternateContent>
  <bookViews>
    <workbookView xWindow="0" yWindow="0" windowWidth="19170" windowHeight="8505" tabRatio="741" firstSheet="3" activeTab="6"/>
  </bookViews>
  <sheets>
    <sheet name="様式①（借上）" sheetId="19" r:id="rId1"/>
    <sheet name="様式②（宿泊）" sheetId="20" r:id="rId2"/>
    <sheet name="様式③（リース送迎）" sheetId="29" r:id="rId3"/>
    <sheet name="様式③-１（自社車送迎）" sheetId="28" r:id="rId4"/>
    <sheet name="様式④-１（赴任・帰省）" sheetId="22" r:id="rId5"/>
    <sheet name="様式④-２（食費補助）" sheetId="24" r:id="rId6"/>
    <sheet name="様式④-３（リース通勤)" sheetId="31" r:id="rId7"/>
    <sheet name="様式④-３（自社車通勤)" sheetId="30" r:id="rId8"/>
    <sheet name="様式④-３（マイカー通勤)" sheetId="32" r:id="rId9"/>
  </sheets>
  <definedNames>
    <definedName name="_xlnm.Print_Area" localSheetId="0">'様式①（借上）'!$A$1:$G$117</definedName>
    <definedName name="_xlnm.Print_Area" localSheetId="1">'様式②（宿泊）'!$A$1:$H$127</definedName>
    <definedName name="_xlnm.Print_Area" localSheetId="2">'様式③（リース送迎）'!$A$1:$E$123</definedName>
    <definedName name="_xlnm.Print_Area" localSheetId="3">'様式③-１（自社車送迎）'!$B$1:$I$106</definedName>
    <definedName name="_xlnm.Print_Area" localSheetId="4">'様式④-１（赴任・帰省）'!$A$1:$G$111</definedName>
    <definedName name="_xlnm.Print_Area" localSheetId="5">'様式④-２（食費補助）'!$A$1:$E$33</definedName>
    <definedName name="_xlnm.Print_Area" localSheetId="8">'様式④-３（マイカー通勤)'!$A$1:$G$61</definedName>
    <definedName name="_xlnm.Print_Area" localSheetId="6">'様式④-３（リース通勤)'!$A$1:$E$117</definedName>
    <definedName name="_xlnm.Print_Area" localSheetId="7">'様式④-３（自社車通勤)'!$B$1:$I$117</definedName>
  </definedNames>
  <calcPr calcId="162913"/>
</workbook>
</file>

<file path=xl/calcChain.xml><?xml version="1.0" encoding="utf-8"?>
<calcChain xmlns="http://schemas.openxmlformats.org/spreadsheetml/2006/main">
  <c r="N49" i="31" l="1"/>
  <c r="E32" i="31"/>
  <c r="E31" i="31"/>
  <c r="E30" i="31"/>
  <c r="E29" i="31"/>
  <c r="E34" i="31" s="1"/>
  <c r="E37" i="31" s="1"/>
  <c r="E28" i="31"/>
  <c r="E27" i="31"/>
  <c r="E20" i="31"/>
  <c r="E23" i="31" s="1"/>
  <c r="E16" i="31"/>
  <c r="E9" i="31"/>
  <c r="E32" i="29"/>
  <c r="E31" i="29"/>
  <c r="E30" i="29"/>
  <c r="E29" i="29"/>
  <c r="E28" i="29"/>
  <c r="E27" i="29"/>
  <c r="F37" i="32"/>
  <c r="O49" i="31" l="1"/>
  <c r="P49" i="31" s="1"/>
  <c r="E34" i="29"/>
  <c r="G22" i="20"/>
  <c r="F42" i="19"/>
  <c r="H30" i="28" l="1"/>
  <c r="H31" i="28"/>
  <c r="H32" i="28"/>
  <c r="H33" i="28"/>
  <c r="H34" i="28"/>
  <c r="H29" i="28"/>
  <c r="H36" i="30" l="1"/>
  <c r="H35" i="30"/>
  <c r="H34" i="30"/>
  <c r="H33"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N48" i="29"/>
  <c r="O48" i="29" s="1"/>
  <c r="P48" i="29" s="1"/>
  <c r="E20" i="29"/>
  <c r="E23" i="29" s="1"/>
  <c r="E16" i="29"/>
  <c r="E9" i="29"/>
  <c r="E37" i="29" l="1"/>
  <c r="H38" i="28" l="1"/>
  <c r="H19" i="28"/>
  <c r="H18" i="28"/>
  <c r="H17" i="28"/>
  <c r="H16" i="28"/>
  <c r="H15" i="28"/>
  <c r="H14" i="28"/>
  <c r="H13" i="28"/>
  <c r="H12" i="28"/>
  <c r="H23" i="28"/>
  <c r="H22" i="28"/>
  <c r="H21" i="28"/>
  <c r="H20" i="28"/>
  <c r="H11" i="28"/>
  <c r="H10" i="28"/>
  <c r="H9" i="28"/>
  <c r="H8" i="28"/>
  <c r="H7" i="28"/>
  <c r="H6" i="28" l="1"/>
  <c r="F40" i="22" l="1"/>
  <c r="V168" i="20" l="1"/>
  <c r="X166" i="20"/>
  <c r="X165" i="20"/>
  <c r="X164" i="20"/>
  <c r="F13" i="20"/>
  <c r="G13" i="20" s="1"/>
  <c r="F12" i="20"/>
  <c r="G12" i="20" s="1"/>
  <c r="F11" i="20"/>
  <c r="G11" i="20" s="1"/>
  <c r="F10" i="20"/>
  <c r="G10" i="20" s="1"/>
  <c r="X168" i="20" l="1"/>
  <c r="E32" i="24" l="1"/>
  <c r="F46" i="19"/>
  <c r="F49" i="19" s="1"/>
  <c r="F6" i="20"/>
  <c r="G6" i="20" s="1"/>
  <c r="F7" i="20"/>
  <c r="G7" i="20" s="1"/>
  <c r="F8" i="20"/>
  <c r="G8" i="20" s="1"/>
  <c r="F9" i="20"/>
  <c r="G9" i="20" s="1"/>
  <c r="C50" i="20"/>
  <c r="G50" i="20" l="1"/>
</calcChain>
</file>

<file path=xl/sharedStrings.xml><?xml version="1.0" encoding="utf-8"?>
<sst xmlns="http://schemas.openxmlformats.org/spreadsheetml/2006/main" count="596" uniqueCount="221">
  <si>
    <t>工種</t>
    <rPh sb="0" eb="1">
      <t>コウ</t>
    </rPh>
    <rPh sb="1" eb="2">
      <t>シュ</t>
    </rPh>
    <phoneticPr fontId="1"/>
  </si>
  <si>
    <t>※ 本様式の項目での記載が困難な場合は、様式を適宜修正してもかまわない。</t>
    <rPh sb="2" eb="3">
      <t>ホン</t>
    </rPh>
    <rPh sb="3" eb="5">
      <t>ヨウシキ</t>
    </rPh>
    <rPh sb="6" eb="7">
      <t>コウ</t>
    </rPh>
    <rPh sb="7" eb="8">
      <t>モク</t>
    </rPh>
    <rPh sb="10" eb="12">
      <t>キサイ</t>
    </rPh>
    <rPh sb="13" eb="15">
      <t>コンナン</t>
    </rPh>
    <rPh sb="16" eb="18">
      <t>バアイ</t>
    </rPh>
    <rPh sb="20" eb="22">
      <t>ヨウシキ</t>
    </rPh>
    <rPh sb="23" eb="25">
      <t>テキギ</t>
    </rPh>
    <rPh sb="25" eb="27">
      <t>シュウセイ</t>
    </rPh>
    <phoneticPr fontId="1"/>
  </si>
  <si>
    <t>宿泊日</t>
    <rPh sb="0" eb="2">
      <t>シュクハク</t>
    </rPh>
    <rPh sb="2" eb="3">
      <t>ビ</t>
    </rPh>
    <phoneticPr fontId="1"/>
  </si>
  <si>
    <t>上限額</t>
    <rPh sb="0" eb="2">
      <t>ジョウゲン</t>
    </rPh>
    <rPh sb="2" eb="3">
      <t>ガク</t>
    </rPh>
    <phoneticPr fontId="1"/>
  </si>
  <si>
    <t>宿泊人数（①）</t>
    <rPh sb="0" eb="2">
      <t>シュクハク</t>
    </rPh>
    <rPh sb="2" eb="4">
      <t>ニンズウ</t>
    </rPh>
    <phoneticPr fontId="1"/>
  </si>
  <si>
    <t>その他経費</t>
    <rPh sb="2" eb="3">
      <t>タ</t>
    </rPh>
    <rPh sb="3" eb="5">
      <t>ケイヒ</t>
    </rPh>
    <phoneticPr fontId="1"/>
  </si>
  <si>
    <t>賃貸料</t>
    <rPh sb="0" eb="2">
      <t>チンタイ</t>
    </rPh>
    <rPh sb="2" eb="3">
      <t>リョウ</t>
    </rPh>
    <phoneticPr fontId="1"/>
  </si>
  <si>
    <t>賃貸料小計</t>
    <rPh sb="0" eb="2">
      <t>チンタイ</t>
    </rPh>
    <rPh sb="2" eb="3">
      <t>リョウ</t>
    </rPh>
    <rPh sb="3" eb="5">
      <t>ショウケイ</t>
    </rPh>
    <phoneticPr fontId="1"/>
  </si>
  <si>
    <t>宿泊費合計</t>
    <rPh sb="0" eb="2">
      <t>シュクハク</t>
    </rPh>
    <rPh sb="2" eb="3">
      <t>ヒ</t>
    </rPh>
    <rPh sb="3" eb="5">
      <t>ゴウケイ</t>
    </rPh>
    <phoneticPr fontId="1"/>
  </si>
  <si>
    <t>礼金</t>
    <rPh sb="0" eb="2">
      <t>レイキン</t>
    </rPh>
    <phoneticPr fontId="1"/>
  </si>
  <si>
    <t>その他経費小計</t>
    <rPh sb="2" eb="3">
      <t>タ</t>
    </rPh>
    <rPh sb="3" eb="5">
      <t>ケイヒ</t>
    </rPh>
    <rPh sb="5" eb="7">
      <t>ショウケイ</t>
    </rPh>
    <phoneticPr fontId="1"/>
  </si>
  <si>
    <t>借上費合計</t>
    <phoneticPr fontId="1"/>
  </si>
  <si>
    <t>～</t>
    <phoneticPr fontId="1"/>
  </si>
  <si>
    <t>借上費集計表</t>
    <rPh sb="0" eb="2">
      <t>カリア</t>
    </rPh>
    <rPh sb="2" eb="3">
      <t>ヒ</t>
    </rPh>
    <rPh sb="3" eb="5">
      <t>シュウケイ</t>
    </rPh>
    <rPh sb="5" eb="6">
      <t>ヒョウ</t>
    </rPh>
    <phoneticPr fontId="1"/>
  </si>
  <si>
    <t>借上費用等</t>
    <rPh sb="0" eb="2">
      <t>カリア</t>
    </rPh>
    <rPh sb="2" eb="4">
      <t>ヒヨウ</t>
    </rPh>
    <rPh sb="4" eb="5">
      <t>トウ</t>
    </rPh>
    <phoneticPr fontId="1"/>
  </si>
  <si>
    <t>費　目</t>
    <rPh sb="0" eb="1">
      <t>ヒ</t>
    </rPh>
    <rPh sb="2" eb="3">
      <t>メ</t>
    </rPh>
    <phoneticPr fontId="1"/>
  </si>
  <si>
    <t>宿泊費
（１泊当）</t>
    <rPh sb="0" eb="2">
      <t>シュクハク</t>
    </rPh>
    <rPh sb="2" eb="3">
      <t>ヒ</t>
    </rPh>
    <rPh sb="6" eb="7">
      <t>パク</t>
    </rPh>
    <rPh sb="7" eb="8">
      <t>アタ</t>
    </rPh>
    <phoneticPr fontId="1"/>
  </si>
  <si>
    <t>宿泊費計
（③=①*②）</t>
    <rPh sb="0" eb="2">
      <t>シュクハク</t>
    </rPh>
    <rPh sb="2" eb="3">
      <t>ヒ</t>
    </rPh>
    <rPh sb="3" eb="4">
      <t>ケイ</t>
    </rPh>
    <phoneticPr fontId="1"/>
  </si>
  <si>
    <t>宿泊費集計表</t>
    <rPh sb="0" eb="2">
      <t>シュクハク</t>
    </rPh>
    <rPh sb="2" eb="3">
      <t>ヒ</t>
    </rPh>
    <rPh sb="3" eb="5">
      <t>シュウケイ</t>
    </rPh>
    <rPh sb="5" eb="6">
      <t>ヒョウ</t>
    </rPh>
    <phoneticPr fontId="1"/>
  </si>
  <si>
    <t>（起点）</t>
    <rPh sb="1" eb="3">
      <t>キテン</t>
    </rPh>
    <phoneticPr fontId="1"/>
  </si>
  <si>
    <t>（終点）</t>
    <rPh sb="1" eb="3">
      <t>シュウテン</t>
    </rPh>
    <phoneticPr fontId="1"/>
  </si>
  <si>
    <t>労務者名</t>
    <rPh sb="0" eb="2">
      <t>ロウム</t>
    </rPh>
    <rPh sb="2" eb="3">
      <t>シャ</t>
    </rPh>
    <rPh sb="3" eb="4">
      <t>メイ</t>
    </rPh>
    <phoneticPr fontId="1"/>
  </si>
  <si>
    <t>支給額</t>
    <rPh sb="0" eb="2">
      <t>シキュウ</t>
    </rPh>
    <rPh sb="2" eb="3">
      <t>ガク</t>
    </rPh>
    <phoneticPr fontId="1"/>
  </si>
  <si>
    <t>日付</t>
    <rPh sb="0" eb="1">
      <t>ヒ</t>
    </rPh>
    <rPh sb="1" eb="2">
      <t>ツ</t>
    </rPh>
    <phoneticPr fontId="1"/>
  </si>
  <si>
    <t>賃貸期間</t>
    <rPh sb="0" eb="2">
      <t>チンタイ</t>
    </rPh>
    <rPh sb="2" eb="4">
      <t>キカン</t>
    </rPh>
    <phoneticPr fontId="1"/>
  </si>
  <si>
    <t>金額</t>
    <rPh sb="0" eb="2">
      <t>キンガク</t>
    </rPh>
    <phoneticPr fontId="1"/>
  </si>
  <si>
    <t>その他諸費用</t>
    <rPh sb="2" eb="3">
      <t>タ</t>
    </rPh>
    <rPh sb="3" eb="4">
      <t>ショ</t>
    </rPh>
    <rPh sb="4" eb="6">
      <t>ヒヨウ</t>
    </rPh>
    <phoneticPr fontId="1"/>
  </si>
  <si>
    <t>合計</t>
    <rPh sb="0" eb="2">
      <t>ゴウケイ</t>
    </rPh>
    <phoneticPr fontId="1"/>
  </si>
  <si>
    <t>支給対象者</t>
    <rPh sb="0" eb="2">
      <t>シキュウ</t>
    </rPh>
    <rPh sb="2" eb="4">
      <t>タイショウ</t>
    </rPh>
    <rPh sb="4" eb="5">
      <t>シャ</t>
    </rPh>
    <phoneticPr fontId="1"/>
  </si>
  <si>
    <t>様式②</t>
    <rPh sb="0" eb="2">
      <t>ヨウシキ</t>
    </rPh>
    <phoneticPr fontId="1"/>
  </si>
  <si>
    <t>様式④-２</t>
    <rPh sb="0" eb="2">
      <t>ヨウシキ</t>
    </rPh>
    <phoneticPr fontId="1"/>
  </si>
  <si>
    <t>様式④-１</t>
    <rPh sb="0" eb="2">
      <t>ヨウシキ</t>
    </rPh>
    <phoneticPr fontId="1"/>
  </si>
  <si>
    <t>様式①</t>
    <rPh sb="0" eb="2">
      <t>ヨウシキ</t>
    </rPh>
    <phoneticPr fontId="1"/>
  </si>
  <si>
    <t>様式③</t>
    <rPh sb="0" eb="2">
      <t>ヨウシキ</t>
    </rPh>
    <phoneticPr fontId="1"/>
  </si>
  <si>
    <t>○○建設　　○○××　様</t>
    <rPh sb="2" eb="4">
      <t>ケンセツ</t>
    </rPh>
    <rPh sb="11" eb="12">
      <t>サマ</t>
    </rPh>
    <phoneticPr fontId="1"/>
  </si>
  <si>
    <t>領収書</t>
    <rPh sb="0" eb="3">
      <t>リョウシュウショ</t>
    </rPh>
    <phoneticPr fontId="1"/>
  </si>
  <si>
    <t>但し、宿泊代（朝食・夕食除く）として</t>
    <rPh sb="0" eb="1">
      <t>タダ</t>
    </rPh>
    <rPh sb="3" eb="6">
      <t>シュクハクダイ</t>
    </rPh>
    <rPh sb="7" eb="9">
      <t>チョウショク</t>
    </rPh>
    <rPh sb="10" eb="12">
      <t>ユウショク</t>
    </rPh>
    <rPh sb="12" eb="13">
      <t>ノゾ</t>
    </rPh>
    <phoneticPr fontId="1"/>
  </si>
  <si>
    <t>ホテル○△　印</t>
    <rPh sb="6" eb="7">
      <t>イン</t>
    </rPh>
    <phoneticPr fontId="1"/>
  </si>
  <si>
    <t>賃貸借契約書</t>
    <rPh sb="0" eb="3">
      <t>チンタイシャク</t>
    </rPh>
    <rPh sb="3" eb="6">
      <t>ケイヤクショ</t>
    </rPh>
    <phoneticPr fontId="1"/>
  </si>
  <si>
    <t>物件名</t>
    <rPh sb="0" eb="3">
      <t>ブッケンメイ</t>
    </rPh>
    <phoneticPr fontId="1"/>
  </si>
  <si>
    <t>○○アパート１号室</t>
    <rPh sb="7" eb="9">
      <t>ゴウシツ</t>
    </rPh>
    <phoneticPr fontId="1"/>
  </si>
  <si>
    <t>住所</t>
    <rPh sb="0" eb="2">
      <t>ジュウショ</t>
    </rPh>
    <phoneticPr fontId="1"/>
  </si>
  <si>
    <t>○○×△</t>
    <phoneticPr fontId="1"/>
  </si>
  <si>
    <t>円（1ヶ月）</t>
    <rPh sb="0" eb="1">
      <t>エン</t>
    </rPh>
    <rPh sb="4" eb="5">
      <t>ゲツ</t>
    </rPh>
    <phoneticPr fontId="1"/>
  </si>
  <si>
    <t>円</t>
    <rPh sb="0" eb="1">
      <t>エン</t>
    </rPh>
    <phoneticPr fontId="1"/>
  </si>
  <si>
    <t>礼金</t>
    <rPh sb="0" eb="2">
      <t>レイキン</t>
    </rPh>
    <phoneticPr fontId="1"/>
  </si>
  <si>
    <t>期間</t>
    <rPh sb="0" eb="2">
      <t>キカン</t>
    </rPh>
    <phoneticPr fontId="1"/>
  </si>
  <si>
    <t>～</t>
    <phoneticPr fontId="1"/>
  </si>
  <si>
    <t>賃貸人</t>
    <rPh sb="0" eb="1">
      <t>チン</t>
    </rPh>
    <rPh sb="1" eb="2">
      <t>カ</t>
    </rPh>
    <rPh sb="2" eb="3">
      <t>ニン</t>
    </rPh>
    <phoneticPr fontId="1"/>
  </si>
  <si>
    <t>賃借人</t>
    <rPh sb="0" eb="3">
      <t>チンシャクニン</t>
    </rPh>
    <phoneticPr fontId="1"/>
  </si>
  <si>
    <t>○○○○　印</t>
    <rPh sb="5" eb="6">
      <t>イン</t>
    </rPh>
    <phoneticPr fontId="1"/>
  </si>
  <si>
    <t>３ヶ月</t>
    <rPh sb="2" eb="3">
      <t>ゲツ</t>
    </rPh>
    <phoneticPr fontId="1"/>
  </si>
  <si>
    <t>　賃貸アパート</t>
    <rPh sb="1" eb="3">
      <t>チンタイ</t>
    </rPh>
    <phoneticPr fontId="1"/>
  </si>
  <si>
    <t>　駐車場</t>
    <rPh sb="1" eb="4">
      <t>チュウシャジョウ</t>
    </rPh>
    <phoneticPr fontId="1"/>
  </si>
  <si>
    <t>※50,000円×3ヶ月(税抜）</t>
    <rPh sb="7" eb="8">
      <t>エン</t>
    </rPh>
    <rPh sb="11" eb="12">
      <t>ゲツ</t>
    </rPh>
    <rPh sb="13" eb="14">
      <t>ゼイ</t>
    </rPh>
    <rPh sb="14" eb="15">
      <t>ヌ</t>
    </rPh>
    <phoneticPr fontId="1"/>
  </si>
  <si>
    <t>※5,000円×3ヶ月(税抜）</t>
    <rPh sb="6" eb="7">
      <t>エン</t>
    </rPh>
    <rPh sb="10" eb="11">
      <t>ゲツ</t>
    </rPh>
    <rPh sb="12" eb="13">
      <t>ゼイ</t>
    </rPh>
    <rPh sb="13" eb="14">
      <t>ヌ</t>
    </rPh>
    <phoneticPr fontId="1"/>
  </si>
  <si>
    <t>賃借料</t>
    <rPh sb="0" eb="3">
      <t>チンシャクリョウ</t>
    </rPh>
    <phoneticPr fontId="1"/>
  </si>
  <si>
    <t>駐車場（1台分）</t>
    <rPh sb="0" eb="3">
      <t>チュウシャジョウ</t>
    </rPh>
    <rPh sb="5" eb="7">
      <t>ダイブン</t>
    </rPh>
    <phoneticPr fontId="1"/>
  </si>
  <si>
    <t>株式会社〇○建設　印</t>
    <rPh sb="0" eb="2">
      <t>カブシキ</t>
    </rPh>
    <rPh sb="2" eb="4">
      <t>カイシャ</t>
    </rPh>
    <rPh sb="6" eb="8">
      <t>ケンセツ</t>
    </rPh>
    <rPh sb="9" eb="10">
      <t>イン</t>
    </rPh>
    <phoneticPr fontId="1"/>
  </si>
  <si>
    <t>金　５，９４０円（消費税込）</t>
    <rPh sb="0" eb="1">
      <t>キン</t>
    </rPh>
    <rPh sb="7" eb="8">
      <t>エン</t>
    </rPh>
    <rPh sb="9" eb="12">
      <t>ショウヒゼイ</t>
    </rPh>
    <rPh sb="12" eb="13">
      <t>コミ</t>
    </rPh>
    <phoneticPr fontId="1"/>
  </si>
  <si>
    <t>　　　　○○建設　様</t>
    <rPh sb="6" eb="8">
      <t>ケンセツ</t>
    </rPh>
    <rPh sb="9" eb="10">
      <t>サマ</t>
    </rPh>
    <phoneticPr fontId="1"/>
  </si>
  <si>
    <t>□□旅館　印</t>
    <rPh sb="2" eb="4">
      <t>リョカン</t>
    </rPh>
    <rPh sb="5" eb="6">
      <t>イン</t>
    </rPh>
    <phoneticPr fontId="1"/>
  </si>
  <si>
    <t>金　１，１３４，０００円（消費税込）</t>
    <rPh sb="0" eb="1">
      <t>キン</t>
    </rPh>
    <rPh sb="11" eb="12">
      <t>エン</t>
    </rPh>
    <rPh sb="13" eb="16">
      <t>ショウヒゼイ</t>
    </rPh>
    <rPh sb="16" eb="17">
      <t>コミ</t>
    </rPh>
    <phoneticPr fontId="1"/>
  </si>
  <si>
    <t>但し、6月1日～7月31日の宿泊代（朝食・夕食除く）として</t>
    <rPh sb="0" eb="1">
      <t>タダ</t>
    </rPh>
    <rPh sb="4" eb="5">
      <t>ガツ</t>
    </rPh>
    <rPh sb="6" eb="7">
      <t>ニチ</t>
    </rPh>
    <rPh sb="9" eb="10">
      <t>ガツ</t>
    </rPh>
    <rPh sb="12" eb="13">
      <t>ニチ</t>
    </rPh>
    <rPh sb="14" eb="17">
      <t>シュクハクダイ</t>
    </rPh>
    <rPh sb="18" eb="20">
      <t>チョウショク</t>
    </rPh>
    <rPh sb="21" eb="23">
      <t>ユウショク</t>
    </rPh>
    <rPh sb="23" eb="24">
      <t>ノゾ</t>
    </rPh>
    <phoneticPr fontId="1"/>
  </si>
  <si>
    <t>□□旅館　領収書の内訳</t>
    <rPh sb="2" eb="4">
      <t>リョカン</t>
    </rPh>
    <rPh sb="5" eb="8">
      <t>リョウシュウショ</t>
    </rPh>
    <rPh sb="9" eb="11">
      <t>ウチワケ</t>
    </rPh>
    <phoneticPr fontId="1"/>
  </si>
  <si>
    <t>宿泊者名</t>
    <rPh sb="0" eb="3">
      <t>シュクハクシャ</t>
    </rPh>
    <rPh sb="3" eb="4">
      <t>メイ</t>
    </rPh>
    <phoneticPr fontId="1"/>
  </si>
  <si>
    <t>Ａさん</t>
    <phoneticPr fontId="1"/>
  </si>
  <si>
    <t>Ｂさん</t>
    <phoneticPr fontId="1"/>
  </si>
  <si>
    <t>Ｃさん</t>
    <phoneticPr fontId="1"/>
  </si>
  <si>
    <t>宿泊日数</t>
    <rPh sb="0" eb="2">
      <t>シュクハク</t>
    </rPh>
    <rPh sb="2" eb="3">
      <t>ヒ</t>
    </rPh>
    <phoneticPr fontId="1"/>
  </si>
  <si>
    <t>1日当り宿泊費（税込）</t>
    <rPh sb="1" eb="2">
      <t>ニチ</t>
    </rPh>
    <rPh sb="2" eb="3">
      <t>ア</t>
    </rPh>
    <rPh sb="4" eb="7">
      <t>シュクハクヒ</t>
    </rPh>
    <rPh sb="8" eb="10">
      <t>ゼイコミ</t>
    </rPh>
    <phoneticPr fontId="1"/>
  </si>
  <si>
    <t>宿泊費合計</t>
    <rPh sb="0" eb="3">
      <t>シュクハクヒ</t>
    </rPh>
    <rPh sb="3" eb="5">
      <t>ゴウケイ</t>
    </rPh>
    <phoneticPr fontId="1"/>
  </si>
  <si>
    <t>合計</t>
    <rPh sb="0" eb="2">
      <t>ゴウケイ</t>
    </rPh>
    <phoneticPr fontId="1"/>
  </si>
  <si>
    <t>　　宿泊日</t>
    <rPh sb="2" eb="5">
      <t>シュクハクビ</t>
    </rPh>
    <phoneticPr fontId="1"/>
  </si>
  <si>
    <t>6月1,2,3･･･日、7月1,2,3･･･、8月･･･</t>
    <rPh sb="1" eb="2">
      <t>ガツ</t>
    </rPh>
    <rPh sb="10" eb="11">
      <t>ニチ</t>
    </rPh>
    <rPh sb="13" eb="14">
      <t>ガツ</t>
    </rPh>
    <rPh sb="24" eb="25">
      <t>ガツ</t>
    </rPh>
    <phoneticPr fontId="1"/>
  </si>
  <si>
    <t>Ｇさん</t>
    <phoneticPr fontId="1"/>
  </si>
  <si>
    <t>赴任手当</t>
    <rPh sb="0" eb="2">
      <t>フニン</t>
    </rPh>
    <rPh sb="2" eb="4">
      <t>テアテ</t>
    </rPh>
    <phoneticPr fontId="1"/>
  </si>
  <si>
    <t>Ｅさん</t>
    <phoneticPr fontId="1"/>
  </si>
  <si>
    <t>Ｆさん</t>
    <phoneticPr fontId="1"/>
  </si>
  <si>
    <t>備考</t>
    <rPh sb="0" eb="2">
      <t>ビコウ</t>
    </rPh>
    <phoneticPr fontId="1"/>
  </si>
  <si>
    <t>福岡市○○</t>
    <rPh sb="0" eb="3">
      <t>フクオカシ</t>
    </rPh>
    <phoneticPr fontId="1"/>
  </si>
  <si>
    <t>北九州市○○</t>
    <rPh sb="0" eb="4">
      <t>キタキュウシュウシ</t>
    </rPh>
    <phoneticPr fontId="1"/>
  </si>
  <si>
    <t>移動日</t>
    <rPh sb="0" eb="2">
      <t>イドウ</t>
    </rPh>
    <rPh sb="2" eb="3">
      <t>ビ</t>
    </rPh>
    <phoneticPr fontId="1"/>
  </si>
  <si>
    <t>往復</t>
    <rPh sb="0" eb="2">
      <t>オウフク</t>
    </rPh>
    <phoneticPr fontId="1"/>
  </si>
  <si>
    <t>合計</t>
    <rPh sb="0" eb="2">
      <t>ゴウケイ</t>
    </rPh>
    <phoneticPr fontId="1"/>
  </si>
  <si>
    <t>旅費計算書</t>
    <rPh sb="0" eb="2">
      <t>リョヒ</t>
    </rPh>
    <rPh sb="2" eb="5">
      <t>ケイサンショ</t>
    </rPh>
    <phoneticPr fontId="1"/>
  </si>
  <si>
    <t>出張日</t>
    <rPh sb="0" eb="2">
      <t>シュッチョウ</t>
    </rPh>
    <rPh sb="2" eb="3">
      <t>ヒ</t>
    </rPh>
    <phoneticPr fontId="1"/>
  </si>
  <si>
    <t>出張先</t>
    <rPh sb="0" eb="2">
      <t>シュッチョウ</t>
    </rPh>
    <rPh sb="2" eb="3">
      <t>サキ</t>
    </rPh>
    <phoneticPr fontId="1"/>
  </si>
  <si>
    <t>用務</t>
    <rPh sb="0" eb="2">
      <t>ヨウム</t>
    </rPh>
    <phoneticPr fontId="1"/>
  </si>
  <si>
    <t>航空券</t>
    <rPh sb="0" eb="3">
      <t>コウクウケン</t>
    </rPh>
    <phoneticPr fontId="1"/>
  </si>
  <si>
    <t>鉄道</t>
    <rPh sb="0" eb="2">
      <t>テツドウ</t>
    </rPh>
    <phoneticPr fontId="1"/>
  </si>
  <si>
    <t>日当</t>
    <rPh sb="0" eb="2">
      <t>ニットウ</t>
    </rPh>
    <phoneticPr fontId="1"/>
  </si>
  <si>
    <t>宿泊料</t>
    <rPh sb="0" eb="3">
      <t>シュクハクリョウ</t>
    </rPh>
    <phoneticPr fontId="1"/>
  </si>
  <si>
    <t>概算前払金</t>
    <rPh sb="0" eb="2">
      <t>ガイサン</t>
    </rPh>
    <rPh sb="2" eb="3">
      <t>マエ</t>
    </rPh>
    <rPh sb="3" eb="4">
      <t>ハラ</t>
    </rPh>
    <rPh sb="4" eb="5">
      <t>キン</t>
    </rPh>
    <phoneticPr fontId="1"/>
  </si>
  <si>
    <t>差引支払額</t>
    <rPh sb="0" eb="2">
      <t>サシヒキ</t>
    </rPh>
    <rPh sb="2" eb="4">
      <t>シハライ</t>
    </rPh>
    <rPh sb="4" eb="5">
      <t>ガク</t>
    </rPh>
    <phoneticPr fontId="1"/>
  </si>
  <si>
    <t>交通費</t>
    <rPh sb="0" eb="3">
      <t>コウツウヒ</t>
    </rPh>
    <phoneticPr fontId="1"/>
  </si>
  <si>
    <t>合　計</t>
    <rPh sb="0" eb="1">
      <t>ア</t>
    </rPh>
    <rPh sb="2" eb="3">
      <t>ケイ</t>
    </rPh>
    <phoneticPr fontId="1"/>
  </si>
  <si>
    <t>旅費受領者</t>
    <rPh sb="0" eb="2">
      <t>リョヒ</t>
    </rPh>
    <rPh sb="2" eb="5">
      <t>ジュリョウシャ</t>
    </rPh>
    <phoneticPr fontId="1"/>
  </si>
  <si>
    <t>旅費受領日</t>
    <rPh sb="0" eb="2">
      <t>リョヒ</t>
    </rPh>
    <rPh sb="2" eb="5">
      <t>ジュリョウビ</t>
    </rPh>
    <phoneticPr fontId="1"/>
  </si>
  <si>
    <t>　Ｅさん</t>
    <phoneticPr fontId="1"/>
  </si>
  <si>
    <t>〇○工事</t>
    <rPh sb="2" eb="4">
      <t>コウジ</t>
    </rPh>
    <phoneticPr fontId="1"/>
  </si>
  <si>
    <t>〇○工事現場からの帰省</t>
    <rPh sb="2" eb="4">
      <t>コウジ</t>
    </rPh>
    <rPh sb="4" eb="6">
      <t>ゲンバ</t>
    </rPh>
    <rPh sb="9" eb="11">
      <t>キセイ</t>
    </rPh>
    <phoneticPr fontId="1"/>
  </si>
  <si>
    <t>赴任旅費</t>
    <rPh sb="0" eb="2">
      <t>フニン</t>
    </rPh>
    <rPh sb="2" eb="4">
      <t>リョヒ</t>
    </rPh>
    <phoneticPr fontId="1"/>
  </si>
  <si>
    <t>帰省旅費</t>
    <rPh sb="0" eb="2">
      <t>キセイ</t>
    </rPh>
    <rPh sb="2" eb="4">
      <t>リョヒ</t>
    </rPh>
    <phoneticPr fontId="1"/>
  </si>
  <si>
    <t>赴任手当計算書</t>
    <rPh sb="0" eb="2">
      <t>フニン</t>
    </rPh>
    <rPh sb="2" eb="4">
      <t>テアテ</t>
    </rPh>
    <rPh sb="4" eb="7">
      <t>ケイサンショ</t>
    </rPh>
    <phoneticPr fontId="1"/>
  </si>
  <si>
    <t>単価</t>
    <rPh sb="0" eb="2">
      <t>タンカ</t>
    </rPh>
    <phoneticPr fontId="1"/>
  </si>
  <si>
    <t>大津町△△</t>
    <rPh sb="0" eb="3">
      <t>オオツマチ</t>
    </rPh>
    <phoneticPr fontId="1"/>
  </si>
  <si>
    <t>様式③-1</t>
    <rPh sb="0" eb="2">
      <t>ヨウシキ</t>
    </rPh>
    <phoneticPr fontId="1"/>
  </si>
  <si>
    <t>労働者送迎費集計表</t>
    <rPh sb="0" eb="3">
      <t>ロウドウシャ</t>
    </rPh>
    <rPh sb="3" eb="5">
      <t>ソウゲイ</t>
    </rPh>
    <rPh sb="5" eb="6">
      <t>ヒ</t>
    </rPh>
    <rPh sb="6" eb="8">
      <t>シュウケイ</t>
    </rPh>
    <rPh sb="8" eb="9">
      <t>ヒョウ</t>
    </rPh>
    <phoneticPr fontId="1"/>
  </si>
  <si>
    <t>年月日</t>
    <rPh sb="0" eb="3">
      <t>ネンガッピ</t>
    </rPh>
    <phoneticPr fontId="1"/>
  </si>
  <si>
    <t>距離（km）</t>
    <rPh sb="0" eb="2">
      <t>キョリ</t>
    </rPh>
    <phoneticPr fontId="1"/>
  </si>
  <si>
    <t>単価（37円）</t>
    <rPh sb="0" eb="2">
      <t>タンカ</t>
    </rPh>
    <rPh sb="5" eb="6">
      <t>エン</t>
    </rPh>
    <phoneticPr fontId="1"/>
  </si>
  <si>
    <t>○●地内（工事現場）</t>
    <rPh sb="2" eb="3">
      <t>チ</t>
    </rPh>
    <rPh sb="3" eb="4">
      <t>ナイ</t>
    </rPh>
    <rPh sb="5" eb="7">
      <t>コウジ</t>
    </rPh>
    <rPh sb="7" eb="9">
      <t>ゲンバ</t>
    </rPh>
    <phoneticPr fontId="1"/>
  </si>
  <si>
    <t>送迎車台数</t>
    <rPh sb="0" eb="3">
      <t>ソウゲイシャ</t>
    </rPh>
    <rPh sb="3" eb="5">
      <t>ダイスウ</t>
    </rPh>
    <phoneticPr fontId="11"/>
  </si>
  <si>
    <t>○○会社（本社）</t>
  </si>
  <si>
    <t>○○会社（本社）</t>
    <rPh sb="2" eb="4">
      <t>カイシャ</t>
    </rPh>
    <rPh sb="5" eb="7">
      <t>ホンシャ</t>
    </rPh>
    <phoneticPr fontId="1"/>
  </si>
  <si>
    <t>○●地内（工事現場）</t>
  </si>
  <si>
    <t>運転手</t>
    <rPh sb="0" eb="2">
      <t>ウンテン</t>
    </rPh>
    <rPh sb="2" eb="3">
      <t>シュ</t>
    </rPh>
    <phoneticPr fontId="1"/>
  </si>
  <si>
    <t>賃金</t>
    <rPh sb="0" eb="2">
      <t>チンギン</t>
    </rPh>
    <phoneticPr fontId="1"/>
  </si>
  <si>
    <t>運転手賃金小計</t>
    <rPh sb="0" eb="2">
      <t>ウンテン</t>
    </rPh>
    <rPh sb="2" eb="3">
      <t>シュ</t>
    </rPh>
    <rPh sb="3" eb="5">
      <t>チンギン</t>
    </rPh>
    <rPh sb="5" eb="6">
      <t>ショウ</t>
    </rPh>
    <rPh sb="6" eb="7">
      <t>ケイ</t>
    </rPh>
    <phoneticPr fontId="1"/>
  </si>
  <si>
    <t>車両損料（賃料）小計</t>
    <rPh sb="0" eb="2">
      <t>シャリョウ</t>
    </rPh>
    <rPh sb="2" eb="4">
      <t>ソンリョウ</t>
    </rPh>
    <rPh sb="5" eb="7">
      <t>チンリョウ</t>
    </rPh>
    <rPh sb="8" eb="9">
      <t>ショウ</t>
    </rPh>
    <rPh sb="9" eb="10">
      <t>ケイ</t>
    </rPh>
    <phoneticPr fontId="1"/>
  </si>
  <si>
    <t>給油日</t>
    <rPh sb="0" eb="2">
      <t>キュウユ</t>
    </rPh>
    <rPh sb="2" eb="3">
      <t>ヒ</t>
    </rPh>
    <phoneticPr fontId="1"/>
  </si>
  <si>
    <t>給油量（L)</t>
    <rPh sb="0" eb="2">
      <t>キュウユ</t>
    </rPh>
    <rPh sb="2" eb="3">
      <t>リョウ</t>
    </rPh>
    <phoneticPr fontId="1"/>
  </si>
  <si>
    <t>単価（税抜）</t>
    <rPh sb="0" eb="2">
      <t>タンカ</t>
    </rPh>
    <rPh sb="3" eb="4">
      <t>ゼイ</t>
    </rPh>
    <rPh sb="4" eb="5">
      <t>ヌ</t>
    </rPh>
    <phoneticPr fontId="1"/>
  </si>
  <si>
    <t>車両燃料小計</t>
    <rPh sb="0" eb="2">
      <t>シャリョウ</t>
    </rPh>
    <rPh sb="2" eb="4">
      <t>ネンリョウ</t>
    </rPh>
    <rPh sb="4" eb="5">
      <t>ショウ</t>
    </rPh>
    <rPh sb="5" eb="6">
      <t>ケイ</t>
    </rPh>
    <phoneticPr fontId="1"/>
  </si>
  <si>
    <t>油種</t>
    <rPh sb="0" eb="2">
      <t>ユシュ</t>
    </rPh>
    <phoneticPr fontId="1"/>
  </si>
  <si>
    <t>給油量</t>
    <rPh sb="0" eb="3">
      <t>キュウユリョウ</t>
    </rPh>
    <phoneticPr fontId="1"/>
  </si>
  <si>
    <t>小計</t>
    <rPh sb="0" eb="2">
      <t>ショウケイ</t>
    </rPh>
    <phoneticPr fontId="1"/>
  </si>
  <si>
    <t>消費税</t>
    <rPh sb="0" eb="3">
      <t>ショウヒゼイ</t>
    </rPh>
    <phoneticPr fontId="1"/>
  </si>
  <si>
    <t>レギュラー</t>
    <phoneticPr fontId="1"/>
  </si>
  <si>
    <t>○○石油××給油所</t>
    <rPh sb="2" eb="4">
      <t>セキユ</t>
    </rPh>
    <rPh sb="6" eb="9">
      <t>キュウユショ</t>
    </rPh>
    <phoneticPr fontId="1"/>
  </si>
  <si>
    <t>△△　□□</t>
    <phoneticPr fontId="1"/>
  </si>
  <si>
    <t>（給油領収証例）</t>
    <rPh sb="1" eb="3">
      <t>キュウユ</t>
    </rPh>
    <rPh sb="3" eb="6">
      <t>リョウシュウショウ</t>
    </rPh>
    <rPh sb="6" eb="7">
      <t>レイ</t>
    </rPh>
    <phoneticPr fontId="11"/>
  </si>
  <si>
    <t>支給対象者</t>
    <rPh sb="0" eb="2">
      <t>シキュウ</t>
    </rPh>
    <rPh sb="2" eb="4">
      <t>タイショウ</t>
    </rPh>
    <rPh sb="4" eb="5">
      <t>シャ</t>
    </rPh>
    <phoneticPr fontId="11"/>
  </si>
  <si>
    <t>Ｇさん</t>
    <phoneticPr fontId="11"/>
  </si>
  <si>
    <t>Ｈさん</t>
    <phoneticPr fontId="11"/>
  </si>
  <si>
    <t>Ｉさん</t>
    <phoneticPr fontId="11"/>
  </si>
  <si>
    <t>Ｊさん</t>
    <phoneticPr fontId="11"/>
  </si>
  <si>
    <t>※もし高速道路の利用があった場合の記入例</t>
    <rPh sb="3" eb="5">
      <t>コウソク</t>
    </rPh>
    <rPh sb="5" eb="7">
      <t>ドウロ</t>
    </rPh>
    <rPh sb="8" eb="10">
      <t>リヨウ</t>
    </rPh>
    <rPh sb="14" eb="16">
      <t>バアイ</t>
    </rPh>
    <rPh sb="17" eb="19">
      <t>キニュウ</t>
    </rPh>
    <rPh sb="19" eb="20">
      <t>レイ</t>
    </rPh>
    <phoneticPr fontId="11"/>
  </si>
  <si>
    <t>年月日</t>
    <rPh sb="0" eb="3">
      <t>ネンガッピ</t>
    </rPh>
    <phoneticPr fontId="11"/>
  </si>
  <si>
    <t>（起点I.C.）</t>
    <rPh sb="1" eb="3">
      <t>キテン</t>
    </rPh>
    <phoneticPr fontId="11"/>
  </si>
  <si>
    <t>（終点I.C.)</t>
    <rPh sb="1" eb="3">
      <t>シュウテン</t>
    </rPh>
    <phoneticPr fontId="11"/>
  </si>
  <si>
    <t>支給額</t>
    <rPh sb="0" eb="3">
      <t>シキュウガク</t>
    </rPh>
    <phoneticPr fontId="11"/>
  </si>
  <si>
    <t>車種</t>
    <rPh sb="0" eb="2">
      <t>シャシュ</t>
    </rPh>
    <phoneticPr fontId="11"/>
  </si>
  <si>
    <t>普通車</t>
    <rPh sb="0" eb="3">
      <t>フツウシャ</t>
    </rPh>
    <phoneticPr fontId="11"/>
  </si>
  <si>
    <t>Ｋさん</t>
    <phoneticPr fontId="11"/>
  </si>
  <si>
    <t>Ｌさん</t>
    <phoneticPr fontId="11"/>
  </si>
  <si>
    <t>Ｍさん</t>
    <phoneticPr fontId="11"/>
  </si>
  <si>
    <t>軽自動車</t>
    <rPh sb="0" eb="4">
      <t>ケイジドウシャ</t>
    </rPh>
    <phoneticPr fontId="11"/>
  </si>
  <si>
    <t>単価</t>
    <rPh sb="0" eb="2">
      <t>タンカ</t>
    </rPh>
    <phoneticPr fontId="11"/>
  </si>
  <si>
    <t>（期間延べ　１５０人）</t>
    <phoneticPr fontId="1"/>
  </si>
  <si>
    <t>宿泊費(１泊当)
（②）</t>
    <rPh sb="0" eb="3">
      <t>シュクハクヒ</t>
    </rPh>
    <rPh sb="5" eb="6">
      <t>ハク</t>
    </rPh>
    <rPh sb="6" eb="7">
      <t>ア</t>
    </rPh>
    <phoneticPr fontId="1"/>
  </si>
  <si>
    <t>高速道路利用料</t>
    <rPh sb="0" eb="2">
      <t>コウソク</t>
    </rPh>
    <rPh sb="2" eb="4">
      <t>ドウロ</t>
    </rPh>
    <rPh sb="4" eb="7">
      <t>リヨウリョウ</t>
    </rPh>
    <phoneticPr fontId="11"/>
  </si>
  <si>
    <t>利用区間</t>
    <rPh sb="0" eb="2">
      <t>リヨウ</t>
    </rPh>
    <rPh sb="2" eb="4">
      <t>クカン</t>
    </rPh>
    <phoneticPr fontId="11"/>
  </si>
  <si>
    <t>高速道路利用料小計</t>
    <rPh sb="0" eb="2">
      <t>コウソク</t>
    </rPh>
    <rPh sb="2" eb="4">
      <t>ドウロ</t>
    </rPh>
    <rPh sb="4" eb="7">
      <t>リヨウリョウ</t>
    </rPh>
    <rPh sb="7" eb="9">
      <t>ショウケイ</t>
    </rPh>
    <phoneticPr fontId="11"/>
  </si>
  <si>
    <t>金額</t>
    <rPh sb="0" eb="2">
      <t>キンガク</t>
    </rPh>
    <phoneticPr fontId="11"/>
  </si>
  <si>
    <t>賃金支給対象日</t>
    <rPh sb="0" eb="2">
      <t>チンギン</t>
    </rPh>
    <rPh sb="2" eb="4">
      <t>シキュウ</t>
    </rPh>
    <rPh sb="4" eb="6">
      <t>タイショウ</t>
    </rPh>
    <rPh sb="6" eb="7">
      <t>ビ</t>
    </rPh>
    <phoneticPr fontId="1"/>
  </si>
  <si>
    <t>※自社の自動車を使用した場合</t>
    <phoneticPr fontId="11"/>
  </si>
  <si>
    <t>通勤費集計表</t>
    <rPh sb="0" eb="2">
      <t>ツウキン</t>
    </rPh>
    <rPh sb="2" eb="3">
      <t>ヒ</t>
    </rPh>
    <rPh sb="3" eb="5">
      <t>シュウケイ</t>
    </rPh>
    <rPh sb="5" eb="6">
      <t>ヒョウ</t>
    </rPh>
    <phoneticPr fontId="1"/>
  </si>
  <si>
    <t>赴任手当、赴任・帰省旅費等集計表</t>
    <rPh sb="0" eb="2">
      <t>フニン</t>
    </rPh>
    <rPh sb="2" eb="4">
      <t>テア</t>
    </rPh>
    <rPh sb="5" eb="7">
      <t>フニン</t>
    </rPh>
    <rPh sb="8" eb="10">
      <t>キセイ</t>
    </rPh>
    <rPh sb="10" eb="12">
      <t>リョヒ</t>
    </rPh>
    <rPh sb="12" eb="13">
      <t>トウ</t>
    </rPh>
    <rPh sb="13" eb="15">
      <t>シュウケイ</t>
    </rPh>
    <rPh sb="15" eb="16">
      <t>ヒョウ</t>
    </rPh>
    <phoneticPr fontId="1"/>
  </si>
  <si>
    <t>労働者送迎費集計表</t>
    <rPh sb="0" eb="5">
      <t>ロウドウシャソウゲイ</t>
    </rPh>
    <rPh sb="5" eb="6">
      <t>ヒ</t>
    </rPh>
    <rPh sb="6" eb="8">
      <t>シュウケイ</t>
    </rPh>
    <rPh sb="8" eb="9">
      <t>ヒョウ</t>
    </rPh>
    <phoneticPr fontId="1"/>
  </si>
  <si>
    <t>ホテル○△</t>
    <phoneticPr fontId="1"/>
  </si>
  <si>
    <t>□□旅館</t>
    <rPh sb="2" eb="4">
      <t>リョカン</t>
    </rPh>
    <phoneticPr fontId="1"/>
  </si>
  <si>
    <t>※リースのライトバン等を使用した場合</t>
    <rPh sb="10" eb="11">
      <t>トウ</t>
    </rPh>
    <rPh sb="12" eb="14">
      <t>シヨウ</t>
    </rPh>
    <rPh sb="16" eb="18">
      <t>バアイ</t>
    </rPh>
    <phoneticPr fontId="11"/>
  </si>
  <si>
    <t>使用期間</t>
    <rPh sb="0" eb="2">
      <t>シヨウ</t>
    </rPh>
    <rPh sb="2" eb="4">
      <t>キカン</t>
    </rPh>
    <phoneticPr fontId="11"/>
  </si>
  <si>
    <t>食費補助費集計表</t>
    <rPh sb="0" eb="2">
      <t>ショクヒ</t>
    </rPh>
    <rPh sb="2" eb="4">
      <t>ホジョ</t>
    </rPh>
    <rPh sb="4" eb="5">
      <t>ヒ</t>
    </rPh>
    <rPh sb="5" eb="7">
      <t>シュウケイ</t>
    </rPh>
    <rPh sb="7" eb="8">
      <t>ヒョウ</t>
    </rPh>
    <phoneticPr fontId="1"/>
  </si>
  <si>
    <t>※マイカー等を使用した場合</t>
    <rPh sb="5" eb="6">
      <t>トウ</t>
    </rPh>
    <phoneticPr fontId="11"/>
  </si>
  <si>
    <t>※自社のライトバン等を使用した場合</t>
    <rPh sb="9" eb="10">
      <t>トウ</t>
    </rPh>
    <phoneticPr fontId="11"/>
  </si>
  <si>
    <t>通勤手当</t>
    <rPh sb="0" eb="2">
      <t>ツウキン</t>
    </rPh>
    <rPh sb="2" eb="4">
      <t>テアテ</t>
    </rPh>
    <phoneticPr fontId="1"/>
  </si>
  <si>
    <t>従事期間</t>
    <rPh sb="0" eb="2">
      <t>ジュウジ</t>
    </rPh>
    <rPh sb="2" eb="4">
      <t>キカン</t>
    </rPh>
    <phoneticPr fontId="1"/>
  </si>
  <si>
    <t>単価</t>
    <rPh sb="0" eb="2">
      <t>タンカ</t>
    </rPh>
    <phoneticPr fontId="11"/>
  </si>
  <si>
    <t>運転手賃金</t>
    <rPh sb="0" eb="3">
      <t>ウンテンシュ</t>
    </rPh>
    <rPh sb="3" eb="5">
      <t>チンギン</t>
    </rPh>
    <phoneticPr fontId="1"/>
  </si>
  <si>
    <t>車両損料（賃料）</t>
    <rPh sb="0" eb="2">
      <t>シャリョウ</t>
    </rPh>
    <rPh sb="2" eb="4">
      <t>ソンリョウ</t>
    </rPh>
    <rPh sb="5" eb="7">
      <t>チンリョウ</t>
    </rPh>
    <phoneticPr fontId="1"/>
  </si>
  <si>
    <t>車両燃料</t>
    <rPh sb="0" eb="2">
      <t>シャリョウ</t>
    </rPh>
    <rPh sb="2" eb="4">
      <t>ネンリョウ</t>
    </rPh>
    <phoneticPr fontId="1"/>
  </si>
  <si>
    <t>利用日</t>
    <rPh sb="0" eb="3">
      <t>リヨウビ</t>
    </rPh>
    <phoneticPr fontId="11"/>
  </si>
  <si>
    <t>様式④-3-1</t>
    <rPh sb="0" eb="2">
      <t>ヨウシキ</t>
    </rPh>
    <phoneticPr fontId="1"/>
  </si>
  <si>
    <t>様式④-3-2</t>
    <rPh sb="0" eb="2">
      <t>ヨウシキ</t>
    </rPh>
    <phoneticPr fontId="1"/>
  </si>
  <si>
    <t>様式④-3-3</t>
    <rPh sb="0" eb="2">
      <t>ヨウシキ</t>
    </rPh>
    <phoneticPr fontId="1"/>
  </si>
  <si>
    <t>○○I.C.～△△I.C.</t>
    <phoneticPr fontId="11"/>
  </si>
  <si>
    <t>△△I.C.～○○I.C.</t>
    <phoneticPr fontId="11"/>
  </si>
  <si>
    <t>○○I.C.</t>
    <phoneticPr fontId="11"/>
  </si>
  <si>
    <t>△△I.C.</t>
    <phoneticPr fontId="11"/>
  </si>
  <si>
    <t>地図を添付</t>
    <rPh sb="0" eb="2">
      <t>チズ</t>
    </rPh>
    <rPh sb="3" eb="5">
      <t>テンプ</t>
    </rPh>
    <phoneticPr fontId="11"/>
  </si>
  <si>
    <t>大分市××</t>
    <rPh sb="0" eb="2">
      <t>オオイタ</t>
    </rPh>
    <rPh sb="2" eb="3">
      <t>シ</t>
    </rPh>
    <phoneticPr fontId="1"/>
  </si>
  <si>
    <t>福岡市〇○</t>
    <rPh sb="0" eb="2">
      <t>フクオカ</t>
    </rPh>
    <rPh sb="2" eb="3">
      <t>シ</t>
    </rPh>
    <phoneticPr fontId="1"/>
  </si>
  <si>
    <t>○○I.C.～△△I.C.</t>
    <phoneticPr fontId="11"/>
  </si>
  <si>
    <t>△△I.C.～○○I.C.</t>
    <phoneticPr fontId="11"/>
  </si>
  <si>
    <t>佐伯市××</t>
    <rPh sb="0" eb="2">
      <t>サイキ</t>
    </rPh>
    <rPh sb="2" eb="3">
      <t>シ</t>
    </rPh>
    <phoneticPr fontId="1"/>
  </si>
  <si>
    <t>竹田市○○</t>
    <rPh sb="0" eb="2">
      <t>タケタ</t>
    </rPh>
    <rPh sb="2" eb="3">
      <t>シ</t>
    </rPh>
    <phoneticPr fontId="1"/>
  </si>
  <si>
    <t>玖珠町△△</t>
    <rPh sb="0" eb="2">
      <t>クス</t>
    </rPh>
    <rPh sb="2" eb="3">
      <t>マチ</t>
    </rPh>
    <phoneticPr fontId="1"/>
  </si>
  <si>
    <t>△△I.C.</t>
    <phoneticPr fontId="11"/>
  </si>
  <si>
    <t>地図を添付</t>
    <rPh sb="0" eb="2">
      <t>チズ</t>
    </rPh>
    <rPh sb="3" eb="5">
      <t>テンプ</t>
    </rPh>
    <phoneticPr fontId="11"/>
  </si>
  <si>
    <t>中津市○○</t>
    <rPh sb="0" eb="2">
      <t>ナカツ</t>
    </rPh>
    <rPh sb="2" eb="3">
      <t>シ</t>
    </rPh>
    <rPh sb="3" eb="4">
      <t>タケイチ</t>
    </rPh>
    <phoneticPr fontId="1"/>
  </si>
  <si>
    <t>宇佐市○○</t>
    <rPh sb="0" eb="2">
      <t>ウサ</t>
    </rPh>
    <rPh sb="2" eb="3">
      <t>シ</t>
    </rPh>
    <rPh sb="3" eb="4">
      <t>タケイチ</t>
    </rPh>
    <phoneticPr fontId="1"/>
  </si>
  <si>
    <t>令和3年5月8日</t>
    <rPh sb="0" eb="2">
      <t>レイワ</t>
    </rPh>
    <phoneticPr fontId="1"/>
  </si>
  <si>
    <t>令和3年5月9日</t>
    <phoneticPr fontId="1"/>
  </si>
  <si>
    <t>令和3年5月10日</t>
    <phoneticPr fontId="1"/>
  </si>
  <si>
    <t>令和3年5月11日</t>
    <phoneticPr fontId="1"/>
  </si>
  <si>
    <t>令和3年5月8日</t>
    <phoneticPr fontId="1"/>
  </si>
  <si>
    <t>令和3年6月1日～7月31日</t>
    <rPh sb="0" eb="2">
      <t>レイワ</t>
    </rPh>
    <rPh sb="3" eb="4">
      <t>ネン</t>
    </rPh>
    <rPh sb="5" eb="6">
      <t>ガツ</t>
    </rPh>
    <rPh sb="7" eb="8">
      <t>ニチ</t>
    </rPh>
    <rPh sb="10" eb="11">
      <t>ガツ</t>
    </rPh>
    <rPh sb="13" eb="14">
      <t>ニチ</t>
    </rPh>
    <phoneticPr fontId="1"/>
  </si>
  <si>
    <t>令和３年○月×日</t>
    <rPh sb="0" eb="2">
      <t>レイワ</t>
    </rPh>
    <rPh sb="3" eb="4">
      <t>ネン</t>
    </rPh>
    <rPh sb="5" eb="6">
      <t>ガツ</t>
    </rPh>
    <rPh sb="7" eb="8">
      <t>ニチ</t>
    </rPh>
    <phoneticPr fontId="1"/>
  </si>
  <si>
    <t>令和3年6月1日</t>
    <rPh sb="3" eb="4">
      <t>ネン</t>
    </rPh>
    <rPh sb="5" eb="6">
      <t>ガツ</t>
    </rPh>
    <rPh sb="7" eb="8">
      <t>ニチ</t>
    </rPh>
    <phoneticPr fontId="1"/>
  </si>
  <si>
    <t>令和3年6月2日</t>
    <rPh sb="0" eb="2">
      <t>レイワ</t>
    </rPh>
    <rPh sb="3" eb="4">
      <t>ネン</t>
    </rPh>
    <rPh sb="5" eb="6">
      <t>ガツ</t>
    </rPh>
    <rPh sb="7" eb="8">
      <t>ニチ</t>
    </rPh>
    <phoneticPr fontId="1"/>
  </si>
  <si>
    <t>令和3年6月3日</t>
    <rPh sb="0" eb="2">
      <t>レイワ</t>
    </rPh>
    <rPh sb="3" eb="4">
      <t>ネン</t>
    </rPh>
    <rPh sb="5" eb="6">
      <t>ガツ</t>
    </rPh>
    <rPh sb="7" eb="8">
      <t>ニチ</t>
    </rPh>
    <phoneticPr fontId="1"/>
  </si>
  <si>
    <t>令和3年6月1日～3日</t>
    <rPh sb="0" eb="2">
      <t>レイワ</t>
    </rPh>
    <rPh sb="3" eb="4">
      <t>ネン</t>
    </rPh>
    <rPh sb="5" eb="6">
      <t>ガツ</t>
    </rPh>
    <rPh sb="7" eb="8">
      <t>ニチ</t>
    </rPh>
    <rPh sb="10" eb="11">
      <t>ニチ</t>
    </rPh>
    <phoneticPr fontId="11"/>
  </si>
  <si>
    <t>令和3年6月1日</t>
    <rPh sb="0" eb="2">
      <t>レイワ</t>
    </rPh>
    <rPh sb="3" eb="4">
      <t>ネン</t>
    </rPh>
    <rPh sb="5" eb="6">
      <t>ガツ</t>
    </rPh>
    <rPh sb="7" eb="8">
      <t>ニチ</t>
    </rPh>
    <phoneticPr fontId="1"/>
  </si>
  <si>
    <t>R3.6.1</t>
    <phoneticPr fontId="1"/>
  </si>
  <si>
    <t xml:space="preserve">R3.6.2 </t>
    <phoneticPr fontId="1"/>
  </si>
  <si>
    <t>R3.6.3</t>
    <phoneticPr fontId="1"/>
  </si>
  <si>
    <t>R3.6.5</t>
    <phoneticPr fontId="1"/>
  </si>
  <si>
    <t>R3.6.6</t>
    <phoneticPr fontId="1"/>
  </si>
  <si>
    <t xml:space="preserve">R3.8.28 </t>
    <phoneticPr fontId="11"/>
  </si>
  <si>
    <t xml:space="preserve">R3.8.29 </t>
    <phoneticPr fontId="11"/>
  </si>
  <si>
    <t>R3.8.30</t>
    <phoneticPr fontId="11"/>
  </si>
  <si>
    <t>R3.8.31</t>
    <phoneticPr fontId="11"/>
  </si>
  <si>
    <t>R3.6.1</t>
    <phoneticPr fontId="11"/>
  </si>
  <si>
    <t>R3.8.28</t>
    <phoneticPr fontId="11"/>
  </si>
  <si>
    <t>令和3年6月17～18日</t>
    <rPh sb="0" eb="2">
      <t>レイワ</t>
    </rPh>
    <rPh sb="3" eb="4">
      <t>ネン</t>
    </rPh>
    <rPh sb="5" eb="6">
      <t>ガツ</t>
    </rPh>
    <rPh sb="11" eb="12">
      <t>ニチ</t>
    </rPh>
    <phoneticPr fontId="1"/>
  </si>
  <si>
    <t>令和3年7月15～17日</t>
    <rPh sb="0" eb="2">
      <t>レイワ</t>
    </rPh>
    <rPh sb="3" eb="4">
      <t>ネン</t>
    </rPh>
    <rPh sb="5" eb="6">
      <t>ガツ</t>
    </rPh>
    <rPh sb="11" eb="12">
      <t>ニチ</t>
    </rPh>
    <phoneticPr fontId="1"/>
  </si>
  <si>
    <t>令和3年8月11～20日</t>
    <rPh sb="0" eb="2">
      <t>レイワ</t>
    </rPh>
    <rPh sb="3" eb="4">
      <t>ネン</t>
    </rPh>
    <rPh sb="5" eb="6">
      <t>ガツ</t>
    </rPh>
    <rPh sb="11" eb="12">
      <t>ニチ</t>
    </rPh>
    <phoneticPr fontId="1"/>
  </si>
  <si>
    <t>令和3年8月31日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</si>
</sst>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0_);[Red]\(0.0\)"/>
    <numFmt numFmtId="179" formatCode="#,##0.0;[Red]\-#,##0.0"/>
  </numFmts>
  <fonts count="13">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indexed="8"/>
      <name val="ＭＳ Ｐゴシック"/>
      <family val="3"/>
      <charset val="128"/>
    </font>
    <font>
      <sz val="14"/>
      <color indexed="8"/>
      <name val="ＭＳ 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18"/>
      <color indexed="8"/>
      <name val="HGP行書体"/>
      <family val="4"/>
      <charset val="128"/>
    </font>
    <font>
      <sz val="14"/>
      <color theme="1"/>
      <name val="ＭＳ Ｐゴシック"/>
      <family val="3"/>
      <charset val="128"/>
      <scheme val="minor"/>
    </font>
    <font>
      <sz val="6"/>
      <name val="ＭＳ Ｐゴシック"/>
      <family val="3"/>
      <charset val="128"/>
      <scheme val="minor"/>
    </font>
    <font>
      <sz val="8"/>
      <color indexed="8"/>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auto="1"/>
      </left>
      <right/>
      <top style="thin">
        <color auto="1"/>
      </top>
      <bottom style="thick">
        <color indexed="64"/>
      </bottom>
      <diagonal/>
    </border>
    <border>
      <left/>
      <right style="thin">
        <color auto="1"/>
      </right>
      <top style="thin">
        <color auto="1"/>
      </top>
      <bottom style="thick">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cellStyleXfs>
  <cellXfs count="210">
    <xf numFmtId="0" fontId="0" fillId="0" borderId="0" xfId="0">
      <alignment vertical="center"/>
    </xf>
    <xf numFmtId="0" fontId="6" fillId="0" borderId="0" xfId="0" applyFont="1" applyFill="1">
      <alignment vertical="center"/>
    </xf>
    <xf numFmtId="49" fontId="6" fillId="0" borderId="0" xfId="0" applyNumberFormat="1" applyFont="1" applyFill="1">
      <alignment vertical="center"/>
    </xf>
    <xf numFmtId="0" fontId="6" fillId="0" borderId="0" xfId="0" applyFont="1" applyFill="1" applyAlignment="1">
      <alignment horizontal="right" vertical="center"/>
    </xf>
    <xf numFmtId="0" fontId="7"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lignment vertical="center"/>
    </xf>
    <xf numFmtId="49" fontId="6" fillId="0" borderId="1" xfId="0" applyNumberFormat="1"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56" fontId="6" fillId="0" borderId="4" xfId="0" applyNumberFormat="1" applyFont="1" applyFill="1" applyBorder="1" applyAlignment="1">
      <alignment vertical="center"/>
    </xf>
    <xf numFmtId="38" fontId="6" fillId="0" borderId="1" xfId="1" applyFont="1" applyFill="1" applyBorder="1">
      <alignment vertical="center"/>
    </xf>
    <xf numFmtId="49" fontId="6" fillId="0" borderId="5" xfId="0" applyNumberFormat="1" applyFont="1" applyFill="1" applyBorder="1" applyAlignment="1">
      <alignment horizontal="right" vertical="center"/>
    </xf>
    <xf numFmtId="0" fontId="6" fillId="0" borderId="1" xfId="0" applyFont="1" applyFill="1" applyBorder="1" applyAlignment="1">
      <alignment horizontal="right" vertical="center"/>
    </xf>
    <xf numFmtId="38" fontId="6" fillId="0" borderId="1" xfId="0" applyNumberFormat="1" applyFont="1" applyFill="1" applyBorder="1">
      <alignment vertical="center"/>
    </xf>
    <xf numFmtId="0" fontId="6" fillId="0" borderId="1" xfId="0"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right" vertical="center"/>
    </xf>
    <xf numFmtId="176" fontId="6" fillId="0" borderId="4" xfId="0" applyNumberFormat="1" applyFont="1" applyFill="1" applyBorder="1" applyAlignment="1">
      <alignment vertical="center"/>
    </xf>
    <xf numFmtId="176" fontId="6" fillId="0" borderId="1" xfId="0" applyNumberFormat="1" applyFont="1" applyFill="1" applyBorder="1">
      <alignment vertical="center"/>
    </xf>
    <xf numFmtId="176" fontId="6" fillId="0" borderId="0" xfId="0" applyNumberFormat="1" applyFont="1" applyFill="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8" fillId="0" borderId="0" xfId="0" applyFont="1" applyFill="1" applyAlignment="1">
      <alignment horizontal="center" vertical="center"/>
    </xf>
    <xf numFmtId="49" fontId="6" fillId="0" borderId="0" xfId="0" applyNumberFormat="1" applyFont="1" applyFill="1" applyAlignment="1">
      <alignment vertical="center"/>
    </xf>
    <xf numFmtId="49" fontId="6" fillId="0" borderId="0" xfId="0" applyNumberFormat="1" applyFont="1" applyFill="1" applyAlignment="1">
      <alignment horizontal="left" vertical="center"/>
    </xf>
    <xf numFmtId="0" fontId="6" fillId="0" borderId="0" xfId="0" applyFont="1" applyFill="1" applyAlignment="1">
      <alignment vertical="center"/>
    </xf>
    <xf numFmtId="49" fontId="6" fillId="0" borderId="3" xfId="0" applyNumberFormat="1" applyFont="1" applyFill="1" applyBorder="1" applyAlignment="1">
      <alignment vertical="center"/>
    </xf>
    <xf numFmtId="49" fontId="6" fillId="0" borderId="3" xfId="0" applyNumberFormat="1" applyFont="1" applyFill="1" applyBorder="1" applyAlignment="1">
      <alignment horizontal="left" vertical="center"/>
    </xf>
    <xf numFmtId="0" fontId="6" fillId="0" borderId="3" xfId="0" applyFont="1" applyFill="1" applyBorder="1" applyAlignment="1">
      <alignment vertical="center"/>
    </xf>
    <xf numFmtId="0" fontId="6" fillId="0" borderId="0"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38" fontId="6" fillId="0" borderId="1" xfId="1" applyFont="1" applyFill="1" applyBorder="1" applyAlignment="1">
      <alignment vertical="center"/>
    </xf>
    <xf numFmtId="38" fontId="6" fillId="0" borderId="0" xfId="1" applyFont="1" applyFill="1" applyBorder="1" applyAlignment="1">
      <alignment vertical="center"/>
    </xf>
    <xf numFmtId="38" fontId="6" fillId="0" borderId="1" xfId="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38" fontId="6" fillId="0" borderId="1" xfId="1" applyFont="1" applyFill="1" applyBorder="1" applyAlignment="1">
      <alignment horizontal="right" vertical="center"/>
    </xf>
    <xf numFmtId="38" fontId="6" fillId="0" borderId="1" xfId="0" applyNumberFormat="1" applyFont="1" applyFill="1" applyBorder="1" applyAlignment="1">
      <alignment vertical="center"/>
    </xf>
    <xf numFmtId="38" fontId="6" fillId="0" borderId="0" xfId="0" applyNumberFormat="1" applyFont="1" applyFill="1" applyBorder="1" applyAlignment="1">
      <alignment vertical="center"/>
    </xf>
    <xf numFmtId="0" fontId="6" fillId="0" borderId="0" xfId="0" applyFont="1">
      <alignment vertical="center"/>
    </xf>
    <xf numFmtId="49" fontId="6" fillId="0" borderId="0" xfId="0" applyNumberFormat="1" applyFont="1">
      <alignment vertical="center"/>
    </xf>
    <xf numFmtId="0" fontId="6" fillId="0" borderId="0" xfId="0" applyFont="1" applyAlignment="1">
      <alignment horizontal="right" vertical="center"/>
    </xf>
    <xf numFmtId="0" fontId="6" fillId="2" borderId="0" xfId="0" applyFont="1" applyFill="1">
      <alignment vertical="center"/>
    </xf>
    <xf numFmtId="0" fontId="8"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38" fontId="6" fillId="0" borderId="1" xfId="1" applyFont="1" applyBorder="1">
      <alignment vertical="center"/>
    </xf>
    <xf numFmtId="38" fontId="6" fillId="0" borderId="0" xfId="1" applyFont="1" applyBorder="1">
      <alignment vertical="center"/>
    </xf>
    <xf numFmtId="49" fontId="6" fillId="0" borderId="0" xfId="0" applyNumberFormat="1" applyFont="1" applyAlignment="1">
      <alignment horizontal="center" vertical="center"/>
    </xf>
    <xf numFmtId="38" fontId="6" fillId="0" borderId="1" xfId="1" applyFont="1" applyBorder="1" applyAlignment="1">
      <alignment horizontal="center" vertical="center"/>
    </xf>
    <xf numFmtId="49" fontId="6" fillId="0" borderId="1" xfId="0" applyNumberFormat="1" applyFont="1" applyBorder="1" applyAlignment="1">
      <alignment horizontal="left" vertical="center"/>
    </xf>
    <xf numFmtId="0" fontId="6" fillId="0" borderId="1" xfId="0" applyFont="1" applyBorder="1">
      <alignment vertical="center"/>
    </xf>
    <xf numFmtId="0" fontId="6" fillId="0" borderId="0" xfId="0" applyFont="1" applyBorder="1">
      <alignment vertical="center"/>
    </xf>
    <xf numFmtId="38" fontId="6" fillId="0" borderId="1" xfId="1" applyFont="1" applyBorder="1" applyAlignment="1">
      <alignment vertical="center"/>
    </xf>
    <xf numFmtId="38" fontId="6" fillId="0" borderId="0" xfId="1" applyFont="1" applyBorder="1" applyAlignment="1">
      <alignment vertical="center"/>
    </xf>
    <xf numFmtId="49" fontId="6" fillId="0" borderId="1" xfId="0" applyNumberFormat="1" applyFont="1" applyBorder="1">
      <alignment vertical="center"/>
    </xf>
    <xf numFmtId="56" fontId="6" fillId="0" borderId="1" xfId="0" applyNumberFormat="1" applyFont="1" applyBorder="1">
      <alignment vertical="center"/>
    </xf>
    <xf numFmtId="38" fontId="6" fillId="0" borderId="0" xfId="1" applyFont="1" applyBorder="1" applyAlignment="1">
      <alignment horizontal="center" vertical="center"/>
    </xf>
    <xf numFmtId="38" fontId="6" fillId="0" borderId="1" xfId="0" applyNumberFormat="1" applyFont="1" applyBorder="1" applyAlignment="1">
      <alignment vertical="center"/>
    </xf>
    <xf numFmtId="38" fontId="6" fillId="0" borderId="0" xfId="0" applyNumberFormat="1" applyFont="1" applyBorder="1" applyAlignment="1">
      <alignment vertical="center"/>
    </xf>
    <xf numFmtId="0" fontId="7" fillId="0" borderId="0" xfId="0" applyFont="1">
      <alignment vertical="center"/>
    </xf>
    <xf numFmtId="0" fontId="7" fillId="3" borderId="0" xfId="0" applyFont="1" applyFill="1">
      <alignment vertical="center"/>
    </xf>
    <xf numFmtId="0" fontId="6" fillId="3" borderId="0" xfId="0" applyFont="1" applyFill="1">
      <alignmen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lignment vertical="center"/>
    </xf>
    <xf numFmtId="0" fontId="6" fillId="3" borderId="9" xfId="0" applyFont="1" applyFill="1" applyBorder="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6" fillId="3" borderId="3" xfId="0" applyFont="1" applyFill="1" applyBorder="1">
      <alignment vertical="center"/>
    </xf>
    <xf numFmtId="0" fontId="6" fillId="3" borderId="12" xfId="0" applyFont="1" applyFill="1" applyBorder="1">
      <alignment vertical="center"/>
    </xf>
    <xf numFmtId="0" fontId="6" fillId="3" borderId="13" xfId="0" applyFont="1" applyFill="1" applyBorder="1">
      <alignment vertical="center"/>
    </xf>
    <xf numFmtId="0" fontId="6" fillId="3" borderId="14" xfId="0" applyFont="1" applyFill="1" applyBorder="1">
      <alignment vertical="center"/>
    </xf>
    <xf numFmtId="0" fontId="6" fillId="3" borderId="2" xfId="0" applyFont="1" applyFill="1" applyBorder="1">
      <alignment vertical="center"/>
    </xf>
    <xf numFmtId="177" fontId="6" fillId="0" borderId="2" xfId="0" applyNumberFormat="1" applyFont="1" applyFill="1" applyBorder="1" applyAlignment="1">
      <alignment horizontal="right" vertical="center"/>
    </xf>
    <xf numFmtId="177" fontId="6" fillId="0" borderId="4" xfId="0" applyNumberFormat="1" applyFont="1" applyFill="1" applyBorder="1" applyAlignment="1">
      <alignment vertical="center"/>
    </xf>
    <xf numFmtId="0" fontId="7" fillId="3" borderId="6"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0" xfId="0" applyFont="1" applyFill="1" applyBorder="1">
      <alignment vertical="center"/>
    </xf>
    <xf numFmtId="38" fontId="7" fillId="3" borderId="0" xfId="1" applyFont="1" applyFill="1" applyBorder="1">
      <alignment vertical="center"/>
    </xf>
    <xf numFmtId="58" fontId="7" fillId="3" borderId="0" xfId="0" applyNumberFormat="1" applyFont="1" applyFill="1" applyBorder="1">
      <alignment vertical="center"/>
    </xf>
    <xf numFmtId="0" fontId="7" fillId="3" borderId="11" xfId="0" applyFont="1" applyFill="1" applyBorder="1">
      <alignment vertical="center"/>
    </xf>
    <xf numFmtId="0" fontId="7" fillId="3" borderId="3" xfId="0" applyFont="1" applyFill="1" applyBorder="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49" fontId="6" fillId="0" borderId="5" xfId="0" applyNumberFormat="1"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xf>
    <xf numFmtId="38" fontId="6" fillId="3" borderId="1" xfId="1" applyFont="1" applyFill="1" applyBorder="1">
      <alignment vertical="center"/>
    </xf>
    <xf numFmtId="0" fontId="6" fillId="3" borderId="1" xfId="0" applyFont="1" applyFill="1" applyBorder="1" applyAlignment="1">
      <alignment horizontal="right" vertical="center"/>
    </xf>
    <xf numFmtId="38" fontId="6" fillId="3" borderId="1" xfId="0" applyNumberFormat="1" applyFont="1" applyFill="1" applyBorder="1">
      <alignment vertical="center"/>
    </xf>
    <xf numFmtId="0" fontId="6" fillId="3" borderId="5" xfId="0" applyFont="1" applyFill="1" applyBorder="1">
      <alignment vertical="center"/>
    </xf>
    <xf numFmtId="38" fontId="6" fillId="0" borderId="1" xfId="1" applyFont="1" applyBorder="1" applyAlignment="1">
      <alignment horizontal="left" vertical="center"/>
    </xf>
    <xf numFmtId="38" fontId="6" fillId="0" borderId="1" xfId="0" applyNumberFormat="1" applyFont="1" applyBorder="1" applyAlignment="1">
      <alignment horizontal="right" vertical="center"/>
    </xf>
    <xf numFmtId="0" fontId="8" fillId="0" borderId="1" xfId="0" applyFont="1" applyBorder="1">
      <alignment vertical="center"/>
    </xf>
    <xf numFmtId="38" fontId="8" fillId="0" borderId="1" xfId="1" applyFont="1" applyBorder="1">
      <alignment vertical="center"/>
    </xf>
    <xf numFmtId="0" fontId="8" fillId="0" borderId="13" xfId="0" applyFont="1" applyBorder="1">
      <alignment vertical="center"/>
    </xf>
    <xf numFmtId="38" fontId="8" fillId="0" borderId="19" xfId="1" applyFont="1" applyBorder="1">
      <alignment vertical="center"/>
    </xf>
    <xf numFmtId="0" fontId="8" fillId="0" borderId="15" xfId="0" applyFont="1" applyBorder="1">
      <alignment vertical="center"/>
    </xf>
    <xf numFmtId="0" fontId="6" fillId="0" borderId="3" xfId="0" applyFont="1" applyBorder="1">
      <alignment vertical="center"/>
    </xf>
    <xf numFmtId="58" fontId="6" fillId="0" borderId="3" xfId="0" applyNumberFormat="1" applyFont="1" applyBorder="1">
      <alignment vertical="center"/>
    </xf>
    <xf numFmtId="0" fontId="9" fillId="0" borderId="3" xfId="0" applyFont="1" applyBorder="1">
      <alignment vertical="center"/>
    </xf>
    <xf numFmtId="0" fontId="6" fillId="0" borderId="5" xfId="0" applyFont="1" applyBorder="1" applyAlignment="1">
      <alignment horizontal="center"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49" fontId="12" fillId="0" borderId="1" xfId="0" applyNumberFormat="1" applyFont="1" applyBorder="1" applyAlignment="1">
      <alignment horizontal="center" vertical="center"/>
    </xf>
    <xf numFmtId="178" fontId="6" fillId="0" borderId="1" xfId="1" applyNumberFormat="1" applyFont="1" applyBorder="1" applyAlignment="1">
      <alignment horizontal="center" vertical="center"/>
    </xf>
    <xf numFmtId="38" fontId="6" fillId="0" borderId="5" xfId="1" applyFont="1" applyBorder="1" applyAlignment="1">
      <alignment horizontal="center" vertical="center"/>
    </xf>
    <xf numFmtId="178" fontId="6" fillId="0" borderId="1" xfId="0" applyNumberFormat="1" applyFont="1" applyBorder="1" applyAlignment="1">
      <alignment horizontal="center" vertical="center"/>
    </xf>
    <xf numFmtId="38" fontId="7" fillId="0" borderId="1" xfId="1" applyFont="1" applyBorder="1" applyAlignment="1">
      <alignment horizontal="left" vertical="center"/>
    </xf>
    <xf numFmtId="38" fontId="6" fillId="0" borderId="1" xfId="1" applyFont="1" applyFill="1" applyBorder="1" applyAlignment="1">
      <alignment horizontal="left" vertical="center"/>
    </xf>
    <xf numFmtId="38" fontId="6" fillId="0" borderId="0" xfId="1" applyFont="1" applyFill="1" applyBorder="1">
      <alignment vertical="center"/>
    </xf>
    <xf numFmtId="179" fontId="6" fillId="0" borderId="1" xfId="1" applyNumberFormat="1" applyFont="1" applyFill="1" applyBorder="1" applyAlignment="1">
      <alignment vertical="center"/>
    </xf>
    <xf numFmtId="0" fontId="6" fillId="3" borderId="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0" xfId="0" applyFont="1" applyFill="1" applyBorder="1" applyAlignment="1">
      <alignment horizontal="center" vertical="center"/>
    </xf>
    <xf numFmtId="38" fontId="6" fillId="3" borderId="0" xfId="1" applyFont="1" applyFill="1" applyBorder="1" applyAlignment="1">
      <alignment horizontal="center" vertical="center"/>
    </xf>
    <xf numFmtId="38" fontId="6" fillId="3" borderId="10" xfId="1" applyFont="1" applyFill="1" applyBorder="1" applyAlignment="1">
      <alignment horizontal="center" vertical="center"/>
    </xf>
    <xf numFmtId="38" fontId="6" fillId="0" borderId="13" xfId="0" applyNumberFormat="1" applyFont="1" applyFill="1" applyBorder="1">
      <alignment vertical="center"/>
    </xf>
    <xf numFmtId="3" fontId="6" fillId="0" borderId="1" xfId="0" applyNumberFormat="1" applyFont="1" applyBorder="1">
      <alignment vertical="center"/>
    </xf>
    <xf numFmtId="49" fontId="6" fillId="0" borderId="1" xfId="0" applyNumberFormat="1" applyFont="1" applyFill="1" applyBorder="1" applyAlignment="1">
      <alignment vertical="center"/>
    </xf>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4" xfId="0" applyNumberFormat="1" applyFont="1" applyFill="1" applyBorder="1" applyAlignment="1">
      <alignment horizontal="righ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5" fillId="0" borderId="0" xfId="0" applyFont="1" applyAlignment="1">
      <alignment vertical="center"/>
    </xf>
    <xf numFmtId="49" fontId="6" fillId="0" borderId="2" xfId="0" applyNumberFormat="1" applyFont="1" applyFill="1" applyBorder="1" applyAlignment="1">
      <alignment horizontal="right" vertical="center"/>
    </xf>
    <xf numFmtId="49" fontId="6" fillId="0" borderId="5"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49" fontId="6" fillId="0" borderId="4" xfId="0" applyNumberFormat="1" applyFont="1" applyFill="1" applyBorder="1" applyAlignment="1">
      <alignment horizontal="right" vertical="center"/>
    </xf>
    <xf numFmtId="0" fontId="5" fillId="0" borderId="0" xfId="0" applyFont="1" applyFill="1" applyAlignment="1">
      <alignment horizontal="center" vertical="center"/>
    </xf>
    <xf numFmtId="49" fontId="6" fillId="0" borderId="2"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0" fontId="5" fillId="0" borderId="0" xfId="0" applyFont="1" applyAlignment="1">
      <alignment horizontal="center" vertical="center"/>
    </xf>
    <xf numFmtId="0" fontId="6" fillId="0" borderId="7" xfId="0" applyFont="1" applyBorder="1" applyAlignment="1">
      <alignment vertical="center"/>
    </xf>
    <xf numFmtId="0" fontId="0" fillId="0" borderId="7" xfId="0" applyBorder="1" applyAlignment="1">
      <alignment vertical="center"/>
    </xf>
    <xf numFmtId="49" fontId="6" fillId="0" borderId="2" xfId="0" applyNumberFormat="1" applyFont="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0" xfId="0" applyAlignment="1">
      <alignment horizontal="center" vertical="center"/>
    </xf>
    <xf numFmtId="0" fontId="8" fillId="0" borderId="2"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58" fontId="8" fillId="0" borderId="2" xfId="0" applyNumberFormat="1"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NumberFormat="1" applyFont="1" applyBorder="1" applyAlignment="1">
      <alignment horizontal="left" vertical="center"/>
    </xf>
    <xf numFmtId="0" fontId="8" fillId="0" borderId="5" xfId="0" applyNumberFormat="1" applyFont="1" applyBorder="1" applyAlignment="1">
      <alignment horizontal="left" vertical="center"/>
    </xf>
    <xf numFmtId="0" fontId="8" fillId="0" borderId="4" xfId="0" applyNumberFormat="1" applyFont="1" applyBorder="1" applyAlignment="1">
      <alignment horizontal="left" vertical="center"/>
    </xf>
    <xf numFmtId="0" fontId="0" fillId="0" borderId="24" xfId="0" applyBorder="1" applyAlignment="1">
      <alignment vertical="center"/>
    </xf>
    <xf numFmtId="0" fontId="8" fillId="0" borderId="5"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horizontal="center" vertical="center"/>
    </xf>
    <xf numFmtId="0" fontId="10" fillId="0" borderId="15"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29</xdr:col>
      <xdr:colOff>4762</xdr:colOff>
      <xdr:row>1</xdr:row>
      <xdr:rowOff>0</xdr:rowOff>
    </xdr:from>
    <xdr:to>
      <xdr:col>32</xdr:col>
      <xdr:colOff>0</xdr:colOff>
      <xdr:row>1</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66675</xdr:colOff>
      <xdr:row>1</xdr:row>
      <xdr:rowOff>0</xdr:rowOff>
    </xdr:from>
    <xdr:to>
      <xdr:col>35</xdr:col>
      <xdr:colOff>66675</xdr:colOff>
      <xdr:row>1</xdr:row>
      <xdr:rowOff>0</xdr:rowOff>
    </xdr:to>
    <xdr:sp macro="" textlink="">
      <xdr:nvSpPr>
        <xdr:cNvPr id="5124" name="Oval 21"/>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34</xdr:col>
      <xdr:colOff>66675</xdr:colOff>
      <xdr:row>1</xdr:row>
      <xdr:rowOff>0</xdr:rowOff>
    </xdr:from>
    <xdr:to>
      <xdr:col>35</xdr:col>
      <xdr:colOff>66675</xdr:colOff>
      <xdr:row>1</xdr:row>
      <xdr:rowOff>0</xdr:rowOff>
    </xdr:to>
    <xdr:sp macro="" textlink="">
      <xdr:nvSpPr>
        <xdr:cNvPr id="5125" name="Oval 22"/>
        <xdr:cNvSpPr>
          <a:spLocks noChangeArrowheads="1"/>
        </xdr:cNvSpPr>
      </xdr:nvSpPr>
      <xdr:spPr bwMode="auto">
        <a:xfrm>
          <a:off x="26450925" y="0"/>
          <a:ext cx="685800" cy="0"/>
        </a:xfrm>
        <a:prstGeom prst="ellipse">
          <a:avLst/>
        </a:prstGeom>
        <a:noFill/>
        <a:ln w="9525">
          <a:solidFill>
            <a:srgbClr val="000000"/>
          </a:solidFill>
          <a:round/>
          <a:headEnd/>
          <a:tailEnd/>
        </a:ln>
      </xdr:spPr>
    </xdr:sp>
    <xdr:clientData/>
  </xdr:twoCellAnchor>
  <xdr:twoCellAnchor>
    <xdr:from>
      <xdr:col>81</xdr:col>
      <xdr:colOff>123825</xdr:colOff>
      <xdr:row>1</xdr:row>
      <xdr:rowOff>0</xdr:rowOff>
    </xdr:from>
    <xdr:to>
      <xdr:col>84</xdr:col>
      <xdr:colOff>104775</xdr:colOff>
      <xdr:row>1</xdr:row>
      <xdr:rowOff>0</xdr:rowOff>
    </xdr:to>
    <xdr:sp macro="" textlink="">
      <xdr:nvSpPr>
        <xdr:cNvPr id="5126" name="Line 27"/>
        <xdr:cNvSpPr>
          <a:spLocks noChangeShapeType="1"/>
        </xdr:cNvSpPr>
      </xdr:nvSpPr>
      <xdr:spPr bwMode="auto">
        <a:xfrm flipH="1" flipV="1">
          <a:off x="58740675" y="0"/>
          <a:ext cx="2038350" cy="0"/>
        </a:xfrm>
        <a:prstGeom prst="line">
          <a:avLst/>
        </a:prstGeom>
        <a:noFill/>
        <a:ln w="254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0</xdr:col>
          <xdr:colOff>530346</xdr:colOff>
          <xdr:row>74</xdr:row>
          <xdr:rowOff>38099</xdr:rowOff>
        </xdr:from>
        <xdr:to>
          <xdr:col>5</xdr:col>
          <xdr:colOff>1333499</xdr:colOff>
          <xdr:row>94</xdr:row>
          <xdr:rowOff>0</xdr:rowOff>
        </xdr:to>
        <xdr:pic>
          <xdr:nvPicPr>
            <xdr:cNvPr id="8" name="図 7"/>
            <xdr:cNvPicPr>
              <a:picLocks noChangeAspect="1" noChangeArrowheads="1"/>
              <a:extLst>
                <a:ext uri="{84589F7E-364E-4C9E-8A38-B11213B215E9}">
                  <a14:cameraTool cellRange="$H$122:$J$134" spid="_x0000_s1221"/>
                </a:ext>
              </a:extLst>
            </xdr:cNvPicPr>
          </xdr:nvPicPr>
          <xdr:blipFill>
            <a:blip xmlns:r="http://schemas.openxmlformats.org/officeDocument/2006/relationships" r:embed="rId1"/>
            <a:srcRect/>
            <a:stretch>
              <a:fillRect/>
            </a:stretch>
          </xdr:blipFill>
          <xdr:spPr bwMode="auto">
            <a:xfrm>
              <a:off x="530346" y="13392149"/>
              <a:ext cx="5927603" cy="300990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1114425</xdr:colOff>
      <xdr:row>56</xdr:row>
      <xdr:rowOff>47626</xdr:rowOff>
    </xdr:from>
    <xdr:to>
      <xdr:col>5</xdr:col>
      <xdr:colOff>390525</xdr:colOff>
      <xdr:row>66</xdr:row>
      <xdr:rowOff>28576</xdr:rowOff>
    </xdr:to>
    <xdr:sp macro="" textlink="">
      <xdr:nvSpPr>
        <xdr:cNvPr id="4" name="角丸四角形吹き出し 3"/>
        <xdr:cNvSpPr/>
      </xdr:nvSpPr>
      <xdr:spPr>
        <a:xfrm>
          <a:off x="1114425" y="11068051"/>
          <a:ext cx="4400550" cy="1504950"/>
        </a:xfrm>
        <a:prstGeom prst="wedgeRoundRectCallout">
          <a:avLst>
            <a:gd name="adj1" fmla="val -19788"/>
            <a:gd name="adj2" fmla="val 80247"/>
            <a:gd name="adj3" fmla="val 16667"/>
          </a:avLst>
        </a:prstGeom>
        <a:no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借上費集計表　様式①の確認資料</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賃借料、礼金、期間などを確認できる資料を添付してください。</a:t>
          </a:r>
          <a:endParaRPr kumimoji="1" lang="en-US" altLang="ja-JP" sz="1100">
            <a:solidFill>
              <a:sysClr val="windowText" lastClr="000000"/>
            </a:solidFill>
          </a:endParaRPr>
        </a:p>
        <a:p>
          <a:pPr algn="l"/>
          <a:r>
            <a:rPr kumimoji="1" lang="ja-JP" altLang="en-US" sz="1100">
              <a:solidFill>
                <a:sysClr val="windowText" lastClr="000000"/>
              </a:solidFill>
            </a:rPr>
            <a:t>・代表的な資料として賃貸借契約書があります。</a:t>
          </a:r>
          <a:endParaRPr kumimoji="1" lang="en-US" altLang="ja-JP" sz="1100">
            <a:solidFill>
              <a:sysClr val="windowText" lastClr="000000"/>
            </a:solidFill>
          </a:endParaRPr>
        </a:p>
        <a:p>
          <a:pPr algn="l"/>
          <a:r>
            <a:rPr kumimoji="1" lang="ja-JP" altLang="en-US" sz="1100">
              <a:solidFill>
                <a:sysClr val="windowText" lastClr="000000"/>
              </a:solidFill>
            </a:rPr>
            <a:t>・添付資料はすべて、コピー可です。</a:t>
          </a:r>
          <a:endParaRPr kumimoji="1" lang="en-US" altLang="ja-JP" sz="1100">
            <a:solidFill>
              <a:sysClr val="windowText" lastClr="000000"/>
            </a:solidFill>
          </a:endParaRPr>
        </a:p>
      </xdr:txBody>
    </xdr:sp>
    <xdr:clientData/>
  </xdr:twoCellAnchor>
  <xdr:oneCellAnchor>
    <xdr:from>
      <xdr:col>0</xdr:col>
      <xdr:colOff>285750</xdr:colOff>
      <xdr:row>71</xdr:row>
      <xdr:rowOff>38100</xdr:rowOff>
    </xdr:from>
    <xdr:ext cx="1190625" cy="328790"/>
    <xdr:sp macro="" textlink="">
      <xdr:nvSpPr>
        <xdr:cNvPr id="2" name="テキスト ボックス 1"/>
        <xdr:cNvSpPr txBox="1"/>
      </xdr:nvSpPr>
      <xdr:spPr>
        <a:xfrm>
          <a:off x="285750" y="12934950"/>
          <a:ext cx="1190625" cy="328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spAutoFit/>
        </a:bodyPr>
        <a:lstStyle/>
        <a:p>
          <a:pPr algn="ctr"/>
          <a:r>
            <a:rPr kumimoji="1" lang="ja-JP" altLang="en-US" sz="1100"/>
            <a:t>添付資料（例１）</a:t>
          </a:r>
        </a:p>
      </xdr:txBody>
    </xdr:sp>
    <xdr:clientData/>
  </xdr:oneCellAnchor>
  <xdr:twoCellAnchor>
    <xdr:from>
      <xdr:col>5</xdr:col>
      <xdr:colOff>1285875</xdr:colOff>
      <xdr:row>47</xdr:row>
      <xdr:rowOff>152400</xdr:rowOff>
    </xdr:from>
    <xdr:to>
      <xdr:col>5</xdr:col>
      <xdr:colOff>1924050</xdr:colOff>
      <xdr:row>49</xdr:row>
      <xdr:rowOff>47625</xdr:rowOff>
    </xdr:to>
    <xdr:sp macro="" textlink="">
      <xdr:nvSpPr>
        <xdr:cNvPr id="6" name="正方形/長方形 5"/>
        <xdr:cNvSpPr/>
      </xdr:nvSpPr>
      <xdr:spPr>
        <a:xfrm>
          <a:off x="6410325" y="9753600"/>
          <a:ext cx="638175" cy="295275"/>
        </a:xfrm>
        <a:prstGeom prst="rect">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1304925</xdr:colOff>
      <xdr:row>49</xdr:row>
      <xdr:rowOff>66675</xdr:rowOff>
    </xdr:from>
    <xdr:ext cx="607859" cy="275717"/>
    <xdr:sp macro="" textlink="">
      <xdr:nvSpPr>
        <xdr:cNvPr id="7" name="テキスト ボックス 6"/>
        <xdr:cNvSpPr txBox="1"/>
      </xdr:nvSpPr>
      <xdr:spPr>
        <a:xfrm>
          <a:off x="6429375" y="10067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0</xdr:col>
      <xdr:colOff>1238250</xdr:colOff>
      <xdr:row>32</xdr:row>
      <xdr:rowOff>85725</xdr:rowOff>
    </xdr:from>
    <xdr:to>
      <xdr:col>5</xdr:col>
      <xdr:colOff>457200</xdr:colOff>
      <xdr:row>36</xdr:row>
      <xdr:rowOff>152400</xdr:rowOff>
    </xdr:to>
    <xdr:sp macro="" textlink="">
      <xdr:nvSpPr>
        <xdr:cNvPr id="9" name="角丸四角形 8"/>
        <xdr:cNvSpPr/>
      </xdr:nvSpPr>
      <xdr:spPr>
        <a:xfrm>
          <a:off x="1238250" y="6286500"/>
          <a:ext cx="4343400" cy="866775"/>
        </a:xfrm>
        <a:prstGeom prst="roundRect">
          <a:avLst>
            <a:gd name="adj" fmla="val 22308"/>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・一軒家の購入費、仮設宿舎の建設費は対象になりません</a:t>
          </a:r>
          <a:endParaRPr kumimoji="1" lang="en-US" altLang="ja-JP" sz="1100">
            <a:solidFill>
              <a:sysClr val="windowText" lastClr="000000"/>
            </a:solidFill>
          </a:endParaRPr>
        </a:p>
        <a:p>
          <a:pPr algn="l"/>
          <a:r>
            <a:rPr kumimoji="1" lang="ja-JP" altLang="en-US" sz="1100">
              <a:solidFill>
                <a:sysClr val="windowText" lastClr="000000"/>
              </a:solidFill>
            </a:rPr>
            <a:t>・電化製品等の購入費、リース費は対象になりません</a:t>
          </a:r>
          <a:endParaRPr kumimoji="1" lang="en-US" altLang="ja-JP" sz="1100">
            <a:solidFill>
              <a:sysClr val="windowText" lastClr="000000"/>
            </a:solidFill>
          </a:endParaRPr>
        </a:p>
        <a:p>
          <a:pPr algn="l"/>
          <a:r>
            <a:rPr kumimoji="1" lang="ja-JP" altLang="en-US" sz="1100" b="0">
              <a:solidFill>
                <a:sysClr val="windowText" lastClr="000000"/>
              </a:solidFill>
            </a:rPr>
            <a:t>・電気・ガス・水道は対象になりません</a:t>
          </a:r>
        </a:p>
      </xdr:txBody>
    </xdr:sp>
    <xdr:clientData/>
  </xdr:twoCellAnchor>
  <xdr:twoCellAnchor>
    <xdr:from>
      <xdr:col>0</xdr:col>
      <xdr:colOff>114300</xdr:colOff>
      <xdr:row>0</xdr:row>
      <xdr:rowOff>38100</xdr:rowOff>
    </xdr:from>
    <xdr:to>
      <xdr:col>1</xdr:col>
      <xdr:colOff>152400</xdr:colOff>
      <xdr:row>2</xdr:row>
      <xdr:rowOff>159122</xdr:rowOff>
    </xdr:to>
    <xdr:sp macro="" textlink="">
      <xdr:nvSpPr>
        <xdr:cNvPr id="18" name="テキスト ボックス 2"/>
        <xdr:cNvSpPr txBox="1">
          <a:spLocks noChangeArrowheads="1"/>
        </xdr:cNvSpPr>
      </xdr:nvSpPr>
      <xdr:spPr bwMode="auto">
        <a:xfrm>
          <a:off x="114300" y="38100"/>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oneCellAnchor>
    <xdr:from>
      <xdr:col>1</xdr:col>
      <xdr:colOff>352425</xdr:colOff>
      <xdr:row>6</xdr:row>
      <xdr:rowOff>190500</xdr:rowOff>
    </xdr:from>
    <xdr:ext cx="1257300" cy="288000"/>
    <xdr:sp macro="" textlink="">
      <xdr:nvSpPr>
        <xdr:cNvPr id="20" name="角丸四角形吹き出し 19"/>
        <xdr:cNvSpPr/>
      </xdr:nvSpPr>
      <xdr:spPr>
        <a:xfrm>
          <a:off x="1847850" y="13430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添付資料（例１）</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30</xdr:col>
      <xdr:colOff>4762</xdr:colOff>
      <xdr:row>1</xdr:row>
      <xdr:rowOff>0</xdr:rowOff>
    </xdr:from>
    <xdr:to>
      <xdr:col>33</xdr:col>
      <xdr:colOff>0</xdr:colOff>
      <xdr:row>1</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66675</xdr:colOff>
      <xdr:row>1</xdr:row>
      <xdr:rowOff>0</xdr:rowOff>
    </xdr:from>
    <xdr:to>
      <xdr:col>36</xdr:col>
      <xdr:colOff>66675</xdr:colOff>
      <xdr:row>1</xdr:row>
      <xdr:rowOff>0</xdr:rowOff>
    </xdr:to>
    <xdr:sp macro="" textlink="">
      <xdr:nvSpPr>
        <xdr:cNvPr id="6148"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35</xdr:col>
      <xdr:colOff>66675</xdr:colOff>
      <xdr:row>1</xdr:row>
      <xdr:rowOff>0</xdr:rowOff>
    </xdr:from>
    <xdr:to>
      <xdr:col>36</xdr:col>
      <xdr:colOff>66675</xdr:colOff>
      <xdr:row>1</xdr:row>
      <xdr:rowOff>0</xdr:rowOff>
    </xdr:to>
    <xdr:sp macro="" textlink="">
      <xdr:nvSpPr>
        <xdr:cNvPr id="6149"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82</xdr:col>
      <xdr:colOff>123825</xdr:colOff>
      <xdr:row>1</xdr:row>
      <xdr:rowOff>0</xdr:rowOff>
    </xdr:from>
    <xdr:to>
      <xdr:col>85</xdr:col>
      <xdr:colOff>104775</xdr:colOff>
      <xdr:row>1</xdr:row>
      <xdr:rowOff>0</xdr:rowOff>
    </xdr:to>
    <xdr:sp macro="" textlink="">
      <xdr:nvSpPr>
        <xdr:cNvPr id="6150"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twoCellAnchor>
    <xdr:from>
      <xdr:col>30</xdr:col>
      <xdr:colOff>4762</xdr:colOff>
      <xdr:row>1</xdr:row>
      <xdr:rowOff>0</xdr:rowOff>
    </xdr:from>
    <xdr:to>
      <xdr:col>33</xdr:col>
      <xdr:colOff>0</xdr:colOff>
      <xdr:row>1</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66675</xdr:colOff>
      <xdr:row>1</xdr:row>
      <xdr:rowOff>0</xdr:rowOff>
    </xdr:from>
    <xdr:to>
      <xdr:col>36</xdr:col>
      <xdr:colOff>66675</xdr:colOff>
      <xdr:row>1</xdr:row>
      <xdr:rowOff>0</xdr:rowOff>
    </xdr:to>
    <xdr:sp macro="" textlink="">
      <xdr:nvSpPr>
        <xdr:cNvPr id="6154" name="Oval 21"/>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35</xdr:col>
      <xdr:colOff>66675</xdr:colOff>
      <xdr:row>1</xdr:row>
      <xdr:rowOff>0</xdr:rowOff>
    </xdr:from>
    <xdr:to>
      <xdr:col>36</xdr:col>
      <xdr:colOff>66675</xdr:colOff>
      <xdr:row>1</xdr:row>
      <xdr:rowOff>0</xdr:rowOff>
    </xdr:to>
    <xdr:sp macro="" textlink="">
      <xdr:nvSpPr>
        <xdr:cNvPr id="6155" name="Oval 22"/>
        <xdr:cNvSpPr>
          <a:spLocks noChangeArrowheads="1"/>
        </xdr:cNvSpPr>
      </xdr:nvSpPr>
      <xdr:spPr bwMode="auto">
        <a:xfrm>
          <a:off x="25831800" y="0"/>
          <a:ext cx="685800" cy="0"/>
        </a:xfrm>
        <a:prstGeom prst="ellipse">
          <a:avLst/>
        </a:prstGeom>
        <a:noFill/>
        <a:ln w="9525">
          <a:solidFill>
            <a:srgbClr val="000000"/>
          </a:solidFill>
          <a:round/>
          <a:headEnd/>
          <a:tailEnd/>
        </a:ln>
      </xdr:spPr>
    </xdr:sp>
    <xdr:clientData/>
  </xdr:twoCellAnchor>
  <xdr:twoCellAnchor>
    <xdr:from>
      <xdr:col>82</xdr:col>
      <xdr:colOff>123825</xdr:colOff>
      <xdr:row>1</xdr:row>
      <xdr:rowOff>0</xdr:rowOff>
    </xdr:from>
    <xdr:to>
      <xdr:col>85</xdr:col>
      <xdr:colOff>104775</xdr:colOff>
      <xdr:row>1</xdr:row>
      <xdr:rowOff>0</xdr:rowOff>
    </xdr:to>
    <xdr:sp macro="" textlink="">
      <xdr:nvSpPr>
        <xdr:cNvPr id="6156" name="Line 27"/>
        <xdr:cNvSpPr>
          <a:spLocks noChangeShapeType="1"/>
        </xdr:cNvSpPr>
      </xdr:nvSpPr>
      <xdr:spPr bwMode="auto">
        <a:xfrm flipH="1" flipV="1">
          <a:off x="58121550" y="0"/>
          <a:ext cx="2038350" cy="0"/>
        </a:xfrm>
        <a:prstGeom prst="line">
          <a:avLst/>
        </a:prstGeom>
        <a:noFill/>
        <a:ln w="25400">
          <a:solidFill>
            <a:srgbClr val="000000"/>
          </a:solidFill>
          <a:round/>
          <a:headEnd/>
          <a:tailEnd type="triangle" w="med" len="med"/>
        </a:ln>
      </xdr:spPr>
    </xdr:sp>
    <xdr:clientData/>
  </xdr:twoCellAnchor>
  <xdr:oneCellAnchor>
    <xdr:from>
      <xdr:col>0</xdr:col>
      <xdr:colOff>923925</xdr:colOff>
      <xdr:row>15</xdr:row>
      <xdr:rowOff>190499</xdr:rowOff>
    </xdr:from>
    <xdr:ext cx="3886200" cy="609601"/>
    <xdr:sp macro="" textlink="">
      <xdr:nvSpPr>
        <xdr:cNvPr id="4" name="角丸四角形吹き出し 3"/>
        <xdr:cNvSpPr/>
      </xdr:nvSpPr>
      <xdr:spPr>
        <a:xfrm>
          <a:off x="923925" y="3438524"/>
          <a:ext cx="3886200" cy="609601"/>
        </a:xfrm>
        <a:prstGeom prst="wedgeRoundRectCallout">
          <a:avLst>
            <a:gd name="adj1" fmla="val -46705"/>
            <a:gd name="adj2" fmla="val 85933"/>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en-US" altLang="ja-JP" sz="1100">
              <a:solidFill>
                <a:schemeClr val="tx1"/>
              </a:solidFill>
            </a:rPr>
            <a:t>※</a:t>
          </a:r>
          <a:r>
            <a:rPr kumimoji="1" lang="ja-JP" altLang="en-US" sz="1100">
              <a:solidFill>
                <a:schemeClr val="tx1"/>
              </a:solidFill>
            </a:rPr>
            <a:t>本様式の項目での記載が困難な場合は、様式を適宜修正しても構いません。（領収証の記載と合わせる場合など）</a:t>
          </a:r>
        </a:p>
      </xdr:txBody>
    </xdr:sp>
    <xdr:clientData/>
  </xdr:oneCellAnchor>
  <xdr:twoCellAnchor>
    <xdr:from>
      <xdr:col>0</xdr:col>
      <xdr:colOff>1247774</xdr:colOff>
      <xdr:row>56</xdr:row>
      <xdr:rowOff>19050</xdr:rowOff>
    </xdr:from>
    <xdr:to>
      <xdr:col>5</xdr:col>
      <xdr:colOff>619124</xdr:colOff>
      <xdr:row>67</xdr:row>
      <xdr:rowOff>57150</xdr:rowOff>
    </xdr:to>
    <xdr:sp macro="" textlink="">
      <xdr:nvSpPr>
        <xdr:cNvPr id="14" name="角丸四角形吹き出し 13"/>
        <xdr:cNvSpPr/>
      </xdr:nvSpPr>
      <xdr:spPr>
        <a:xfrm>
          <a:off x="1247774" y="11182350"/>
          <a:ext cx="4048125" cy="1714500"/>
        </a:xfrm>
        <a:prstGeom prst="wedgeRoundRectCallout">
          <a:avLst>
            <a:gd name="adj1" fmla="val -19788"/>
            <a:gd name="adj2" fmla="val 66475"/>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宿泊費集計表　様式②の確認資料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領収証などの資料を添付してください。人数等が記入されていない場合は、明細が分かるような資料を作成してください（様式は自由です）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作業日報な</a:t>
          </a:r>
          <a:r>
            <a:rPr kumimoji="1" lang="ja-JP" altLang="en-US" sz="1100" b="0" i="0" baseline="0">
              <a:effectLst/>
              <a:latin typeface="+mn-lt"/>
              <a:ea typeface="+mn-ea"/>
              <a:cs typeface="+mn-cs"/>
            </a:rPr>
            <a:t>ど対象工事への従事が確認できる資料を併せて添付してください</a:t>
          </a:r>
          <a:r>
            <a:rPr kumimoji="1" lang="ja-JP" altLang="ja-JP" sz="1100" b="0" i="0" baseline="0">
              <a:effectLst/>
              <a:latin typeface="+mn-lt"/>
              <a:ea typeface="+mn-ea"/>
              <a:cs typeface="+mn-cs"/>
            </a:rPr>
            <a:t>（別途集計表など、様式自由）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1362009</xdr:colOff>
          <xdr:row>86</xdr:row>
          <xdr:rowOff>114301</xdr:rowOff>
        </xdr:from>
        <xdr:to>
          <xdr:col>6</xdr:col>
          <xdr:colOff>257306</xdr:colOff>
          <xdr:row>97</xdr:row>
          <xdr:rowOff>76201</xdr:rowOff>
        </xdr:to>
        <xdr:pic>
          <xdr:nvPicPr>
            <xdr:cNvPr id="17" name="図 16"/>
            <xdr:cNvPicPr>
              <a:picLocks noChangeAspect="1" noChangeArrowheads="1"/>
              <a:extLst>
                <a:ext uri="{84589F7E-364E-4C9E-8A38-B11213B215E9}">
                  <a14:cameraTool cellRange="$J$149:$P$157" spid="_x0000_s2596"/>
                </a:ext>
              </a:extLst>
            </xdr:cNvPicPr>
          </xdr:nvPicPr>
          <xdr:blipFill>
            <a:blip xmlns:r="http://schemas.openxmlformats.org/officeDocument/2006/relationships" r:embed="rId1"/>
            <a:srcRect/>
            <a:stretch>
              <a:fillRect/>
            </a:stretch>
          </xdr:blipFill>
          <xdr:spPr bwMode="auto">
            <a:xfrm>
              <a:off x="1362009" y="15440026"/>
              <a:ext cx="4734122" cy="16383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71</xdr:row>
          <xdr:rowOff>0</xdr:rowOff>
        </xdr:from>
        <xdr:to>
          <xdr:col>6</xdr:col>
          <xdr:colOff>19050</xdr:colOff>
          <xdr:row>82</xdr:row>
          <xdr:rowOff>9525</xdr:rowOff>
        </xdr:to>
        <xdr:pic>
          <xdr:nvPicPr>
            <xdr:cNvPr id="19" name="図 18"/>
            <xdr:cNvPicPr>
              <a:picLocks noChangeAspect="1" noChangeArrowheads="1"/>
              <a:extLst>
                <a:ext uri="{84589F7E-364E-4C9E-8A38-B11213B215E9}">
                  <a14:cameraTool cellRange="$J$134:$R$144" spid="_x0000_s2597"/>
                </a:ext>
              </a:extLst>
            </xdr:cNvPicPr>
          </xdr:nvPicPr>
          <xdr:blipFill>
            <a:blip xmlns:r="http://schemas.openxmlformats.org/officeDocument/2006/relationships" r:embed="rId2"/>
            <a:srcRect/>
            <a:stretch>
              <a:fillRect/>
            </a:stretch>
          </xdr:blipFill>
          <xdr:spPr bwMode="auto">
            <a:xfrm>
              <a:off x="1571625" y="13039725"/>
              <a:ext cx="4286250" cy="1685925"/>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0</xdr:col>
      <xdr:colOff>200025</xdr:colOff>
      <xdr:row>83</xdr:row>
      <xdr:rowOff>104775</xdr:rowOff>
    </xdr:from>
    <xdr:ext cx="1190625" cy="328790"/>
    <xdr:sp macro="" textlink="">
      <xdr:nvSpPr>
        <xdr:cNvPr id="24" name="テキスト ボックス 23"/>
        <xdr:cNvSpPr txBox="1"/>
      </xdr:nvSpPr>
      <xdr:spPr>
        <a:xfrm>
          <a:off x="200025" y="149733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添付資料（例４）</a:t>
          </a:r>
        </a:p>
      </xdr:txBody>
    </xdr:sp>
    <xdr:clientData/>
  </xdr:oneCellAnchor>
  <xdr:oneCellAnchor>
    <xdr:from>
      <xdr:col>0</xdr:col>
      <xdr:colOff>228600</xdr:colOff>
      <xdr:row>68</xdr:row>
      <xdr:rowOff>9525</xdr:rowOff>
    </xdr:from>
    <xdr:ext cx="1190625" cy="328790"/>
    <xdr:sp macro="" textlink="">
      <xdr:nvSpPr>
        <xdr:cNvPr id="25" name="テキスト ボックス 24"/>
        <xdr:cNvSpPr txBox="1"/>
      </xdr:nvSpPr>
      <xdr:spPr>
        <a:xfrm>
          <a:off x="228600" y="1259205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添付資料（例３）</a:t>
          </a:r>
        </a:p>
      </xdr:txBody>
    </xdr:sp>
    <xdr:clientData/>
  </xdr:oneCellAnchor>
  <mc:AlternateContent xmlns:mc="http://schemas.openxmlformats.org/markup-compatibility/2006">
    <mc:Choice xmlns:a14="http://schemas.microsoft.com/office/drawing/2010/main" Requires="a14">
      <xdr:twoCellAnchor editAs="oneCell">
        <xdr:from>
          <xdr:col>0</xdr:col>
          <xdr:colOff>704850</xdr:colOff>
          <xdr:row>102</xdr:row>
          <xdr:rowOff>133350</xdr:rowOff>
        </xdr:from>
        <xdr:to>
          <xdr:col>6</xdr:col>
          <xdr:colOff>904874</xdr:colOff>
          <xdr:row>115</xdr:row>
          <xdr:rowOff>85725</xdr:rowOff>
        </xdr:to>
        <xdr:pic>
          <xdr:nvPicPr>
            <xdr:cNvPr id="28" name="図 27"/>
            <xdr:cNvPicPr>
              <a:picLocks noChangeAspect="1" noChangeArrowheads="1"/>
              <a:extLst>
                <a:ext uri="{84589F7E-364E-4C9E-8A38-B11213B215E9}">
                  <a14:cameraTool cellRange="$T$161:$Z$169" spid="_x0000_s2598"/>
                </a:ext>
              </a:extLst>
            </xdr:cNvPicPr>
          </xdr:nvPicPr>
          <xdr:blipFill>
            <a:blip xmlns:r="http://schemas.openxmlformats.org/officeDocument/2006/relationships" r:embed="rId3"/>
            <a:srcRect/>
            <a:stretch>
              <a:fillRect/>
            </a:stretch>
          </xdr:blipFill>
          <xdr:spPr bwMode="auto">
            <a:xfrm>
              <a:off x="704850" y="17897475"/>
              <a:ext cx="6038849" cy="1933575"/>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xdr:col>
      <xdr:colOff>1371599</xdr:colOff>
      <xdr:row>98</xdr:row>
      <xdr:rowOff>80963</xdr:rowOff>
    </xdr:from>
    <xdr:to>
      <xdr:col>2</xdr:col>
      <xdr:colOff>209550</xdr:colOff>
      <xdr:row>101</xdr:row>
      <xdr:rowOff>38100</xdr:rowOff>
    </xdr:to>
    <xdr:sp macro="" textlink="">
      <xdr:nvSpPr>
        <xdr:cNvPr id="8" name="右矢印 7"/>
        <xdr:cNvSpPr/>
      </xdr:nvSpPr>
      <xdr:spPr>
        <a:xfrm rot="5400000">
          <a:off x="3402806" y="17128331"/>
          <a:ext cx="414337" cy="62865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209550</xdr:colOff>
      <xdr:row>98</xdr:row>
      <xdr:rowOff>60709</xdr:rowOff>
    </xdr:from>
    <xdr:ext cx="2790825" cy="512173"/>
    <xdr:sp macro="" textlink="">
      <xdr:nvSpPr>
        <xdr:cNvPr id="30" name="テキスト ボックス 29"/>
        <xdr:cNvSpPr txBox="1"/>
      </xdr:nvSpPr>
      <xdr:spPr>
        <a:xfrm>
          <a:off x="3924300" y="17215234"/>
          <a:ext cx="2790825" cy="512173"/>
        </a:xfrm>
        <a:prstGeom prst="rect">
          <a:avLst/>
        </a:prstGeom>
        <a:solidFill>
          <a:sysClr val="window" lastClr="FFFFFF"/>
        </a:solidFill>
        <a:ln w="9525" cmpd="sng">
          <a:noFill/>
        </a:ln>
        <a:effectLst/>
      </xdr:spPr>
      <xdr:txBody>
        <a:bodyPr vertOverflow="clip" horzOverflow="clip" wrap="square" lIns="72000" tIns="72000" rIns="72000" bIns="72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上記のような領収証の場合、内訳が分かる資料を作成してください（様式自由）</a:t>
          </a:r>
        </a:p>
      </xdr:txBody>
    </xdr:sp>
    <xdr:clientData/>
  </xdr:oneCellAnchor>
  <xdr:twoCellAnchor>
    <xdr:from>
      <xdr:col>6</xdr:col>
      <xdr:colOff>466725</xdr:colOff>
      <xdr:row>48</xdr:row>
      <xdr:rowOff>161925</xdr:rowOff>
    </xdr:from>
    <xdr:to>
      <xdr:col>7</xdr:col>
      <xdr:colOff>0</xdr:colOff>
      <xdr:row>50</xdr:row>
      <xdr:rowOff>57150</xdr:rowOff>
    </xdr:to>
    <xdr:sp macro="" textlink="">
      <xdr:nvSpPr>
        <xdr:cNvPr id="22" name="正方形/長方形 21"/>
        <xdr:cNvSpPr/>
      </xdr:nvSpPr>
      <xdr:spPr>
        <a:xfrm>
          <a:off x="6553200" y="9906000"/>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6</xdr:col>
      <xdr:colOff>533400</xdr:colOff>
      <xdr:row>50</xdr:row>
      <xdr:rowOff>123825</xdr:rowOff>
    </xdr:from>
    <xdr:ext cx="607859" cy="275717"/>
    <xdr:sp macro="" textlink="">
      <xdr:nvSpPr>
        <xdr:cNvPr id="20" name="テキスト ボックス 19"/>
        <xdr:cNvSpPr txBox="1"/>
      </xdr:nvSpPr>
      <xdr:spPr>
        <a:xfrm>
          <a:off x="6619875" y="102679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税抜</a:t>
          </a:r>
        </a:p>
      </xdr:txBody>
    </xdr:sp>
    <xdr:clientData/>
  </xdr:oneCellAnchor>
  <xdr:twoCellAnchor>
    <xdr:from>
      <xdr:col>0</xdr:col>
      <xdr:colOff>1533525</xdr:colOff>
      <xdr:row>31</xdr:row>
      <xdr:rowOff>171450</xdr:rowOff>
    </xdr:from>
    <xdr:to>
      <xdr:col>5</xdr:col>
      <xdr:colOff>762000</xdr:colOff>
      <xdr:row>38</xdr:row>
      <xdr:rowOff>123825</xdr:rowOff>
    </xdr:to>
    <xdr:sp macro="" textlink="">
      <xdr:nvSpPr>
        <xdr:cNvPr id="23" name="角丸四角形 22"/>
        <xdr:cNvSpPr/>
      </xdr:nvSpPr>
      <xdr:spPr>
        <a:xfrm>
          <a:off x="1533525" y="5915025"/>
          <a:ext cx="3905250" cy="1352550"/>
        </a:xfrm>
        <a:prstGeom prst="roundRect">
          <a:avLst>
            <a:gd name="adj" fmla="val 16376"/>
          </a:avLst>
        </a:prstGeom>
        <a:solidFill>
          <a:schemeClr val="bg1"/>
        </a:solid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上限額</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３０日未満　　　　　　　　７，２２２円／日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３０日以上６０日未満　　　６，４９９円／日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６０日以上　　　　　　　　５，７７７円／日</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妥当性が認められる場合はこれによらない</a:t>
          </a:r>
        </a:p>
        <a:p>
          <a:pPr algn="l"/>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事前に発注者と協議願います</a:t>
          </a:r>
        </a:p>
      </xdr:txBody>
    </xdr:sp>
    <xdr:clientData/>
  </xdr:twoCellAnchor>
  <xdr:twoCellAnchor>
    <xdr:from>
      <xdr:col>0</xdr:col>
      <xdr:colOff>247650</xdr:colOff>
      <xdr:row>0</xdr:row>
      <xdr:rowOff>66675</xdr:rowOff>
    </xdr:from>
    <xdr:to>
      <xdr:col>0</xdr:col>
      <xdr:colOff>1781175</xdr:colOff>
      <xdr:row>2</xdr:row>
      <xdr:rowOff>187697</xdr:rowOff>
    </xdr:to>
    <xdr:sp macro="" textlink="">
      <xdr:nvSpPr>
        <xdr:cNvPr id="31" name="テキスト ボックス 2"/>
        <xdr:cNvSpPr txBox="1">
          <a:spLocks noChangeArrowheads="1"/>
        </xdr:cNvSpPr>
      </xdr:nvSpPr>
      <xdr:spPr bwMode="auto">
        <a:xfrm>
          <a:off x="247650" y="219075"/>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oneCellAnchor>
    <xdr:from>
      <xdr:col>0</xdr:col>
      <xdr:colOff>1457326</xdr:colOff>
      <xdr:row>12</xdr:row>
      <xdr:rowOff>190500</xdr:rowOff>
    </xdr:from>
    <xdr:ext cx="1257300" cy="288000"/>
    <xdr:sp macro="" textlink="">
      <xdr:nvSpPr>
        <xdr:cNvPr id="27" name="角丸四角形吹き出し 26"/>
        <xdr:cNvSpPr/>
      </xdr:nvSpPr>
      <xdr:spPr>
        <a:xfrm>
          <a:off x="1457326" y="283845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添付資料（例３）</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1590675</xdr:colOff>
      <xdr:row>22</xdr:row>
      <xdr:rowOff>171450</xdr:rowOff>
    </xdr:from>
    <xdr:ext cx="1257300" cy="288000"/>
    <xdr:sp macro="" textlink="">
      <xdr:nvSpPr>
        <xdr:cNvPr id="32" name="角丸四角形吹き出し 31"/>
        <xdr:cNvSpPr/>
      </xdr:nvSpPr>
      <xdr:spPr>
        <a:xfrm>
          <a:off x="1590675" y="481965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添付資料（例４）</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962025</xdr:colOff>
          <xdr:row>93</xdr:row>
          <xdr:rowOff>95250</xdr:rowOff>
        </xdr:from>
        <xdr:to>
          <xdr:col>3</xdr:col>
          <xdr:colOff>485775</xdr:colOff>
          <xdr:row>101</xdr:row>
          <xdr:rowOff>107950</xdr:rowOff>
        </xdr:to>
        <xdr:pic>
          <xdr:nvPicPr>
            <xdr:cNvPr id="11" name="図 10"/>
            <xdr:cNvPicPr>
              <a:picLocks noChangeAspect="1" noChangeArrowheads="1"/>
              <a:extLst>
                <a:ext uri="{84589F7E-364E-4C9E-8A38-B11213B215E9}">
                  <a14:cameraTool cellRange="$K$44:$P$51" spid="_x0000_s8330"/>
                </a:ext>
              </a:extLst>
            </xdr:cNvPicPr>
          </xdr:nvPicPr>
          <xdr:blipFill>
            <a:blip xmlns:r="http://schemas.openxmlformats.org/officeDocument/2006/relationships" r:embed="rId1"/>
            <a:srcRect/>
            <a:stretch>
              <a:fillRect/>
            </a:stretch>
          </xdr:blipFill>
          <xdr:spPr bwMode="auto">
            <a:xfrm>
              <a:off x="962025" y="15935325"/>
              <a:ext cx="4105275" cy="1231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85725</xdr:colOff>
      <xdr:row>0</xdr:row>
      <xdr:rowOff>76200</xdr:rowOff>
    </xdr:from>
    <xdr:to>
      <xdr:col>1</xdr:col>
      <xdr:colOff>285750</xdr:colOff>
      <xdr:row>2</xdr:row>
      <xdr:rowOff>101972</xdr:rowOff>
    </xdr:to>
    <xdr:sp macro="" textlink="">
      <xdr:nvSpPr>
        <xdr:cNvPr id="4" name="テキスト ボックス 2"/>
        <xdr:cNvSpPr txBox="1">
          <a:spLocks noChangeArrowheads="1"/>
        </xdr:cNvSpPr>
      </xdr:nvSpPr>
      <xdr:spPr bwMode="auto">
        <a:xfrm>
          <a:off x="85725" y="76200"/>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twoCellAnchor>
    <xdr:from>
      <xdr:col>0</xdr:col>
      <xdr:colOff>1095374</xdr:colOff>
      <xdr:row>57</xdr:row>
      <xdr:rowOff>38099</xdr:rowOff>
    </xdr:from>
    <xdr:to>
      <xdr:col>3</xdr:col>
      <xdr:colOff>714374</xdr:colOff>
      <xdr:row>65</xdr:row>
      <xdr:rowOff>104775</xdr:rowOff>
    </xdr:to>
    <xdr:sp macro="" textlink="">
      <xdr:nvSpPr>
        <xdr:cNvPr id="5" name="角丸四角形吹き出し 4"/>
        <xdr:cNvSpPr/>
      </xdr:nvSpPr>
      <xdr:spPr>
        <a:xfrm>
          <a:off x="1095374" y="10391774"/>
          <a:ext cx="4200525" cy="1285876"/>
        </a:xfrm>
        <a:prstGeom prst="wedgeRoundRectCallout">
          <a:avLst>
            <a:gd name="adj1" fmla="val 9089"/>
            <a:gd name="adj2" fmla="val 18038"/>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chemeClr val="tx1"/>
              </a:solidFill>
            </a:rPr>
            <a:t>【</a:t>
          </a:r>
          <a:r>
            <a:rPr kumimoji="1" lang="ja-JP" altLang="en-US" sz="1100" b="0">
              <a:solidFill>
                <a:schemeClr val="tx1"/>
              </a:solidFill>
            </a:rPr>
            <a:t>労働者送迎費集計表　様式③の確認資料</a:t>
          </a:r>
          <a:r>
            <a:rPr kumimoji="1" lang="en-US" altLang="ja-JP" sz="1100" b="0">
              <a:solidFill>
                <a:schemeClr val="tx1"/>
              </a:solidFill>
            </a:rPr>
            <a:t>】</a:t>
          </a:r>
        </a:p>
        <a:p>
          <a:pPr algn="l"/>
          <a:endParaRPr kumimoji="1" lang="en-US" altLang="ja-JP" sz="1100" b="0">
            <a:solidFill>
              <a:schemeClr val="tx1"/>
            </a:solidFill>
          </a:endParaRPr>
        </a:p>
      </xdr:txBody>
    </xdr:sp>
    <xdr:clientData/>
  </xdr:twoCellAnchor>
  <xdr:oneCellAnchor>
    <xdr:from>
      <xdr:col>0</xdr:col>
      <xdr:colOff>247650</xdr:colOff>
      <xdr:row>66</xdr:row>
      <xdr:rowOff>76200</xdr:rowOff>
    </xdr:from>
    <xdr:ext cx="1190625" cy="328790"/>
    <xdr:sp macro="" textlink="">
      <xdr:nvSpPr>
        <xdr:cNvPr id="6" name="テキスト ボックス 5"/>
        <xdr:cNvSpPr txBox="1"/>
      </xdr:nvSpPr>
      <xdr:spPr>
        <a:xfrm>
          <a:off x="247650" y="118014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添付資料（例５）</a:t>
          </a:r>
        </a:p>
      </xdr:txBody>
    </xdr:sp>
    <xdr:clientData/>
  </xdr:oneCellAnchor>
  <xdr:oneCellAnchor>
    <xdr:from>
      <xdr:col>1</xdr:col>
      <xdr:colOff>352425</xdr:colOff>
      <xdr:row>8</xdr:row>
      <xdr:rowOff>133350</xdr:rowOff>
    </xdr:from>
    <xdr:ext cx="1257300" cy="288000"/>
    <xdr:sp macro="" textlink="">
      <xdr:nvSpPr>
        <xdr:cNvPr id="7" name="角丸四角形吹き出し 6"/>
        <xdr:cNvSpPr/>
      </xdr:nvSpPr>
      <xdr:spPr>
        <a:xfrm>
          <a:off x="1685925" y="163830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390525</xdr:colOff>
      <xdr:row>13</xdr:row>
      <xdr:rowOff>171450</xdr:rowOff>
    </xdr:from>
    <xdr:ext cx="1257300" cy="288000"/>
    <xdr:sp macro="" textlink="">
      <xdr:nvSpPr>
        <xdr:cNvPr id="9" name="角丸四角形吹き出し 8"/>
        <xdr:cNvSpPr/>
      </xdr:nvSpPr>
      <xdr:spPr>
        <a:xfrm>
          <a:off x="1724025" y="2676525"/>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添付資料（例６）</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390525</xdr:colOff>
      <xdr:row>21</xdr:row>
      <xdr:rowOff>9525</xdr:rowOff>
    </xdr:from>
    <xdr:ext cx="1257300" cy="288000"/>
    <xdr:sp macro="" textlink="">
      <xdr:nvSpPr>
        <xdr:cNvPr id="10" name="角丸四角形吹き出し 9"/>
        <xdr:cNvSpPr/>
      </xdr:nvSpPr>
      <xdr:spPr>
        <a:xfrm>
          <a:off x="1724025" y="411480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添付資料（例７）</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400050</xdr:colOff>
      <xdr:row>32</xdr:row>
      <xdr:rowOff>190500</xdr:rowOff>
    </xdr:from>
    <xdr:ext cx="1257300" cy="288000"/>
    <xdr:sp macro="" textlink="">
      <xdr:nvSpPr>
        <xdr:cNvPr id="12" name="角丸四角形吹き出し 11"/>
        <xdr:cNvSpPr/>
      </xdr:nvSpPr>
      <xdr:spPr>
        <a:xfrm>
          <a:off x="1733550" y="6496050"/>
          <a:ext cx="125730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添付資料（例８）</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257175</xdr:colOff>
      <xdr:row>78</xdr:row>
      <xdr:rowOff>76200</xdr:rowOff>
    </xdr:from>
    <xdr:ext cx="1190625" cy="328790"/>
    <xdr:sp macro="" textlink="">
      <xdr:nvSpPr>
        <xdr:cNvPr id="13" name="テキスト ボックス 12"/>
        <xdr:cNvSpPr txBox="1"/>
      </xdr:nvSpPr>
      <xdr:spPr>
        <a:xfrm>
          <a:off x="257175" y="136302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添付資料（例６）</a:t>
          </a:r>
        </a:p>
      </xdr:txBody>
    </xdr:sp>
    <xdr:clientData/>
  </xdr:oneCellAnchor>
  <xdr:oneCellAnchor>
    <xdr:from>
      <xdr:col>0</xdr:col>
      <xdr:colOff>400050</xdr:colOff>
      <xdr:row>89</xdr:row>
      <xdr:rowOff>95250</xdr:rowOff>
    </xdr:from>
    <xdr:ext cx="1190625" cy="328790"/>
    <xdr:sp macro="" textlink="">
      <xdr:nvSpPr>
        <xdr:cNvPr id="14" name="テキスト ボックス 13"/>
        <xdr:cNvSpPr txBox="1"/>
      </xdr:nvSpPr>
      <xdr:spPr>
        <a:xfrm>
          <a:off x="400050" y="1532572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添付資料（例７）</a:t>
          </a:r>
        </a:p>
      </xdr:txBody>
    </xdr:sp>
    <xdr:clientData/>
  </xdr:oneCellAnchor>
  <xdr:oneCellAnchor>
    <xdr:from>
      <xdr:col>0</xdr:col>
      <xdr:colOff>361950</xdr:colOff>
      <xdr:row>103</xdr:row>
      <xdr:rowOff>9525</xdr:rowOff>
    </xdr:from>
    <xdr:ext cx="1190625" cy="328790"/>
    <xdr:sp macro="" textlink="">
      <xdr:nvSpPr>
        <xdr:cNvPr id="15" name="テキスト ボックス 14"/>
        <xdr:cNvSpPr txBox="1"/>
      </xdr:nvSpPr>
      <xdr:spPr>
        <a:xfrm>
          <a:off x="361950" y="173736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添付資料（例８）</a:t>
          </a:r>
        </a:p>
      </xdr:txBody>
    </xdr:sp>
    <xdr:clientData/>
  </xdr:oneCellAnchor>
  <xdr:twoCellAnchor>
    <xdr:from>
      <xdr:col>0</xdr:col>
      <xdr:colOff>504825</xdr:colOff>
      <xdr:row>69</xdr:row>
      <xdr:rowOff>85725</xdr:rowOff>
    </xdr:from>
    <xdr:to>
      <xdr:col>4</xdr:col>
      <xdr:colOff>438150</xdr:colOff>
      <xdr:row>75</xdr:row>
      <xdr:rowOff>95250</xdr:rowOff>
    </xdr:to>
    <xdr:sp macro="" textlink="">
      <xdr:nvSpPr>
        <xdr:cNvPr id="16" name="テキスト ボックス 15"/>
        <xdr:cNvSpPr txBox="1"/>
      </xdr:nvSpPr>
      <xdr:spPr>
        <a:xfrm>
          <a:off x="504825" y="12268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運転手賃金（手当）がわかる資料</a:t>
          </a:r>
        </a:p>
      </xdr:txBody>
    </xdr:sp>
    <xdr:clientData/>
  </xdr:twoCellAnchor>
  <xdr:twoCellAnchor>
    <xdr:from>
      <xdr:col>0</xdr:col>
      <xdr:colOff>495300</xdr:colOff>
      <xdr:row>82</xdr:row>
      <xdr:rowOff>9525</xdr:rowOff>
    </xdr:from>
    <xdr:to>
      <xdr:col>4</xdr:col>
      <xdr:colOff>428625</xdr:colOff>
      <xdr:row>88</xdr:row>
      <xdr:rowOff>19050</xdr:rowOff>
    </xdr:to>
    <xdr:sp macro="" textlink="">
      <xdr:nvSpPr>
        <xdr:cNvPr id="17" name="テキスト ボックス 16"/>
        <xdr:cNvSpPr txBox="1"/>
      </xdr:nvSpPr>
      <xdr:spPr>
        <a:xfrm>
          <a:off x="495300" y="14173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車両のリース契約書など</a:t>
          </a:r>
        </a:p>
      </xdr:txBody>
    </xdr:sp>
    <xdr:clientData/>
  </xdr:twoCellAnchor>
  <xdr:twoCellAnchor>
    <xdr:from>
      <xdr:col>0</xdr:col>
      <xdr:colOff>523875</xdr:colOff>
      <xdr:row>106</xdr:row>
      <xdr:rowOff>47624</xdr:rowOff>
    </xdr:from>
    <xdr:to>
      <xdr:col>4</xdr:col>
      <xdr:colOff>523875</xdr:colOff>
      <xdr:row>117</xdr:row>
      <xdr:rowOff>95249</xdr:rowOff>
    </xdr:to>
    <xdr:sp macro="" textlink="">
      <xdr:nvSpPr>
        <xdr:cNvPr id="18" name="テキスト ボックス 17"/>
        <xdr:cNvSpPr txBox="1"/>
      </xdr:nvSpPr>
      <xdr:spPr>
        <a:xfrm>
          <a:off x="523875" y="17868899"/>
          <a:ext cx="5505450" cy="17240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高速道路利用料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○領収証のコピー</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可能な限り現金での支払いをお願いします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ＥＴＣの利用は、報告書提出時に内容の確認書類が間に合わず、計上できない場合があります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447675</xdr:colOff>
      <xdr:row>94</xdr:row>
      <xdr:rowOff>19050</xdr:rowOff>
    </xdr:from>
    <xdr:to>
      <xdr:col>7</xdr:col>
      <xdr:colOff>400050</xdr:colOff>
      <xdr:row>105</xdr:row>
      <xdr:rowOff>66675</xdr:rowOff>
    </xdr:to>
    <xdr:sp macro="" textlink="">
      <xdr:nvSpPr>
        <xdr:cNvPr id="21" name="テキスト ボックス 20"/>
        <xdr:cNvSpPr txBox="1"/>
      </xdr:nvSpPr>
      <xdr:spPr>
        <a:xfrm>
          <a:off x="628650" y="14754225"/>
          <a:ext cx="5505450" cy="17240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高速道路利用料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○領収証のコピー</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可能な限り現金での支払いをお願いします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ＥＴＣの利用は、報告書提出時に内容の確認書類が間に合わず、計上できない場合があります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85725</xdr:colOff>
      <xdr:row>11</xdr:row>
      <xdr:rowOff>133343</xdr:rowOff>
    </xdr:from>
    <xdr:to>
      <xdr:col>8</xdr:col>
      <xdr:colOff>161925</xdr:colOff>
      <xdr:row>15</xdr:row>
      <xdr:rowOff>66684</xdr:rowOff>
    </xdr:to>
    <xdr:sp macro="" textlink="">
      <xdr:nvSpPr>
        <xdr:cNvPr id="2" name="フローチャート : せん孔テープ 1"/>
        <xdr:cNvSpPr/>
      </xdr:nvSpPr>
      <xdr:spPr>
        <a:xfrm>
          <a:off x="85725" y="1876418"/>
          <a:ext cx="6457950" cy="542941"/>
        </a:xfrm>
        <a:custGeom>
          <a:avLst/>
          <a:gdLst>
            <a:gd name="connsiteX0" fmla="*/ 0 w 10000"/>
            <a:gd name="connsiteY0" fmla="*/ 1000 h 10000"/>
            <a:gd name="connsiteX1" fmla="*/ 2500 w 10000"/>
            <a:gd name="connsiteY1" fmla="*/ 2000 h 10000"/>
            <a:gd name="connsiteX2" fmla="*/ 5000 w 10000"/>
            <a:gd name="connsiteY2" fmla="*/ 1000 h 10000"/>
            <a:gd name="connsiteX3" fmla="*/ 7500 w 10000"/>
            <a:gd name="connsiteY3" fmla="*/ 0 h 10000"/>
            <a:gd name="connsiteX4" fmla="*/ 10000 w 10000"/>
            <a:gd name="connsiteY4" fmla="*/ 1000 h 10000"/>
            <a:gd name="connsiteX5" fmla="*/ 10000 w 10000"/>
            <a:gd name="connsiteY5" fmla="*/ 9000 h 10000"/>
            <a:gd name="connsiteX6" fmla="*/ 7500 w 10000"/>
            <a:gd name="connsiteY6" fmla="*/ 8000 h 10000"/>
            <a:gd name="connsiteX7" fmla="*/ 5000 w 10000"/>
            <a:gd name="connsiteY7" fmla="*/ 9000 h 10000"/>
            <a:gd name="connsiteX8" fmla="*/ 2500 w 10000"/>
            <a:gd name="connsiteY8" fmla="*/ 10000 h 10000"/>
            <a:gd name="connsiteX9" fmla="*/ 0 w 10000"/>
            <a:gd name="connsiteY9" fmla="*/ 9000 h 10000"/>
            <a:gd name="connsiteX10" fmla="*/ 0 w 10000"/>
            <a:gd name="connsiteY10" fmla="*/ 1000 h 10000"/>
            <a:gd name="connsiteX0" fmla="*/ 0 w 10000"/>
            <a:gd name="connsiteY0" fmla="*/ 1000 h 19546"/>
            <a:gd name="connsiteX1" fmla="*/ 2500 w 10000"/>
            <a:gd name="connsiteY1" fmla="*/ 2000 h 19546"/>
            <a:gd name="connsiteX2" fmla="*/ 5000 w 10000"/>
            <a:gd name="connsiteY2" fmla="*/ 1000 h 19546"/>
            <a:gd name="connsiteX3" fmla="*/ 7500 w 10000"/>
            <a:gd name="connsiteY3" fmla="*/ 0 h 19546"/>
            <a:gd name="connsiteX4" fmla="*/ 10000 w 10000"/>
            <a:gd name="connsiteY4" fmla="*/ 1000 h 19546"/>
            <a:gd name="connsiteX5" fmla="*/ 10000 w 10000"/>
            <a:gd name="connsiteY5" fmla="*/ 9000 h 19546"/>
            <a:gd name="connsiteX6" fmla="*/ 7500 w 10000"/>
            <a:gd name="connsiteY6" fmla="*/ 8000 h 19546"/>
            <a:gd name="connsiteX7" fmla="*/ 5000 w 10000"/>
            <a:gd name="connsiteY7" fmla="*/ 9000 h 19546"/>
            <a:gd name="connsiteX8" fmla="*/ 2514 w 10000"/>
            <a:gd name="connsiteY8" fmla="*/ 19546 h 19546"/>
            <a:gd name="connsiteX9" fmla="*/ 0 w 10000"/>
            <a:gd name="connsiteY9" fmla="*/ 9000 h 19546"/>
            <a:gd name="connsiteX10" fmla="*/ 0 w 10000"/>
            <a:gd name="connsiteY10" fmla="*/ 1000 h 19546"/>
            <a:gd name="connsiteX0" fmla="*/ 0 w 10000"/>
            <a:gd name="connsiteY0" fmla="*/ 1250 h 19796"/>
            <a:gd name="connsiteX1" fmla="*/ 2528 w 10000"/>
            <a:gd name="connsiteY1" fmla="*/ 12250 h 19796"/>
            <a:gd name="connsiteX2" fmla="*/ 5000 w 10000"/>
            <a:gd name="connsiteY2" fmla="*/ 1250 h 19796"/>
            <a:gd name="connsiteX3" fmla="*/ 7500 w 10000"/>
            <a:gd name="connsiteY3" fmla="*/ 250 h 19796"/>
            <a:gd name="connsiteX4" fmla="*/ 10000 w 10000"/>
            <a:gd name="connsiteY4" fmla="*/ 1250 h 19796"/>
            <a:gd name="connsiteX5" fmla="*/ 10000 w 10000"/>
            <a:gd name="connsiteY5" fmla="*/ 9250 h 19796"/>
            <a:gd name="connsiteX6" fmla="*/ 7500 w 10000"/>
            <a:gd name="connsiteY6" fmla="*/ 8250 h 19796"/>
            <a:gd name="connsiteX7" fmla="*/ 5000 w 10000"/>
            <a:gd name="connsiteY7" fmla="*/ 9250 h 19796"/>
            <a:gd name="connsiteX8" fmla="*/ 2514 w 10000"/>
            <a:gd name="connsiteY8" fmla="*/ 19796 h 19796"/>
            <a:gd name="connsiteX9" fmla="*/ 0 w 10000"/>
            <a:gd name="connsiteY9" fmla="*/ 9250 h 19796"/>
            <a:gd name="connsiteX10" fmla="*/ 0 w 10000"/>
            <a:gd name="connsiteY10" fmla="*/ 1250 h 19796"/>
            <a:gd name="connsiteX0" fmla="*/ 0 w 10000"/>
            <a:gd name="connsiteY0" fmla="*/ 7364 h 25910"/>
            <a:gd name="connsiteX1" fmla="*/ 2528 w 10000"/>
            <a:gd name="connsiteY1" fmla="*/ 18364 h 25910"/>
            <a:gd name="connsiteX2" fmla="*/ 5000 w 10000"/>
            <a:gd name="connsiteY2" fmla="*/ 7364 h 25910"/>
            <a:gd name="connsiteX3" fmla="*/ 7514 w 10000"/>
            <a:gd name="connsiteY3" fmla="*/ 0 h 25910"/>
            <a:gd name="connsiteX4" fmla="*/ 10000 w 10000"/>
            <a:gd name="connsiteY4" fmla="*/ 7364 h 25910"/>
            <a:gd name="connsiteX5" fmla="*/ 10000 w 10000"/>
            <a:gd name="connsiteY5" fmla="*/ 15364 h 25910"/>
            <a:gd name="connsiteX6" fmla="*/ 7500 w 10000"/>
            <a:gd name="connsiteY6" fmla="*/ 14364 h 25910"/>
            <a:gd name="connsiteX7" fmla="*/ 5000 w 10000"/>
            <a:gd name="connsiteY7" fmla="*/ 15364 h 25910"/>
            <a:gd name="connsiteX8" fmla="*/ 2514 w 10000"/>
            <a:gd name="connsiteY8" fmla="*/ 25910 h 25910"/>
            <a:gd name="connsiteX9" fmla="*/ 0 w 10000"/>
            <a:gd name="connsiteY9" fmla="*/ 15364 h 25910"/>
            <a:gd name="connsiteX10" fmla="*/ 0 w 10000"/>
            <a:gd name="connsiteY10" fmla="*/ 7364 h 25910"/>
            <a:gd name="connsiteX0" fmla="*/ 0 w 10000"/>
            <a:gd name="connsiteY0" fmla="*/ 7364 h 25910"/>
            <a:gd name="connsiteX1" fmla="*/ 2528 w 10000"/>
            <a:gd name="connsiteY1" fmla="*/ 18364 h 25910"/>
            <a:gd name="connsiteX2" fmla="*/ 5000 w 10000"/>
            <a:gd name="connsiteY2" fmla="*/ 7364 h 25910"/>
            <a:gd name="connsiteX3" fmla="*/ 7514 w 10000"/>
            <a:gd name="connsiteY3" fmla="*/ 0 h 25910"/>
            <a:gd name="connsiteX4" fmla="*/ 10000 w 10000"/>
            <a:gd name="connsiteY4" fmla="*/ 7364 h 25910"/>
            <a:gd name="connsiteX5" fmla="*/ 10000 w 10000"/>
            <a:gd name="connsiteY5" fmla="*/ 15364 h 25910"/>
            <a:gd name="connsiteX6" fmla="*/ 7528 w 10000"/>
            <a:gd name="connsiteY6" fmla="*/ 8000 h 25910"/>
            <a:gd name="connsiteX7" fmla="*/ 5000 w 10000"/>
            <a:gd name="connsiteY7" fmla="*/ 15364 h 25910"/>
            <a:gd name="connsiteX8" fmla="*/ 2514 w 10000"/>
            <a:gd name="connsiteY8" fmla="*/ 25910 h 25910"/>
            <a:gd name="connsiteX9" fmla="*/ 0 w 10000"/>
            <a:gd name="connsiteY9" fmla="*/ 15364 h 25910"/>
            <a:gd name="connsiteX10" fmla="*/ 0 w 10000"/>
            <a:gd name="connsiteY10" fmla="*/ 7364 h 259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000" h="25910">
              <a:moveTo>
                <a:pt x="0" y="7364"/>
              </a:moveTo>
              <a:cubicBezTo>
                <a:pt x="0" y="7916"/>
                <a:pt x="1147" y="18364"/>
                <a:pt x="2528" y="18364"/>
              </a:cubicBezTo>
              <a:cubicBezTo>
                <a:pt x="3909" y="18364"/>
                <a:pt x="4169" y="10425"/>
                <a:pt x="5000" y="7364"/>
              </a:cubicBezTo>
              <a:cubicBezTo>
                <a:pt x="5831" y="4303"/>
                <a:pt x="6133" y="0"/>
                <a:pt x="7514" y="0"/>
              </a:cubicBezTo>
              <a:cubicBezTo>
                <a:pt x="8895" y="0"/>
                <a:pt x="10000" y="6812"/>
                <a:pt x="10000" y="7364"/>
              </a:cubicBezTo>
              <a:lnTo>
                <a:pt x="10000" y="15364"/>
              </a:lnTo>
              <a:cubicBezTo>
                <a:pt x="10000" y="14812"/>
                <a:pt x="8909" y="8000"/>
                <a:pt x="7528" y="8000"/>
              </a:cubicBezTo>
              <a:cubicBezTo>
                <a:pt x="6147" y="8000"/>
                <a:pt x="5836" y="12379"/>
                <a:pt x="5000" y="15364"/>
              </a:cubicBezTo>
              <a:cubicBezTo>
                <a:pt x="4164" y="18349"/>
                <a:pt x="3895" y="25910"/>
                <a:pt x="2514" y="25910"/>
              </a:cubicBezTo>
              <a:cubicBezTo>
                <a:pt x="1133" y="25910"/>
                <a:pt x="0" y="15916"/>
                <a:pt x="0" y="15364"/>
              </a:cubicBezTo>
              <a:lnTo>
                <a:pt x="0" y="7364"/>
              </a:lnTo>
              <a:close/>
            </a:path>
          </a:pathLst>
        </a:cu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40</xdr:row>
      <xdr:rowOff>133350</xdr:rowOff>
    </xdr:from>
    <xdr:to>
      <xdr:col>7</xdr:col>
      <xdr:colOff>304800</xdr:colOff>
      <xdr:row>49</xdr:row>
      <xdr:rowOff>114300</xdr:rowOff>
    </xdr:to>
    <xdr:sp macro="" textlink="">
      <xdr:nvSpPr>
        <xdr:cNvPr id="7" name="角丸四角形吹き出し 6"/>
        <xdr:cNvSpPr/>
      </xdr:nvSpPr>
      <xdr:spPr>
        <a:xfrm>
          <a:off x="619125" y="6334125"/>
          <a:ext cx="5419725" cy="1352550"/>
        </a:xfrm>
        <a:prstGeom prst="wedgeRoundRectCallout">
          <a:avLst>
            <a:gd name="adj1" fmla="val 3411"/>
            <a:gd name="adj2" fmla="val 86809"/>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労働者送迎費集計表　様式③－１の確認資料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・添付書類として指定してはいませんが、地図上に走行ルートを示し、地図ソフト又は車での実測の距離が記入した資料があればわかりやすいです。（様式は自由です）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895350</xdr:colOff>
      <xdr:row>36</xdr:row>
      <xdr:rowOff>76200</xdr:rowOff>
    </xdr:from>
    <xdr:to>
      <xdr:col>8</xdr:col>
      <xdr:colOff>9525</xdr:colOff>
      <xdr:row>38</xdr:row>
      <xdr:rowOff>66675</xdr:rowOff>
    </xdr:to>
    <xdr:sp macro="" textlink="">
      <xdr:nvSpPr>
        <xdr:cNvPr id="19" name="正方形/長方形 18"/>
        <xdr:cNvSpPr/>
      </xdr:nvSpPr>
      <xdr:spPr>
        <a:xfrm>
          <a:off x="5695950" y="562927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1</xdr:col>
      <xdr:colOff>114300</xdr:colOff>
      <xdr:row>50</xdr:row>
      <xdr:rowOff>95250</xdr:rowOff>
    </xdr:from>
    <xdr:ext cx="1190625" cy="328790"/>
    <xdr:sp macro="" textlink="">
      <xdr:nvSpPr>
        <xdr:cNvPr id="9" name="テキスト ボックス 8"/>
        <xdr:cNvSpPr txBox="1"/>
      </xdr:nvSpPr>
      <xdr:spPr>
        <a:xfrm>
          <a:off x="295275" y="812482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添付資料（例９）</a:t>
          </a:r>
        </a:p>
      </xdr:txBody>
    </xdr:sp>
    <xdr:clientData/>
  </xdr:oneCellAnchor>
  <xdr:oneCellAnchor>
    <xdr:from>
      <xdr:col>2</xdr:col>
      <xdr:colOff>1114425</xdr:colOff>
      <xdr:row>23</xdr:row>
      <xdr:rowOff>114300</xdr:rowOff>
    </xdr:from>
    <xdr:ext cx="1504950" cy="304800"/>
    <xdr:sp macro="" textlink="">
      <xdr:nvSpPr>
        <xdr:cNvPr id="10" name="角丸四角形吹き出し 9"/>
        <xdr:cNvSpPr/>
      </xdr:nvSpPr>
      <xdr:spPr>
        <a:xfrm>
          <a:off x="1876425" y="3686175"/>
          <a:ext cx="1504950" cy="3048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添付資料（例９）</a:t>
          </a:r>
        </a:p>
      </xdr:txBody>
    </xdr:sp>
    <xdr:clientData/>
  </xdr:oneCellAnchor>
  <xdr:twoCellAnchor>
    <xdr:from>
      <xdr:col>1</xdr:col>
      <xdr:colOff>133350</xdr:colOff>
      <xdr:row>0</xdr:row>
      <xdr:rowOff>76200</xdr:rowOff>
    </xdr:from>
    <xdr:to>
      <xdr:col>2</xdr:col>
      <xdr:colOff>1085850</xdr:colOff>
      <xdr:row>2</xdr:row>
      <xdr:rowOff>130547</xdr:rowOff>
    </xdr:to>
    <xdr:sp macro="" textlink="">
      <xdr:nvSpPr>
        <xdr:cNvPr id="11" name="テキスト ボックス 2"/>
        <xdr:cNvSpPr txBox="1">
          <a:spLocks noChangeArrowheads="1"/>
        </xdr:cNvSpPr>
      </xdr:nvSpPr>
      <xdr:spPr bwMode="auto">
        <a:xfrm>
          <a:off x="314325" y="76200"/>
          <a:ext cx="15335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営繕費</a:t>
          </a:r>
          <a:endParaRPr lang="ja-JP" sz="1050" kern="100">
            <a:effectLst/>
            <a:latin typeface="Century"/>
            <a:ea typeface="ＭＳ 明朝"/>
            <a:cs typeface="Times New Roman"/>
          </a:endParaRPr>
        </a:p>
      </xdr:txBody>
    </xdr:sp>
    <xdr:clientData/>
  </xdr:twoCellAnchor>
  <xdr:oneCellAnchor>
    <xdr:from>
      <xdr:col>3</xdr:col>
      <xdr:colOff>0</xdr:colOff>
      <xdr:row>35</xdr:row>
      <xdr:rowOff>0</xdr:rowOff>
    </xdr:from>
    <xdr:ext cx="1504950" cy="304800"/>
    <xdr:sp macro="" textlink="">
      <xdr:nvSpPr>
        <xdr:cNvPr id="13" name="角丸四角形吹き出し 12"/>
        <xdr:cNvSpPr/>
      </xdr:nvSpPr>
      <xdr:spPr>
        <a:xfrm>
          <a:off x="2076450" y="5419725"/>
          <a:ext cx="1504950" cy="3048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添付資料（例１０）</a:t>
          </a:r>
        </a:p>
      </xdr:txBody>
    </xdr:sp>
    <xdr:clientData/>
  </xdr:oneCellAnchor>
  <xdr:oneCellAnchor>
    <xdr:from>
      <xdr:col>1</xdr:col>
      <xdr:colOff>285750</xdr:colOff>
      <xdr:row>90</xdr:row>
      <xdr:rowOff>133350</xdr:rowOff>
    </xdr:from>
    <xdr:ext cx="1190625" cy="328790"/>
    <xdr:sp macro="" textlink="">
      <xdr:nvSpPr>
        <xdr:cNvPr id="18" name="テキスト ボックス 17"/>
        <xdr:cNvSpPr txBox="1"/>
      </xdr:nvSpPr>
      <xdr:spPr>
        <a:xfrm>
          <a:off x="466725" y="1425892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添付資料（例１０）</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3</xdr:row>
      <xdr:rowOff>0</xdr:rowOff>
    </xdr:from>
    <xdr:to>
      <xdr:col>8</xdr:col>
      <xdr:colOff>0</xdr:colOff>
      <xdr:row>3</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123825</xdr:colOff>
      <xdr:row>3</xdr:row>
      <xdr:rowOff>0</xdr:rowOff>
    </xdr:from>
    <xdr:to>
      <xdr:col>52</xdr:col>
      <xdr:colOff>104775</xdr:colOff>
      <xdr:row>3</xdr:row>
      <xdr:rowOff>0</xdr:rowOff>
    </xdr:to>
    <xdr:sp macro="" textlink="">
      <xdr:nvSpPr>
        <xdr:cNvPr id="9222"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8</xdr:col>
      <xdr:colOff>0</xdr:colOff>
      <xdr:row>3</xdr:row>
      <xdr:rowOff>0</xdr:rowOff>
    </xdr:from>
    <xdr:to>
      <xdr:col>8</xdr:col>
      <xdr:colOff>0</xdr:colOff>
      <xdr:row>3</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123825</xdr:colOff>
      <xdr:row>3</xdr:row>
      <xdr:rowOff>0</xdr:rowOff>
    </xdr:from>
    <xdr:to>
      <xdr:col>52</xdr:col>
      <xdr:colOff>104775</xdr:colOff>
      <xdr:row>3</xdr:row>
      <xdr:rowOff>0</xdr:rowOff>
    </xdr:to>
    <xdr:sp macro="" textlink="">
      <xdr:nvSpPr>
        <xdr:cNvPr id="9228"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8</xdr:col>
      <xdr:colOff>0</xdr:colOff>
      <xdr:row>3</xdr:row>
      <xdr:rowOff>0</xdr:rowOff>
    </xdr:from>
    <xdr:to>
      <xdr:col>8</xdr:col>
      <xdr:colOff>0</xdr:colOff>
      <xdr:row>3</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123825</xdr:colOff>
      <xdr:row>3</xdr:row>
      <xdr:rowOff>0</xdr:rowOff>
    </xdr:from>
    <xdr:to>
      <xdr:col>52</xdr:col>
      <xdr:colOff>104775</xdr:colOff>
      <xdr:row>3</xdr:row>
      <xdr:rowOff>0</xdr:rowOff>
    </xdr:to>
    <xdr:sp macro="" textlink="">
      <xdr:nvSpPr>
        <xdr:cNvPr id="9234"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8</xdr:col>
      <xdr:colOff>0</xdr:colOff>
      <xdr:row>3</xdr:row>
      <xdr:rowOff>0</xdr:rowOff>
    </xdr:from>
    <xdr:to>
      <xdr:col>8</xdr:col>
      <xdr:colOff>0</xdr:colOff>
      <xdr:row>3</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1524000</xdr:colOff>
      <xdr:row>20</xdr:row>
      <xdr:rowOff>0</xdr:rowOff>
    </xdr:from>
    <xdr:to>
      <xdr:col>6</xdr:col>
      <xdr:colOff>1181100</xdr:colOff>
      <xdr:row>20</xdr:row>
      <xdr:rowOff>0</xdr:rowOff>
    </xdr:to>
    <xdr:sp macro="" textlink="">
      <xdr:nvSpPr>
        <xdr:cNvPr id="9237" name="Line 20"/>
        <xdr:cNvSpPr>
          <a:spLocks noChangeShapeType="1"/>
        </xdr:cNvSpPr>
      </xdr:nvSpPr>
      <xdr:spPr bwMode="auto">
        <a:xfrm>
          <a:off x="4276725" y="2505075"/>
          <a:ext cx="2800350" cy="0"/>
        </a:xfrm>
        <a:prstGeom prst="line">
          <a:avLst/>
        </a:prstGeom>
        <a:noFill/>
        <a:ln w="6350">
          <a:solidFill>
            <a:srgbClr val="000000"/>
          </a:solidFill>
          <a:round/>
          <a:headEnd/>
          <a:tailEnd/>
        </a:ln>
      </xdr:spPr>
    </xdr:sp>
    <xdr:clientData/>
  </xdr:twoCellAnchor>
  <xdr:twoCellAnchor>
    <xdr:from>
      <xdr:col>49</xdr:col>
      <xdr:colOff>123825</xdr:colOff>
      <xdr:row>3</xdr:row>
      <xdr:rowOff>0</xdr:rowOff>
    </xdr:from>
    <xdr:to>
      <xdr:col>52</xdr:col>
      <xdr:colOff>104775</xdr:colOff>
      <xdr:row>3</xdr:row>
      <xdr:rowOff>0</xdr:rowOff>
    </xdr:to>
    <xdr:sp macro="" textlink="">
      <xdr:nvSpPr>
        <xdr:cNvPr id="9240" name="Line 27"/>
        <xdr:cNvSpPr>
          <a:spLocks noChangeShapeType="1"/>
        </xdr:cNvSpPr>
      </xdr:nvSpPr>
      <xdr:spPr bwMode="auto">
        <a:xfrm flipH="1" flipV="1">
          <a:off x="40166925" y="0"/>
          <a:ext cx="2038350" cy="0"/>
        </a:xfrm>
        <a:prstGeom prst="line">
          <a:avLst/>
        </a:prstGeom>
        <a:noFill/>
        <a:ln w="25400">
          <a:solidFill>
            <a:srgbClr val="000000"/>
          </a:solidFill>
          <a:round/>
          <a:headEnd/>
          <a:tailEnd type="triangle" w="med" len="med"/>
        </a:ln>
      </xdr:spPr>
    </xdr:sp>
    <xdr:clientData/>
  </xdr:twoCellAnchor>
  <xdr:twoCellAnchor>
    <xdr:from>
      <xdr:col>12</xdr:col>
      <xdr:colOff>971550</xdr:colOff>
      <xdr:row>128</xdr:row>
      <xdr:rowOff>47625</xdr:rowOff>
    </xdr:from>
    <xdr:to>
      <xdr:col>13</xdr:col>
      <xdr:colOff>352425</xdr:colOff>
      <xdr:row>130</xdr:row>
      <xdr:rowOff>76200</xdr:rowOff>
    </xdr:to>
    <xdr:sp macro="" textlink="">
      <xdr:nvSpPr>
        <xdr:cNvPr id="17" name="Oval 6"/>
        <xdr:cNvSpPr>
          <a:spLocks noChangeArrowheads="1"/>
        </xdr:cNvSpPr>
      </xdr:nvSpPr>
      <xdr:spPr bwMode="auto">
        <a:xfrm>
          <a:off x="10715625" y="19421475"/>
          <a:ext cx="457200" cy="447675"/>
        </a:xfrm>
        <a:prstGeom prst="ellipse">
          <a:avLst/>
        </a:prstGeom>
        <a:solidFill>
          <a:srgbClr val="FFFFFF"/>
        </a:solidFill>
        <a:ln w="9525">
          <a:solidFill>
            <a:srgbClr val="000000"/>
          </a:solidFill>
          <a:round/>
          <a:headEnd/>
          <a:tailEnd/>
        </a:ln>
      </xdr:spPr>
      <xdr:txBody>
        <a:bodyPr vertOverflow="clip" wrap="square" lIns="74295" tIns="27000" rIns="74295" bIns="8890" anchor="ctr" upright="1"/>
        <a:lstStyle/>
        <a:p>
          <a:pPr algn="ctr" rtl="0">
            <a:lnSpc>
              <a:spcPts val="1200"/>
            </a:lnSpc>
            <a:defRPr sz="1000"/>
          </a:pPr>
          <a:r>
            <a:rPr lang="ja-JP" altLang="en-US" sz="1050" b="0" i="0" u="none" strike="noStrike" baseline="0">
              <a:solidFill>
                <a:srgbClr val="000000"/>
              </a:solidFill>
              <a:latin typeface="ＭＳ 明朝"/>
              <a:ea typeface="ＭＳ 明朝"/>
            </a:rPr>
            <a:t>印</a:t>
          </a:r>
        </a:p>
      </xdr:txBody>
    </xdr:sp>
    <xdr:clientData/>
  </xdr:twoCellAnchor>
  <xdr:twoCellAnchor>
    <xdr:from>
      <xdr:col>12</xdr:col>
      <xdr:colOff>971550</xdr:colOff>
      <xdr:row>148</xdr:row>
      <xdr:rowOff>47625</xdr:rowOff>
    </xdr:from>
    <xdr:to>
      <xdr:col>13</xdr:col>
      <xdr:colOff>352425</xdr:colOff>
      <xdr:row>150</xdr:row>
      <xdr:rowOff>76200</xdr:rowOff>
    </xdr:to>
    <xdr:sp macro="" textlink="">
      <xdr:nvSpPr>
        <xdr:cNvPr id="19" name="Oval 6"/>
        <xdr:cNvSpPr>
          <a:spLocks noChangeArrowheads="1"/>
        </xdr:cNvSpPr>
      </xdr:nvSpPr>
      <xdr:spPr bwMode="auto">
        <a:xfrm>
          <a:off x="10715625" y="19421475"/>
          <a:ext cx="533400" cy="447675"/>
        </a:xfrm>
        <a:prstGeom prst="ellipse">
          <a:avLst/>
        </a:prstGeom>
        <a:solidFill>
          <a:srgbClr val="FFFFFF"/>
        </a:solidFill>
        <a:ln w="9525">
          <a:solidFill>
            <a:srgbClr val="000000"/>
          </a:solidFill>
          <a:round/>
          <a:headEnd/>
          <a:tailEnd/>
        </a:ln>
      </xdr:spPr>
      <xdr:txBody>
        <a:bodyPr vertOverflow="clip" wrap="square" lIns="74295" tIns="27000" rIns="74295" bIns="8890" anchor="ctr" upright="1"/>
        <a:lstStyle/>
        <a:p>
          <a:pPr algn="ctr" rtl="0">
            <a:lnSpc>
              <a:spcPts val="1200"/>
            </a:lnSpc>
            <a:defRPr sz="1000"/>
          </a:pPr>
          <a:r>
            <a:rPr lang="ja-JP" altLang="en-US" sz="1050" b="0" i="0" u="none" strike="noStrike" baseline="0">
              <a:solidFill>
                <a:srgbClr val="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1190625</xdr:colOff>
          <xdr:row>55</xdr:row>
          <xdr:rowOff>133350</xdr:rowOff>
        </xdr:from>
        <xdr:to>
          <xdr:col>6</xdr:col>
          <xdr:colOff>25400</xdr:colOff>
          <xdr:row>79</xdr:row>
          <xdr:rowOff>146050</xdr:rowOff>
        </xdr:to>
        <xdr:pic>
          <xdr:nvPicPr>
            <xdr:cNvPr id="20" name="図 19"/>
            <xdr:cNvPicPr>
              <a:picLocks noChangeAspect="1" noChangeArrowheads="1"/>
              <a:extLst>
                <a:ext uri="{84589F7E-364E-4C9E-8A38-B11213B215E9}">
                  <a14:cameraTool cellRange="$J$119:$P$132" spid="_x0000_s4420"/>
                </a:ext>
              </a:extLst>
            </xdr:cNvPicPr>
          </xdr:nvPicPr>
          <xdr:blipFill>
            <a:blip xmlns:r="http://schemas.openxmlformats.org/officeDocument/2006/relationships" r:embed="rId1"/>
            <a:srcRect/>
            <a:stretch>
              <a:fillRect/>
            </a:stretch>
          </xdr:blipFill>
          <xdr:spPr bwMode="auto">
            <a:xfrm>
              <a:off x="1838325" y="10382250"/>
              <a:ext cx="4425950" cy="36703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xdr:col>
      <xdr:colOff>0</xdr:colOff>
      <xdr:row>44</xdr:row>
      <xdr:rowOff>38100</xdr:rowOff>
    </xdr:from>
    <xdr:to>
      <xdr:col>5</xdr:col>
      <xdr:colOff>914400</xdr:colOff>
      <xdr:row>52</xdr:row>
      <xdr:rowOff>85725</xdr:rowOff>
    </xdr:to>
    <xdr:sp macro="" textlink="">
      <xdr:nvSpPr>
        <xdr:cNvPr id="24" name="角丸四角形吹き出し 23"/>
        <xdr:cNvSpPr/>
      </xdr:nvSpPr>
      <xdr:spPr>
        <a:xfrm>
          <a:off x="647700" y="7810500"/>
          <a:ext cx="5543550" cy="1266825"/>
        </a:xfrm>
        <a:prstGeom prst="wedgeRoundRectCallout">
          <a:avLst>
            <a:gd name="adj1" fmla="val -19788"/>
            <a:gd name="adj2" fmla="val 80247"/>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赴任手当、赴任・帰省旅費等集計表　様式④－１の確認資料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・本人が費用を受領したことがわかる資料のコピーを添付してください。下記はその事例ですが、様式の指定はありませんので、各社の独自のもので構いません。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・振込等のコピーでもＯＫです。</a:t>
          </a:r>
        </a:p>
      </xdr:txBody>
    </xdr:sp>
    <xdr:clientData/>
  </xdr:twoCellAnchor>
  <mc:AlternateContent xmlns:mc="http://schemas.openxmlformats.org/markup-compatibility/2006">
    <mc:Choice xmlns:a14="http://schemas.microsoft.com/office/drawing/2010/main" Requires="a14">
      <xdr:twoCellAnchor editAs="oneCell">
        <xdr:from>
          <xdr:col>1</xdr:col>
          <xdr:colOff>1190625</xdr:colOff>
          <xdr:row>81</xdr:row>
          <xdr:rowOff>12700</xdr:rowOff>
        </xdr:from>
        <xdr:to>
          <xdr:col>6</xdr:col>
          <xdr:colOff>41275</xdr:colOff>
          <xdr:row>104</xdr:row>
          <xdr:rowOff>50800</xdr:rowOff>
        </xdr:to>
        <xdr:pic>
          <xdr:nvPicPr>
            <xdr:cNvPr id="25" name="図 24"/>
            <xdr:cNvPicPr>
              <a:picLocks noChangeAspect="1" noChangeArrowheads="1"/>
              <a:extLst>
                <a:ext uri="{84589F7E-364E-4C9E-8A38-B11213B215E9}">
                  <a14:cameraTool cellRange="$J$135:$P$151" spid="_x0000_s4421"/>
                </a:ext>
              </a:extLst>
            </xdr:cNvPicPr>
          </xdr:nvPicPr>
          <xdr:blipFill>
            <a:blip xmlns:r="http://schemas.openxmlformats.org/officeDocument/2006/relationships" r:embed="rId2"/>
            <a:srcRect/>
            <a:stretch>
              <a:fillRect/>
            </a:stretch>
          </xdr:blipFill>
          <xdr:spPr bwMode="auto">
            <a:xfrm>
              <a:off x="1838325" y="14224000"/>
              <a:ext cx="4441825" cy="35433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0</xdr:col>
      <xdr:colOff>447675</xdr:colOff>
      <xdr:row>81</xdr:row>
      <xdr:rowOff>114300</xdr:rowOff>
    </xdr:from>
    <xdr:ext cx="1190625" cy="328790"/>
    <xdr:sp macro="" textlink="">
      <xdr:nvSpPr>
        <xdr:cNvPr id="27" name="テキスト ボックス 26"/>
        <xdr:cNvSpPr txBox="1"/>
      </xdr:nvSpPr>
      <xdr:spPr>
        <a:xfrm>
          <a:off x="447675" y="143256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添付資料（例１２）</a:t>
          </a:r>
        </a:p>
      </xdr:txBody>
    </xdr:sp>
    <xdr:clientData/>
  </xdr:oneCellAnchor>
  <xdr:oneCellAnchor>
    <xdr:from>
      <xdr:col>0</xdr:col>
      <xdr:colOff>552450</xdr:colOff>
      <xdr:row>56</xdr:row>
      <xdr:rowOff>76200</xdr:rowOff>
    </xdr:from>
    <xdr:ext cx="1190625" cy="328790"/>
    <xdr:sp macro="" textlink="">
      <xdr:nvSpPr>
        <xdr:cNvPr id="28" name="テキスト ボックス 27"/>
        <xdr:cNvSpPr txBox="1"/>
      </xdr:nvSpPr>
      <xdr:spPr>
        <a:xfrm>
          <a:off x="552450" y="1047750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添付資料（例１１）</a:t>
          </a:r>
        </a:p>
      </xdr:txBody>
    </xdr:sp>
    <xdr:clientData/>
  </xdr:oneCellAnchor>
  <xdr:twoCellAnchor>
    <xdr:from>
      <xdr:col>5</xdr:col>
      <xdr:colOff>333375</xdr:colOff>
      <xdr:row>38</xdr:row>
      <xdr:rowOff>161925</xdr:rowOff>
    </xdr:from>
    <xdr:to>
      <xdr:col>6</xdr:col>
      <xdr:colOff>66675</xdr:colOff>
      <xdr:row>40</xdr:row>
      <xdr:rowOff>57150</xdr:rowOff>
    </xdr:to>
    <xdr:sp macro="" textlink="">
      <xdr:nvSpPr>
        <xdr:cNvPr id="23" name="正方形/長方形 22"/>
        <xdr:cNvSpPr/>
      </xdr:nvSpPr>
      <xdr:spPr>
        <a:xfrm>
          <a:off x="5610225" y="770572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1</xdr:col>
      <xdr:colOff>123825</xdr:colOff>
      <xdr:row>11</xdr:row>
      <xdr:rowOff>171450</xdr:rowOff>
    </xdr:from>
    <xdr:ext cx="1504950" cy="304800"/>
    <xdr:sp macro="" textlink="">
      <xdr:nvSpPr>
        <xdr:cNvPr id="22" name="角丸四角形吹き出し 21"/>
        <xdr:cNvSpPr/>
      </xdr:nvSpPr>
      <xdr:spPr>
        <a:xfrm>
          <a:off x="771525" y="1714500"/>
          <a:ext cx="1504950" cy="304800"/>
        </a:xfrm>
        <a:prstGeom prst="wedgeRoundRectCallout">
          <a:avLst>
            <a:gd name="adj1" fmla="val -57428"/>
            <a:gd name="adj2" fmla="val -131254"/>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添付資料（例１１）</a:t>
          </a:r>
        </a:p>
      </xdr:txBody>
    </xdr:sp>
    <xdr:clientData/>
  </xdr:oneCellAnchor>
  <xdr:oneCellAnchor>
    <xdr:from>
      <xdr:col>1</xdr:col>
      <xdr:colOff>57150</xdr:colOff>
      <xdr:row>31</xdr:row>
      <xdr:rowOff>95250</xdr:rowOff>
    </xdr:from>
    <xdr:ext cx="1504950" cy="304800"/>
    <xdr:sp macro="" textlink="">
      <xdr:nvSpPr>
        <xdr:cNvPr id="26" name="角丸四角形吹き出し 25"/>
        <xdr:cNvSpPr/>
      </xdr:nvSpPr>
      <xdr:spPr>
        <a:xfrm>
          <a:off x="704850" y="5638800"/>
          <a:ext cx="1504950" cy="3048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添付資料（例１２）</a:t>
          </a:r>
        </a:p>
      </xdr:txBody>
    </xdr:sp>
    <xdr:clientData/>
  </xdr:oneCellAnchor>
  <xdr:twoCellAnchor>
    <xdr:from>
      <xdr:col>0</xdr:col>
      <xdr:colOff>114300</xdr:colOff>
      <xdr:row>0</xdr:row>
      <xdr:rowOff>104775</xdr:rowOff>
    </xdr:from>
    <xdr:to>
      <xdr:col>1</xdr:col>
      <xdr:colOff>1419225</xdr:colOff>
      <xdr:row>3</xdr:row>
      <xdr:rowOff>73397</xdr:rowOff>
    </xdr:to>
    <xdr:sp macro="" textlink="">
      <xdr:nvSpPr>
        <xdr:cNvPr id="21" name="テキスト ボックス 2"/>
        <xdr:cNvSpPr txBox="1">
          <a:spLocks noChangeArrowheads="1"/>
        </xdr:cNvSpPr>
      </xdr:nvSpPr>
      <xdr:spPr bwMode="auto">
        <a:xfrm>
          <a:off x="114300" y="104775"/>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xdr:colOff>
      <xdr:row>0</xdr:row>
      <xdr:rowOff>0</xdr:rowOff>
    </xdr:from>
    <xdr:to>
      <xdr:col>6</xdr:col>
      <xdr:colOff>4762</xdr:colOff>
      <xdr:row>0</xdr:row>
      <xdr:rowOff>0</xdr:rowOff>
    </xdr:to>
    <xdr:cxnSp macro="">
      <xdr:nvCxnSpPr>
        <xdr:cNvPr id="3"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0"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2"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36"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4"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2"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6</xdr:col>
      <xdr:colOff>4762</xdr:colOff>
      <xdr:row>0</xdr:row>
      <xdr:rowOff>0</xdr:rowOff>
    </xdr:from>
    <xdr:to>
      <xdr:col>6</xdr:col>
      <xdr:colOff>4762</xdr:colOff>
      <xdr:row>0</xdr:row>
      <xdr:rowOff>0</xdr:rowOff>
    </xdr:to>
    <xdr:cxnSp macro="">
      <xdr:nvCxnSpPr>
        <xdr:cNvPr id="5" name="直線矢印コネクタ 2"/>
        <xdr:cNvCxnSpPr/>
      </xdr:nvCxnSpPr>
      <xdr:spPr>
        <a:xfrm>
          <a:off x="4538662" y="5715000"/>
          <a:ext cx="395288" cy="0"/>
        </a:xfrm>
        <a:prstGeom prst="straightConnector1">
          <a:avLst/>
        </a:prstGeom>
        <a:ln w="3175">
          <a:solidFill>
            <a:schemeClr val="tx1"/>
          </a:solidFill>
          <a:headEnd type="arrow" w="sm" len="sm"/>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0</xdr:row>
      <xdr:rowOff>0</xdr:rowOff>
    </xdr:from>
    <xdr:to>
      <xdr:col>57</xdr:col>
      <xdr:colOff>104775</xdr:colOff>
      <xdr:row>0</xdr:row>
      <xdr:rowOff>0</xdr:rowOff>
    </xdr:to>
    <xdr:sp macro="" textlink="">
      <xdr:nvSpPr>
        <xdr:cNvPr id="1048" name="Line 27"/>
        <xdr:cNvSpPr>
          <a:spLocks noChangeShapeType="1"/>
        </xdr:cNvSpPr>
      </xdr:nvSpPr>
      <xdr:spPr bwMode="auto">
        <a:xfrm flipH="1" flipV="1">
          <a:off x="40243125" y="0"/>
          <a:ext cx="2038350" cy="0"/>
        </a:xfrm>
        <a:prstGeom prst="line">
          <a:avLst/>
        </a:prstGeom>
        <a:noFill/>
        <a:ln w="25400">
          <a:solidFill>
            <a:srgbClr val="000000"/>
          </a:solidFill>
          <a:round/>
          <a:headEnd/>
          <a:tailEnd type="triangle" w="med" len="med"/>
        </a:ln>
      </xdr:spPr>
    </xdr:sp>
    <xdr:clientData/>
  </xdr:twoCellAnchor>
  <xdr:twoCellAnchor>
    <xdr:from>
      <xdr:col>0</xdr:col>
      <xdr:colOff>923925</xdr:colOff>
      <xdr:row>9</xdr:row>
      <xdr:rowOff>171449</xdr:rowOff>
    </xdr:from>
    <xdr:to>
      <xdr:col>4</xdr:col>
      <xdr:colOff>771525</xdr:colOff>
      <xdr:row>18</xdr:row>
      <xdr:rowOff>152399</xdr:rowOff>
    </xdr:to>
    <xdr:sp macro="" textlink="">
      <xdr:nvSpPr>
        <xdr:cNvPr id="12" name="角丸四角形吹き出し 11"/>
        <xdr:cNvSpPr/>
      </xdr:nvSpPr>
      <xdr:spPr>
        <a:xfrm>
          <a:off x="923925" y="1876424"/>
          <a:ext cx="5543550" cy="1781175"/>
        </a:xfrm>
        <a:prstGeom prst="wedgeRoundRectCallout">
          <a:avLst>
            <a:gd name="adj1" fmla="val -19789"/>
            <a:gd name="adj2" fmla="val -26564"/>
            <a:gd name="adj3" fmla="val 16667"/>
          </a:avLst>
        </a:prstGeom>
        <a:solidFill>
          <a:schemeClr val="bg1"/>
        </a:solidFill>
        <a:ln w="190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どのような、作業の時に食費補助が必要だったか「工種」欄に記入してください。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・朝昼晩の食費は対象になりません。</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適用となるケース</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特記仕様書において、</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所定労働時間を超える作業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であると明記されている工事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協議において、</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所定労働時間外の作業を行う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こととなった場合</a:t>
          </a:r>
        </a:p>
      </xdr:txBody>
    </xdr:sp>
    <xdr:clientData/>
  </xdr:twoCellAnchor>
  <xdr:twoCellAnchor>
    <xdr:from>
      <xdr:col>0</xdr:col>
      <xdr:colOff>47625</xdr:colOff>
      <xdr:row>0</xdr:row>
      <xdr:rowOff>57150</xdr:rowOff>
    </xdr:from>
    <xdr:to>
      <xdr:col>1</xdr:col>
      <xdr:colOff>276225</xdr:colOff>
      <xdr:row>2</xdr:row>
      <xdr:rowOff>82922</xdr:rowOff>
    </xdr:to>
    <xdr:sp macro="" textlink="">
      <xdr:nvSpPr>
        <xdr:cNvPr id="11" name="テキスト ボックス 2"/>
        <xdr:cNvSpPr txBox="1">
          <a:spLocks noChangeArrowheads="1"/>
        </xdr:cNvSpPr>
      </xdr:nvSpPr>
      <xdr:spPr bwMode="auto">
        <a:xfrm>
          <a:off x="47625" y="57150"/>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57979</xdr:colOff>
      <xdr:row>0</xdr:row>
      <xdr:rowOff>119489</xdr:rowOff>
    </xdr:from>
    <xdr:to>
      <xdr:col>1</xdr:col>
      <xdr:colOff>677104</xdr:colOff>
      <xdr:row>2</xdr:row>
      <xdr:rowOff>156028</xdr:rowOff>
    </xdr:to>
    <xdr:sp macro="" textlink="">
      <xdr:nvSpPr>
        <xdr:cNvPr id="3" name="テキスト ボックス 2"/>
        <xdr:cNvSpPr txBox="1">
          <a:spLocks noChangeArrowheads="1"/>
        </xdr:cNvSpPr>
      </xdr:nvSpPr>
      <xdr:spPr bwMode="auto">
        <a:xfrm>
          <a:off x="57979" y="119489"/>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ctr"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oneCellAnchor>
    <xdr:from>
      <xdr:col>1</xdr:col>
      <xdr:colOff>409575</xdr:colOff>
      <xdr:row>8</xdr:row>
      <xdr:rowOff>152400</xdr:rowOff>
    </xdr:from>
    <xdr:ext cx="1428750" cy="288000"/>
    <xdr:sp macro="" textlink="">
      <xdr:nvSpPr>
        <xdr:cNvPr id="5" name="角丸四角形吹き出し 4"/>
        <xdr:cNvSpPr/>
      </xdr:nvSpPr>
      <xdr:spPr>
        <a:xfrm>
          <a:off x="1743075" y="1647825"/>
          <a:ext cx="142875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添付資料（例１３）</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409575</xdr:colOff>
      <xdr:row>13</xdr:row>
      <xdr:rowOff>152400</xdr:rowOff>
    </xdr:from>
    <xdr:ext cx="1428750" cy="288000"/>
    <xdr:sp macro="" textlink="">
      <xdr:nvSpPr>
        <xdr:cNvPr id="6" name="角丸四角形吹き出し 5"/>
        <xdr:cNvSpPr/>
      </xdr:nvSpPr>
      <xdr:spPr>
        <a:xfrm>
          <a:off x="1743075" y="2600325"/>
          <a:ext cx="142875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添付資料（例１４）</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409575</xdr:colOff>
      <xdr:row>20</xdr:row>
      <xdr:rowOff>152400</xdr:rowOff>
    </xdr:from>
    <xdr:ext cx="1428750" cy="288000"/>
    <xdr:sp macro="" textlink="">
      <xdr:nvSpPr>
        <xdr:cNvPr id="7" name="角丸四角形吹き出し 6"/>
        <xdr:cNvSpPr/>
      </xdr:nvSpPr>
      <xdr:spPr>
        <a:xfrm>
          <a:off x="1743075" y="3933825"/>
          <a:ext cx="142875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添付資料（例１５）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409575</xdr:colOff>
      <xdr:row>32</xdr:row>
      <xdr:rowOff>152400</xdr:rowOff>
    </xdr:from>
    <xdr:ext cx="1428750" cy="288000"/>
    <xdr:sp macro="" textlink="">
      <xdr:nvSpPr>
        <xdr:cNvPr id="8" name="角丸四角形吹き出し 7"/>
        <xdr:cNvSpPr/>
      </xdr:nvSpPr>
      <xdr:spPr>
        <a:xfrm>
          <a:off x="1743075" y="6219825"/>
          <a:ext cx="1428750" cy="2880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添付資料（例１６）</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962025</xdr:colOff>
          <xdr:row>94</xdr:row>
          <xdr:rowOff>95250</xdr:rowOff>
        </xdr:from>
        <xdr:to>
          <xdr:col>3</xdr:col>
          <xdr:colOff>495300</xdr:colOff>
          <xdr:row>101</xdr:row>
          <xdr:rowOff>95250</xdr:rowOff>
        </xdr:to>
        <xdr:pic>
          <xdr:nvPicPr>
            <xdr:cNvPr id="9" name="図 8"/>
            <xdr:cNvPicPr>
              <a:picLocks noChangeAspect="1" noChangeArrowheads="1"/>
              <a:extLst>
                <a:ext uri="{84589F7E-364E-4C9E-8A38-B11213B215E9}">
                  <a14:cameraTool cellRange="$K$45:$P$51" spid="_x0000_s14382"/>
                </a:ext>
              </a:extLst>
            </xdr:cNvPicPr>
          </xdr:nvPicPr>
          <xdr:blipFill>
            <a:blip xmlns:r="http://schemas.openxmlformats.org/officeDocument/2006/relationships" r:embed="rId1"/>
            <a:srcRect/>
            <a:stretch>
              <a:fillRect/>
            </a:stretch>
          </xdr:blipFill>
          <xdr:spPr bwMode="auto">
            <a:xfrm>
              <a:off x="962025" y="15859125"/>
              <a:ext cx="4114800" cy="1066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0</xdr:col>
      <xdr:colOff>1123949</xdr:colOff>
      <xdr:row>58</xdr:row>
      <xdr:rowOff>133349</xdr:rowOff>
    </xdr:from>
    <xdr:to>
      <xdr:col>3</xdr:col>
      <xdr:colOff>742949</xdr:colOff>
      <xdr:row>67</xdr:row>
      <xdr:rowOff>19050</xdr:rowOff>
    </xdr:to>
    <xdr:sp macro="" textlink="">
      <xdr:nvSpPr>
        <xdr:cNvPr id="10" name="角丸四角形吹き出し 9"/>
        <xdr:cNvSpPr/>
      </xdr:nvSpPr>
      <xdr:spPr>
        <a:xfrm>
          <a:off x="1123949" y="10410824"/>
          <a:ext cx="4200525" cy="1257301"/>
        </a:xfrm>
        <a:prstGeom prst="wedgeRoundRectCallout">
          <a:avLst>
            <a:gd name="adj1" fmla="val 9089"/>
            <a:gd name="adj2" fmla="val 18038"/>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chemeClr val="tx1"/>
              </a:solidFill>
            </a:rPr>
            <a:t>【</a:t>
          </a:r>
          <a:r>
            <a:rPr kumimoji="1" lang="ja-JP" altLang="en-US" sz="1100" b="0">
              <a:solidFill>
                <a:schemeClr val="tx1"/>
              </a:solidFill>
            </a:rPr>
            <a:t>通勤費集計表　様式④－３の確認資料</a:t>
          </a:r>
          <a:r>
            <a:rPr kumimoji="1" lang="en-US" altLang="ja-JP" sz="1100" b="0">
              <a:solidFill>
                <a:schemeClr val="tx1"/>
              </a:solidFill>
            </a:rPr>
            <a:t>】</a:t>
          </a:r>
        </a:p>
        <a:p>
          <a:pPr algn="l"/>
          <a:endParaRPr kumimoji="1" lang="en-US" altLang="ja-JP" sz="1100" b="0">
            <a:solidFill>
              <a:schemeClr val="tx1"/>
            </a:solidFill>
          </a:endParaRPr>
        </a:p>
      </xdr:txBody>
    </xdr:sp>
    <xdr:clientData/>
  </xdr:twoCellAnchor>
  <xdr:oneCellAnchor>
    <xdr:from>
      <xdr:col>0</xdr:col>
      <xdr:colOff>247650</xdr:colOff>
      <xdr:row>67</xdr:row>
      <xdr:rowOff>76200</xdr:rowOff>
    </xdr:from>
    <xdr:ext cx="1190625" cy="328790"/>
    <xdr:sp macro="" textlink="">
      <xdr:nvSpPr>
        <xdr:cNvPr id="11" name="テキスト ボックス 10"/>
        <xdr:cNvSpPr txBox="1"/>
      </xdr:nvSpPr>
      <xdr:spPr>
        <a:xfrm>
          <a:off x="247650" y="118014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添付資料（例１３）</a:t>
          </a:r>
        </a:p>
      </xdr:txBody>
    </xdr:sp>
    <xdr:clientData/>
  </xdr:oneCellAnchor>
  <xdr:oneCellAnchor>
    <xdr:from>
      <xdr:col>0</xdr:col>
      <xdr:colOff>257175</xdr:colOff>
      <xdr:row>79</xdr:row>
      <xdr:rowOff>76200</xdr:rowOff>
    </xdr:from>
    <xdr:ext cx="1190625" cy="328790"/>
    <xdr:sp macro="" textlink="">
      <xdr:nvSpPr>
        <xdr:cNvPr id="12" name="テキスト ボックス 11"/>
        <xdr:cNvSpPr txBox="1"/>
      </xdr:nvSpPr>
      <xdr:spPr>
        <a:xfrm>
          <a:off x="257175" y="1363027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添付資料（例１４）</a:t>
          </a:r>
        </a:p>
      </xdr:txBody>
    </xdr:sp>
    <xdr:clientData/>
  </xdr:oneCellAnchor>
  <xdr:oneCellAnchor>
    <xdr:from>
      <xdr:col>0</xdr:col>
      <xdr:colOff>400050</xdr:colOff>
      <xdr:row>90</xdr:row>
      <xdr:rowOff>95250</xdr:rowOff>
    </xdr:from>
    <xdr:ext cx="1190625" cy="328790"/>
    <xdr:sp macro="" textlink="">
      <xdr:nvSpPr>
        <xdr:cNvPr id="13" name="テキスト ボックス 12"/>
        <xdr:cNvSpPr txBox="1"/>
      </xdr:nvSpPr>
      <xdr:spPr>
        <a:xfrm>
          <a:off x="400050" y="1532572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添付資料（例１５）</a:t>
          </a:r>
        </a:p>
      </xdr:txBody>
    </xdr:sp>
    <xdr:clientData/>
  </xdr:oneCellAnchor>
  <xdr:oneCellAnchor>
    <xdr:from>
      <xdr:col>0</xdr:col>
      <xdr:colOff>342900</xdr:colOff>
      <xdr:row>102</xdr:row>
      <xdr:rowOff>66675</xdr:rowOff>
    </xdr:from>
    <xdr:ext cx="1190625" cy="328790"/>
    <xdr:sp macro="" textlink="">
      <xdr:nvSpPr>
        <xdr:cNvPr id="14" name="テキスト ボックス 13"/>
        <xdr:cNvSpPr txBox="1"/>
      </xdr:nvSpPr>
      <xdr:spPr>
        <a:xfrm>
          <a:off x="342900" y="1704975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添付資料（例１６）</a:t>
          </a:r>
        </a:p>
      </xdr:txBody>
    </xdr:sp>
    <xdr:clientData/>
  </xdr:oneCellAnchor>
  <xdr:twoCellAnchor>
    <xdr:from>
      <xdr:col>0</xdr:col>
      <xdr:colOff>504825</xdr:colOff>
      <xdr:row>70</xdr:row>
      <xdr:rowOff>85725</xdr:rowOff>
    </xdr:from>
    <xdr:to>
      <xdr:col>4</xdr:col>
      <xdr:colOff>438150</xdr:colOff>
      <xdr:row>76</xdr:row>
      <xdr:rowOff>95250</xdr:rowOff>
    </xdr:to>
    <xdr:sp macro="" textlink="">
      <xdr:nvSpPr>
        <xdr:cNvPr id="15" name="テキスト ボックス 14"/>
        <xdr:cNvSpPr txBox="1"/>
      </xdr:nvSpPr>
      <xdr:spPr>
        <a:xfrm>
          <a:off x="504825" y="12268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運転手賃金（手当）がわかる資料</a:t>
          </a:r>
        </a:p>
      </xdr:txBody>
    </xdr:sp>
    <xdr:clientData/>
  </xdr:twoCellAnchor>
  <xdr:twoCellAnchor>
    <xdr:from>
      <xdr:col>0</xdr:col>
      <xdr:colOff>495300</xdr:colOff>
      <xdr:row>83</xdr:row>
      <xdr:rowOff>9525</xdr:rowOff>
    </xdr:from>
    <xdr:to>
      <xdr:col>4</xdr:col>
      <xdr:colOff>428625</xdr:colOff>
      <xdr:row>89</xdr:row>
      <xdr:rowOff>19050</xdr:rowOff>
    </xdr:to>
    <xdr:sp macro="" textlink="">
      <xdr:nvSpPr>
        <xdr:cNvPr id="16" name="テキスト ボックス 15"/>
        <xdr:cNvSpPr txBox="1"/>
      </xdr:nvSpPr>
      <xdr:spPr>
        <a:xfrm>
          <a:off x="495300" y="141732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車両のリース契約書など</a:t>
          </a:r>
        </a:p>
      </xdr:txBody>
    </xdr:sp>
    <xdr:clientData/>
  </xdr:twoCellAnchor>
  <xdr:twoCellAnchor>
    <xdr:from>
      <xdr:col>0</xdr:col>
      <xdr:colOff>466725</xdr:colOff>
      <xdr:row>105</xdr:row>
      <xdr:rowOff>47625</xdr:rowOff>
    </xdr:from>
    <xdr:to>
      <xdr:col>4</xdr:col>
      <xdr:colOff>466725</xdr:colOff>
      <xdr:row>116</xdr:row>
      <xdr:rowOff>95250</xdr:rowOff>
    </xdr:to>
    <xdr:sp macro="" textlink="">
      <xdr:nvSpPr>
        <xdr:cNvPr id="18" name="テキスト ボックス 17"/>
        <xdr:cNvSpPr txBox="1"/>
      </xdr:nvSpPr>
      <xdr:spPr>
        <a:xfrm>
          <a:off x="466725" y="17487900"/>
          <a:ext cx="5505450" cy="17240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高速道路利用料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○領収証のコピー</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可能な限り現金での支払いをお願いします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ＥＴＣの利用は、報告書提出時に内容の確認書類が間に合わず、計上できない場合があります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16</xdr:row>
      <xdr:rowOff>133343</xdr:rowOff>
    </xdr:from>
    <xdr:to>
      <xdr:col>8</xdr:col>
      <xdr:colOff>161925</xdr:colOff>
      <xdr:row>20</xdr:row>
      <xdr:rowOff>66684</xdr:rowOff>
    </xdr:to>
    <xdr:sp macro="" textlink="">
      <xdr:nvSpPr>
        <xdr:cNvPr id="2" name="フローチャート : せん孔テープ 1"/>
        <xdr:cNvSpPr/>
      </xdr:nvSpPr>
      <xdr:spPr>
        <a:xfrm>
          <a:off x="85725" y="1876418"/>
          <a:ext cx="6457950" cy="542941"/>
        </a:xfrm>
        <a:custGeom>
          <a:avLst/>
          <a:gdLst>
            <a:gd name="connsiteX0" fmla="*/ 0 w 10000"/>
            <a:gd name="connsiteY0" fmla="*/ 1000 h 10000"/>
            <a:gd name="connsiteX1" fmla="*/ 2500 w 10000"/>
            <a:gd name="connsiteY1" fmla="*/ 2000 h 10000"/>
            <a:gd name="connsiteX2" fmla="*/ 5000 w 10000"/>
            <a:gd name="connsiteY2" fmla="*/ 1000 h 10000"/>
            <a:gd name="connsiteX3" fmla="*/ 7500 w 10000"/>
            <a:gd name="connsiteY3" fmla="*/ 0 h 10000"/>
            <a:gd name="connsiteX4" fmla="*/ 10000 w 10000"/>
            <a:gd name="connsiteY4" fmla="*/ 1000 h 10000"/>
            <a:gd name="connsiteX5" fmla="*/ 10000 w 10000"/>
            <a:gd name="connsiteY5" fmla="*/ 9000 h 10000"/>
            <a:gd name="connsiteX6" fmla="*/ 7500 w 10000"/>
            <a:gd name="connsiteY6" fmla="*/ 8000 h 10000"/>
            <a:gd name="connsiteX7" fmla="*/ 5000 w 10000"/>
            <a:gd name="connsiteY7" fmla="*/ 9000 h 10000"/>
            <a:gd name="connsiteX8" fmla="*/ 2500 w 10000"/>
            <a:gd name="connsiteY8" fmla="*/ 10000 h 10000"/>
            <a:gd name="connsiteX9" fmla="*/ 0 w 10000"/>
            <a:gd name="connsiteY9" fmla="*/ 9000 h 10000"/>
            <a:gd name="connsiteX10" fmla="*/ 0 w 10000"/>
            <a:gd name="connsiteY10" fmla="*/ 1000 h 10000"/>
            <a:gd name="connsiteX0" fmla="*/ 0 w 10000"/>
            <a:gd name="connsiteY0" fmla="*/ 1000 h 19546"/>
            <a:gd name="connsiteX1" fmla="*/ 2500 w 10000"/>
            <a:gd name="connsiteY1" fmla="*/ 2000 h 19546"/>
            <a:gd name="connsiteX2" fmla="*/ 5000 w 10000"/>
            <a:gd name="connsiteY2" fmla="*/ 1000 h 19546"/>
            <a:gd name="connsiteX3" fmla="*/ 7500 w 10000"/>
            <a:gd name="connsiteY3" fmla="*/ 0 h 19546"/>
            <a:gd name="connsiteX4" fmla="*/ 10000 w 10000"/>
            <a:gd name="connsiteY4" fmla="*/ 1000 h 19546"/>
            <a:gd name="connsiteX5" fmla="*/ 10000 w 10000"/>
            <a:gd name="connsiteY5" fmla="*/ 9000 h 19546"/>
            <a:gd name="connsiteX6" fmla="*/ 7500 w 10000"/>
            <a:gd name="connsiteY6" fmla="*/ 8000 h 19546"/>
            <a:gd name="connsiteX7" fmla="*/ 5000 w 10000"/>
            <a:gd name="connsiteY7" fmla="*/ 9000 h 19546"/>
            <a:gd name="connsiteX8" fmla="*/ 2514 w 10000"/>
            <a:gd name="connsiteY8" fmla="*/ 19546 h 19546"/>
            <a:gd name="connsiteX9" fmla="*/ 0 w 10000"/>
            <a:gd name="connsiteY9" fmla="*/ 9000 h 19546"/>
            <a:gd name="connsiteX10" fmla="*/ 0 w 10000"/>
            <a:gd name="connsiteY10" fmla="*/ 1000 h 19546"/>
            <a:gd name="connsiteX0" fmla="*/ 0 w 10000"/>
            <a:gd name="connsiteY0" fmla="*/ 1250 h 19796"/>
            <a:gd name="connsiteX1" fmla="*/ 2528 w 10000"/>
            <a:gd name="connsiteY1" fmla="*/ 12250 h 19796"/>
            <a:gd name="connsiteX2" fmla="*/ 5000 w 10000"/>
            <a:gd name="connsiteY2" fmla="*/ 1250 h 19796"/>
            <a:gd name="connsiteX3" fmla="*/ 7500 w 10000"/>
            <a:gd name="connsiteY3" fmla="*/ 250 h 19796"/>
            <a:gd name="connsiteX4" fmla="*/ 10000 w 10000"/>
            <a:gd name="connsiteY4" fmla="*/ 1250 h 19796"/>
            <a:gd name="connsiteX5" fmla="*/ 10000 w 10000"/>
            <a:gd name="connsiteY5" fmla="*/ 9250 h 19796"/>
            <a:gd name="connsiteX6" fmla="*/ 7500 w 10000"/>
            <a:gd name="connsiteY6" fmla="*/ 8250 h 19796"/>
            <a:gd name="connsiteX7" fmla="*/ 5000 w 10000"/>
            <a:gd name="connsiteY7" fmla="*/ 9250 h 19796"/>
            <a:gd name="connsiteX8" fmla="*/ 2514 w 10000"/>
            <a:gd name="connsiteY8" fmla="*/ 19796 h 19796"/>
            <a:gd name="connsiteX9" fmla="*/ 0 w 10000"/>
            <a:gd name="connsiteY9" fmla="*/ 9250 h 19796"/>
            <a:gd name="connsiteX10" fmla="*/ 0 w 10000"/>
            <a:gd name="connsiteY10" fmla="*/ 1250 h 19796"/>
            <a:gd name="connsiteX0" fmla="*/ 0 w 10000"/>
            <a:gd name="connsiteY0" fmla="*/ 7364 h 25910"/>
            <a:gd name="connsiteX1" fmla="*/ 2528 w 10000"/>
            <a:gd name="connsiteY1" fmla="*/ 18364 h 25910"/>
            <a:gd name="connsiteX2" fmla="*/ 5000 w 10000"/>
            <a:gd name="connsiteY2" fmla="*/ 7364 h 25910"/>
            <a:gd name="connsiteX3" fmla="*/ 7514 w 10000"/>
            <a:gd name="connsiteY3" fmla="*/ 0 h 25910"/>
            <a:gd name="connsiteX4" fmla="*/ 10000 w 10000"/>
            <a:gd name="connsiteY4" fmla="*/ 7364 h 25910"/>
            <a:gd name="connsiteX5" fmla="*/ 10000 w 10000"/>
            <a:gd name="connsiteY5" fmla="*/ 15364 h 25910"/>
            <a:gd name="connsiteX6" fmla="*/ 7500 w 10000"/>
            <a:gd name="connsiteY6" fmla="*/ 14364 h 25910"/>
            <a:gd name="connsiteX7" fmla="*/ 5000 w 10000"/>
            <a:gd name="connsiteY7" fmla="*/ 15364 h 25910"/>
            <a:gd name="connsiteX8" fmla="*/ 2514 w 10000"/>
            <a:gd name="connsiteY8" fmla="*/ 25910 h 25910"/>
            <a:gd name="connsiteX9" fmla="*/ 0 w 10000"/>
            <a:gd name="connsiteY9" fmla="*/ 15364 h 25910"/>
            <a:gd name="connsiteX10" fmla="*/ 0 w 10000"/>
            <a:gd name="connsiteY10" fmla="*/ 7364 h 25910"/>
            <a:gd name="connsiteX0" fmla="*/ 0 w 10000"/>
            <a:gd name="connsiteY0" fmla="*/ 7364 h 25910"/>
            <a:gd name="connsiteX1" fmla="*/ 2528 w 10000"/>
            <a:gd name="connsiteY1" fmla="*/ 18364 h 25910"/>
            <a:gd name="connsiteX2" fmla="*/ 5000 w 10000"/>
            <a:gd name="connsiteY2" fmla="*/ 7364 h 25910"/>
            <a:gd name="connsiteX3" fmla="*/ 7514 w 10000"/>
            <a:gd name="connsiteY3" fmla="*/ 0 h 25910"/>
            <a:gd name="connsiteX4" fmla="*/ 10000 w 10000"/>
            <a:gd name="connsiteY4" fmla="*/ 7364 h 25910"/>
            <a:gd name="connsiteX5" fmla="*/ 10000 w 10000"/>
            <a:gd name="connsiteY5" fmla="*/ 15364 h 25910"/>
            <a:gd name="connsiteX6" fmla="*/ 7528 w 10000"/>
            <a:gd name="connsiteY6" fmla="*/ 8000 h 25910"/>
            <a:gd name="connsiteX7" fmla="*/ 5000 w 10000"/>
            <a:gd name="connsiteY7" fmla="*/ 15364 h 25910"/>
            <a:gd name="connsiteX8" fmla="*/ 2514 w 10000"/>
            <a:gd name="connsiteY8" fmla="*/ 25910 h 25910"/>
            <a:gd name="connsiteX9" fmla="*/ 0 w 10000"/>
            <a:gd name="connsiteY9" fmla="*/ 15364 h 25910"/>
            <a:gd name="connsiteX10" fmla="*/ 0 w 10000"/>
            <a:gd name="connsiteY10" fmla="*/ 7364 h 259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000" h="25910">
              <a:moveTo>
                <a:pt x="0" y="7364"/>
              </a:moveTo>
              <a:cubicBezTo>
                <a:pt x="0" y="7916"/>
                <a:pt x="1147" y="18364"/>
                <a:pt x="2528" y="18364"/>
              </a:cubicBezTo>
              <a:cubicBezTo>
                <a:pt x="3909" y="18364"/>
                <a:pt x="4169" y="10425"/>
                <a:pt x="5000" y="7364"/>
              </a:cubicBezTo>
              <a:cubicBezTo>
                <a:pt x="5831" y="4303"/>
                <a:pt x="6133" y="0"/>
                <a:pt x="7514" y="0"/>
              </a:cubicBezTo>
              <a:cubicBezTo>
                <a:pt x="8895" y="0"/>
                <a:pt x="10000" y="6812"/>
                <a:pt x="10000" y="7364"/>
              </a:cubicBezTo>
              <a:lnTo>
                <a:pt x="10000" y="15364"/>
              </a:lnTo>
              <a:cubicBezTo>
                <a:pt x="10000" y="14812"/>
                <a:pt x="8909" y="8000"/>
                <a:pt x="7528" y="8000"/>
              </a:cubicBezTo>
              <a:cubicBezTo>
                <a:pt x="6147" y="8000"/>
                <a:pt x="5836" y="12379"/>
                <a:pt x="5000" y="15364"/>
              </a:cubicBezTo>
              <a:cubicBezTo>
                <a:pt x="4164" y="18349"/>
                <a:pt x="3895" y="25910"/>
                <a:pt x="2514" y="25910"/>
              </a:cubicBezTo>
              <a:cubicBezTo>
                <a:pt x="1133" y="25910"/>
                <a:pt x="0" y="15916"/>
                <a:pt x="0" y="15364"/>
              </a:cubicBezTo>
              <a:lnTo>
                <a:pt x="0" y="7364"/>
              </a:lnTo>
              <a:close/>
            </a:path>
          </a:pathLst>
        </a:cu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895350</xdr:colOff>
      <xdr:row>53</xdr:row>
      <xdr:rowOff>76200</xdr:rowOff>
    </xdr:from>
    <xdr:to>
      <xdr:col>8</xdr:col>
      <xdr:colOff>9525</xdr:colOff>
      <xdr:row>55</xdr:row>
      <xdr:rowOff>66675</xdr:rowOff>
    </xdr:to>
    <xdr:sp macro="" textlink="">
      <xdr:nvSpPr>
        <xdr:cNvPr id="8" name="正方形/長方形 7"/>
        <xdr:cNvSpPr/>
      </xdr:nvSpPr>
      <xdr:spPr>
        <a:xfrm>
          <a:off x="5695950" y="5629275"/>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xdr:col>
      <xdr:colOff>123826</xdr:colOff>
      <xdr:row>58</xdr:row>
      <xdr:rowOff>104775</xdr:rowOff>
    </xdr:from>
    <xdr:to>
      <xdr:col>7</xdr:col>
      <xdr:colOff>123825</xdr:colOff>
      <xdr:row>66</xdr:row>
      <xdr:rowOff>47625</xdr:rowOff>
    </xdr:to>
    <xdr:sp macro="" textlink="">
      <xdr:nvSpPr>
        <xdr:cNvPr id="9" name="角丸四角形吹き出し 8"/>
        <xdr:cNvSpPr/>
      </xdr:nvSpPr>
      <xdr:spPr>
        <a:xfrm>
          <a:off x="885826" y="9353550"/>
          <a:ext cx="5114924" cy="1162050"/>
        </a:xfrm>
        <a:prstGeom prst="wedgeRoundRectCallout">
          <a:avLst>
            <a:gd name="adj1" fmla="val 6841"/>
            <a:gd name="adj2" fmla="val 92213"/>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労務管理費（通勤費）集計表　様式④－３の確認資料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ja-JP" sz="1100" b="0" i="0" baseline="0">
              <a:effectLst/>
              <a:latin typeface="+mn-lt"/>
              <a:ea typeface="+mn-ea"/>
              <a:cs typeface="+mn-cs"/>
            </a:rPr>
            <a:t>・添付書類として指定してはいませんが、地図上に走行ルートを示し、地図ソフト又は車での実測の距離が記入した資料があればわかりやすいです。（様式は自由です）</a:t>
          </a:r>
          <a:endParaRPr lang="ja-JP" altLang="ja-JP">
            <a:effectLst/>
          </a:endParaRPr>
        </a:p>
      </xdr:txBody>
    </xdr:sp>
    <xdr:clientData/>
  </xdr:twoCellAnchor>
  <xdr:oneCellAnchor>
    <xdr:from>
      <xdr:col>1</xdr:col>
      <xdr:colOff>285750</xdr:colOff>
      <xdr:row>68</xdr:row>
      <xdr:rowOff>19050</xdr:rowOff>
    </xdr:from>
    <xdr:ext cx="1190625" cy="328790"/>
    <xdr:sp macro="" textlink="">
      <xdr:nvSpPr>
        <xdr:cNvPr id="11" name="テキスト ボックス 10"/>
        <xdr:cNvSpPr txBox="1"/>
      </xdr:nvSpPr>
      <xdr:spPr>
        <a:xfrm>
          <a:off x="466725" y="10791825"/>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添付資料（例１７）</a:t>
          </a:r>
        </a:p>
      </xdr:txBody>
    </xdr:sp>
    <xdr:clientData/>
  </xdr:oneCellAnchor>
  <xdr:oneCellAnchor>
    <xdr:from>
      <xdr:col>3</xdr:col>
      <xdr:colOff>276225</xdr:colOff>
      <xdr:row>37</xdr:row>
      <xdr:rowOff>76200</xdr:rowOff>
    </xdr:from>
    <xdr:ext cx="1504950" cy="304800"/>
    <xdr:sp macro="" textlink="">
      <xdr:nvSpPr>
        <xdr:cNvPr id="12" name="角丸四角形吹き出し 11"/>
        <xdr:cNvSpPr/>
      </xdr:nvSpPr>
      <xdr:spPr>
        <a:xfrm>
          <a:off x="1962150" y="5781675"/>
          <a:ext cx="1504950" cy="304800"/>
        </a:xfrm>
        <a:prstGeom prst="wedgeRoundRectCallout">
          <a:avLst>
            <a:gd name="adj1" fmla="val -57428"/>
            <a:gd name="adj2" fmla="val -131254"/>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添付資料（例１７）</a:t>
          </a:r>
        </a:p>
      </xdr:txBody>
    </xdr:sp>
    <xdr:clientData/>
  </xdr:oneCellAnchor>
  <xdr:oneCellAnchor>
    <xdr:from>
      <xdr:col>3</xdr:col>
      <xdr:colOff>733425</xdr:colOff>
      <xdr:row>50</xdr:row>
      <xdr:rowOff>85725</xdr:rowOff>
    </xdr:from>
    <xdr:ext cx="1504950" cy="304800"/>
    <xdr:sp macro="" textlink="">
      <xdr:nvSpPr>
        <xdr:cNvPr id="15" name="角丸四角形吹き出し 14"/>
        <xdr:cNvSpPr/>
      </xdr:nvSpPr>
      <xdr:spPr>
        <a:xfrm>
          <a:off x="2419350" y="7791450"/>
          <a:ext cx="1504950" cy="304800"/>
        </a:xfrm>
        <a:prstGeom prst="wedgeRoundRectCallout">
          <a:avLst>
            <a:gd name="adj1" fmla="val -57428"/>
            <a:gd name="adj2" fmla="val -131254"/>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添付資料（例１８）</a:t>
          </a:r>
        </a:p>
      </xdr:txBody>
    </xdr:sp>
    <xdr:clientData/>
  </xdr:oneCellAnchor>
  <xdr:oneCellAnchor>
    <xdr:from>
      <xdr:col>1</xdr:col>
      <xdr:colOff>228600</xdr:colOff>
      <xdr:row>102</xdr:row>
      <xdr:rowOff>66675</xdr:rowOff>
    </xdr:from>
    <xdr:ext cx="1190625" cy="328790"/>
    <xdr:sp macro="" textlink="">
      <xdr:nvSpPr>
        <xdr:cNvPr id="18" name="テキスト ボックス 17"/>
        <xdr:cNvSpPr txBox="1"/>
      </xdr:nvSpPr>
      <xdr:spPr>
        <a:xfrm>
          <a:off x="409575" y="1602105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添付資料（例１８）</a:t>
          </a:r>
        </a:p>
      </xdr:txBody>
    </xdr:sp>
    <xdr:clientData/>
  </xdr:oneCellAnchor>
  <xdr:twoCellAnchor>
    <xdr:from>
      <xdr:col>1</xdr:col>
      <xdr:colOff>66675</xdr:colOff>
      <xdr:row>0</xdr:row>
      <xdr:rowOff>95250</xdr:rowOff>
    </xdr:from>
    <xdr:to>
      <xdr:col>3</xdr:col>
      <xdr:colOff>514350</xdr:colOff>
      <xdr:row>2</xdr:row>
      <xdr:rowOff>149597</xdr:rowOff>
    </xdr:to>
    <xdr:sp macro="" textlink="">
      <xdr:nvSpPr>
        <xdr:cNvPr id="16" name="テキスト ボックス 2"/>
        <xdr:cNvSpPr txBox="1">
          <a:spLocks noChangeArrowheads="1"/>
        </xdr:cNvSpPr>
      </xdr:nvSpPr>
      <xdr:spPr bwMode="auto">
        <a:xfrm>
          <a:off x="247650" y="95250"/>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twoCellAnchor>
    <xdr:from>
      <xdr:col>1</xdr:col>
      <xdr:colOff>571500</xdr:colOff>
      <xdr:row>105</xdr:row>
      <xdr:rowOff>19050</xdr:rowOff>
    </xdr:from>
    <xdr:to>
      <xdr:col>7</xdr:col>
      <xdr:colOff>381000</xdr:colOff>
      <xdr:row>116</xdr:row>
      <xdr:rowOff>66675</xdr:rowOff>
    </xdr:to>
    <xdr:sp macro="" textlink="">
      <xdr:nvSpPr>
        <xdr:cNvPr id="17" name="テキスト ボックス 16"/>
        <xdr:cNvSpPr txBox="1"/>
      </xdr:nvSpPr>
      <xdr:spPr>
        <a:xfrm>
          <a:off x="752475" y="16125825"/>
          <a:ext cx="5505450" cy="17240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高速道路利用料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○領収証のコピー</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可能な限り現金での支払いをお願いします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ＥＴＣの利用は、報告書提出時に内容の確認書類が間に合わず、計上できない場合があります</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1524000</xdr:colOff>
      <xdr:row>17</xdr:row>
      <xdr:rowOff>0</xdr:rowOff>
    </xdr:from>
    <xdr:to>
      <xdr:col>6</xdr:col>
      <xdr:colOff>1181100</xdr:colOff>
      <xdr:row>17</xdr:row>
      <xdr:rowOff>0</xdr:rowOff>
    </xdr:to>
    <xdr:sp macro="" textlink="">
      <xdr:nvSpPr>
        <xdr:cNvPr id="2" name="Line 20"/>
        <xdr:cNvSpPr>
          <a:spLocks noChangeShapeType="1"/>
        </xdr:cNvSpPr>
      </xdr:nvSpPr>
      <xdr:spPr bwMode="auto">
        <a:xfrm>
          <a:off x="4191000" y="3800475"/>
          <a:ext cx="2762250" cy="0"/>
        </a:xfrm>
        <a:prstGeom prst="line">
          <a:avLst/>
        </a:prstGeom>
        <a:noFill/>
        <a:ln w="6350">
          <a:solidFill>
            <a:srgbClr val="000000"/>
          </a:solidFill>
          <a:round/>
          <a:headEnd/>
          <a:tailEnd/>
        </a:ln>
      </xdr:spPr>
    </xdr:sp>
    <xdr:clientData/>
  </xdr:twoCellAnchor>
  <xdr:twoCellAnchor>
    <xdr:from>
      <xdr:col>0</xdr:col>
      <xdr:colOff>508000</xdr:colOff>
      <xdr:row>38</xdr:row>
      <xdr:rowOff>117475</xdr:rowOff>
    </xdr:from>
    <xdr:to>
      <xdr:col>5</xdr:col>
      <xdr:colOff>771525</xdr:colOff>
      <xdr:row>46</xdr:row>
      <xdr:rowOff>165100</xdr:rowOff>
    </xdr:to>
    <xdr:sp macro="" textlink="">
      <xdr:nvSpPr>
        <xdr:cNvPr id="4" name="角丸四角形吹き出し 3"/>
        <xdr:cNvSpPr/>
      </xdr:nvSpPr>
      <xdr:spPr>
        <a:xfrm>
          <a:off x="508000" y="6800850"/>
          <a:ext cx="5534025" cy="1444625"/>
        </a:xfrm>
        <a:prstGeom prst="wedgeRoundRectCallout">
          <a:avLst>
            <a:gd name="adj1" fmla="val -19788"/>
            <a:gd name="adj2" fmla="val 80247"/>
            <a:gd name="adj3" fmla="val 16667"/>
          </a:avLst>
        </a:prstGeom>
        <a:noFill/>
        <a:ln w="15875"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通勤費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集計表　様式④－３の確認資料</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・本人が費用を受領したことがわかる資料のコピーを添付してください。様式の指定はありませんので、各社の独自のもので構いません。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・振込等のコピーでもＯＫです。</a:t>
          </a:r>
        </a:p>
      </xdr:txBody>
    </xdr:sp>
    <xdr:clientData/>
  </xdr:twoCellAnchor>
  <xdr:oneCellAnchor>
    <xdr:from>
      <xdr:col>0</xdr:col>
      <xdr:colOff>314325</xdr:colOff>
      <xdr:row>47</xdr:row>
      <xdr:rowOff>171450</xdr:rowOff>
    </xdr:from>
    <xdr:ext cx="1190625" cy="328790"/>
    <xdr:sp macro="" textlink="">
      <xdr:nvSpPr>
        <xdr:cNvPr id="7" name="テキスト ボックス 6"/>
        <xdr:cNvSpPr txBox="1"/>
      </xdr:nvSpPr>
      <xdr:spPr>
        <a:xfrm>
          <a:off x="314325" y="8426450"/>
          <a:ext cx="1190625" cy="328790"/>
        </a:xfrm>
        <a:prstGeom prst="rect">
          <a:avLst/>
        </a:prstGeom>
        <a:solidFill>
          <a:sysClr val="window" lastClr="FFFFFF"/>
        </a:solidFill>
        <a:ln w="9525" cmpd="sng">
          <a:solidFill>
            <a:sysClr val="windowText" lastClr="000000"/>
          </a:solidFill>
        </a:ln>
        <a:effectLst/>
      </xdr:spPr>
      <xdr:txBody>
        <a:bodyPr vertOverflow="clip" horzOverflow="clip" wrap="square" lIns="72000" tIns="72000" rIns="72000" bIns="72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添付資料（例１９）</a:t>
          </a:r>
        </a:p>
      </xdr:txBody>
    </xdr:sp>
    <xdr:clientData/>
  </xdr:oneCellAnchor>
  <xdr:twoCellAnchor>
    <xdr:from>
      <xdr:col>5</xdr:col>
      <xdr:colOff>333375</xdr:colOff>
      <xdr:row>35</xdr:row>
      <xdr:rowOff>161925</xdr:rowOff>
    </xdr:from>
    <xdr:to>
      <xdr:col>6</xdr:col>
      <xdr:colOff>66675</xdr:colOff>
      <xdr:row>37</xdr:row>
      <xdr:rowOff>57150</xdr:rowOff>
    </xdr:to>
    <xdr:sp macro="" textlink="">
      <xdr:nvSpPr>
        <xdr:cNvPr id="8" name="正方形/長方形 7"/>
        <xdr:cNvSpPr/>
      </xdr:nvSpPr>
      <xdr:spPr>
        <a:xfrm>
          <a:off x="5610225" y="7562850"/>
          <a:ext cx="695325" cy="295275"/>
        </a:xfrm>
        <a:prstGeom prst="rect">
          <a:avLst/>
        </a:prstGeom>
        <a:noFill/>
        <a:ln w="25400" cap="flat" cmpd="sng" algn="ctr">
          <a:solidFill>
            <a:sysClr val="windowText" lastClr="000000"/>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1</xdr:col>
      <xdr:colOff>382121</xdr:colOff>
      <xdr:row>9</xdr:row>
      <xdr:rowOff>50426</xdr:rowOff>
    </xdr:from>
    <xdr:ext cx="1504950" cy="304800"/>
    <xdr:sp macro="" textlink="">
      <xdr:nvSpPr>
        <xdr:cNvPr id="10" name="角丸四角形吹き出し 9"/>
        <xdr:cNvSpPr/>
      </xdr:nvSpPr>
      <xdr:spPr>
        <a:xfrm>
          <a:off x="1032062" y="1619250"/>
          <a:ext cx="1504950" cy="304800"/>
        </a:xfrm>
        <a:prstGeom prst="wedgeRoundRectCallout">
          <a:avLst>
            <a:gd name="adj1" fmla="val -55529"/>
            <a:gd name="adj2" fmla="val -90629"/>
            <a:gd name="adj3" fmla="val 16667"/>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ctr"/>
          <a:r>
            <a:rPr kumimoji="1" lang="ja-JP" altLang="en-US" sz="1100">
              <a:solidFill>
                <a:schemeClr val="tx1"/>
              </a:solidFill>
            </a:rPr>
            <a:t>添付資料（例１９）</a:t>
          </a:r>
        </a:p>
      </xdr:txBody>
    </xdr:sp>
    <xdr:clientData/>
  </xdr:oneCellAnchor>
  <xdr:twoCellAnchor>
    <xdr:from>
      <xdr:col>0</xdr:col>
      <xdr:colOff>161925</xdr:colOff>
      <xdr:row>0</xdr:row>
      <xdr:rowOff>80341</xdr:rowOff>
    </xdr:from>
    <xdr:to>
      <xdr:col>2</xdr:col>
      <xdr:colOff>19050</xdr:colOff>
      <xdr:row>2</xdr:row>
      <xdr:rowOff>116880</xdr:rowOff>
    </xdr:to>
    <xdr:sp macro="" textlink="">
      <xdr:nvSpPr>
        <xdr:cNvPr id="11" name="テキスト ボックス 2"/>
        <xdr:cNvSpPr txBox="1">
          <a:spLocks noChangeArrowheads="1"/>
        </xdr:cNvSpPr>
      </xdr:nvSpPr>
      <xdr:spPr bwMode="auto">
        <a:xfrm>
          <a:off x="161925" y="80341"/>
          <a:ext cx="1952625" cy="425822"/>
        </a:xfrm>
        <a:prstGeom prst="rect">
          <a:avLst/>
        </a:prstGeom>
        <a:solidFill>
          <a:srgbClr val="FFFFFF"/>
        </a:solidFill>
        <a:ln w="25400">
          <a:solidFill>
            <a:srgbClr val="000000"/>
          </a:solidFill>
          <a:miter lim="800000"/>
          <a:headEnd/>
          <a:tailEnd/>
        </a:ln>
      </xdr:spPr>
      <xdr:txBody>
        <a:bodyPr rot="0" vert="horz" wrap="square" lIns="91440" tIns="45720" rIns="91440" bIns="45720" anchor="ctr" anchorCtr="0">
          <a:spAutoFit/>
        </a:bodyPr>
        <a:lstStyle/>
        <a:p>
          <a:pPr algn="ctr">
            <a:spcAft>
              <a:spcPts val="0"/>
            </a:spcAft>
          </a:pPr>
          <a:r>
            <a:rPr lang="ja-JP" altLang="en-US" sz="2000" b="1" kern="100">
              <a:effectLst/>
              <a:latin typeface="Century"/>
              <a:ea typeface="ＭＳ 明朝"/>
              <a:cs typeface="Times New Roman"/>
            </a:rPr>
            <a:t>労務管理費</a:t>
          </a:r>
          <a:endParaRPr lang="ja-JP" sz="1050" kern="100">
            <a:effectLst/>
            <a:latin typeface="Century"/>
            <a:ea typeface="ＭＳ 明朝"/>
            <a:cs typeface="Times New Roman"/>
          </a:endParaRPr>
        </a:p>
      </xdr:txBody>
    </xdr:sp>
    <xdr:clientData/>
  </xdr:twoCellAnchor>
  <xdr:twoCellAnchor>
    <xdr:from>
      <xdr:col>1</xdr:col>
      <xdr:colOff>0</xdr:colOff>
      <xdr:row>51</xdr:row>
      <xdr:rowOff>0</xdr:rowOff>
    </xdr:from>
    <xdr:to>
      <xdr:col>5</xdr:col>
      <xdr:colOff>819150</xdr:colOff>
      <xdr:row>56</xdr:row>
      <xdr:rowOff>50800</xdr:rowOff>
    </xdr:to>
    <xdr:sp macro="" textlink="">
      <xdr:nvSpPr>
        <xdr:cNvPr id="14" name="テキスト ボックス 13"/>
        <xdr:cNvSpPr txBox="1"/>
      </xdr:nvSpPr>
      <xdr:spPr>
        <a:xfrm>
          <a:off x="650875" y="8953500"/>
          <a:ext cx="5438775"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通勤手当計算書など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34"/>
  <sheetViews>
    <sheetView view="pageBreakPreview" zoomScaleNormal="100" zoomScaleSheetLayoutView="100" workbookViewId="0">
      <selection activeCell="I131" sqref="I131"/>
    </sheetView>
  </sheetViews>
  <sheetFormatPr defaultRowHeight="12"/>
  <cols>
    <col min="1" max="1" width="19.625" style="1" customWidth="1"/>
    <col min="2" max="2" width="13.125" style="2" customWidth="1"/>
    <col min="3" max="3" width="15.625" style="2" customWidth="1"/>
    <col min="4" max="4" width="3.25" style="2" bestFit="1" customWidth="1"/>
    <col min="5" max="5" width="15.625" style="1" customWidth="1"/>
    <col min="6" max="6" width="25.375" style="1" customWidth="1"/>
    <col min="7" max="7" width="2" style="1" customWidth="1"/>
    <col min="8" max="8" width="11.75" style="4" customWidth="1"/>
    <col min="9" max="9" width="15.5" style="4" bestFit="1" customWidth="1"/>
    <col min="10" max="10" width="11.25" style="1" bestFit="1" customWidth="1"/>
    <col min="11" max="16384" width="9" style="1"/>
  </cols>
  <sheetData>
    <row r="2" spans="1:6">
      <c r="F2" s="3" t="s">
        <v>32</v>
      </c>
    </row>
    <row r="3" spans="1:6" ht="19.5" customHeight="1">
      <c r="A3" s="157" t="s">
        <v>13</v>
      </c>
      <c r="B3" s="157"/>
      <c r="C3" s="157"/>
      <c r="D3" s="157"/>
      <c r="E3" s="157"/>
      <c r="F3" s="157"/>
    </row>
    <row r="4" spans="1:6" ht="15.95" customHeight="1">
      <c r="A4" s="5" t="s">
        <v>15</v>
      </c>
      <c r="B4" s="158" t="s">
        <v>24</v>
      </c>
      <c r="C4" s="159"/>
      <c r="D4" s="159"/>
      <c r="E4" s="160"/>
      <c r="F4" s="5" t="s">
        <v>14</v>
      </c>
    </row>
    <row r="5" spans="1:6" ht="15.95" customHeight="1">
      <c r="A5" s="6" t="s">
        <v>6</v>
      </c>
      <c r="B5" s="7"/>
      <c r="C5" s="90"/>
      <c r="D5" s="9"/>
      <c r="E5" s="91"/>
      <c r="F5" s="11"/>
    </row>
    <row r="6" spans="1:6" ht="15.95" customHeight="1">
      <c r="A6" s="6" t="s">
        <v>52</v>
      </c>
      <c r="B6" s="7" t="s">
        <v>51</v>
      </c>
      <c r="C6" s="90">
        <v>44348</v>
      </c>
      <c r="D6" s="106" t="s">
        <v>12</v>
      </c>
      <c r="E6" s="91">
        <v>44439</v>
      </c>
      <c r="F6" s="11">
        <v>150000</v>
      </c>
    </row>
    <row r="7" spans="1:6" ht="15.95" customHeight="1">
      <c r="A7" s="6"/>
      <c r="B7" s="7"/>
      <c r="C7" s="100"/>
      <c r="D7" s="106"/>
      <c r="E7" s="10"/>
      <c r="F7" s="11" t="s">
        <v>54</v>
      </c>
    </row>
    <row r="8" spans="1:6" ht="15.95" customHeight="1">
      <c r="A8" s="6"/>
      <c r="B8" s="7"/>
      <c r="C8" s="8"/>
      <c r="D8" s="9"/>
      <c r="E8" s="10"/>
      <c r="F8" s="11"/>
    </row>
    <row r="9" spans="1:6" ht="15.95" customHeight="1">
      <c r="A9" s="6"/>
      <c r="B9" s="7"/>
      <c r="C9" s="90"/>
      <c r="D9" s="106"/>
      <c r="E9" s="91"/>
      <c r="F9" s="11"/>
    </row>
    <row r="10" spans="1:6" ht="15.95" customHeight="1">
      <c r="A10" s="6"/>
      <c r="B10" s="7"/>
      <c r="C10" s="12"/>
      <c r="D10" s="9"/>
      <c r="E10" s="10"/>
      <c r="F10" s="11"/>
    </row>
    <row r="11" spans="1:6" ht="15.95" customHeight="1">
      <c r="A11" s="6"/>
      <c r="B11" s="7"/>
      <c r="C11" s="12"/>
      <c r="D11" s="9"/>
      <c r="E11" s="10"/>
      <c r="F11" s="11"/>
    </row>
    <row r="12" spans="1:6" ht="15.95" customHeight="1">
      <c r="A12" s="6" t="s">
        <v>53</v>
      </c>
      <c r="B12" s="7" t="s">
        <v>51</v>
      </c>
      <c r="C12" s="90">
        <v>44348</v>
      </c>
      <c r="D12" s="145" t="s">
        <v>12</v>
      </c>
      <c r="E12" s="91">
        <v>44439</v>
      </c>
      <c r="F12" s="11">
        <v>15000</v>
      </c>
    </row>
    <row r="13" spans="1:6" ht="15.95" customHeight="1">
      <c r="A13" s="6"/>
      <c r="B13" s="7"/>
      <c r="C13" s="144"/>
      <c r="D13" s="145"/>
      <c r="E13" s="10"/>
      <c r="F13" s="11" t="s">
        <v>55</v>
      </c>
    </row>
    <row r="14" spans="1:6" ht="15.95" customHeight="1">
      <c r="A14" s="6"/>
      <c r="B14" s="7"/>
      <c r="C14" s="12"/>
      <c r="D14" s="9"/>
      <c r="E14" s="10"/>
      <c r="F14" s="11"/>
    </row>
    <row r="15" spans="1:6" ht="15.95" customHeight="1">
      <c r="A15" s="6"/>
      <c r="B15" s="7"/>
      <c r="C15" s="90"/>
      <c r="D15" s="146"/>
      <c r="E15" s="147"/>
      <c r="F15" s="11"/>
    </row>
    <row r="16" spans="1:6" ht="15.95" customHeight="1">
      <c r="A16" s="6"/>
      <c r="B16" s="7"/>
      <c r="C16" s="90"/>
      <c r="D16" s="145"/>
      <c r="E16" s="91"/>
      <c r="F16" s="11"/>
    </row>
    <row r="17" spans="1:6" ht="15.95" customHeight="1">
      <c r="A17" s="6"/>
      <c r="B17" s="7"/>
      <c r="C17" s="90"/>
      <c r="D17" s="145"/>
      <c r="E17" s="91"/>
      <c r="F17" s="11"/>
    </row>
    <row r="18" spans="1:6" ht="15.95" customHeight="1">
      <c r="A18" s="6"/>
      <c r="B18" s="7"/>
      <c r="C18" s="90"/>
      <c r="D18" s="143"/>
      <c r="E18" s="91"/>
      <c r="F18" s="11"/>
    </row>
    <row r="19" spans="1:6" ht="15.95" customHeight="1">
      <c r="A19" s="6"/>
      <c r="B19" s="7"/>
      <c r="C19" s="90"/>
      <c r="D19" s="146"/>
      <c r="E19" s="147"/>
      <c r="F19" s="11"/>
    </row>
    <row r="20" spans="1:6" ht="15.95" customHeight="1">
      <c r="A20" s="6"/>
      <c r="B20" s="7"/>
      <c r="C20" s="90"/>
      <c r="D20" s="145"/>
      <c r="E20" s="91"/>
      <c r="F20" s="11"/>
    </row>
    <row r="21" spans="1:6" ht="15.95" customHeight="1">
      <c r="A21" s="6"/>
      <c r="B21" s="7"/>
      <c r="C21" s="90"/>
      <c r="D21" s="145"/>
      <c r="E21" s="91"/>
      <c r="F21" s="11"/>
    </row>
    <row r="22" spans="1:6" ht="15.95" customHeight="1">
      <c r="A22" s="6"/>
      <c r="B22" s="7"/>
      <c r="C22" s="142"/>
      <c r="D22" s="143"/>
      <c r="E22" s="10"/>
      <c r="F22" s="11"/>
    </row>
    <row r="23" spans="1:6" ht="15.95" customHeight="1">
      <c r="A23" s="6"/>
      <c r="B23" s="7"/>
      <c r="C23" s="90"/>
      <c r="D23" s="146"/>
      <c r="E23" s="147"/>
      <c r="F23" s="11"/>
    </row>
    <row r="24" spans="1:6" ht="15.95" customHeight="1">
      <c r="A24" s="6"/>
      <c r="B24" s="7"/>
      <c r="C24" s="90"/>
      <c r="D24" s="145"/>
      <c r="E24" s="91"/>
      <c r="F24" s="11"/>
    </row>
    <row r="25" spans="1:6" ht="15.95" customHeight="1">
      <c r="A25" s="6"/>
      <c r="B25" s="7"/>
      <c r="C25" s="90"/>
      <c r="D25" s="145"/>
      <c r="E25" s="91"/>
      <c r="F25" s="11"/>
    </row>
    <row r="26" spans="1:6" ht="15.95" customHeight="1">
      <c r="A26" s="6"/>
      <c r="B26" s="7"/>
      <c r="C26" s="12"/>
      <c r="D26" s="9"/>
      <c r="E26" s="10"/>
      <c r="F26" s="11"/>
    </row>
    <row r="27" spans="1:6" ht="15.95" customHeight="1">
      <c r="A27" s="6"/>
      <c r="B27" s="7"/>
      <c r="C27" s="12"/>
      <c r="D27" s="9"/>
      <c r="E27" s="10"/>
      <c r="F27" s="11"/>
    </row>
    <row r="28" spans="1:6" ht="15.95" customHeight="1">
      <c r="A28" s="6"/>
      <c r="B28" s="7"/>
      <c r="C28" s="12"/>
      <c r="D28" s="9"/>
      <c r="E28" s="10"/>
      <c r="F28" s="11"/>
    </row>
    <row r="29" spans="1:6" ht="15.95" customHeight="1">
      <c r="A29" s="6"/>
      <c r="B29" s="7"/>
      <c r="C29" s="12"/>
      <c r="D29" s="9"/>
      <c r="E29" s="10"/>
      <c r="F29" s="11"/>
    </row>
    <row r="30" spans="1:6" ht="15.95" customHeight="1">
      <c r="A30" s="6"/>
      <c r="B30" s="7"/>
      <c r="C30" s="12"/>
      <c r="D30" s="9"/>
      <c r="E30" s="10"/>
      <c r="F30" s="11"/>
    </row>
    <row r="31" spans="1:6" ht="15.95" customHeight="1">
      <c r="A31" s="6"/>
      <c r="B31" s="7"/>
      <c r="C31" s="12"/>
      <c r="D31" s="9"/>
      <c r="E31" s="10"/>
      <c r="F31" s="11"/>
    </row>
    <row r="32" spans="1:6" ht="15.95" customHeight="1">
      <c r="A32" s="6"/>
      <c r="B32" s="7"/>
      <c r="C32" s="12"/>
      <c r="D32" s="9"/>
      <c r="E32" s="10"/>
      <c r="F32" s="11"/>
    </row>
    <row r="33" spans="1:6" ht="15.95" customHeight="1">
      <c r="A33" s="6"/>
      <c r="B33" s="7"/>
      <c r="C33" s="12"/>
      <c r="D33" s="9"/>
      <c r="E33" s="10"/>
      <c r="F33" s="11"/>
    </row>
    <row r="34" spans="1:6" ht="15.95" customHeight="1">
      <c r="A34" s="6"/>
      <c r="B34" s="7"/>
      <c r="C34" s="12"/>
      <c r="D34" s="9"/>
      <c r="E34" s="10"/>
      <c r="F34" s="11"/>
    </row>
    <row r="35" spans="1:6" ht="15.95" customHeight="1">
      <c r="A35" s="6"/>
      <c r="B35" s="7"/>
      <c r="C35" s="12"/>
      <c r="D35" s="9"/>
      <c r="E35" s="10"/>
      <c r="F35" s="11"/>
    </row>
    <row r="36" spans="1:6" ht="15.95" customHeight="1">
      <c r="A36" s="6"/>
      <c r="B36" s="7"/>
      <c r="C36" s="12"/>
      <c r="D36" s="9"/>
      <c r="E36" s="10"/>
      <c r="F36" s="11"/>
    </row>
    <row r="37" spans="1:6" ht="15.95" customHeight="1">
      <c r="A37" s="6"/>
      <c r="B37" s="7"/>
      <c r="C37" s="12"/>
      <c r="D37" s="9"/>
      <c r="E37" s="10"/>
      <c r="F37" s="11"/>
    </row>
    <row r="38" spans="1:6" ht="15.95" customHeight="1">
      <c r="A38" s="6"/>
      <c r="B38" s="7"/>
      <c r="C38" s="12"/>
      <c r="D38" s="9"/>
      <c r="E38" s="10"/>
      <c r="F38" s="11"/>
    </row>
    <row r="39" spans="1:6" ht="15.95" customHeight="1">
      <c r="A39" s="6"/>
      <c r="B39" s="7"/>
      <c r="C39" s="12"/>
      <c r="D39" s="9"/>
      <c r="E39" s="10"/>
      <c r="F39" s="11"/>
    </row>
    <row r="40" spans="1:6" ht="15.95" customHeight="1">
      <c r="A40" s="6"/>
      <c r="B40" s="7"/>
      <c r="C40" s="12"/>
      <c r="D40" s="9"/>
      <c r="E40" s="10"/>
      <c r="F40" s="11"/>
    </row>
    <row r="41" spans="1:6" ht="15.95" customHeight="1">
      <c r="A41" s="6"/>
      <c r="B41" s="7"/>
      <c r="C41" s="9"/>
      <c r="D41" s="9"/>
      <c r="E41" s="10"/>
      <c r="F41" s="11"/>
    </row>
    <row r="42" spans="1:6" ht="15.95" customHeight="1">
      <c r="A42" s="13"/>
      <c r="B42" s="153" t="s">
        <v>7</v>
      </c>
      <c r="C42" s="154"/>
      <c r="D42" s="154"/>
      <c r="E42" s="155"/>
      <c r="F42" s="14">
        <f>SUM(F5:F41)</f>
        <v>165000</v>
      </c>
    </row>
    <row r="43" spans="1:6" ht="15.95" customHeight="1">
      <c r="A43" s="13"/>
      <c r="B43" s="103"/>
      <c r="C43" s="104"/>
      <c r="D43" s="104"/>
      <c r="E43" s="105"/>
      <c r="F43" s="14"/>
    </row>
    <row r="44" spans="1:6" ht="15.95" customHeight="1">
      <c r="A44" s="15" t="s">
        <v>5</v>
      </c>
      <c r="B44" s="161" t="s">
        <v>9</v>
      </c>
      <c r="C44" s="162"/>
      <c r="D44" s="162"/>
      <c r="E44" s="163"/>
      <c r="F44" s="11">
        <v>50000</v>
      </c>
    </row>
    <row r="45" spans="1:6" ht="15.95" customHeight="1">
      <c r="A45" s="6"/>
      <c r="B45" s="16" t="s">
        <v>26</v>
      </c>
      <c r="C45" s="17"/>
      <c r="D45" s="17"/>
      <c r="E45" s="18"/>
      <c r="F45" s="11"/>
    </row>
    <row r="46" spans="1:6" ht="15.95" customHeight="1">
      <c r="A46" s="6"/>
      <c r="B46" s="151" t="s">
        <v>10</v>
      </c>
      <c r="C46" s="152"/>
      <c r="D46" s="152"/>
      <c r="E46" s="156" t="s">
        <v>10</v>
      </c>
      <c r="F46" s="14">
        <f>SUM(F44:F45)</f>
        <v>50000</v>
      </c>
    </row>
    <row r="47" spans="1:6" ht="15.95" customHeight="1">
      <c r="A47" s="6"/>
      <c r="B47" s="100"/>
      <c r="C47" s="101"/>
      <c r="D47" s="101"/>
      <c r="E47" s="102"/>
      <c r="F47" s="14"/>
    </row>
    <row r="48" spans="1:6" ht="15.95" customHeight="1">
      <c r="A48" s="6"/>
      <c r="B48" s="100"/>
      <c r="C48" s="101"/>
      <c r="D48" s="101"/>
      <c r="E48" s="102"/>
      <c r="F48" s="139"/>
    </row>
    <row r="49" spans="1:13" ht="15.95" customHeight="1">
      <c r="A49" s="6"/>
      <c r="B49" s="151" t="s">
        <v>11</v>
      </c>
      <c r="C49" s="152"/>
      <c r="D49" s="152"/>
      <c r="E49" s="152"/>
      <c r="F49" s="14">
        <f>F46+F42</f>
        <v>215000</v>
      </c>
    </row>
    <row r="50" spans="1:13">
      <c r="A50" s="1" t="s">
        <v>1</v>
      </c>
    </row>
    <row r="52" spans="1:13">
      <c r="G52" s="77"/>
      <c r="H52" s="76"/>
      <c r="I52" s="76"/>
      <c r="J52" s="77"/>
      <c r="K52" s="77"/>
      <c r="L52" s="77"/>
      <c r="M52" s="77"/>
    </row>
    <row r="53" spans="1:13">
      <c r="G53" s="77"/>
      <c r="K53" s="77"/>
      <c r="L53" s="77"/>
      <c r="M53" s="77"/>
    </row>
    <row r="54" spans="1:13">
      <c r="G54" s="77"/>
      <c r="K54" s="77"/>
      <c r="L54" s="77"/>
      <c r="M54" s="77"/>
    </row>
    <row r="55" spans="1:13">
      <c r="G55" s="77"/>
      <c r="K55" s="77"/>
      <c r="L55" s="77"/>
      <c r="M55" s="77"/>
    </row>
    <row r="56" spans="1:13">
      <c r="G56" s="77"/>
      <c r="K56" s="77"/>
      <c r="L56" s="77"/>
      <c r="M56" s="77"/>
    </row>
    <row r="57" spans="1:13">
      <c r="G57" s="77"/>
      <c r="K57" s="77"/>
      <c r="L57" s="77"/>
      <c r="M57" s="77"/>
    </row>
    <row r="58" spans="1:13">
      <c r="G58" s="77"/>
      <c r="K58" s="77"/>
      <c r="L58" s="77"/>
      <c r="M58" s="77"/>
    </row>
    <row r="59" spans="1:13">
      <c r="G59" s="77"/>
      <c r="K59" s="77"/>
      <c r="L59" s="77"/>
      <c r="M59" s="77"/>
    </row>
    <row r="60" spans="1:13">
      <c r="G60" s="77"/>
      <c r="K60" s="77"/>
      <c r="L60" s="77"/>
      <c r="M60" s="77"/>
    </row>
    <row r="61" spans="1:13">
      <c r="G61" s="77"/>
      <c r="K61" s="77"/>
      <c r="L61" s="77"/>
      <c r="M61" s="77"/>
    </row>
    <row r="62" spans="1:13">
      <c r="G62" s="77"/>
      <c r="K62" s="77"/>
      <c r="L62" s="77"/>
      <c r="M62" s="77"/>
    </row>
    <row r="63" spans="1:13">
      <c r="G63" s="77"/>
      <c r="K63" s="77"/>
      <c r="L63" s="77"/>
      <c r="M63" s="77"/>
    </row>
    <row r="64" spans="1:13">
      <c r="G64" s="77"/>
      <c r="K64" s="77"/>
      <c r="L64" s="77"/>
      <c r="M64" s="77"/>
    </row>
    <row r="65" spans="7:13">
      <c r="G65" s="77"/>
      <c r="K65" s="77"/>
      <c r="L65" s="77"/>
      <c r="M65" s="77"/>
    </row>
    <row r="66" spans="7:13">
      <c r="G66" s="77"/>
      <c r="K66" s="77"/>
      <c r="L66" s="77"/>
      <c r="M66" s="77"/>
    </row>
    <row r="67" spans="7:13">
      <c r="G67" s="77"/>
      <c r="K67" s="77"/>
      <c r="L67" s="77"/>
      <c r="M67" s="77"/>
    </row>
    <row r="68" spans="7:13">
      <c r="G68" s="77"/>
      <c r="K68" s="77"/>
      <c r="L68" s="77"/>
      <c r="M68" s="77"/>
    </row>
    <row r="69" spans="7:13">
      <c r="G69" s="77"/>
      <c r="K69" s="77"/>
      <c r="L69" s="77"/>
      <c r="M69" s="77"/>
    </row>
    <row r="70" spans="7:13">
      <c r="G70" s="77"/>
      <c r="H70" s="76"/>
      <c r="I70" s="76"/>
      <c r="J70" s="77"/>
      <c r="K70" s="77"/>
      <c r="L70" s="77"/>
      <c r="M70" s="77"/>
    </row>
    <row r="71" spans="7:13">
      <c r="H71" s="76"/>
      <c r="I71" s="76"/>
      <c r="J71" s="77"/>
      <c r="K71" s="77"/>
      <c r="L71" s="77"/>
      <c r="M71" s="77"/>
    </row>
    <row r="72" spans="7:13">
      <c r="H72" s="76"/>
      <c r="I72" s="76"/>
      <c r="J72" s="77"/>
      <c r="K72" s="77"/>
      <c r="L72" s="77"/>
      <c r="M72" s="77"/>
    </row>
    <row r="73" spans="7:13">
      <c r="H73" s="76"/>
      <c r="I73" s="76"/>
      <c r="J73" s="77"/>
      <c r="K73" s="77"/>
      <c r="L73" s="77"/>
      <c r="M73" s="77"/>
    </row>
    <row r="74" spans="7:13">
      <c r="H74" s="76"/>
      <c r="I74" s="76"/>
      <c r="J74" s="77"/>
      <c r="K74" s="77"/>
      <c r="L74" s="77"/>
      <c r="M74" s="77"/>
    </row>
    <row r="122" spans="8:10">
      <c r="H122" s="92"/>
      <c r="I122" s="93" t="s">
        <v>38</v>
      </c>
      <c r="J122" s="80"/>
    </row>
    <row r="123" spans="8:10">
      <c r="H123" s="94"/>
      <c r="I123" s="95"/>
      <c r="J123" s="83"/>
    </row>
    <row r="124" spans="8:10">
      <c r="H124" s="94" t="s">
        <v>39</v>
      </c>
      <c r="I124" s="95" t="s">
        <v>40</v>
      </c>
      <c r="J124" s="83"/>
    </row>
    <row r="125" spans="8:10">
      <c r="H125" s="94" t="s">
        <v>41</v>
      </c>
      <c r="I125" s="95" t="s">
        <v>42</v>
      </c>
      <c r="J125" s="83"/>
    </row>
    <row r="126" spans="8:10">
      <c r="H126" s="94" t="s">
        <v>56</v>
      </c>
      <c r="I126" s="96">
        <v>50000</v>
      </c>
      <c r="J126" s="83" t="s">
        <v>43</v>
      </c>
    </row>
    <row r="127" spans="8:10">
      <c r="H127" s="94" t="s">
        <v>45</v>
      </c>
      <c r="I127" s="96">
        <v>50000</v>
      </c>
      <c r="J127" s="83" t="s">
        <v>44</v>
      </c>
    </row>
    <row r="128" spans="8:10">
      <c r="H128" s="94" t="s">
        <v>57</v>
      </c>
      <c r="I128" s="96">
        <v>5000</v>
      </c>
      <c r="J128" s="83" t="s">
        <v>43</v>
      </c>
    </row>
    <row r="129" spans="8:10">
      <c r="H129" s="94" t="s">
        <v>46</v>
      </c>
      <c r="I129" s="97">
        <v>44348</v>
      </c>
      <c r="J129" s="83" t="s">
        <v>47</v>
      </c>
    </row>
    <row r="130" spans="8:10">
      <c r="H130" s="94"/>
      <c r="I130" s="97">
        <v>44804</v>
      </c>
      <c r="J130" s="83"/>
    </row>
    <row r="131" spans="8:10">
      <c r="H131" s="94"/>
      <c r="I131" s="95"/>
      <c r="J131" s="83"/>
    </row>
    <row r="132" spans="8:10">
      <c r="H132" s="94" t="s">
        <v>48</v>
      </c>
      <c r="I132" s="95" t="s">
        <v>50</v>
      </c>
      <c r="J132" s="83"/>
    </row>
    <row r="133" spans="8:10">
      <c r="H133" s="94" t="s">
        <v>49</v>
      </c>
      <c r="I133" s="95" t="s">
        <v>58</v>
      </c>
      <c r="J133" s="83"/>
    </row>
    <row r="134" spans="8:10">
      <c r="H134" s="98"/>
      <c r="I134" s="99"/>
      <c r="J134" s="86"/>
    </row>
  </sheetData>
  <mergeCells count="6">
    <mergeCell ref="B49:E49"/>
    <mergeCell ref="B42:E42"/>
    <mergeCell ref="B46:E46"/>
    <mergeCell ref="A3:F3"/>
    <mergeCell ref="B4:E4"/>
    <mergeCell ref="B44:E44"/>
  </mergeCells>
  <phoneticPr fontId="1"/>
  <pageMargins left="0.51" right="0.26" top="0.5" bottom="0.27" header="0.25" footer="0.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69"/>
  <sheetViews>
    <sheetView view="pageBreakPreview" zoomScaleNormal="100" zoomScaleSheetLayoutView="100" workbookViewId="0">
      <selection activeCell="J157" sqref="J157"/>
    </sheetView>
  </sheetViews>
  <sheetFormatPr defaultRowHeight="12"/>
  <cols>
    <col min="1" max="1" width="25.25" style="2" customWidth="1"/>
    <col min="2" max="2" width="23.5" style="2" customWidth="1"/>
    <col min="3" max="3" width="12.625" style="24" customWidth="1"/>
    <col min="4" max="4" width="15.25" style="1" hidden="1" customWidth="1"/>
    <col min="5" max="5" width="11.875" style="1" hidden="1" customWidth="1"/>
    <col min="6" max="7" width="15.25" style="1" customWidth="1"/>
    <col min="8" max="8" width="1.625" style="4" customWidth="1"/>
    <col min="9" max="9" width="3" style="4" customWidth="1"/>
    <col min="10" max="10" width="2.75" style="1" customWidth="1"/>
    <col min="11" max="11" width="4.5" style="1" customWidth="1"/>
    <col min="12" max="16" width="9" style="1"/>
    <col min="17" max="17" width="2.125" style="1" customWidth="1"/>
    <col min="18" max="18" width="1.75" style="1" customWidth="1"/>
    <col min="19" max="19" width="3.25" style="1" customWidth="1"/>
    <col min="20" max="20" width="3.75" style="1" customWidth="1"/>
    <col min="21" max="22" width="9" style="1"/>
    <col min="23" max="23" width="21" style="1" bestFit="1" customWidth="1"/>
    <col min="24" max="24" width="15.5" style="1" customWidth="1"/>
    <col min="25" max="25" width="33.625" style="1" bestFit="1" customWidth="1"/>
    <col min="26" max="26" width="2.125" style="1" customWidth="1"/>
    <col min="27" max="16384" width="9" style="1"/>
  </cols>
  <sheetData>
    <row r="2" spans="1:7">
      <c r="A2" s="1"/>
      <c r="C2" s="2"/>
      <c r="D2" s="2"/>
      <c r="F2" s="3"/>
      <c r="G2" s="3" t="s">
        <v>29</v>
      </c>
    </row>
    <row r="3" spans="1:7" ht="19.5" customHeight="1">
      <c r="A3" s="157" t="s">
        <v>18</v>
      </c>
      <c r="B3" s="157"/>
      <c r="C3" s="157"/>
      <c r="D3" s="157"/>
      <c r="E3" s="157"/>
      <c r="F3" s="157"/>
      <c r="G3" s="157"/>
    </row>
    <row r="4" spans="1:7" ht="27" customHeight="1">
      <c r="A4" s="158" t="s">
        <v>2</v>
      </c>
      <c r="B4" s="160"/>
      <c r="C4" s="19" t="s">
        <v>4</v>
      </c>
      <c r="D4" s="20" t="s">
        <v>16</v>
      </c>
      <c r="E4" s="20" t="s">
        <v>3</v>
      </c>
      <c r="F4" s="20" t="s">
        <v>151</v>
      </c>
      <c r="G4" s="20" t="s">
        <v>17</v>
      </c>
    </row>
    <row r="5" spans="1:7" ht="15.95" customHeight="1">
      <c r="A5" s="7" t="s">
        <v>161</v>
      </c>
      <c r="B5" s="21"/>
      <c r="C5" s="22"/>
      <c r="D5" s="11"/>
      <c r="E5" s="11"/>
      <c r="F5" s="11"/>
      <c r="G5" s="11"/>
    </row>
    <row r="6" spans="1:7" ht="15.95" customHeight="1">
      <c r="A6" s="7" t="s">
        <v>194</v>
      </c>
      <c r="B6" s="21"/>
      <c r="C6" s="22">
        <v>5</v>
      </c>
      <c r="D6" s="11">
        <v>5500</v>
      </c>
      <c r="E6" s="11">
        <v>5760</v>
      </c>
      <c r="F6" s="11">
        <f t="shared" ref="F6:F13" si="0">IF(D6&gt;E6,E6,D6)</f>
        <v>5500</v>
      </c>
      <c r="G6" s="11">
        <f t="shared" ref="G6:G13" si="1">C6*F6</f>
        <v>27500</v>
      </c>
    </row>
    <row r="7" spans="1:7" ht="15.95" customHeight="1">
      <c r="A7" s="7" t="s">
        <v>195</v>
      </c>
      <c r="B7" s="21"/>
      <c r="C7" s="22">
        <v>5</v>
      </c>
      <c r="D7" s="11">
        <v>5500</v>
      </c>
      <c r="E7" s="11">
        <v>5760</v>
      </c>
      <c r="F7" s="11">
        <f t="shared" si="0"/>
        <v>5500</v>
      </c>
      <c r="G7" s="11">
        <f t="shared" si="1"/>
        <v>27500</v>
      </c>
    </row>
    <row r="8" spans="1:7" ht="15.95" customHeight="1">
      <c r="A8" s="7" t="s">
        <v>196</v>
      </c>
      <c r="B8" s="21"/>
      <c r="C8" s="22">
        <v>5</v>
      </c>
      <c r="D8" s="11">
        <v>5500</v>
      </c>
      <c r="E8" s="11">
        <v>5760</v>
      </c>
      <c r="F8" s="11">
        <f t="shared" si="0"/>
        <v>5500</v>
      </c>
      <c r="G8" s="11">
        <f t="shared" si="1"/>
        <v>27500</v>
      </c>
    </row>
    <row r="9" spans="1:7" ht="15.95" customHeight="1">
      <c r="A9" s="7" t="s">
        <v>197</v>
      </c>
      <c r="B9" s="21"/>
      <c r="C9" s="22">
        <v>5</v>
      </c>
      <c r="D9" s="11">
        <v>5500</v>
      </c>
      <c r="E9" s="11">
        <v>5760</v>
      </c>
      <c r="F9" s="11">
        <f t="shared" si="0"/>
        <v>5500</v>
      </c>
      <c r="G9" s="11">
        <f t="shared" si="1"/>
        <v>27500</v>
      </c>
    </row>
    <row r="10" spans="1:7" ht="15.95" customHeight="1">
      <c r="A10" s="7" t="s">
        <v>198</v>
      </c>
      <c r="B10" s="21"/>
      <c r="C10" s="22">
        <v>5</v>
      </c>
      <c r="D10" s="11">
        <v>5500</v>
      </c>
      <c r="E10" s="11">
        <v>5760</v>
      </c>
      <c r="F10" s="11">
        <f t="shared" si="0"/>
        <v>5500</v>
      </c>
      <c r="G10" s="11">
        <f t="shared" si="1"/>
        <v>27500</v>
      </c>
    </row>
    <row r="11" spans="1:7" ht="15.95" customHeight="1">
      <c r="A11" s="7" t="s">
        <v>195</v>
      </c>
      <c r="B11" s="21"/>
      <c r="C11" s="22">
        <v>5</v>
      </c>
      <c r="D11" s="11">
        <v>5500</v>
      </c>
      <c r="E11" s="11">
        <v>5760</v>
      </c>
      <c r="F11" s="11">
        <f t="shared" si="0"/>
        <v>5500</v>
      </c>
      <c r="G11" s="11">
        <f t="shared" si="1"/>
        <v>27500</v>
      </c>
    </row>
    <row r="12" spans="1:7" ht="15.95" customHeight="1">
      <c r="A12" s="7" t="s">
        <v>196</v>
      </c>
      <c r="B12" s="21"/>
      <c r="C12" s="22">
        <v>5</v>
      </c>
      <c r="D12" s="11">
        <v>5500</v>
      </c>
      <c r="E12" s="11">
        <v>5760</v>
      </c>
      <c r="F12" s="11">
        <f t="shared" si="0"/>
        <v>5500</v>
      </c>
      <c r="G12" s="11">
        <f t="shared" si="1"/>
        <v>27500</v>
      </c>
    </row>
    <row r="13" spans="1:7" ht="15.95" customHeight="1">
      <c r="A13" s="7" t="s">
        <v>197</v>
      </c>
      <c r="B13" s="21"/>
      <c r="C13" s="22">
        <v>5</v>
      </c>
      <c r="D13" s="11">
        <v>5500</v>
      </c>
      <c r="E13" s="11">
        <v>5760</v>
      </c>
      <c r="F13" s="11">
        <f t="shared" si="0"/>
        <v>5500</v>
      </c>
      <c r="G13" s="11">
        <f t="shared" si="1"/>
        <v>27500</v>
      </c>
    </row>
    <row r="14" spans="1:7" ht="15.95" customHeight="1">
      <c r="A14" s="7"/>
      <c r="B14" s="21"/>
      <c r="C14" s="22"/>
      <c r="D14" s="11"/>
      <c r="E14" s="11"/>
      <c r="F14" s="11"/>
      <c r="G14" s="11"/>
    </row>
    <row r="15" spans="1:7" ht="15.95" customHeight="1">
      <c r="A15" s="7"/>
      <c r="B15" s="21"/>
      <c r="C15" s="22"/>
      <c r="D15" s="11"/>
      <c r="E15" s="11"/>
      <c r="F15" s="11"/>
      <c r="G15" s="11"/>
    </row>
    <row r="16" spans="1:7" ht="15.95" customHeight="1">
      <c r="A16" s="7"/>
      <c r="B16" s="21"/>
      <c r="C16" s="22"/>
      <c r="D16" s="11"/>
      <c r="E16" s="11"/>
      <c r="F16" s="11"/>
      <c r="G16" s="11"/>
    </row>
    <row r="17" spans="1:7" ht="15.95" customHeight="1">
      <c r="A17" s="7"/>
      <c r="B17" s="21"/>
      <c r="C17" s="22"/>
      <c r="D17" s="11"/>
      <c r="E17" s="11"/>
      <c r="F17" s="11"/>
      <c r="G17" s="11"/>
    </row>
    <row r="18" spans="1:7" ht="15.95" customHeight="1">
      <c r="A18" s="7"/>
      <c r="B18" s="21"/>
      <c r="C18" s="22"/>
      <c r="D18" s="11"/>
      <c r="E18" s="11"/>
      <c r="F18" s="11"/>
      <c r="G18" s="11"/>
    </row>
    <row r="19" spans="1:7" ht="15.95" customHeight="1">
      <c r="A19" s="7"/>
      <c r="B19" s="21"/>
      <c r="C19" s="22"/>
      <c r="D19" s="11"/>
      <c r="E19" s="11"/>
      <c r="F19" s="11"/>
      <c r="G19" s="11"/>
    </row>
    <row r="20" spans="1:7" ht="15.95" customHeight="1">
      <c r="A20" s="7"/>
      <c r="B20" s="21"/>
      <c r="C20" s="22"/>
      <c r="D20" s="11"/>
      <c r="E20" s="11"/>
      <c r="F20" s="11"/>
      <c r="G20" s="11"/>
    </row>
    <row r="21" spans="1:7" ht="15.95" customHeight="1">
      <c r="A21" s="7" t="s">
        <v>162</v>
      </c>
      <c r="B21" s="21"/>
      <c r="C21" s="22"/>
      <c r="D21" s="11"/>
      <c r="E21" s="11"/>
      <c r="F21" s="11"/>
      <c r="G21" s="11"/>
    </row>
    <row r="22" spans="1:7" ht="15.95" customHeight="1">
      <c r="A22" s="7" t="s">
        <v>199</v>
      </c>
      <c r="B22" s="141" t="s">
        <v>150</v>
      </c>
      <c r="C22" s="22">
        <v>150</v>
      </c>
      <c r="D22" s="11">
        <v>7000</v>
      </c>
      <c r="E22" s="11"/>
      <c r="F22" s="11">
        <v>5500</v>
      </c>
      <c r="G22" s="11">
        <f>C22*F22</f>
        <v>825000</v>
      </c>
    </row>
    <row r="23" spans="1:7" ht="15.95" customHeight="1">
      <c r="A23" s="7"/>
      <c r="B23" s="21"/>
      <c r="C23" s="22"/>
      <c r="D23" s="11"/>
      <c r="E23" s="11"/>
      <c r="F23" s="11"/>
      <c r="G23" s="11"/>
    </row>
    <row r="24" spans="1:7" ht="15.95" customHeight="1">
      <c r="A24" s="7"/>
      <c r="B24" s="21"/>
      <c r="C24" s="22"/>
      <c r="D24" s="11"/>
      <c r="E24" s="11"/>
      <c r="F24" s="11"/>
      <c r="G24" s="11"/>
    </row>
    <row r="25" spans="1:7" ht="15.95" customHeight="1">
      <c r="A25" s="7"/>
      <c r="B25" s="21"/>
      <c r="C25" s="22"/>
      <c r="D25" s="11"/>
      <c r="E25" s="11"/>
      <c r="F25" s="11"/>
      <c r="G25" s="11"/>
    </row>
    <row r="26" spans="1:7" ht="15.95" customHeight="1">
      <c r="A26" s="7"/>
      <c r="B26" s="21"/>
      <c r="C26" s="22"/>
      <c r="D26" s="11"/>
      <c r="E26" s="11"/>
      <c r="F26" s="11"/>
      <c r="G26" s="11"/>
    </row>
    <row r="27" spans="1:7" ht="15.95" customHeight="1">
      <c r="A27" s="7"/>
      <c r="B27" s="21"/>
      <c r="C27" s="22"/>
      <c r="D27" s="11"/>
      <c r="E27" s="11"/>
      <c r="F27" s="11"/>
      <c r="G27" s="11"/>
    </row>
    <row r="28" spans="1:7" ht="15.95" customHeight="1">
      <c r="A28" s="7"/>
      <c r="B28" s="21"/>
      <c r="C28" s="22"/>
      <c r="D28" s="11"/>
      <c r="E28" s="11"/>
      <c r="F28" s="11"/>
      <c r="G28" s="11"/>
    </row>
    <row r="29" spans="1:7" ht="15.95" customHeight="1">
      <c r="A29" s="7"/>
      <c r="B29" s="21"/>
      <c r="C29" s="22"/>
      <c r="D29" s="11"/>
      <c r="E29" s="11"/>
      <c r="F29" s="11"/>
      <c r="G29" s="11"/>
    </row>
    <row r="30" spans="1:7" ht="15.95" customHeight="1">
      <c r="A30" s="7"/>
      <c r="B30" s="21"/>
      <c r="C30" s="22"/>
      <c r="D30" s="11"/>
      <c r="E30" s="11"/>
      <c r="F30" s="11"/>
      <c r="G30" s="11"/>
    </row>
    <row r="31" spans="1:7" ht="15.95" customHeight="1">
      <c r="A31" s="7"/>
      <c r="B31" s="21"/>
      <c r="C31" s="22"/>
      <c r="D31" s="11"/>
      <c r="E31" s="11"/>
      <c r="F31" s="11"/>
      <c r="G31" s="11"/>
    </row>
    <row r="32" spans="1:7" ht="15.95" customHeight="1">
      <c r="A32" s="7"/>
      <c r="B32" s="21"/>
      <c r="C32" s="22"/>
      <c r="D32" s="11"/>
      <c r="E32" s="11"/>
      <c r="F32" s="11"/>
      <c r="G32" s="11"/>
    </row>
    <row r="33" spans="1:7" ht="15.95" customHeight="1">
      <c r="A33" s="7"/>
      <c r="B33" s="21"/>
      <c r="C33" s="22"/>
      <c r="D33" s="11"/>
      <c r="E33" s="11"/>
      <c r="F33" s="11"/>
      <c r="G33" s="11"/>
    </row>
    <row r="34" spans="1:7" ht="15.95" customHeight="1">
      <c r="A34" s="7"/>
      <c r="B34" s="21"/>
      <c r="C34" s="22"/>
      <c r="D34" s="11"/>
      <c r="E34" s="11"/>
      <c r="F34" s="11"/>
      <c r="G34" s="11"/>
    </row>
    <row r="35" spans="1:7" ht="15.95" customHeight="1">
      <c r="A35" s="7"/>
      <c r="B35" s="21"/>
      <c r="C35" s="22"/>
      <c r="D35" s="11"/>
      <c r="E35" s="11"/>
      <c r="F35" s="11"/>
      <c r="G35" s="11"/>
    </row>
    <row r="36" spans="1:7" ht="15.95" customHeight="1">
      <c r="A36" s="7"/>
      <c r="B36" s="21"/>
      <c r="C36" s="22"/>
      <c r="D36" s="11"/>
      <c r="E36" s="11"/>
      <c r="F36" s="11"/>
      <c r="G36" s="11"/>
    </row>
    <row r="37" spans="1:7" ht="15.95" customHeight="1">
      <c r="A37" s="7"/>
      <c r="B37" s="21"/>
      <c r="C37" s="22"/>
      <c r="D37" s="11"/>
      <c r="E37" s="11"/>
      <c r="F37" s="11"/>
      <c r="G37" s="11"/>
    </row>
    <row r="38" spans="1:7" ht="15.95" customHeight="1">
      <c r="A38" s="7"/>
      <c r="B38" s="21"/>
      <c r="C38" s="22"/>
      <c r="D38" s="11"/>
      <c r="E38" s="11"/>
      <c r="F38" s="11"/>
      <c r="G38" s="11"/>
    </row>
    <row r="39" spans="1:7" ht="15.95" customHeight="1">
      <c r="A39" s="7"/>
      <c r="B39" s="21"/>
      <c r="C39" s="22"/>
      <c r="D39" s="11"/>
      <c r="E39" s="11"/>
      <c r="F39" s="11"/>
      <c r="G39" s="11"/>
    </row>
    <row r="40" spans="1:7" ht="15.95" customHeight="1">
      <c r="A40" s="7"/>
      <c r="B40" s="21"/>
      <c r="C40" s="22"/>
      <c r="D40" s="11"/>
      <c r="E40" s="11"/>
      <c r="F40" s="11"/>
      <c r="G40" s="11"/>
    </row>
    <row r="41" spans="1:7" ht="15.95" customHeight="1">
      <c r="A41" s="7"/>
      <c r="B41" s="21"/>
      <c r="C41" s="22"/>
      <c r="D41" s="11"/>
      <c r="E41" s="11"/>
      <c r="F41" s="11"/>
      <c r="G41" s="11"/>
    </row>
    <row r="42" spans="1:7" ht="15.95" customHeight="1">
      <c r="A42" s="7"/>
      <c r="B42" s="21"/>
      <c r="C42" s="22"/>
      <c r="D42" s="11"/>
      <c r="E42" s="11"/>
      <c r="F42" s="11"/>
      <c r="G42" s="11"/>
    </row>
    <row r="43" spans="1:7" ht="15.95" customHeight="1">
      <c r="A43" s="7"/>
      <c r="B43" s="21"/>
      <c r="C43" s="22"/>
      <c r="D43" s="11"/>
      <c r="E43" s="11"/>
      <c r="F43" s="11"/>
      <c r="G43" s="11"/>
    </row>
    <row r="44" spans="1:7" ht="15.95" customHeight="1">
      <c r="A44" s="7"/>
      <c r="B44" s="21"/>
      <c r="C44" s="22"/>
      <c r="D44" s="11"/>
      <c r="E44" s="11"/>
      <c r="F44" s="11"/>
      <c r="G44" s="11"/>
    </row>
    <row r="45" spans="1:7" ht="15.95" customHeight="1">
      <c r="A45" s="7"/>
      <c r="B45" s="21"/>
      <c r="C45" s="22"/>
      <c r="D45" s="11"/>
      <c r="E45" s="11"/>
      <c r="F45" s="11"/>
      <c r="G45" s="11"/>
    </row>
    <row r="46" spans="1:7" ht="15.95" customHeight="1">
      <c r="A46" s="7"/>
      <c r="B46" s="21"/>
      <c r="C46" s="22"/>
      <c r="D46" s="11"/>
      <c r="E46" s="11"/>
      <c r="F46" s="11"/>
      <c r="G46" s="11"/>
    </row>
    <row r="47" spans="1:7" ht="15.95" customHeight="1">
      <c r="A47" s="7"/>
      <c r="B47" s="21"/>
      <c r="C47" s="22"/>
      <c r="D47" s="11"/>
      <c r="E47" s="11"/>
      <c r="F47" s="11"/>
      <c r="G47" s="11"/>
    </row>
    <row r="48" spans="1:7" ht="15.95" customHeight="1">
      <c r="A48" s="7"/>
      <c r="B48" s="21"/>
      <c r="C48" s="22"/>
      <c r="D48" s="11"/>
      <c r="E48" s="11"/>
      <c r="F48" s="11"/>
      <c r="G48" s="11"/>
    </row>
    <row r="49" spans="1:7" ht="15.95" customHeight="1">
      <c r="A49" s="7"/>
      <c r="B49" s="21"/>
      <c r="C49" s="22"/>
      <c r="D49" s="11"/>
      <c r="E49" s="11"/>
      <c r="F49" s="11"/>
      <c r="G49" s="11"/>
    </row>
    <row r="50" spans="1:7" ht="15.95" customHeight="1">
      <c r="A50" s="7"/>
      <c r="B50" s="7"/>
      <c r="C50" s="23">
        <f>SUM(C6:C40)</f>
        <v>190</v>
      </c>
      <c r="D50" s="6"/>
      <c r="E50" s="6"/>
      <c r="F50" s="5" t="s">
        <v>8</v>
      </c>
      <c r="G50" s="14">
        <f>SUM(G6:G49)</f>
        <v>1045000</v>
      </c>
    </row>
    <row r="51" spans="1:7">
      <c r="A51" s="1" t="s">
        <v>1</v>
      </c>
      <c r="C51" s="2"/>
      <c r="D51" s="2"/>
    </row>
    <row r="133" spans="9:19">
      <c r="I133" s="76"/>
      <c r="J133" s="77"/>
      <c r="K133" s="77"/>
      <c r="L133" s="77"/>
      <c r="M133" s="77"/>
      <c r="N133" s="77"/>
      <c r="O133" s="77"/>
      <c r="P133" s="77"/>
      <c r="Q133" s="77"/>
      <c r="R133" s="77"/>
      <c r="S133" s="77"/>
    </row>
    <row r="134" spans="9:19">
      <c r="I134" s="76"/>
      <c r="J134" s="78"/>
      <c r="K134" s="79"/>
      <c r="L134" s="79" t="s">
        <v>35</v>
      </c>
      <c r="M134" s="79"/>
      <c r="N134" s="79"/>
      <c r="O134" s="79"/>
      <c r="P134" s="80"/>
      <c r="Q134" s="77"/>
      <c r="R134" s="77"/>
      <c r="S134" s="77"/>
    </row>
    <row r="135" spans="9:19">
      <c r="I135" s="76"/>
      <c r="J135" s="81"/>
      <c r="K135" s="82"/>
      <c r="L135" s="82"/>
      <c r="M135" s="82"/>
      <c r="N135" s="82"/>
      <c r="O135" s="82"/>
      <c r="P135" s="83"/>
      <c r="Q135" s="87"/>
      <c r="R135" s="77"/>
      <c r="S135" s="77"/>
    </row>
    <row r="136" spans="9:19">
      <c r="I136" s="76"/>
      <c r="J136" s="81" t="s">
        <v>34</v>
      </c>
      <c r="K136" s="82"/>
      <c r="L136" s="82"/>
      <c r="M136" s="82"/>
      <c r="N136" s="82"/>
      <c r="O136" s="82"/>
      <c r="P136" s="83"/>
      <c r="Q136" s="88"/>
      <c r="R136" s="80"/>
      <c r="S136" s="77"/>
    </row>
    <row r="137" spans="9:19">
      <c r="I137" s="76"/>
      <c r="J137" s="81"/>
      <c r="K137" s="82"/>
      <c r="L137" s="82"/>
      <c r="M137" s="82"/>
      <c r="N137" s="82"/>
      <c r="O137" s="82"/>
      <c r="P137" s="83"/>
      <c r="Q137" s="88"/>
      <c r="R137" s="83"/>
      <c r="S137" s="77"/>
    </row>
    <row r="138" spans="9:19">
      <c r="I138" s="76"/>
      <c r="J138" s="81"/>
      <c r="K138" s="82" t="s">
        <v>59</v>
      </c>
      <c r="L138" s="82"/>
      <c r="M138" s="82"/>
      <c r="N138" s="82"/>
      <c r="O138" s="82"/>
      <c r="P138" s="83"/>
      <c r="Q138" s="88"/>
      <c r="R138" s="83"/>
      <c r="S138" s="77"/>
    </row>
    <row r="139" spans="9:19">
      <c r="I139" s="76"/>
      <c r="J139" s="81"/>
      <c r="K139" s="82" t="s">
        <v>36</v>
      </c>
      <c r="L139" s="82"/>
      <c r="M139" s="82"/>
      <c r="N139" s="82"/>
      <c r="O139" s="82"/>
      <c r="P139" s="83"/>
      <c r="Q139" s="88"/>
      <c r="R139" s="83"/>
      <c r="S139" s="77"/>
    </row>
    <row r="140" spans="9:19">
      <c r="I140" s="76"/>
      <c r="J140" s="81"/>
      <c r="K140" s="82"/>
      <c r="L140" s="82"/>
      <c r="M140" s="82"/>
      <c r="N140" s="82"/>
      <c r="O140" s="82"/>
      <c r="P140" s="83"/>
      <c r="Q140" s="88"/>
      <c r="R140" s="83"/>
      <c r="S140" s="77"/>
    </row>
    <row r="141" spans="9:19">
      <c r="I141" s="76"/>
      <c r="J141" s="81" t="s">
        <v>200</v>
      </c>
      <c r="K141" s="82"/>
      <c r="L141" s="82"/>
      <c r="M141" s="82"/>
      <c r="N141" s="82"/>
      <c r="O141" s="82" t="s">
        <v>37</v>
      </c>
      <c r="P141" s="83"/>
      <c r="Q141" s="88"/>
      <c r="R141" s="83"/>
      <c r="S141" s="77"/>
    </row>
    <row r="142" spans="9:19">
      <c r="I142" s="76"/>
      <c r="J142" s="84"/>
      <c r="K142" s="85"/>
      <c r="L142" s="85"/>
      <c r="M142" s="85"/>
      <c r="N142" s="85"/>
      <c r="O142" s="85"/>
      <c r="P142" s="86"/>
      <c r="Q142" s="88"/>
      <c r="R142" s="83"/>
      <c r="S142" s="77"/>
    </row>
    <row r="143" spans="9:19">
      <c r="I143" s="76"/>
      <c r="J143" s="77"/>
      <c r="K143" s="89"/>
      <c r="L143" s="85"/>
      <c r="M143" s="85"/>
      <c r="N143" s="85"/>
      <c r="O143" s="85"/>
      <c r="P143" s="85"/>
      <c r="Q143" s="86"/>
      <c r="R143" s="83"/>
      <c r="S143" s="77"/>
    </row>
    <row r="144" spans="9:19">
      <c r="I144" s="76"/>
      <c r="J144" s="77"/>
      <c r="K144" s="77"/>
      <c r="L144" s="84"/>
      <c r="M144" s="85"/>
      <c r="N144" s="85"/>
      <c r="O144" s="85"/>
      <c r="P144" s="85"/>
      <c r="Q144" s="85"/>
      <c r="R144" s="86"/>
      <c r="S144" s="77"/>
    </row>
    <row r="145" spans="9:19">
      <c r="I145" s="76"/>
      <c r="J145" s="77"/>
      <c r="K145" s="77"/>
      <c r="L145" s="77"/>
      <c r="M145" s="77"/>
      <c r="N145" s="77"/>
      <c r="O145" s="77"/>
      <c r="P145" s="77"/>
      <c r="Q145" s="77"/>
      <c r="R145" s="77"/>
      <c r="S145" s="77"/>
    </row>
    <row r="149" spans="9:19">
      <c r="J149" s="78"/>
      <c r="K149" s="79"/>
      <c r="L149" s="79" t="s">
        <v>35</v>
      </c>
      <c r="M149" s="79"/>
      <c r="N149" s="79"/>
      <c r="O149" s="79"/>
      <c r="P149" s="80"/>
    </row>
    <row r="150" spans="9:19">
      <c r="J150" s="81"/>
      <c r="K150" s="82"/>
      <c r="L150" s="82"/>
      <c r="M150" s="82"/>
      <c r="N150" s="82"/>
      <c r="O150" s="82"/>
      <c r="P150" s="83"/>
    </row>
    <row r="151" spans="9:19">
      <c r="J151" s="81" t="s">
        <v>60</v>
      </c>
      <c r="K151" s="82"/>
      <c r="L151" s="82"/>
      <c r="M151" s="82"/>
      <c r="N151" s="82"/>
      <c r="O151" s="82"/>
      <c r="P151" s="83"/>
    </row>
    <row r="152" spans="9:19">
      <c r="J152" s="81"/>
      <c r="K152" s="82"/>
      <c r="L152" s="82"/>
      <c r="M152" s="82"/>
      <c r="N152" s="82"/>
      <c r="O152" s="82"/>
      <c r="P152" s="83"/>
    </row>
    <row r="153" spans="9:19">
      <c r="J153" s="81"/>
      <c r="K153" s="82" t="s">
        <v>62</v>
      </c>
      <c r="L153" s="82"/>
      <c r="M153" s="82"/>
      <c r="N153" s="82"/>
      <c r="O153" s="82"/>
      <c r="P153" s="83"/>
    </row>
    <row r="154" spans="9:19">
      <c r="J154" s="81"/>
      <c r="K154" s="82" t="s">
        <v>63</v>
      </c>
      <c r="L154" s="82"/>
      <c r="M154" s="82"/>
      <c r="N154" s="82"/>
      <c r="O154" s="82"/>
      <c r="P154" s="83"/>
    </row>
    <row r="155" spans="9:19">
      <c r="J155" s="81"/>
      <c r="K155" s="82"/>
      <c r="L155" s="82"/>
      <c r="M155" s="82"/>
      <c r="N155" s="82"/>
      <c r="O155" s="82"/>
      <c r="P155" s="83"/>
    </row>
    <row r="156" spans="9:19">
      <c r="J156" s="81" t="s">
        <v>200</v>
      </c>
      <c r="K156" s="82"/>
      <c r="L156" s="82"/>
      <c r="M156" s="82"/>
      <c r="N156" s="82"/>
      <c r="O156" s="82" t="s">
        <v>61</v>
      </c>
      <c r="P156" s="83"/>
    </row>
    <row r="157" spans="9:19">
      <c r="J157" s="84"/>
      <c r="K157" s="85"/>
      <c r="L157" s="85"/>
      <c r="M157" s="85"/>
      <c r="N157" s="85"/>
      <c r="O157" s="85"/>
      <c r="P157" s="86"/>
    </row>
    <row r="161" spans="20:26">
      <c r="T161" s="78"/>
      <c r="U161" s="79"/>
      <c r="V161" s="79" t="s">
        <v>64</v>
      </c>
      <c r="W161" s="79"/>
      <c r="X161" s="79"/>
      <c r="Y161" s="79"/>
      <c r="Z161" s="80"/>
    </row>
    <row r="162" spans="20:26">
      <c r="T162" s="81"/>
      <c r="U162" s="82"/>
      <c r="V162" s="82"/>
      <c r="W162" s="82"/>
      <c r="X162" s="82"/>
      <c r="Y162" s="85"/>
      <c r="Z162" s="83"/>
    </row>
    <row r="163" spans="20:26">
      <c r="T163" s="81"/>
      <c r="U163" s="107" t="s">
        <v>65</v>
      </c>
      <c r="V163" s="108" t="s">
        <v>69</v>
      </c>
      <c r="W163" s="5" t="s">
        <v>70</v>
      </c>
      <c r="X163" s="108" t="s">
        <v>71</v>
      </c>
      <c r="Y163" s="89" t="s">
        <v>73</v>
      </c>
      <c r="Z163" s="88"/>
    </row>
    <row r="164" spans="20:26">
      <c r="T164" s="81"/>
      <c r="U164" s="107" t="s">
        <v>66</v>
      </c>
      <c r="V164" s="107">
        <v>50</v>
      </c>
      <c r="W164" s="109">
        <v>7560</v>
      </c>
      <c r="X164" s="109">
        <f>V164*W164</f>
        <v>378000</v>
      </c>
      <c r="Y164" s="89" t="s">
        <v>74</v>
      </c>
      <c r="Z164" s="88"/>
    </row>
    <row r="165" spans="20:26">
      <c r="T165" s="81"/>
      <c r="U165" s="107" t="s">
        <v>67</v>
      </c>
      <c r="V165" s="107">
        <v>45</v>
      </c>
      <c r="W165" s="109">
        <v>7560</v>
      </c>
      <c r="X165" s="109">
        <f t="shared" ref="X165:X166" si="2">V165*W165</f>
        <v>340200</v>
      </c>
      <c r="Y165" s="89" t="s">
        <v>74</v>
      </c>
      <c r="Z165" s="88"/>
    </row>
    <row r="166" spans="20:26">
      <c r="T166" s="81"/>
      <c r="U166" s="107" t="s">
        <v>68</v>
      </c>
      <c r="V166" s="107">
        <v>55</v>
      </c>
      <c r="W166" s="109">
        <v>7560</v>
      </c>
      <c r="X166" s="109">
        <f t="shared" si="2"/>
        <v>415800</v>
      </c>
      <c r="Y166" s="89" t="s">
        <v>74</v>
      </c>
      <c r="Z166" s="88"/>
    </row>
    <row r="167" spans="20:26">
      <c r="T167" s="81"/>
      <c r="U167" s="107"/>
      <c r="V167" s="107"/>
      <c r="W167" s="107"/>
      <c r="X167" s="107"/>
      <c r="Y167" s="89"/>
      <c r="Z167" s="88"/>
    </row>
    <row r="168" spans="20:26">
      <c r="T168" s="81"/>
      <c r="U168" s="110" t="s">
        <v>72</v>
      </c>
      <c r="V168" s="110">
        <f>SUM(V164:V167)</f>
        <v>150</v>
      </c>
      <c r="W168" s="107"/>
      <c r="X168" s="111">
        <f>SUM(X164:X167)</f>
        <v>1134000</v>
      </c>
      <c r="Y168" s="89"/>
      <c r="Z168" s="88"/>
    </row>
    <row r="169" spans="20:26">
      <c r="T169" s="84"/>
      <c r="U169" s="85"/>
      <c r="V169" s="85"/>
      <c r="W169" s="85"/>
      <c r="X169" s="85"/>
      <c r="Y169" s="112"/>
      <c r="Z169" s="86"/>
    </row>
  </sheetData>
  <mergeCells count="2">
    <mergeCell ref="A4:B4"/>
    <mergeCell ref="A3:G3"/>
  </mergeCells>
  <phoneticPr fontId="1"/>
  <pageMargins left="0.54" right="0.21" top="0.54" bottom="0.34" header="0.36" footer="0.2"/>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
  <sheetViews>
    <sheetView view="pageBreakPreview" zoomScaleNormal="100" zoomScaleSheetLayoutView="100" workbookViewId="0">
      <selection activeCell="K25" sqref="K25"/>
    </sheetView>
  </sheetViews>
  <sheetFormatPr defaultRowHeight="12"/>
  <cols>
    <col min="1" max="1" width="17.5" style="2" customWidth="1"/>
    <col min="2" max="2" width="16.125" style="2" bestFit="1" customWidth="1"/>
    <col min="3" max="3" width="26.5" style="2" customWidth="1"/>
    <col min="4" max="4" width="12.125" style="1" customWidth="1"/>
    <col min="5" max="5" width="16.25" style="1" customWidth="1"/>
    <col min="6" max="10" width="3.875" style="1" customWidth="1"/>
    <col min="11" max="16384" width="9" style="1"/>
  </cols>
  <sheetData>
    <row r="1" spans="1:10">
      <c r="A1" s="1"/>
      <c r="B1" s="1"/>
      <c r="D1" s="2"/>
      <c r="E1" s="25" t="s">
        <v>33</v>
      </c>
      <c r="F1" s="25"/>
      <c r="G1" s="25"/>
      <c r="H1" s="25"/>
      <c r="I1" s="25"/>
      <c r="J1" s="26"/>
    </row>
    <row r="2" spans="1:10" ht="19.5" customHeight="1">
      <c r="A2" s="157" t="s">
        <v>160</v>
      </c>
      <c r="B2" s="157"/>
      <c r="C2" s="157"/>
      <c r="D2" s="157"/>
      <c r="E2" s="157"/>
      <c r="F2" s="27"/>
      <c r="G2" s="27"/>
      <c r="H2" s="27"/>
      <c r="I2" s="27"/>
    </row>
    <row r="3" spans="1:10">
      <c r="A3" s="28"/>
      <c r="B3" s="29"/>
      <c r="C3" s="28" t="s">
        <v>163</v>
      </c>
      <c r="D3" s="30"/>
      <c r="E3" s="30"/>
      <c r="F3" s="30"/>
      <c r="G3" s="30"/>
      <c r="H3" s="30"/>
      <c r="I3" s="30"/>
    </row>
    <row r="4" spans="1:10">
      <c r="A4" s="31"/>
      <c r="B4" s="32"/>
      <c r="C4" s="31"/>
      <c r="D4" s="33"/>
      <c r="E4" s="33"/>
      <c r="F4" s="34"/>
      <c r="G4" s="34"/>
      <c r="H4" s="34"/>
      <c r="I4" s="34"/>
    </row>
    <row r="5" spans="1:10" ht="15.95" customHeight="1">
      <c r="A5" s="5" t="s">
        <v>15</v>
      </c>
      <c r="B5" s="35" t="s">
        <v>117</v>
      </c>
      <c r="C5" s="35" t="s">
        <v>156</v>
      </c>
      <c r="D5" s="35"/>
      <c r="E5" s="35" t="s">
        <v>118</v>
      </c>
      <c r="F5" s="36"/>
      <c r="G5" s="36"/>
      <c r="H5" s="36"/>
      <c r="I5" s="36"/>
    </row>
    <row r="6" spans="1:10" ht="15.95" customHeight="1">
      <c r="A6" s="37" t="s">
        <v>171</v>
      </c>
      <c r="B6" s="35" t="s">
        <v>131</v>
      </c>
      <c r="C6" s="35" t="s">
        <v>201</v>
      </c>
      <c r="D6" s="131"/>
      <c r="E6" s="11">
        <v>10000</v>
      </c>
      <c r="F6" s="132"/>
      <c r="G6" s="132"/>
      <c r="H6" s="132"/>
      <c r="I6" s="132"/>
    </row>
    <row r="7" spans="1:10" ht="15.95" customHeight="1">
      <c r="A7" s="7"/>
      <c r="B7" s="35" t="s">
        <v>131</v>
      </c>
      <c r="C7" s="35" t="s">
        <v>202</v>
      </c>
      <c r="D7" s="38"/>
      <c r="E7" s="11">
        <v>10000</v>
      </c>
      <c r="F7" s="39"/>
      <c r="G7" s="39"/>
      <c r="H7" s="39"/>
      <c r="I7" s="39"/>
    </row>
    <row r="8" spans="1:10" ht="15.95" customHeight="1">
      <c r="A8" s="7"/>
      <c r="B8" s="35" t="s">
        <v>131</v>
      </c>
      <c r="C8" s="35" t="s">
        <v>203</v>
      </c>
      <c r="D8" s="40"/>
      <c r="E8" s="11">
        <v>10000</v>
      </c>
      <c r="F8" s="39"/>
      <c r="G8" s="39"/>
      <c r="H8" s="39"/>
      <c r="I8" s="39"/>
    </row>
    <row r="9" spans="1:10" ht="15.95" customHeight="1">
      <c r="A9" s="7"/>
      <c r="B9" s="7"/>
      <c r="C9" s="164" t="s">
        <v>119</v>
      </c>
      <c r="D9" s="165"/>
      <c r="E9" s="38">
        <f>SUM(E6:E8)</f>
        <v>30000</v>
      </c>
      <c r="F9" s="39"/>
      <c r="G9" s="39"/>
      <c r="H9" s="39"/>
      <c r="I9" s="39"/>
    </row>
    <row r="10" spans="1:10" ht="15.95" customHeight="1">
      <c r="A10" s="7"/>
      <c r="B10" s="7"/>
      <c r="C10" s="148"/>
      <c r="D10" s="149"/>
      <c r="E10" s="38"/>
      <c r="F10" s="39"/>
      <c r="G10" s="39"/>
      <c r="H10" s="39"/>
      <c r="I10" s="39"/>
    </row>
    <row r="11" spans="1:10" ht="15.95" customHeight="1">
      <c r="A11" s="7"/>
      <c r="B11" s="7"/>
      <c r="C11" s="124"/>
      <c r="D11" s="125"/>
      <c r="E11" s="38"/>
      <c r="F11" s="39"/>
      <c r="G11" s="39"/>
      <c r="H11" s="39"/>
      <c r="I11" s="39"/>
    </row>
    <row r="12" spans="1:10" ht="15.95" customHeight="1">
      <c r="A12" s="5" t="s">
        <v>15</v>
      </c>
      <c r="B12" s="41"/>
      <c r="C12" s="35" t="s">
        <v>164</v>
      </c>
      <c r="D12" s="35"/>
      <c r="E12" s="35" t="s">
        <v>25</v>
      </c>
      <c r="F12" s="36"/>
      <c r="G12" s="36"/>
      <c r="H12" s="36"/>
      <c r="I12" s="36"/>
    </row>
    <row r="13" spans="1:10" ht="15.95" customHeight="1">
      <c r="A13" s="37" t="s">
        <v>172</v>
      </c>
      <c r="B13" s="133"/>
      <c r="C13" s="40" t="s">
        <v>204</v>
      </c>
      <c r="D13" s="38"/>
      <c r="E13" s="38">
        <v>6000</v>
      </c>
      <c r="F13" s="39"/>
      <c r="G13" s="39"/>
      <c r="H13" s="39"/>
      <c r="I13" s="39"/>
    </row>
    <row r="14" spans="1:10" ht="15.95" customHeight="1">
      <c r="A14" s="37"/>
      <c r="B14" s="38"/>
      <c r="C14" s="38"/>
      <c r="D14" s="38"/>
      <c r="E14" s="38"/>
      <c r="F14" s="39"/>
      <c r="G14" s="39"/>
      <c r="H14" s="39"/>
      <c r="I14" s="39"/>
    </row>
    <row r="15" spans="1:10" ht="15.95" customHeight="1">
      <c r="A15" s="7"/>
      <c r="B15" s="7"/>
      <c r="C15" s="35"/>
      <c r="D15" s="40"/>
      <c r="E15" s="38"/>
      <c r="F15" s="39"/>
      <c r="G15" s="39"/>
      <c r="H15" s="39"/>
      <c r="I15" s="39"/>
    </row>
    <row r="16" spans="1:10" ht="15.95" customHeight="1">
      <c r="A16" s="7"/>
      <c r="B16" s="7"/>
      <c r="C16" s="35"/>
      <c r="D16" s="42" t="s">
        <v>120</v>
      </c>
      <c r="E16" s="38">
        <f>SUM(E13:E15)</f>
        <v>6000</v>
      </c>
      <c r="F16" s="39"/>
      <c r="G16" s="39"/>
      <c r="H16" s="39"/>
      <c r="I16" s="39"/>
    </row>
    <row r="17" spans="1:9" ht="15.95" customHeight="1">
      <c r="A17" s="7"/>
      <c r="B17" s="7"/>
      <c r="C17" s="35"/>
      <c r="D17" s="42"/>
      <c r="E17" s="38"/>
      <c r="F17" s="39"/>
      <c r="G17" s="39"/>
      <c r="H17" s="39"/>
      <c r="I17" s="39"/>
    </row>
    <row r="18" spans="1:9" ht="15.95" customHeight="1">
      <c r="A18" s="7"/>
      <c r="B18" s="7"/>
      <c r="C18" s="35"/>
      <c r="D18" s="42"/>
      <c r="E18" s="38"/>
      <c r="F18" s="39"/>
      <c r="G18" s="39"/>
      <c r="H18" s="39"/>
      <c r="I18" s="39"/>
    </row>
    <row r="19" spans="1:9" ht="15.95" customHeight="1">
      <c r="A19" s="5" t="s">
        <v>15</v>
      </c>
      <c r="B19" s="35" t="s">
        <v>121</v>
      </c>
      <c r="C19" s="35" t="s">
        <v>122</v>
      </c>
      <c r="D19" s="41" t="s">
        <v>123</v>
      </c>
      <c r="E19" s="35" t="s">
        <v>25</v>
      </c>
      <c r="F19" s="36"/>
      <c r="G19" s="36"/>
      <c r="H19" s="36"/>
      <c r="I19" s="36"/>
    </row>
    <row r="20" spans="1:9" ht="15.95" customHeight="1">
      <c r="A20" s="37" t="s">
        <v>173</v>
      </c>
      <c r="B20" s="35" t="s">
        <v>203</v>
      </c>
      <c r="C20" s="38">
        <v>30</v>
      </c>
      <c r="D20" s="40">
        <v>130</v>
      </c>
      <c r="E20" s="38">
        <f>D20*C20</f>
        <v>3900</v>
      </c>
      <c r="F20" s="39"/>
      <c r="G20" s="39"/>
      <c r="H20" s="39"/>
      <c r="I20" s="39"/>
    </row>
    <row r="21" spans="1:9" ht="15.95" customHeight="1">
      <c r="A21" s="7"/>
      <c r="B21" s="35"/>
      <c r="C21" s="38"/>
      <c r="D21" s="40"/>
      <c r="E21" s="38"/>
      <c r="F21" s="39"/>
      <c r="G21" s="39"/>
      <c r="H21" s="39"/>
      <c r="I21" s="39"/>
    </row>
    <row r="22" spans="1:9" ht="15.95" customHeight="1">
      <c r="A22" s="7"/>
      <c r="B22" s="35"/>
      <c r="C22" s="38"/>
      <c r="D22" s="40"/>
      <c r="E22" s="38"/>
      <c r="F22" s="39"/>
      <c r="G22" s="39"/>
      <c r="H22" s="39"/>
      <c r="I22" s="39"/>
    </row>
    <row r="23" spans="1:9" ht="15.95" customHeight="1">
      <c r="A23" s="7"/>
      <c r="B23" s="7"/>
      <c r="C23" s="35"/>
      <c r="D23" s="42" t="s">
        <v>124</v>
      </c>
      <c r="E23" s="38">
        <f>SUM(E20:E22)</f>
        <v>3900</v>
      </c>
      <c r="F23" s="39"/>
      <c r="G23" s="39"/>
      <c r="H23" s="39"/>
      <c r="I23" s="39"/>
    </row>
    <row r="24" spans="1:9" ht="15.95" customHeight="1">
      <c r="A24" s="7"/>
      <c r="B24" s="7"/>
      <c r="C24" s="35"/>
      <c r="D24" s="42"/>
      <c r="E24" s="38"/>
      <c r="F24" s="39"/>
      <c r="G24" s="39"/>
      <c r="H24" s="39"/>
      <c r="I24" s="39"/>
    </row>
    <row r="25" spans="1:9" ht="15.95" customHeight="1">
      <c r="A25" s="7"/>
      <c r="B25" s="7"/>
      <c r="C25" s="35"/>
      <c r="D25" s="42"/>
      <c r="E25" s="38"/>
      <c r="F25" s="39"/>
      <c r="G25" s="39"/>
      <c r="H25" s="39"/>
      <c r="I25" s="39"/>
    </row>
    <row r="26" spans="1:9" ht="15.95" customHeight="1">
      <c r="A26" s="5" t="s">
        <v>15</v>
      </c>
      <c r="B26" s="41" t="s">
        <v>153</v>
      </c>
      <c r="C26" s="35" t="s">
        <v>174</v>
      </c>
      <c r="D26" s="40" t="s">
        <v>170</v>
      </c>
      <c r="E26" s="40" t="s">
        <v>155</v>
      </c>
      <c r="F26" s="39"/>
      <c r="G26" s="39"/>
      <c r="H26" s="39"/>
      <c r="I26" s="39"/>
    </row>
    <row r="27" spans="1:9" ht="15.95" customHeight="1">
      <c r="A27" s="7" t="s">
        <v>152</v>
      </c>
      <c r="B27" s="7" t="s">
        <v>178</v>
      </c>
      <c r="C27" s="35" t="s">
        <v>205</v>
      </c>
      <c r="D27" s="40">
        <v>2590</v>
      </c>
      <c r="E27" s="38">
        <f t="shared" ref="E27:E32" si="0">D27</f>
        <v>2590</v>
      </c>
      <c r="F27" s="39"/>
      <c r="G27" s="39"/>
      <c r="H27" s="39"/>
      <c r="I27" s="39"/>
    </row>
    <row r="28" spans="1:9" ht="15.95" customHeight="1">
      <c r="A28" s="7"/>
      <c r="B28" s="7" t="s">
        <v>179</v>
      </c>
      <c r="C28" s="35" t="s">
        <v>205</v>
      </c>
      <c r="D28" s="40">
        <v>2590</v>
      </c>
      <c r="E28" s="38">
        <f t="shared" si="0"/>
        <v>2590</v>
      </c>
      <c r="F28" s="39"/>
      <c r="G28" s="39"/>
      <c r="H28" s="39"/>
      <c r="I28" s="39"/>
    </row>
    <row r="29" spans="1:9" ht="15.95" customHeight="1">
      <c r="A29" s="7" t="s">
        <v>152</v>
      </c>
      <c r="B29" s="7" t="s">
        <v>178</v>
      </c>
      <c r="C29" s="35" t="s">
        <v>202</v>
      </c>
      <c r="D29" s="40">
        <v>2590</v>
      </c>
      <c r="E29" s="38">
        <f t="shared" si="0"/>
        <v>2590</v>
      </c>
      <c r="F29" s="39"/>
      <c r="G29" s="39"/>
      <c r="H29" s="39"/>
      <c r="I29" s="39"/>
    </row>
    <row r="30" spans="1:9" ht="15.95" customHeight="1">
      <c r="A30" s="7"/>
      <c r="B30" s="7" t="s">
        <v>179</v>
      </c>
      <c r="C30" s="35" t="s">
        <v>202</v>
      </c>
      <c r="D30" s="40">
        <v>2590</v>
      </c>
      <c r="E30" s="38">
        <f t="shared" si="0"/>
        <v>2590</v>
      </c>
      <c r="F30" s="39"/>
      <c r="G30" s="39"/>
      <c r="H30" s="39"/>
      <c r="I30" s="39"/>
    </row>
    <row r="31" spans="1:9" ht="15.95" customHeight="1">
      <c r="A31" s="7" t="s">
        <v>152</v>
      </c>
      <c r="B31" s="7" t="s">
        <v>178</v>
      </c>
      <c r="C31" s="35" t="s">
        <v>203</v>
      </c>
      <c r="D31" s="40">
        <v>2590</v>
      </c>
      <c r="E31" s="38">
        <f t="shared" si="0"/>
        <v>2590</v>
      </c>
      <c r="F31" s="39"/>
      <c r="G31" s="39"/>
      <c r="H31" s="39"/>
      <c r="I31" s="39"/>
    </row>
    <row r="32" spans="1:9" ht="15.95" customHeight="1">
      <c r="A32" s="7"/>
      <c r="B32" s="7" t="s">
        <v>179</v>
      </c>
      <c r="C32" s="35" t="s">
        <v>203</v>
      </c>
      <c r="D32" s="40">
        <v>2590</v>
      </c>
      <c r="E32" s="38">
        <f t="shared" si="0"/>
        <v>2590</v>
      </c>
      <c r="F32" s="39"/>
      <c r="G32" s="39"/>
      <c r="H32" s="39"/>
      <c r="I32" s="39"/>
    </row>
    <row r="33" spans="1:16" ht="15.95" customHeight="1">
      <c r="A33" s="7"/>
      <c r="B33" s="7"/>
      <c r="C33" s="35"/>
      <c r="D33" s="40"/>
      <c r="E33" s="38"/>
      <c r="F33" s="39"/>
      <c r="G33" s="39"/>
      <c r="H33" s="39"/>
      <c r="I33" s="39"/>
    </row>
    <row r="34" spans="1:16" ht="15.95" customHeight="1">
      <c r="A34" s="7"/>
      <c r="B34" s="7"/>
      <c r="C34" s="35"/>
      <c r="D34" s="42" t="s">
        <v>154</v>
      </c>
      <c r="E34" s="38">
        <f>SUM(E27:E33)</f>
        <v>15540</v>
      </c>
      <c r="F34" s="39"/>
      <c r="G34" s="39"/>
      <c r="H34" s="39"/>
      <c r="I34" s="39"/>
    </row>
    <row r="35" spans="1:16" ht="15.95" customHeight="1">
      <c r="A35" s="7"/>
      <c r="B35" s="7"/>
      <c r="C35" s="35"/>
      <c r="D35" s="42"/>
      <c r="E35" s="38"/>
      <c r="F35" s="39"/>
      <c r="G35" s="39"/>
      <c r="H35" s="39"/>
      <c r="I35" s="39"/>
    </row>
    <row r="36" spans="1:16" ht="15.95" customHeight="1">
      <c r="A36" s="7"/>
      <c r="B36" s="7"/>
      <c r="C36" s="35"/>
      <c r="D36" s="42"/>
      <c r="E36" s="38"/>
      <c r="F36" s="39"/>
      <c r="G36" s="39"/>
      <c r="H36" s="39"/>
      <c r="I36" s="39"/>
    </row>
    <row r="37" spans="1:16" ht="15.95" customHeight="1">
      <c r="A37" s="7"/>
      <c r="B37" s="7"/>
      <c r="C37" s="35"/>
      <c r="D37" s="5" t="s">
        <v>27</v>
      </c>
      <c r="E37" s="43">
        <f>E9+E16+E34</f>
        <v>51540</v>
      </c>
      <c r="F37" s="44"/>
      <c r="G37" s="44"/>
      <c r="H37" s="44"/>
      <c r="I37" s="44"/>
    </row>
    <row r="38" spans="1:16">
      <c r="A38" s="1" t="s">
        <v>1</v>
      </c>
      <c r="D38" s="2"/>
      <c r="E38" s="2"/>
      <c r="F38" s="2"/>
      <c r="G38" s="2"/>
      <c r="H38" s="2"/>
      <c r="I38" s="2"/>
    </row>
    <row r="40" spans="1:16">
      <c r="A40" s="1"/>
      <c r="B40" s="1"/>
      <c r="C40" s="1"/>
    </row>
    <row r="41" spans="1:16">
      <c r="A41" s="1"/>
      <c r="B41" s="1"/>
      <c r="C41" s="1"/>
    </row>
    <row r="42" spans="1:16">
      <c r="A42" s="1"/>
      <c r="B42" s="1"/>
      <c r="C42" s="1"/>
    </row>
    <row r="43" spans="1:16">
      <c r="A43" s="1"/>
      <c r="B43" s="1"/>
      <c r="C43" s="1"/>
      <c r="J43" s="77"/>
      <c r="K43" s="77"/>
      <c r="L43" s="76"/>
      <c r="M43" s="76"/>
      <c r="N43" s="77"/>
      <c r="O43" s="77"/>
      <c r="P43" s="77"/>
    </row>
    <row r="44" spans="1:16">
      <c r="A44" s="1"/>
      <c r="B44" s="1"/>
      <c r="C44" s="1"/>
      <c r="J44" s="77"/>
      <c r="K44" s="78" t="s">
        <v>132</v>
      </c>
      <c r="L44" s="79"/>
      <c r="M44" s="79" t="s">
        <v>35</v>
      </c>
      <c r="N44" s="79"/>
      <c r="O44" s="79"/>
      <c r="P44" s="80"/>
    </row>
    <row r="45" spans="1:16">
      <c r="A45" s="1"/>
      <c r="B45" s="1"/>
      <c r="C45" s="1"/>
      <c r="J45" s="77"/>
      <c r="K45" s="81"/>
      <c r="L45" s="82"/>
      <c r="M45" s="82"/>
      <c r="N45" s="82"/>
      <c r="O45" s="82"/>
      <c r="P45" s="83"/>
    </row>
    <row r="46" spans="1:16">
      <c r="A46" s="1"/>
      <c r="B46" s="1"/>
      <c r="C46" s="1"/>
      <c r="J46" s="77"/>
      <c r="K46" s="134" t="s">
        <v>125</v>
      </c>
      <c r="L46" s="135" t="s">
        <v>126</v>
      </c>
      <c r="M46" s="135" t="s">
        <v>105</v>
      </c>
      <c r="N46" s="135" t="s">
        <v>127</v>
      </c>
      <c r="O46" s="135" t="s">
        <v>128</v>
      </c>
      <c r="P46" s="136" t="s">
        <v>27</v>
      </c>
    </row>
    <row r="47" spans="1:16">
      <c r="A47" s="1"/>
      <c r="B47" s="1"/>
      <c r="C47" s="1"/>
      <c r="J47" s="77"/>
      <c r="K47" s="134"/>
      <c r="L47" s="135"/>
      <c r="M47" s="135"/>
      <c r="N47" s="135"/>
      <c r="O47" s="135"/>
      <c r="P47" s="136"/>
    </row>
    <row r="48" spans="1:16">
      <c r="A48" s="1"/>
      <c r="B48" s="1"/>
      <c r="C48" s="1"/>
      <c r="J48" s="77"/>
      <c r="K48" s="134" t="s">
        <v>129</v>
      </c>
      <c r="L48" s="135">
        <v>40</v>
      </c>
      <c r="M48" s="135">
        <v>100</v>
      </c>
      <c r="N48" s="137">
        <f>L48*M48</f>
        <v>4000</v>
      </c>
      <c r="O48" s="135">
        <f>N48*0.08</f>
        <v>320</v>
      </c>
      <c r="P48" s="138">
        <f>N48+O48</f>
        <v>4320</v>
      </c>
    </row>
    <row r="49" spans="1:16">
      <c r="A49" s="1"/>
      <c r="B49" s="1"/>
      <c r="C49" s="1"/>
      <c r="J49" s="77"/>
      <c r="K49" s="81"/>
      <c r="L49" s="82"/>
      <c r="M49" s="82"/>
      <c r="N49" s="82"/>
      <c r="O49" s="82"/>
      <c r="P49" s="83"/>
    </row>
    <row r="50" spans="1:16">
      <c r="A50" s="1"/>
      <c r="B50" s="1"/>
      <c r="C50" s="1"/>
      <c r="J50" s="77"/>
      <c r="K50" s="81"/>
      <c r="L50" s="82"/>
      <c r="M50" s="82"/>
      <c r="N50" s="82"/>
      <c r="O50" s="82"/>
      <c r="P50" s="83"/>
    </row>
    <row r="51" spans="1:16">
      <c r="J51" s="77"/>
      <c r="K51" s="84"/>
      <c r="L51" s="85"/>
      <c r="M51" s="85"/>
      <c r="N51" s="85" t="s">
        <v>130</v>
      </c>
      <c r="O51" s="85"/>
      <c r="P51" s="86"/>
    </row>
    <row r="52" spans="1:16">
      <c r="J52" s="77"/>
      <c r="K52" s="77"/>
      <c r="L52" s="77"/>
      <c r="M52" s="77"/>
      <c r="N52" s="77"/>
      <c r="O52" s="77"/>
      <c r="P52" s="77"/>
    </row>
    <row r="53" spans="1:16">
      <c r="J53" s="77"/>
      <c r="K53" s="77"/>
      <c r="L53" s="77"/>
      <c r="M53" s="77"/>
      <c r="N53" s="77"/>
      <c r="O53" s="77"/>
      <c r="P53" s="77"/>
    </row>
    <row r="54" spans="1:16">
      <c r="J54" s="77"/>
      <c r="K54" s="77"/>
      <c r="L54" s="77"/>
      <c r="M54" s="77"/>
      <c r="N54" s="77"/>
      <c r="O54" s="77"/>
      <c r="P54" s="77"/>
    </row>
    <row r="55" spans="1:16">
      <c r="J55" s="77"/>
      <c r="K55" s="77"/>
      <c r="L55" s="77"/>
      <c r="M55" s="77"/>
      <c r="N55" s="77"/>
      <c r="O55" s="77"/>
    </row>
  </sheetData>
  <mergeCells count="2">
    <mergeCell ref="A2:E2"/>
    <mergeCell ref="C9:D9"/>
  </mergeCells>
  <phoneticPr fontId="1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9"/>
  <sheetViews>
    <sheetView view="pageBreakPreview" zoomScaleNormal="100" zoomScaleSheetLayoutView="100" workbookViewId="0">
      <selection activeCell="B34" sqref="B34"/>
    </sheetView>
  </sheetViews>
  <sheetFormatPr defaultRowHeight="12"/>
  <cols>
    <col min="1" max="1" width="2.375" style="45" customWidth="1"/>
    <col min="2" max="2" width="7.625" style="46" bestFit="1" customWidth="1"/>
    <col min="3" max="4" width="17.25" style="46" bestFit="1" customWidth="1"/>
    <col min="5" max="5" width="10.25" style="45" bestFit="1" customWidth="1"/>
    <col min="6" max="6" width="8.25" style="45" customWidth="1"/>
    <col min="7" max="7" width="12.25" style="45" bestFit="1" customWidth="1"/>
    <col min="8" max="8" width="8.5" style="45" bestFit="1" customWidth="1"/>
    <col min="9" max="9" width="2.75" style="45" customWidth="1"/>
    <col min="10" max="10" width="9" style="45"/>
    <col min="11" max="11" width="9.625" style="45" customWidth="1"/>
    <col min="12" max="19" width="9" style="45"/>
    <col min="20" max="20" width="2.75" style="45" customWidth="1"/>
    <col min="21" max="16384" width="9" style="45"/>
  </cols>
  <sheetData>
    <row r="1" spans="2:8">
      <c r="B1" s="45"/>
      <c r="C1" s="45"/>
      <c r="E1" s="46"/>
      <c r="F1" s="46"/>
      <c r="G1" s="46"/>
      <c r="H1" s="47" t="s">
        <v>107</v>
      </c>
    </row>
    <row r="2" spans="2:8" ht="17.25">
      <c r="B2" s="166" t="s">
        <v>108</v>
      </c>
      <c r="C2" s="166"/>
      <c r="D2" s="166"/>
      <c r="E2" s="166"/>
      <c r="F2" s="166"/>
      <c r="G2" s="166"/>
      <c r="H2" s="166"/>
    </row>
    <row r="3" spans="2:8">
      <c r="B3" s="50"/>
      <c r="C3" s="51"/>
      <c r="D3" s="50"/>
      <c r="E3" s="52" t="s">
        <v>157</v>
      </c>
      <c r="F3" s="52"/>
      <c r="G3" s="52"/>
      <c r="H3" s="52"/>
    </row>
    <row r="4" spans="2:8">
      <c r="B4" s="53"/>
      <c r="C4" s="54"/>
      <c r="D4" s="53"/>
      <c r="E4" s="55"/>
      <c r="F4" s="55"/>
      <c r="G4" s="55"/>
      <c r="H4" s="55"/>
    </row>
    <row r="5" spans="2:8">
      <c r="B5" s="57" t="s">
        <v>109</v>
      </c>
      <c r="C5" s="59" t="s">
        <v>19</v>
      </c>
      <c r="D5" s="59" t="s">
        <v>20</v>
      </c>
      <c r="E5" s="59" t="s">
        <v>113</v>
      </c>
      <c r="F5" s="126" t="s">
        <v>110</v>
      </c>
      <c r="G5" s="59" t="s">
        <v>111</v>
      </c>
      <c r="H5" s="59" t="s">
        <v>22</v>
      </c>
    </row>
    <row r="6" spans="2:8">
      <c r="B6" s="65" t="s">
        <v>206</v>
      </c>
      <c r="C6" s="65" t="s">
        <v>115</v>
      </c>
      <c r="D6" s="130" t="s">
        <v>112</v>
      </c>
      <c r="E6" s="64">
        <v>2</v>
      </c>
      <c r="F6" s="127">
        <v>50</v>
      </c>
      <c r="G6" s="128">
        <v>37</v>
      </c>
      <c r="H6" s="61">
        <f>E6*F6*G6</f>
        <v>3700</v>
      </c>
    </row>
    <row r="7" spans="2:8">
      <c r="B7" s="65"/>
      <c r="C7" s="130" t="s">
        <v>112</v>
      </c>
      <c r="D7" s="65" t="s">
        <v>115</v>
      </c>
      <c r="E7" s="64">
        <v>2</v>
      </c>
      <c r="F7" s="127">
        <v>50</v>
      </c>
      <c r="G7" s="128">
        <v>37</v>
      </c>
      <c r="H7" s="61">
        <f t="shared" ref="H7" si="0">E7*F7*G7</f>
        <v>3700</v>
      </c>
    </row>
    <row r="8" spans="2:8">
      <c r="B8" s="65" t="s">
        <v>207</v>
      </c>
      <c r="C8" s="65" t="s">
        <v>115</v>
      </c>
      <c r="D8" s="130" t="s">
        <v>112</v>
      </c>
      <c r="E8" s="64">
        <v>2</v>
      </c>
      <c r="F8" s="127">
        <v>50</v>
      </c>
      <c r="G8" s="128">
        <v>37</v>
      </c>
      <c r="H8" s="61">
        <f>E8*F8*G8</f>
        <v>3700</v>
      </c>
    </row>
    <row r="9" spans="2:8">
      <c r="B9" s="65"/>
      <c r="C9" s="130" t="s">
        <v>112</v>
      </c>
      <c r="D9" s="65" t="s">
        <v>115</v>
      </c>
      <c r="E9" s="64">
        <v>2</v>
      </c>
      <c r="F9" s="127">
        <v>50</v>
      </c>
      <c r="G9" s="128">
        <v>37</v>
      </c>
      <c r="H9" s="61">
        <f t="shared" ref="H9" si="1">E9*F9*G9</f>
        <v>3700</v>
      </c>
    </row>
    <row r="10" spans="2:8">
      <c r="B10" s="65" t="s">
        <v>208</v>
      </c>
      <c r="C10" s="65" t="s">
        <v>115</v>
      </c>
      <c r="D10" s="130" t="s">
        <v>112</v>
      </c>
      <c r="E10" s="64">
        <v>2</v>
      </c>
      <c r="F10" s="127">
        <v>50</v>
      </c>
      <c r="G10" s="128">
        <v>37</v>
      </c>
      <c r="H10" s="61">
        <f>E10*F10*G10</f>
        <v>3700</v>
      </c>
    </row>
    <row r="11" spans="2:8">
      <c r="B11" s="65"/>
      <c r="C11" s="130" t="s">
        <v>112</v>
      </c>
      <c r="D11" s="65" t="s">
        <v>115</v>
      </c>
      <c r="E11" s="64">
        <v>2</v>
      </c>
      <c r="F11" s="127">
        <v>50</v>
      </c>
      <c r="G11" s="128">
        <v>37</v>
      </c>
      <c r="H11" s="61">
        <f t="shared" ref="H11" si="2">E11*F11*G11</f>
        <v>3700</v>
      </c>
    </row>
    <row r="12" spans="2:8">
      <c r="B12" s="65" t="s">
        <v>209</v>
      </c>
      <c r="C12" s="65" t="s">
        <v>115</v>
      </c>
      <c r="D12" s="130" t="s">
        <v>112</v>
      </c>
      <c r="E12" s="64">
        <v>2</v>
      </c>
      <c r="F12" s="127">
        <v>50</v>
      </c>
      <c r="G12" s="128">
        <v>37</v>
      </c>
      <c r="H12" s="61">
        <f>E12*F12*G12</f>
        <v>3700</v>
      </c>
    </row>
    <row r="13" spans="2:8">
      <c r="B13" s="65"/>
      <c r="C13" s="130" t="s">
        <v>112</v>
      </c>
      <c r="D13" s="65" t="s">
        <v>115</v>
      </c>
      <c r="E13" s="64">
        <v>2</v>
      </c>
      <c r="F13" s="127">
        <v>50</v>
      </c>
      <c r="G13" s="128">
        <v>37</v>
      </c>
      <c r="H13" s="61">
        <f t="shared" ref="H13:H19" si="3">E13*F13*G13</f>
        <v>3700</v>
      </c>
    </row>
    <row r="14" spans="2:8">
      <c r="B14" s="65" t="s">
        <v>210</v>
      </c>
      <c r="C14" s="65" t="s">
        <v>115</v>
      </c>
      <c r="D14" s="130" t="s">
        <v>112</v>
      </c>
      <c r="E14" s="64">
        <v>2</v>
      </c>
      <c r="F14" s="127">
        <v>50</v>
      </c>
      <c r="G14" s="128">
        <v>37</v>
      </c>
      <c r="H14" s="61">
        <f t="shared" si="3"/>
        <v>3700</v>
      </c>
    </row>
    <row r="15" spans="2:8">
      <c r="B15" s="65"/>
      <c r="C15" s="130" t="s">
        <v>112</v>
      </c>
      <c r="D15" s="65" t="s">
        <v>115</v>
      </c>
      <c r="E15" s="64">
        <v>2</v>
      </c>
      <c r="F15" s="127">
        <v>50</v>
      </c>
      <c r="G15" s="128">
        <v>37</v>
      </c>
      <c r="H15" s="61">
        <f t="shared" si="3"/>
        <v>3700</v>
      </c>
    </row>
    <row r="16" spans="2:8">
      <c r="B16" s="65" t="s">
        <v>211</v>
      </c>
      <c r="C16" s="65" t="s">
        <v>115</v>
      </c>
      <c r="D16" s="130" t="s">
        <v>112</v>
      </c>
      <c r="E16" s="64">
        <v>2</v>
      </c>
      <c r="F16" s="127">
        <v>50</v>
      </c>
      <c r="G16" s="128">
        <v>37</v>
      </c>
      <c r="H16" s="61">
        <f t="shared" si="3"/>
        <v>3700</v>
      </c>
    </row>
    <row r="17" spans="2:8">
      <c r="B17" s="65"/>
      <c r="C17" s="130" t="s">
        <v>112</v>
      </c>
      <c r="D17" s="65" t="s">
        <v>115</v>
      </c>
      <c r="E17" s="64">
        <v>2</v>
      </c>
      <c r="F17" s="127">
        <v>50</v>
      </c>
      <c r="G17" s="128">
        <v>37</v>
      </c>
      <c r="H17" s="61">
        <f t="shared" si="3"/>
        <v>3700</v>
      </c>
    </row>
    <row r="18" spans="2:8">
      <c r="B18" s="65" t="s">
        <v>212</v>
      </c>
      <c r="C18" s="65" t="s">
        <v>115</v>
      </c>
      <c r="D18" s="130" t="s">
        <v>112</v>
      </c>
      <c r="E18" s="64">
        <v>2</v>
      </c>
      <c r="F18" s="127">
        <v>50</v>
      </c>
      <c r="G18" s="128">
        <v>37</v>
      </c>
      <c r="H18" s="61">
        <f t="shared" si="3"/>
        <v>3700</v>
      </c>
    </row>
    <row r="19" spans="2:8">
      <c r="B19" s="65"/>
      <c r="C19" s="130" t="s">
        <v>112</v>
      </c>
      <c r="D19" s="65" t="s">
        <v>115</v>
      </c>
      <c r="E19" s="64">
        <v>2</v>
      </c>
      <c r="F19" s="127">
        <v>50</v>
      </c>
      <c r="G19" s="128">
        <v>37</v>
      </c>
      <c r="H19" s="61">
        <f t="shared" si="3"/>
        <v>3700</v>
      </c>
    </row>
    <row r="20" spans="2:8">
      <c r="B20" s="65" t="s">
        <v>213</v>
      </c>
      <c r="C20" s="65" t="s">
        <v>114</v>
      </c>
      <c r="D20" s="65" t="s">
        <v>116</v>
      </c>
      <c r="E20" s="64">
        <v>2</v>
      </c>
      <c r="F20" s="127">
        <v>50</v>
      </c>
      <c r="G20" s="128">
        <v>37</v>
      </c>
      <c r="H20" s="61">
        <f t="shared" ref="H20:H23" si="4">E20*F20*G20</f>
        <v>3700</v>
      </c>
    </row>
    <row r="21" spans="2:8">
      <c r="B21" s="65"/>
      <c r="C21" s="65" t="s">
        <v>116</v>
      </c>
      <c r="D21" s="65" t="s">
        <v>114</v>
      </c>
      <c r="E21" s="64">
        <v>2</v>
      </c>
      <c r="F21" s="127">
        <v>50</v>
      </c>
      <c r="G21" s="128">
        <v>37</v>
      </c>
      <c r="H21" s="61">
        <f t="shared" si="4"/>
        <v>3700</v>
      </c>
    </row>
    <row r="22" spans="2:8">
      <c r="B22" s="65" t="s">
        <v>214</v>
      </c>
      <c r="C22" s="65" t="s">
        <v>114</v>
      </c>
      <c r="D22" s="65" t="s">
        <v>116</v>
      </c>
      <c r="E22" s="64">
        <v>2</v>
      </c>
      <c r="F22" s="127">
        <v>50</v>
      </c>
      <c r="G22" s="128">
        <v>37</v>
      </c>
      <c r="H22" s="61">
        <f t="shared" si="4"/>
        <v>3700</v>
      </c>
    </row>
    <row r="23" spans="2:8">
      <c r="B23" s="70"/>
      <c r="C23" s="65" t="s">
        <v>116</v>
      </c>
      <c r="D23" s="65" t="s">
        <v>114</v>
      </c>
      <c r="E23" s="64">
        <v>2</v>
      </c>
      <c r="F23" s="127">
        <v>50</v>
      </c>
      <c r="G23" s="128">
        <v>37</v>
      </c>
      <c r="H23" s="61">
        <f t="shared" si="4"/>
        <v>3700</v>
      </c>
    </row>
    <row r="24" spans="2:8">
      <c r="B24" s="70"/>
      <c r="C24" s="70"/>
      <c r="D24" s="59"/>
      <c r="E24" s="64"/>
      <c r="F24" s="127"/>
      <c r="G24" s="128"/>
      <c r="H24" s="66"/>
    </row>
    <row r="25" spans="2:8">
      <c r="B25" s="70"/>
      <c r="C25" s="70"/>
      <c r="D25" s="59"/>
      <c r="E25" s="64"/>
      <c r="F25" s="127"/>
      <c r="G25" s="128"/>
      <c r="H25" s="66"/>
    </row>
    <row r="26" spans="2:8">
      <c r="B26" s="70"/>
      <c r="C26" s="70"/>
      <c r="D26" s="59"/>
      <c r="E26" s="64"/>
      <c r="F26" s="127"/>
      <c r="G26" s="128"/>
      <c r="H26" s="66"/>
    </row>
    <row r="27" spans="2:8" ht="13.5">
      <c r="B27" s="169" t="s">
        <v>138</v>
      </c>
      <c r="C27" s="170"/>
      <c r="D27" s="170"/>
      <c r="E27" s="171"/>
      <c r="F27" s="127"/>
      <c r="G27" s="128"/>
      <c r="H27" s="66"/>
    </row>
    <row r="28" spans="2:8">
      <c r="B28" s="59" t="s">
        <v>139</v>
      </c>
      <c r="C28" s="59" t="s">
        <v>140</v>
      </c>
      <c r="D28" s="59" t="s">
        <v>141</v>
      </c>
      <c r="E28" s="59" t="s">
        <v>113</v>
      </c>
      <c r="F28" s="127" t="s">
        <v>143</v>
      </c>
      <c r="G28" s="128" t="s">
        <v>149</v>
      </c>
      <c r="H28" s="66" t="s">
        <v>142</v>
      </c>
    </row>
    <row r="29" spans="2:8">
      <c r="B29" s="70" t="s">
        <v>215</v>
      </c>
      <c r="C29" s="70" t="s">
        <v>180</v>
      </c>
      <c r="D29" s="65" t="s">
        <v>181</v>
      </c>
      <c r="E29" s="64">
        <v>2</v>
      </c>
      <c r="F29" s="127" t="s">
        <v>144</v>
      </c>
      <c r="G29" s="57">
        <v>2590</v>
      </c>
      <c r="H29" s="140">
        <f>E29*G29</f>
        <v>5180</v>
      </c>
    </row>
    <row r="30" spans="2:8">
      <c r="B30" s="70"/>
      <c r="C30" s="65" t="s">
        <v>181</v>
      </c>
      <c r="D30" s="70" t="s">
        <v>180</v>
      </c>
      <c r="E30" s="64">
        <v>2</v>
      </c>
      <c r="F30" s="127" t="s">
        <v>144</v>
      </c>
      <c r="G30" s="57">
        <v>2590</v>
      </c>
      <c r="H30" s="140">
        <f t="shared" ref="H30:H34" si="5">E30*G30</f>
        <v>5180</v>
      </c>
    </row>
    <row r="31" spans="2:8">
      <c r="B31" s="70" t="s">
        <v>216</v>
      </c>
      <c r="C31" s="70" t="s">
        <v>180</v>
      </c>
      <c r="D31" s="65" t="s">
        <v>181</v>
      </c>
      <c r="E31" s="64">
        <v>2</v>
      </c>
      <c r="F31" s="127" t="s">
        <v>144</v>
      </c>
      <c r="G31" s="57">
        <v>3590</v>
      </c>
      <c r="H31" s="140">
        <f t="shared" si="5"/>
        <v>7180</v>
      </c>
    </row>
    <row r="32" spans="2:8">
      <c r="B32" s="70"/>
      <c r="C32" s="65" t="s">
        <v>181</v>
      </c>
      <c r="D32" s="70" t="s">
        <v>180</v>
      </c>
      <c r="E32" s="64">
        <v>2</v>
      </c>
      <c r="F32" s="127" t="s">
        <v>144</v>
      </c>
      <c r="G32" s="57">
        <v>3590</v>
      </c>
      <c r="H32" s="140">
        <f t="shared" si="5"/>
        <v>7180</v>
      </c>
    </row>
    <row r="33" spans="2:8">
      <c r="B33" s="70"/>
      <c r="C33" s="70" t="s">
        <v>180</v>
      </c>
      <c r="D33" s="65" t="s">
        <v>181</v>
      </c>
      <c r="E33" s="64">
        <v>2</v>
      </c>
      <c r="F33" s="127" t="s">
        <v>148</v>
      </c>
      <c r="G33" s="57">
        <v>3450</v>
      </c>
      <c r="H33" s="140">
        <f t="shared" si="5"/>
        <v>6900</v>
      </c>
    </row>
    <row r="34" spans="2:8">
      <c r="B34" s="70"/>
      <c r="C34" s="65" t="s">
        <v>181</v>
      </c>
      <c r="D34" s="70" t="s">
        <v>180</v>
      </c>
      <c r="E34" s="64">
        <v>2</v>
      </c>
      <c r="F34" s="127" t="s">
        <v>148</v>
      </c>
      <c r="G34" s="57">
        <v>3450</v>
      </c>
      <c r="H34" s="140">
        <f t="shared" si="5"/>
        <v>6900</v>
      </c>
    </row>
    <row r="35" spans="2:8">
      <c r="B35" s="70"/>
      <c r="C35" s="70"/>
      <c r="D35" s="59"/>
      <c r="E35" s="64"/>
      <c r="F35" s="127"/>
      <c r="G35" s="128"/>
      <c r="H35" s="66"/>
    </row>
    <row r="36" spans="2:8">
      <c r="B36" s="70"/>
      <c r="C36" s="70"/>
      <c r="D36" s="59"/>
      <c r="E36" s="64"/>
      <c r="F36" s="127"/>
      <c r="G36" s="128"/>
      <c r="H36" s="66"/>
    </row>
    <row r="37" spans="2:8">
      <c r="B37" s="70"/>
      <c r="C37" s="70"/>
      <c r="D37" s="59"/>
      <c r="E37" s="64"/>
      <c r="F37" s="127"/>
      <c r="G37" s="128"/>
      <c r="H37" s="66"/>
    </row>
    <row r="38" spans="2:8">
      <c r="B38" s="70"/>
      <c r="C38" s="70"/>
      <c r="D38" s="59"/>
      <c r="E38" s="57" t="s">
        <v>27</v>
      </c>
      <c r="F38" s="129"/>
      <c r="G38" s="123"/>
      <c r="H38" s="73">
        <f>3700*100*2</f>
        <v>740000</v>
      </c>
    </row>
    <row r="39" spans="2:8" ht="13.5">
      <c r="B39" s="167" t="s">
        <v>1</v>
      </c>
      <c r="C39" s="168"/>
      <c r="D39" s="168"/>
      <c r="E39" s="168"/>
      <c r="F39" s="168"/>
      <c r="G39" s="168"/>
    </row>
    <row r="64" spans="3:3">
      <c r="C64" s="46" t="s">
        <v>182</v>
      </c>
    </row>
    <row r="149" ht="16.5" customHeight="1"/>
  </sheetData>
  <mergeCells count="3">
    <mergeCell ref="B2:H2"/>
    <mergeCell ref="B39:G39"/>
    <mergeCell ref="B27:E27"/>
  </mergeCells>
  <phoneticPr fontId="11"/>
  <pageMargins left="0.7" right="0.7" top="0.75" bottom="0.75" header="0.3" footer="0.3"/>
  <pageSetup paperSize="9" orientation="portrait" r:id="rId1"/>
  <rowBreaks count="1" manualBreakCount="1">
    <brk id="40" min="1"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O150"/>
  <sheetViews>
    <sheetView showGridLines="0" view="pageBreakPreview" zoomScaleNormal="100" zoomScaleSheetLayoutView="100" workbookViewId="0">
      <selection activeCell="I14" sqref="I14"/>
    </sheetView>
  </sheetViews>
  <sheetFormatPr defaultRowHeight="12"/>
  <cols>
    <col min="1" max="1" width="8.5" style="46" bestFit="1" customWidth="1"/>
    <col min="2" max="2" width="19" style="46" bestFit="1" customWidth="1"/>
    <col min="3" max="3" width="13.25" style="46" customWidth="1"/>
    <col min="4" max="4" width="14.25" style="46" customWidth="1"/>
    <col min="5" max="5" width="14.25" style="45" customWidth="1"/>
    <col min="6" max="6" width="12.625" style="45" customWidth="1"/>
    <col min="7" max="7" width="9.375" style="45" bestFit="1" customWidth="1"/>
    <col min="8" max="8" width="5.5" style="45" customWidth="1"/>
    <col min="9" max="9" width="9" style="45" customWidth="1"/>
    <col min="10" max="10" width="2.875" style="45" customWidth="1"/>
    <col min="11" max="11" width="10.25" style="45" bestFit="1" customWidth="1"/>
    <col min="12" max="12" width="9" style="45"/>
    <col min="13" max="13" width="15.125" style="45" bestFit="1" customWidth="1"/>
    <col min="14" max="14" width="9" style="45"/>
    <col min="15" max="15" width="9.25" style="45" bestFit="1" customWidth="1"/>
    <col min="16" max="16" width="3" style="45" customWidth="1"/>
    <col min="17" max="16384" width="9" style="45"/>
  </cols>
  <sheetData>
    <row r="4" spans="1:8" ht="13.5">
      <c r="A4" s="45"/>
      <c r="B4" s="45"/>
      <c r="C4" s="45"/>
      <c r="E4" s="46"/>
      <c r="F4" s="46"/>
      <c r="G4"/>
      <c r="H4" s="47"/>
    </row>
    <row r="5" spans="1:8" ht="19.5" customHeight="1">
      <c r="A5" s="166" t="s">
        <v>159</v>
      </c>
      <c r="B5" s="172"/>
      <c r="C5" s="172"/>
      <c r="D5" s="172"/>
      <c r="E5" s="172"/>
      <c r="F5" s="172"/>
      <c r="G5" s="47" t="s">
        <v>31</v>
      </c>
      <c r="H5" s="49"/>
    </row>
    <row r="6" spans="1:8" ht="13.5">
      <c r="A6"/>
      <c r="B6" s="50"/>
      <c r="C6" s="51"/>
      <c r="D6" s="50"/>
      <c r="E6" s="52"/>
      <c r="F6" s="52"/>
      <c r="G6" s="52"/>
      <c r="H6" s="52"/>
    </row>
    <row r="7" spans="1:8">
      <c r="A7" s="53"/>
      <c r="B7" s="53"/>
      <c r="C7" s="54"/>
      <c r="D7" s="53"/>
      <c r="E7" s="55"/>
      <c r="F7" s="55"/>
      <c r="G7" s="55"/>
      <c r="H7" s="56"/>
    </row>
    <row r="8" spans="1:8" ht="15.95" customHeight="1">
      <c r="A8" s="57" t="s">
        <v>15</v>
      </c>
      <c r="B8" s="58" t="s">
        <v>82</v>
      </c>
      <c r="C8" s="58" t="s">
        <v>21</v>
      </c>
      <c r="D8" s="59" t="s">
        <v>19</v>
      </c>
      <c r="E8" s="59" t="s">
        <v>20</v>
      </c>
      <c r="F8" s="59" t="s">
        <v>22</v>
      </c>
      <c r="G8" s="59" t="s">
        <v>79</v>
      </c>
      <c r="H8" s="60"/>
    </row>
    <row r="9" spans="1:8" ht="15.95" customHeight="1">
      <c r="A9" s="59" t="s">
        <v>76</v>
      </c>
      <c r="B9" s="59" t="s">
        <v>205</v>
      </c>
      <c r="C9" s="59" t="s">
        <v>77</v>
      </c>
      <c r="D9" s="59" t="s">
        <v>80</v>
      </c>
      <c r="E9" s="57" t="s">
        <v>183</v>
      </c>
      <c r="F9" s="61">
        <v>10000</v>
      </c>
      <c r="G9" s="61"/>
      <c r="H9" s="62"/>
    </row>
    <row r="10" spans="1:8" ht="15.95" customHeight="1">
      <c r="A10" s="59" t="s">
        <v>76</v>
      </c>
      <c r="B10" s="59" t="s">
        <v>205</v>
      </c>
      <c r="C10" s="59" t="s">
        <v>78</v>
      </c>
      <c r="D10" s="57" t="s">
        <v>80</v>
      </c>
      <c r="E10" s="57" t="s">
        <v>183</v>
      </c>
      <c r="F10" s="61">
        <v>10000</v>
      </c>
      <c r="G10" s="61"/>
      <c r="H10" s="62"/>
    </row>
    <row r="11" spans="1:8" ht="15.95" customHeight="1">
      <c r="A11" s="59" t="s">
        <v>76</v>
      </c>
      <c r="B11" s="59" t="s">
        <v>205</v>
      </c>
      <c r="C11" s="59" t="s">
        <v>75</v>
      </c>
      <c r="D11" s="59" t="s">
        <v>81</v>
      </c>
      <c r="E11" s="57" t="s">
        <v>183</v>
      </c>
      <c r="F11" s="61">
        <v>10000</v>
      </c>
      <c r="G11" s="61"/>
      <c r="H11" s="67"/>
    </row>
    <row r="12" spans="1:8" ht="15.95" customHeight="1">
      <c r="A12" s="59"/>
      <c r="B12" s="59"/>
      <c r="C12" s="63"/>
      <c r="D12" s="64"/>
      <c r="E12" s="59"/>
      <c r="F12" s="68"/>
      <c r="G12" s="68"/>
      <c r="H12" s="69"/>
    </row>
    <row r="13" spans="1:8" ht="15.95" customHeight="1">
      <c r="A13" s="59" t="s">
        <v>102</v>
      </c>
      <c r="B13" s="59" t="s">
        <v>205</v>
      </c>
      <c r="C13" s="59" t="s">
        <v>77</v>
      </c>
      <c r="D13" s="59" t="s">
        <v>80</v>
      </c>
      <c r="E13" s="57" t="s">
        <v>183</v>
      </c>
      <c r="F13" s="61">
        <v>5500</v>
      </c>
      <c r="G13" s="68"/>
      <c r="H13" s="69"/>
    </row>
    <row r="14" spans="1:8" ht="15.95" customHeight="1">
      <c r="A14" s="59" t="s">
        <v>102</v>
      </c>
      <c r="B14" s="59" t="s">
        <v>205</v>
      </c>
      <c r="C14" s="59" t="s">
        <v>78</v>
      </c>
      <c r="D14" s="57" t="s">
        <v>80</v>
      </c>
      <c r="E14" s="57" t="s">
        <v>183</v>
      </c>
      <c r="F14" s="61">
        <v>5500</v>
      </c>
      <c r="G14" s="68"/>
      <c r="H14" s="69"/>
    </row>
    <row r="15" spans="1:8" ht="15.95" customHeight="1">
      <c r="A15" s="59" t="s">
        <v>102</v>
      </c>
      <c r="B15" s="59" t="s">
        <v>205</v>
      </c>
      <c r="C15" s="59" t="s">
        <v>75</v>
      </c>
      <c r="D15" s="59" t="s">
        <v>81</v>
      </c>
      <c r="E15" s="57" t="s">
        <v>183</v>
      </c>
      <c r="F15" s="61">
        <v>7800</v>
      </c>
      <c r="G15" s="68"/>
      <c r="H15" s="69"/>
    </row>
    <row r="16" spans="1:8" ht="15.95" customHeight="1">
      <c r="A16" s="59"/>
      <c r="B16" s="59"/>
      <c r="C16" s="63"/>
      <c r="D16" s="64"/>
      <c r="E16" s="59"/>
      <c r="F16" s="68"/>
      <c r="G16" s="68"/>
      <c r="H16" s="69"/>
    </row>
    <row r="17" spans="1:8" ht="15.95" customHeight="1">
      <c r="A17" s="59" t="s">
        <v>103</v>
      </c>
      <c r="B17" s="59" t="s">
        <v>217</v>
      </c>
      <c r="C17" s="59" t="s">
        <v>77</v>
      </c>
      <c r="D17" s="57" t="s">
        <v>183</v>
      </c>
      <c r="E17" s="59" t="s">
        <v>80</v>
      </c>
      <c r="F17" s="68">
        <v>11000</v>
      </c>
      <c r="G17" s="113" t="s">
        <v>83</v>
      </c>
      <c r="H17" s="69"/>
    </row>
    <row r="18" spans="1:8" ht="15.95" customHeight="1">
      <c r="A18" s="59" t="s">
        <v>103</v>
      </c>
      <c r="B18" s="59" t="s">
        <v>217</v>
      </c>
      <c r="C18" s="59" t="s">
        <v>78</v>
      </c>
      <c r="D18" s="57" t="s">
        <v>183</v>
      </c>
      <c r="E18" s="57" t="s">
        <v>80</v>
      </c>
      <c r="F18" s="68">
        <v>11000</v>
      </c>
      <c r="G18" s="65" t="s">
        <v>83</v>
      </c>
      <c r="H18" s="60"/>
    </row>
    <row r="19" spans="1:8" ht="15.95" customHeight="1">
      <c r="A19" s="59" t="s">
        <v>103</v>
      </c>
      <c r="B19" s="59" t="s">
        <v>217</v>
      </c>
      <c r="C19" s="59" t="s">
        <v>75</v>
      </c>
      <c r="D19" s="57" t="s">
        <v>183</v>
      </c>
      <c r="E19" s="59" t="s">
        <v>81</v>
      </c>
      <c r="F19" s="68">
        <v>15600</v>
      </c>
      <c r="G19" s="113" t="s">
        <v>83</v>
      </c>
      <c r="H19" s="72"/>
    </row>
    <row r="20" spans="1:8" ht="15.95" customHeight="1">
      <c r="A20" s="59"/>
      <c r="B20" s="70"/>
      <c r="C20" s="71"/>
      <c r="D20" s="66"/>
      <c r="E20" s="59"/>
      <c r="F20" s="59"/>
      <c r="G20" s="64"/>
      <c r="H20" s="72"/>
    </row>
    <row r="21" spans="1:8" ht="15.95" customHeight="1">
      <c r="A21" s="59" t="s">
        <v>103</v>
      </c>
      <c r="B21" s="59" t="s">
        <v>218</v>
      </c>
      <c r="C21" s="59" t="s">
        <v>77</v>
      </c>
      <c r="D21" s="57" t="s">
        <v>183</v>
      </c>
      <c r="E21" s="59" t="s">
        <v>80</v>
      </c>
      <c r="F21" s="68">
        <v>11000</v>
      </c>
      <c r="G21" s="113" t="s">
        <v>83</v>
      </c>
      <c r="H21" s="72"/>
    </row>
    <row r="22" spans="1:8" ht="15.95" customHeight="1">
      <c r="A22" s="59" t="s">
        <v>103</v>
      </c>
      <c r="B22" s="59" t="s">
        <v>218</v>
      </c>
      <c r="C22" s="59" t="s">
        <v>78</v>
      </c>
      <c r="D22" s="57" t="s">
        <v>183</v>
      </c>
      <c r="E22" s="57" t="s">
        <v>80</v>
      </c>
      <c r="F22" s="68">
        <v>11000</v>
      </c>
      <c r="G22" s="65" t="s">
        <v>83</v>
      </c>
      <c r="H22" s="72"/>
    </row>
    <row r="23" spans="1:8" ht="15.95" customHeight="1">
      <c r="A23" s="59" t="s">
        <v>103</v>
      </c>
      <c r="B23" s="59" t="s">
        <v>218</v>
      </c>
      <c r="C23" s="59" t="s">
        <v>75</v>
      </c>
      <c r="D23" s="57" t="s">
        <v>183</v>
      </c>
      <c r="E23" s="59" t="s">
        <v>81</v>
      </c>
      <c r="F23" s="68">
        <v>15600</v>
      </c>
      <c r="G23" s="113" t="s">
        <v>83</v>
      </c>
      <c r="H23" s="72"/>
    </row>
    <row r="24" spans="1:8" ht="15.95" customHeight="1">
      <c r="A24" s="59"/>
      <c r="B24" s="70"/>
      <c r="C24" s="71"/>
      <c r="D24" s="66"/>
      <c r="E24" s="59"/>
      <c r="F24" s="59"/>
      <c r="G24" s="64"/>
      <c r="H24" s="72"/>
    </row>
    <row r="25" spans="1:8" ht="15.95" customHeight="1">
      <c r="A25" s="59" t="s">
        <v>103</v>
      </c>
      <c r="B25" s="59" t="s">
        <v>219</v>
      </c>
      <c r="C25" s="59" t="s">
        <v>77</v>
      </c>
      <c r="D25" s="57" t="s">
        <v>183</v>
      </c>
      <c r="E25" s="59" t="s">
        <v>80</v>
      </c>
      <c r="F25" s="68">
        <v>11000</v>
      </c>
      <c r="G25" s="113" t="s">
        <v>83</v>
      </c>
      <c r="H25" s="72"/>
    </row>
    <row r="26" spans="1:8" ht="15.95" customHeight="1">
      <c r="A26" s="59" t="s">
        <v>103</v>
      </c>
      <c r="B26" s="59" t="s">
        <v>219</v>
      </c>
      <c r="C26" s="59" t="s">
        <v>78</v>
      </c>
      <c r="D26" s="57" t="s">
        <v>183</v>
      </c>
      <c r="E26" s="57" t="s">
        <v>80</v>
      </c>
      <c r="F26" s="68">
        <v>11000</v>
      </c>
      <c r="G26" s="65" t="s">
        <v>83</v>
      </c>
      <c r="H26" s="72"/>
    </row>
    <row r="27" spans="1:8" ht="15.95" customHeight="1">
      <c r="A27" s="59" t="s">
        <v>103</v>
      </c>
      <c r="B27" s="59" t="s">
        <v>219</v>
      </c>
      <c r="C27" s="59" t="s">
        <v>75</v>
      </c>
      <c r="D27" s="57" t="s">
        <v>183</v>
      </c>
      <c r="E27" s="59" t="s">
        <v>81</v>
      </c>
      <c r="F27" s="68">
        <v>15600</v>
      </c>
      <c r="G27" s="113" t="s">
        <v>83</v>
      </c>
      <c r="H27" s="72"/>
    </row>
    <row r="28" spans="1:8" ht="15.95" customHeight="1">
      <c r="A28" s="59"/>
      <c r="B28" s="70"/>
      <c r="C28" s="70"/>
      <c r="D28" s="59"/>
      <c r="E28" s="64"/>
      <c r="F28" s="64"/>
      <c r="G28" s="64"/>
      <c r="H28" s="72"/>
    </row>
    <row r="29" spans="1:8" ht="15.95" customHeight="1">
      <c r="A29" s="59" t="s">
        <v>103</v>
      </c>
      <c r="B29" s="59" t="s">
        <v>220</v>
      </c>
      <c r="C29" s="59" t="s">
        <v>77</v>
      </c>
      <c r="D29" s="57" t="s">
        <v>183</v>
      </c>
      <c r="E29" s="59" t="s">
        <v>80</v>
      </c>
      <c r="F29" s="68">
        <v>5500</v>
      </c>
      <c r="G29" s="113"/>
      <c r="H29" s="72"/>
    </row>
    <row r="30" spans="1:8" ht="15.95" customHeight="1">
      <c r="A30" s="59" t="s">
        <v>103</v>
      </c>
      <c r="B30" s="59" t="s">
        <v>220</v>
      </c>
      <c r="C30" s="59" t="s">
        <v>78</v>
      </c>
      <c r="D30" s="57" t="s">
        <v>183</v>
      </c>
      <c r="E30" s="57" t="s">
        <v>80</v>
      </c>
      <c r="F30" s="68">
        <v>5500</v>
      </c>
      <c r="G30" s="65"/>
      <c r="H30" s="72"/>
    </row>
    <row r="31" spans="1:8" ht="15.95" customHeight="1">
      <c r="A31" s="59" t="s">
        <v>103</v>
      </c>
      <c r="B31" s="59" t="s">
        <v>220</v>
      </c>
      <c r="C31" s="59" t="s">
        <v>75</v>
      </c>
      <c r="D31" s="57" t="s">
        <v>183</v>
      </c>
      <c r="E31" s="59" t="s">
        <v>81</v>
      </c>
      <c r="F31" s="68">
        <v>7800</v>
      </c>
      <c r="G31" s="113"/>
      <c r="H31" s="72"/>
    </row>
    <row r="32" spans="1:8" ht="15.95" customHeight="1">
      <c r="A32" s="70"/>
      <c r="B32" s="70"/>
      <c r="C32" s="70"/>
      <c r="D32" s="59"/>
      <c r="E32" s="64"/>
      <c r="F32" s="64"/>
      <c r="G32" s="64"/>
      <c r="H32" s="72"/>
    </row>
    <row r="33" spans="1:41" ht="15.95" customHeight="1">
      <c r="A33" s="70"/>
      <c r="B33" s="70"/>
      <c r="C33" s="70"/>
      <c r="D33" s="59"/>
      <c r="E33" s="64"/>
      <c r="F33" s="64"/>
      <c r="G33" s="64"/>
      <c r="H33" s="72"/>
    </row>
    <row r="34" spans="1:41" ht="15.95" customHeight="1">
      <c r="A34" s="70"/>
      <c r="B34" s="70"/>
      <c r="C34" s="70"/>
      <c r="D34" s="59"/>
      <c r="E34" s="64"/>
      <c r="F34" s="64"/>
      <c r="G34" s="64"/>
      <c r="H34" s="72"/>
    </row>
    <row r="35" spans="1:41" ht="15.95" customHeight="1">
      <c r="A35" s="70"/>
      <c r="B35" s="70"/>
      <c r="C35" s="70"/>
      <c r="D35" s="59"/>
      <c r="E35" s="64"/>
      <c r="F35" s="64"/>
      <c r="G35" s="64"/>
      <c r="H35" s="72"/>
    </row>
    <row r="36" spans="1:41" ht="15.95" customHeight="1">
      <c r="A36" s="70"/>
      <c r="B36" s="70"/>
      <c r="C36" s="70"/>
      <c r="D36" s="59"/>
      <c r="E36" s="64"/>
      <c r="F36" s="64"/>
      <c r="G36" s="64"/>
      <c r="H36" s="72"/>
    </row>
    <row r="37" spans="1:41" ht="15.95" customHeight="1">
      <c r="A37" s="70"/>
      <c r="B37" s="70"/>
      <c r="C37" s="70"/>
      <c r="D37" s="59"/>
      <c r="E37" s="64"/>
      <c r="F37" s="64"/>
      <c r="G37" s="64"/>
      <c r="H37" s="72"/>
    </row>
    <row r="38" spans="1:41" ht="15.95" customHeight="1">
      <c r="A38" s="70"/>
      <c r="B38" s="70"/>
      <c r="C38" s="70"/>
      <c r="D38" s="59"/>
      <c r="E38" s="64"/>
      <c r="F38" s="64"/>
      <c r="G38" s="64"/>
      <c r="H38" s="72"/>
    </row>
    <row r="39" spans="1:41" ht="15.95" customHeight="1">
      <c r="A39" s="70"/>
      <c r="B39" s="70"/>
      <c r="C39" s="70"/>
      <c r="D39" s="59"/>
      <c r="E39" s="64"/>
      <c r="F39" s="64"/>
      <c r="G39" s="64"/>
      <c r="H39" s="72"/>
    </row>
    <row r="40" spans="1:41" ht="15.95" customHeight="1">
      <c r="A40" s="70"/>
      <c r="B40" s="70"/>
      <c r="C40" s="70"/>
      <c r="D40" s="59"/>
      <c r="E40" s="57" t="s">
        <v>84</v>
      </c>
      <c r="F40" s="114">
        <f>SUM(F9:F39)</f>
        <v>180400</v>
      </c>
      <c r="G40" s="73"/>
      <c r="H40" s="74"/>
    </row>
    <row r="41" spans="1:41" ht="13.5">
      <c r="A41" s="167" t="s">
        <v>1</v>
      </c>
      <c r="B41" s="168"/>
      <c r="C41" s="168"/>
      <c r="D41" s="168"/>
      <c r="E41" s="168"/>
      <c r="F41" s="46"/>
      <c r="J41" s="75"/>
      <c r="K41" s="75"/>
      <c r="AN41" s="1"/>
      <c r="AO41" s="48"/>
    </row>
    <row r="119" spans="11:15" ht="17.25">
      <c r="K119" s="176" t="s">
        <v>104</v>
      </c>
      <c r="L119" s="177"/>
      <c r="M119" s="177"/>
      <c r="N119" s="177"/>
      <c r="O119" s="177"/>
    </row>
    <row r="120" spans="11:15" ht="17.25">
      <c r="K120" s="115" t="s">
        <v>86</v>
      </c>
      <c r="L120" s="178">
        <v>44348</v>
      </c>
      <c r="M120" s="179"/>
      <c r="N120" s="179"/>
      <c r="O120" s="180"/>
    </row>
    <row r="121" spans="11:15" ht="17.25">
      <c r="K121" s="115" t="s">
        <v>87</v>
      </c>
      <c r="L121" s="173" t="s">
        <v>183</v>
      </c>
      <c r="M121" s="174"/>
      <c r="N121" s="174"/>
      <c r="O121" s="175"/>
    </row>
    <row r="122" spans="11:15" ht="17.25">
      <c r="K122" s="115" t="s">
        <v>88</v>
      </c>
      <c r="L122" s="173" t="s">
        <v>100</v>
      </c>
      <c r="M122" s="174"/>
      <c r="N122" s="174"/>
      <c r="O122" s="175"/>
    </row>
    <row r="123" spans="11:15" ht="18" thickBot="1">
      <c r="K123" s="183" t="s">
        <v>76</v>
      </c>
      <c r="L123" s="198"/>
      <c r="M123" s="173"/>
      <c r="N123" s="175"/>
      <c r="O123" s="116">
        <v>10000</v>
      </c>
    </row>
    <row r="124" spans="11:15" ht="18.75" thickTop="1" thickBot="1">
      <c r="K124" s="185" t="s">
        <v>96</v>
      </c>
      <c r="L124" s="205"/>
      <c r="M124" s="205"/>
      <c r="N124" s="206"/>
      <c r="O124" s="118">
        <v>10000</v>
      </c>
    </row>
    <row r="125" spans="11:15" ht="18" thickTop="1">
      <c r="K125" s="119" t="s">
        <v>93</v>
      </c>
      <c r="L125" s="201"/>
      <c r="M125" s="202"/>
      <c r="N125" s="202"/>
      <c r="O125" s="119"/>
    </row>
    <row r="126" spans="11:15" ht="17.25">
      <c r="K126" s="115" t="s">
        <v>94</v>
      </c>
      <c r="L126" s="203"/>
      <c r="M126" s="204"/>
      <c r="N126" s="204"/>
      <c r="O126" s="115"/>
    </row>
    <row r="128" spans="11:15">
      <c r="L128" s="120" t="s">
        <v>98</v>
      </c>
      <c r="M128" s="121">
        <v>44348</v>
      </c>
    </row>
    <row r="130" spans="11:15" ht="21">
      <c r="L130" s="120" t="s">
        <v>97</v>
      </c>
      <c r="M130" s="122" t="s">
        <v>99</v>
      </c>
    </row>
    <row r="135" spans="11:15" ht="17.25">
      <c r="K135" s="194" t="s">
        <v>85</v>
      </c>
      <c r="L135" s="194"/>
      <c r="M135" s="194"/>
      <c r="N135" s="194"/>
      <c r="O135" s="194"/>
    </row>
    <row r="136" spans="11:15" ht="17.25">
      <c r="K136" s="115" t="s">
        <v>86</v>
      </c>
      <c r="L136" s="195" t="s">
        <v>217</v>
      </c>
      <c r="M136" s="196"/>
      <c r="N136" s="196"/>
      <c r="O136" s="197"/>
    </row>
    <row r="137" spans="11:15" ht="17.25">
      <c r="K137" s="115" t="s">
        <v>87</v>
      </c>
      <c r="L137" s="173" t="s">
        <v>184</v>
      </c>
      <c r="M137" s="199"/>
      <c r="N137" s="199"/>
      <c r="O137" s="200"/>
    </row>
    <row r="138" spans="11:15" ht="17.25">
      <c r="K138" s="115" t="s">
        <v>88</v>
      </c>
      <c r="L138" s="173" t="s">
        <v>101</v>
      </c>
      <c r="M138" s="199"/>
      <c r="N138" s="199"/>
      <c r="O138" s="200"/>
    </row>
    <row r="139" spans="11:15" ht="17.25">
      <c r="K139" s="207" t="s">
        <v>95</v>
      </c>
      <c r="L139" s="115" t="s">
        <v>89</v>
      </c>
      <c r="M139" s="173"/>
      <c r="N139" s="200"/>
      <c r="O139" s="115"/>
    </row>
    <row r="140" spans="11:15" ht="17.25">
      <c r="K140" s="208"/>
      <c r="L140" s="115" t="s">
        <v>90</v>
      </c>
      <c r="M140" s="173"/>
      <c r="N140" s="200"/>
      <c r="O140" s="116">
        <v>5500</v>
      </c>
    </row>
    <row r="141" spans="11:15" ht="17.25">
      <c r="K141" s="209"/>
      <c r="L141" s="115"/>
      <c r="M141" s="173"/>
      <c r="N141" s="200"/>
      <c r="O141" s="115"/>
    </row>
    <row r="142" spans="11:15" ht="17.25">
      <c r="K142" s="191" t="s">
        <v>91</v>
      </c>
      <c r="L142" s="193"/>
      <c r="M142" s="173"/>
      <c r="N142" s="200"/>
      <c r="O142" s="115"/>
    </row>
    <row r="143" spans="11:15" ht="18" thickBot="1">
      <c r="K143" s="181" t="s">
        <v>92</v>
      </c>
      <c r="L143" s="182"/>
      <c r="M143" s="183"/>
      <c r="N143" s="184"/>
      <c r="O143" s="117"/>
    </row>
    <row r="144" spans="11:15" ht="18.75" thickTop="1" thickBot="1">
      <c r="K144" s="185" t="s">
        <v>96</v>
      </c>
      <c r="L144" s="186"/>
      <c r="M144" s="186"/>
      <c r="N144" s="187"/>
      <c r="O144" s="118">
        <v>5500</v>
      </c>
    </row>
    <row r="145" spans="11:15" ht="18" thickTop="1">
      <c r="K145" s="119" t="s">
        <v>93</v>
      </c>
      <c r="L145" s="188"/>
      <c r="M145" s="189"/>
      <c r="N145" s="190"/>
      <c r="O145" s="119"/>
    </row>
    <row r="146" spans="11:15" ht="17.25">
      <c r="K146" s="115" t="s">
        <v>94</v>
      </c>
      <c r="L146" s="191"/>
      <c r="M146" s="192"/>
      <c r="N146" s="193"/>
      <c r="O146" s="115"/>
    </row>
    <row r="148" spans="11:15">
      <c r="L148" s="120" t="s">
        <v>98</v>
      </c>
      <c r="M148" s="121">
        <v>44365</v>
      </c>
    </row>
    <row r="150" spans="11:15" ht="21">
      <c r="L150" s="120" t="s">
        <v>97</v>
      </c>
      <c r="M150" s="122" t="s">
        <v>99</v>
      </c>
    </row>
  </sheetData>
  <mergeCells count="26">
    <mergeCell ref="K139:K141"/>
    <mergeCell ref="M139:N139"/>
    <mergeCell ref="M140:N140"/>
    <mergeCell ref="M141:N141"/>
    <mergeCell ref="K142:L142"/>
    <mergeCell ref="M142:N142"/>
    <mergeCell ref="K135:O135"/>
    <mergeCell ref="L136:O136"/>
    <mergeCell ref="K123:L123"/>
    <mergeCell ref="L137:O137"/>
    <mergeCell ref="L138:O138"/>
    <mergeCell ref="L125:N125"/>
    <mergeCell ref="L126:N126"/>
    <mergeCell ref="K124:N124"/>
    <mergeCell ref="K143:L143"/>
    <mergeCell ref="M143:N143"/>
    <mergeCell ref="K144:N144"/>
    <mergeCell ref="L145:N145"/>
    <mergeCell ref="L146:N146"/>
    <mergeCell ref="A5:F5"/>
    <mergeCell ref="A41:E41"/>
    <mergeCell ref="L122:O122"/>
    <mergeCell ref="M123:N123"/>
    <mergeCell ref="K119:O119"/>
    <mergeCell ref="L120:O120"/>
    <mergeCell ref="L121:O121"/>
  </mergeCells>
  <phoneticPr fontId="1"/>
  <pageMargins left="0.52" right="0.26" top="0.51" bottom="0.59055118110236227" header="0.3" footer="0.39370078740157483"/>
  <pageSetup paperSize="9" orientation="portrait" r:id="rId1"/>
  <headerFooter alignWithMargins="0"/>
  <rowBreaks count="1" manualBreakCount="1">
    <brk id="42" max="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view="pageBreakPreview" zoomScaleNormal="100" zoomScaleSheetLayoutView="100" workbookViewId="0">
      <selection activeCell="D9" sqref="D9"/>
    </sheetView>
  </sheetViews>
  <sheetFormatPr defaultRowHeight="12"/>
  <cols>
    <col min="1" max="1" width="22.625" style="46" customWidth="1"/>
    <col min="2" max="2" width="12.625" style="46" customWidth="1"/>
    <col min="3" max="3" width="20.125" style="46" customWidth="1"/>
    <col min="4" max="4" width="19.375" style="45" customWidth="1"/>
    <col min="5" max="6" width="19.75" style="45" customWidth="1"/>
    <col min="7" max="7" width="1.875" style="45" customWidth="1"/>
    <col min="8" max="16" width="9" style="45"/>
    <col min="17" max="17" width="9" style="1"/>
    <col min="18" max="18" width="9" style="48"/>
    <col min="19" max="16384" width="9" style="45"/>
  </cols>
  <sheetData>
    <row r="1" spans="1:20">
      <c r="A1" s="45"/>
      <c r="B1" s="45"/>
      <c r="D1" s="46"/>
      <c r="E1" s="47" t="s">
        <v>30</v>
      </c>
      <c r="F1" s="47"/>
      <c r="Q1" s="45"/>
      <c r="R1" s="45"/>
      <c r="S1" s="1"/>
      <c r="T1" s="48"/>
    </row>
    <row r="2" spans="1:20" ht="19.5" customHeight="1">
      <c r="A2" s="166" t="s">
        <v>165</v>
      </c>
      <c r="B2" s="166"/>
      <c r="C2" s="166"/>
      <c r="D2" s="166"/>
      <c r="E2" s="166"/>
      <c r="F2" s="49"/>
      <c r="Q2" s="45"/>
      <c r="R2" s="45"/>
      <c r="S2" s="1"/>
      <c r="T2" s="48"/>
    </row>
    <row r="3" spans="1:20">
      <c r="A3" s="50"/>
      <c r="B3" s="51"/>
      <c r="C3" s="50"/>
      <c r="D3" s="52"/>
      <c r="E3" s="52"/>
      <c r="F3" s="52"/>
    </row>
    <row r="4" spans="1:20">
      <c r="A4" s="53"/>
      <c r="B4" s="54"/>
      <c r="C4" s="53"/>
      <c r="D4" s="55"/>
      <c r="E4" s="55"/>
      <c r="F4" s="56"/>
    </row>
    <row r="5" spans="1:20" ht="15.95" customHeight="1">
      <c r="A5" s="57" t="s">
        <v>15</v>
      </c>
      <c r="B5" s="58" t="s">
        <v>23</v>
      </c>
      <c r="C5" s="59" t="s">
        <v>0</v>
      </c>
      <c r="D5" s="59" t="s">
        <v>28</v>
      </c>
      <c r="E5" s="59" t="s">
        <v>22</v>
      </c>
      <c r="F5" s="60"/>
    </row>
    <row r="6" spans="1:20" ht="15.95" customHeight="1">
      <c r="A6" s="70"/>
      <c r="B6" s="71"/>
      <c r="C6" s="66"/>
      <c r="D6" s="59"/>
      <c r="E6" s="68"/>
      <c r="F6" s="69"/>
    </row>
    <row r="7" spans="1:20" ht="15.95" customHeight="1">
      <c r="A7" s="70"/>
      <c r="B7" s="71"/>
      <c r="C7" s="66"/>
      <c r="D7" s="59"/>
      <c r="E7" s="68"/>
      <c r="F7" s="69"/>
    </row>
    <row r="8" spans="1:20" ht="15.95" customHeight="1">
      <c r="A8" s="70"/>
      <c r="B8" s="71"/>
      <c r="C8" s="66"/>
      <c r="D8" s="59"/>
      <c r="E8" s="68"/>
      <c r="F8" s="69"/>
    </row>
    <row r="9" spans="1:20" ht="15.95" customHeight="1">
      <c r="A9" s="70"/>
      <c r="B9" s="71"/>
      <c r="C9" s="66"/>
      <c r="D9" s="59"/>
      <c r="E9" s="68"/>
      <c r="F9" s="69"/>
    </row>
    <row r="10" spans="1:20" ht="15.95" customHeight="1">
      <c r="A10" s="70"/>
      <c r="B10" s="71"/>
      <c r="C10" s="66"/>
      <c r="D10" s="59"/>
      <c r="E10" s="68"/>
      <c r="F10" s="69"/>
    </row>
    <row r="11" spans="1:20" ht="15.95" customHeight="1">
      <c r="A11" s="70"/>
      <c r="B11" s="71"/>
      <c r="C11" s="66"/>
      <c r="D11" s="59"/>
      <c r="E11" s="68"/>
      <c r="F11" s="69"/>
    </row>
    <row r="12" spans="1:20" ht="15.95" customHeight="1">
      <c r="A12" s="70"/>
      <c r="B12" s="70"/>
      <c r="C12" s="59"/>
      <c r="D12" s="64"/>
      <c r="E12" s="68"/>
      <c r="F12" s="69"/>
    </row>
    <row r="13" spans="1:20" ht="15.95" customHeight="1">
      <c r="A13" s="70"/>
      <c r="B13" s="70"/>
      <c r="C13" s="59"/>
      <c r="D13" s="64"/>
      <c r="E13" s="68"/>
      <c r="F13" s="69"/>
    </row>
    <row r="14" spans="1:20" ht="15.95" customHeight="1">
      <c r="A14" s="70"/>
      <c r="B14" s="70"/>
      <c r="C14" s="59"/>
      <c r="D14" s="64"/>
      <c r="E14" s="68"/>
      <c r="F14" s="69"/>
    </row>
    <row r="15" spans="1:20" ht="15.95" customHeight="1">
      <c r="A15" s="70"/>
      <c r="B15" s="70"/>
      <c r="C15" s="59"/>
      <c r="D15" s="64"/>
      <c r="E15" s="68"/>
      <c r="F15" s="69"/>
    </row>
    <row r="16" spans="1:20" ht="15.95" customHeight="1">
      <c r="A16" s="70"/>
      <c r="B16" s="70"/>
      <c r="C16" s="59"/>
      <c r="D16" s="64"/>
      <c r="E16" s="68"/>
      <c r="F16" s="69"/>
    </row>
    <row r="17" spans="1:6" ht="15.95" customHeight="1">
      <c r="A17" s="70"/>
      <c r="B17" s="70"/>
      <c r="C17" s="59"/>
      <c r="D17" s="64"/>
      <c r="E17" s="68"/>
      <c r="F17" s="69"/>
    </row>
    <row r="18" spans="1:6" ht="15.95" customHeight="1">
      <c r="A18" s="70"/>
      <c r="B18" s="70"/>
      <c r="C18" s="59"/>
      <c r="D18" s="64"/>
      <c r="E18" s="68"/>
      <c r="F18" s="69"/>
    </row>
    <row r="19" spans="1:6" ht="15.95" customHeight="1">
      <c r="A19" s="70"/>
      <c r="B19" s="70"/>
      <c r="C19" s="59"/>
      <c r="D19" s="64"/>
      <c r="E19" s="68"/>
      <c r="F19" s="69"/>
    </row>
    <row r="20" spans="1:6" ht="15.95" customHeight="1">
      <c r="A20" s="70"/>
      <c r="B20" s="70"/>
      <c r="C20" s="59"/>
      <c r="D20" s="64"/>
      <c r="E20" s="68"/>
      <c r="F20" s="69"/>
    </row>
    <row r="21" spans="1:6" ht="15.95" customHeight="1">
      <c r="A21" s="70"/>
      <c r="B21" s="70"/>
      <c r="C21" s="59"/>
      <c r="D21" s="64"/>
      <c r="E21" s="68"/>
      <c r="F21" s="69"/>
    </row>
    <row r="22" spans="1:6" ht="15.95" customHeight="1">
      <c r="A22" s="70"/>
      <c r="B22" s="70"/>
      <c r="C22" s="59"/>
      <c r="D22" s="64"/>
      <c r="E22" s="68"/>
      <c r="F22" s="69"/>
    </row>
    <row r="23" spans="1:6" ht="15.95" customHeight="1">
      <c r="A23" s="70"/>
      <c r="B23" s="70"/>
      <c r="C23" s="59"/>
      <c r="D23" s="64"/>
      <c r="E23" s="68"/>
      <c r="F23" s="69"/>
    </row>
    <row r="24" spans="1:6" ht="15.95" customHeight="1">
      <c r="A24" s="70"/>
      <c r="B24" s="70"/>
      <c r="C24" s="59"/>
      <c r="D24" s="64"/>
      <c r="E24" s="68"/>
      <c r="F24" s="69"/>
    </row>
    <row r="25" spans="1:6" ht="15.95" customHeight="1">
      <c r="A25" s="70"/>
      <c r="B25" s="70"/>
      <c r="C25" s="59"/>
      <c r="D25" s="64"/>
      <c r="E25" s="68"/>
      <c r="F25" s="69"/>
    </row>
    <row r="26" spans="1:6" ht="15.95" customHeight="1">
      <c r="A26" s="70"/>
      <c r="B26" s="70"/>
      <c r="C26" s="59"/>
      <c r="D26" s="64"/>
      <c r="E26" s="68"/>
      <c r="F26" s="69"/>
    </row>
    <row r="27" spans="1:6" ht="15.95" customHeight="1">
      <c r="A27" s="70"/>
      <c r="B27" s="70"/>
      <c r="C27" s="59"/>
      <c r="D27" s="64"/>
      <c r="E27" s="68"/>
      <c r="F27" s="69"/>
    </row>
    <row r="28" spans="1:6" ht="15.95" customHeight="1">
      <c r="A28" s="70"/>
      <c r="B28" s="70"/>
      <c r="C28" s="59"/>
      <c r="D28" s="64"/>
      <c r="E28" s="68"/>
      <c r="F28" s="69"/>
    </row>
    <row r="29" spans="1:6" ht="15.95" customHeight="1">
      <c r="A29" s="70"/>
      <c r="B29" s="70"/>
      <c r="C29" s="59"/>
      <c r="D29" s="64"/>
      <c r="E29" s="68"/>
      <c r="F29" s="69"/>
    </row>
    <row r="30" spans="1:6" ht="15.95" customHeight="1">
      <c r="A30" s="70"/>
      <c r="B30" s="70"/>
      <c r="C30" s="59"/>
      <c r="D30" s="64"/>
      <c r="E30" s="68"/>
      <c r="F30" s="69"/>
    </row>
    <row r="31" spans="1:6" ht="15.95" customHeight="1">
      <c r="A31" s="70"/>
      <c r="B31" s="70"/>
      <c r="C31" s="59"/>
      <c r="D31" s="64"/>
      <c r="E31" s="68"/>
      <c r="F31" s="69"/>
    </row>
    <row r="32" spans="1:6" ht="15.95" customHeight="1">
      <c r="A32" s="70"/>
      <c r="B32" s="70"/>
      <c r="C32" s="59"/>
      <c r="D32" s="57"/>
      <c r="E32" s="73">
        <f>SUM(E6:E31)</f>
        <v>0</v>
      </c>
      <c r="F32" s="74"/>
    </row>
    <row r="33" spans="1:46">
      <c r="A33" s="45" t="s">
        <v>1</v>
      </c>
      <c r="D33" s="46"/>
      <c r="I33" s="75"/>
      <c r="J33" s="75"/>
      <c r="Q33" s="45"/>
      <c r="R33" s="45"/>
      <c r="AS33" s="1"/>
      <c r="AT33" s="48"/>
    </row>
  </sheetData>
  <mergeCells count="1">
    <mergeCell ref="A2:E2"/>
  </mergeCells>
  <phoneticPr fontId="1"/>
  <pageMargins left="0.51" right="0.26" top="0.51" bottom="0.59055118110236227" header="0.3"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9"/>
  <sheetViews>
    <sheetView tabSelected="1" view="pageBreakPreview" zoomScaleNormal="100" zoomScaleSheetLayoutView="100" workbookViewId="0">
      <selection activeCell="G16" sqref="G16"/>
    </sheetView>
  </sheetViews>
  <sheetFormatPr defaultRowHeight="13.5"/>
  <cols>
    <col min="1" max="1" width="17.5" style="2" customWidth="1"/>
    <col min="2" max="2" width="16.125" style="2" bestFit="1" customWidth="1"/>
    <col min="3" max="3" width="26.5" style="2" customWidth="1"/>
    <col min="4" max="4" width="12.125" style="1" customWidth="1"/>
    <col min="5" max="5" width="16.25" style="1" customWidth="1"/>
  </cols>
  <sheetData>
    <row r="1" spans="1:7">
      <c r="A1" s="1"/>
      <c r="B1" s="1"/>
      <c r="D1" s="2"/>
      <c r="E1" s="47" t="s">
        <v>175</v>
      </c>
    </row>
    <row r="2" spans="1:7" ht="17.25">
      <c r="A2" s="166" t="s">
        <v>158</v>
      </c>
      <c r="B2" s="166"/>
      <c r="C2" s="166"/>
      <c r="D2" s="166"/>
      <c r="E2" s="166"/>
      <c r="F2" s="150"/>
      <c r="G2" s="150"/>
    </row>
    <row r="3" spans="1:7">
      <c r="A3" s="28"/>
      <c r="B3" s="29"/>
      <c r="C3" s="28" t="s">
        <v>163</v>
      </c>
      <c r="D3" s="30"/>
      <c r="E3" s="30"/>
    </row>
    <row r="4" spans="1:7">
      <c r="A4" s="31"/>
      <c r="B4" s="32"/>
      <c r="C4" s="31"/>
      <c r="D4" s="33"/>
      <c r="E4" s="33"/>
    </row>
    <row r="5" spans="1:7" ht="15" customHeight="1">
      <c r="A5" s="5" t="s">
        <v>15</v>
      </c>
      <c r="B5" s="35" t="s">
        <v>117</v>
      </c>
      <c r="C5" s="35" t="s">
        <v>156</v>
      </c>
      <c r="D5" s="35"/>
      <c r="E5" s="35" t="s">
        <v>118</v>
      </c>
    </row>
    <row r="6" spans="1:7" ht="15" customHeight="1">
      <c r="A6" s="37" t="s">
        <v>171</v>
      </c>
      <c r="B6" s="35" t="s">
        <v>131</v>
      </c>
      <c r="C6" s="35" t="s">
        <v>205</v>
      </c>
      <c r="D6" s="131"/>
      <c r="E6" s="11">
        <v>10000</v>
      </c>
    </row>
    <row r="7" spans="1:7" ht="15" customHeight="1">
      <c r="A7" s="7"/>
      <c r="B7" s="35" t="s">
        <v>131</v>
      </c>
      <c r="C7" s="35" t="s">
        <v>202</v>
      </c>
      <c r="D7" s="38"/>
      <c r="E7" s="11">
        <v>10000</v>
      </c>
    </row>
    <row r="8" spans="1:7" ht="15" customHeight="1">
      <c r="A8" s="7"/>
      <c r="B8" s="35" t="s">
        <v>131</v>
      </c>
      <c r="C8" s="35" t="s">
        <v>203</v>
      </c>
      <c r="D8" s="40"/>
      <c r="E8" s="11">
        <v>10000</v>
      </c>
    </row>
    <row r="9" spans="1:7" ht="15" customHeight="1">
      <c r="A9" s="7"/>
      <c r="B9" s="7"/>
      <c r="C9" s="164" t="s">
        <v>119</v>
      </c>
      <c r="D9" s="165"/>
      <c r="E9" s="38">
        <f>SUM(E6:E8)</f>
        <v>30000</v>
      </c>
    </row>
    <row r="10" spans="1:7" ht="15" customHeight="1">
      <c r="A10" s="7"/>
      <c r="B10" s="7"/>
      <c r="C10" s="148"/>
      <c r="D10" s="149"/>
      <c r="E10" s="38"/>
    </row>
    <row r="11" spans="1:7" ht="15" customHeight="1">
      <c r="A11" s="7"/>
      <c r="B11" s="7"/>
      <c r="C11" s="148"/>
      <c r="D11" s="149"/>
      <c r="E11" s="38"/>
    </row>
    <row r="12" spans="1:7" ht="15" customHeight="1">
      <c r="A12" s="5" t="s">
        <v>15</v>
      </c>
      <c r="B12" s="41"/>
      <c r="C12" s="35" t="s">
        <v>164</v>
      </c>
      <c r="D12" s="35"/>
      <c r="E12" s="35" t="s">
        <v>25</v>
      </c>
    </row>
    <row r="13" spans="1:7" ht="15" customHeight="1">
      <c r="A13" s="37" t="s">
        <v>172</v>
      </c>
      <c r="B13" s="133"/>
      <c r="C13" s="40" t="s">
        <v>204</v>
      </c>
      <c r="D13" s="38"/>
      <c r="E13" s="38">
        <v>6000</v>
      </c>
    </row>
    <row r="14" spans="1:7" ht="15" customHeight="1">
      <c r="A14" s="37"/>
      <c r="B14" s="38"/>
      <c r="C14" s="38"/>
      <c r="D14" s="38"/>
      <c r="E14" s="38"/>
    </row>
    <row r="15" spans="1:7" ht="15" customHeight="1">
      <c r="A15" s="7"/>
      <c r="B15" s="7"/>
      <c r="C15" s="35"/>
      <c r="D15" s="40"/>
      <c r="E15" s="38"/>
    </row>
    <row r="16" spans="1:7" ht="15" customHeight="1">
      <c r="A16" s="7"/>
      <c r="B16" s="7"/>
      <c r="C16" s="35"/>
      <c r="D16" s="42" t="s">
        <v>120</v>
      </c>
      <c r="E16" s="38">
        <f>SUM(E13:E15)</f>
        <v>6000</v>
      </c>
    </row>
    <row r="17" spans="1:5" ht="15" customHeight="1">
      <c r="A17" s="7"/>
      <c r="B17" s="7"/>
      <c r="C17" s="35"/>
      <c r="D17" s="42"/>
      <c r="E17" s="38"/>
    </row>
    <row r="18" spans="1:5" ht="15" customHeight="1">
      <c r="A18" s="7"/>
      <c r="B18" s="7"/>
      <c r="C18" s="35"/>
      <c r="D18" s="42"/>
      <c r="E18" s="38"/>
    </row>
    <row r="19" spans="1:5" ht="15" customHeight="1">
      <c r="A19" s="5" t="s">
        <v>15</v>
      </c>
      <c r="B19" s="35" t="s">
        <v>121</v>
      </c>
      <c r="C19" s="35" t="s">
        <v>122</v>
      </c>
      <c r="D19" s="41" t="s">
        <v>123</v>
      </c>
      <c r="E19" s="35" t="s">
        <v>25</v>
      </c>
    </row>
    <row r="20" spans="1:5" ht="15" customHeight="1">
      <c r="A20" s="37" t="s">
        <v>173</v>
      </c>
      <c r="B20" s="35" t="s">
        <v>203</v>
      </c>
      <c r="C20" s="38">
        <v>30</v>
      </c>
      <c r="D20" s="40">
        <v>130</v>
      </c>
      <c r="E20" s="38">
        <f>D20*C20</f>
        <v>3900</v>
      </c>
    </row>
    <row r="21" spans="1:5" ht="15" customHeight="1">
      <c r="A21" s="7"/>
      <c r="B21" s="35"/>
      <c r="C21" s="38"/>
      <c r="D21" s="40"/>
      <c r="E21" s="38"/>
    </row>
    <row r="22" spans="1:5" ht="15" customHeight="1">
      <c r="A22" s="7"/>
      <c r="B22" s="35"/>
      <c r="C22" s="38"/>
      <c r="D22" s="40"/>
      <c r="E22" s="38"/>
    </row>
    <row r="23" spans="1:5" ht="15" customHeight="1">
      <c r="A23" s="7"/>
      <c r="B23" s="7"/>
      <c r="C23" s="35"/>
      <c r="D23" s="42" t="s">
        <v>124</v>
      </c>
      <c r="E23" s="38">
        <f>SUM(E20:E22)</f>
        <v>3900</v>
      </c>
    </row>
    <row r="24" spans="1:5" ht="15" customHeight="1">
      <c r="A24" s="7"/>
      <c r="B24" s="7"/>
      <c r="C24" s="35"/>
      <c r="D24" s="42"/>
      <c r="E24" s="38"/>
    </row>
    <row r="25" spans="1:5" ht="15" customHeight="1">
      <c r="A25" s="7"/>
      <c r="B25" s="7"/>
      <c r="C25" s="35"/>
      <c r="D25" s="42"/>
      <c r="E25" s="38"/>
    </row>
    <row r="26" spans="1:5" ht="15" customHeight="1">
      <c r="A26" s="5" t="s">
        <v>15</v>
      </c>
      <c r="B26" s="41" t="s">
        <v>153</v>
      </c>
      <c r="C26" s="35" t="s">
        <v>174</v>
      </c>
      <c r="D26" s="40" t="s">
        <v>170</v>
      </c>
      <c r="E26" s="40" t="s">
        <v>155</v>
      </c>
    </row>
    <row r="27" spans="1:5" ht="15" customHeight="1">
      <c r="A27" s="7" t="s">
        <v>152</v>
      </c>
      <c r="B27" s="7" t="s">
        <v>185</v>
      </c>
      <c r="C27" s="35" t="s">
        <v>205</v>
      </c>
      <c r="D27" s="40">
        <v>2590</v>
      </c>
      <c r="E27" s="38">
        <f t="shared" ref="E27:E32" si="0">D27</f>
        <v>2590</v>
      </c>
    </row>
    <row r="28" spans="1:5" ht="15" customHeight="1">
      <c r="A28" s="7"/>
      <c r="B28" s="7" t="s">
        <v>186</v>
      </c>
      <c r="C28" s="35" t="s">
        <v>205</v>
      </c>
      <c r="D28" s="40">
        <v>2590</v>
      </c>
      <c r="E28" s="38">
        <f t="shared" si="0"/>
        <v>2590</v>
      </c>
    </row>
    <row r="29" spans="1:5" ht="15" customHeight="1">
      <c r="A29" s="7" t="s">
        <v>152</v>
      </c>
      <c r="B29" s="7" t="s">
        <v>185</v>
      </c>
      <c r="C29" s="35" t="s">
        <v>202</v>
      </c>
      <c r="D29" s="40">
        <v>2590</v>
      </c>
      <c r="E29" s="38">
        <f t="shared" si="0"/>
        <v>2590</v>
      </c>
    </row>
    <row r="30" spans="1:5" ht="15" customHeight="1">
      <c r="A30" s="7"/>
      <c r="B30" s="7" t="s">
        <v>186</v>
      </c>
      <c r="C30" s="35" t="s">
        <v>202</v>
      </c>
      <c r="D30" s="40">
        <v>2590</v>
      </c>
      <c r="E30" s="38">
        <f t="shared" si="0"/>
        <v>2590</v>
      </c>
    </row>
    <row r="31" spans="1:5" ht="15" customHeight="1">
      <c r="A31" s="7" t="s">
        <v>152</v>
      </c>
      <c r="B31" s="7" t="s">
        <v>185</v>
      </c>
      <c r="C31" s="35" t="s">
        <v>203</v>
      </c>
      <c r="D31" s="40">
        <v>2590</v>
      </c>
      <c r="E31" s="38">
        <f t="shared" si="0"/>
        <v>2590</v>
      </c>
    </row>
    <row r="32" spans="1:5" ht="15" customHeight="1">
      <c r="A32" s="7"/>
      <c r="B32" s="7" t="s">
        <v>186</v>
      </c>
      <c r="C32" s="35" t="s">
        <v>203</v>
      </c>
      <c r="D32" s="40">
        <v>2590</v>
      </c>
      <c r="E32" s="38">
        <f t="shared" si="0"/>
        <v>2590</v>
      </c>
    </row>
    <row r="33" spans="1:16" ht="15" customHeight="1">
      <c r="A33" s="7"/>
      <c r="B33" s="7"/>
      <c r="C33" s="35"/>
      <c r="D33" s="40"/>
      <c r="E33" s="38"/>
    </row>
    <row r="34" spans="1:16" ht="15" customHeight="1">
      <c r="A34" s="7"/>
      <c r="B34" s="7"/>
      <c r="C34" s="35"/>
      <c r="D34" s="42" t="s">
        <v>154</v>
      </c>
      <c r="E34" s="38">
        <f>SUM(E27:E33)</f>
        <v>15540</v>
      </c>
    </row>
    <row r="35" spans="1:16" ht="15" customHeight="1">
      <c r="A35" s="7"/>
      <c r="B35" s="7"/>
      <c r="C35" s="35"/>
      <c r="D35" s="42"/>
      <c r="E35" s="38"/>
    </row>
    <row r="36" spans="1:16" ht="15" customHeight="1">
      <c r="A36" s="7"/>
      <c r="B36" s="7"/>
      <c r="C36" s="35"/>
      <c r="D36" s="42"/>
      <c r="E36" s="38"/>
    </row>
    <row r="37" spans="1:16" ht="15" customHeight="1">
      <c r="A37" s="7"/>
      <c r="B37" s="7"/>
      <c r="C37" s="35"/>
      <c r="D37" s="5" t="s">
        <v>27</v>
      </c>
      <c r="E37" s="43">
        <f>E9+E16+E34</f>
        <v>51540</v>
      </c>
    </row>
    <row r="38" spans="1:16" ht="15" customHeight="1">
      <c r="A38" s="1" t="s">
        <v>1</v>
      </c>
      <c r="D38" s="2"/>
      <c r="E38" s="2"/>
    </row>
    <row r="40" spans="1:16" s="1" customFormat="1" ht="12">
      <c r="A40" s="2"/>
      <c r="B40" s="2"/>
      <c r="C40" s="2"/>
    </row>
    <row r="41" spans="1:16" s="1" customFormat="1" ht="12"/>
    <row r="42" spans="1:16" s="1" customFormat="1" ht="12"/>
    <row r="43" spans="1:16" s="1" customFormat="1" ht="12"/>
    <row r="44" spans="1:16" s="1" customFormat="1" ht="12">
      <c r="J44" s="77"/>
      <c r="K44" s="77"/>
      <c r="L44" s="76"/>
      <c r="M44" s="76"/>
      <c r="N44" s="77"/>
      <c r="O44" s="77"/>
      <c r="P44" s="77"/>
    </row>
    <row r="45" spans="1:16" s="1" customFormat="1" ht="12">
      <c r="J45" s="77"/>
      <c r="K45" s="78" t="s">
        <v>132</v>
      </c>
      <c r="L45" s="79"/>
      <c r="M45" s="79" t="s">
        <v>35</v>
      </c>
      <c r="N45" s="79"/>
      <c r="O45" s="79"/>
      <c r="P45" s="80"/>
    </row>
    <row r="46" spans="1:16" s="1" customFormat="1" ht="12">
      <c r="J46" s="77"/>
      <c r="K46" s="81"/>
      <c r="L46" s="82"/>
      <c r="M46" s="82"/>
      <c r="N46" s="82"/>
      <c r="O46" s="82"/>
      <c r="P46" s="83"/>
    </row>
    <row r="47" spans="1:16" s="1" customFormat="1" ht="12">
      <c r="J47" s="77"/>
      <c r="K47" s="134" t="s">
        <v>125</v>
      </c>
      <c r="L47" s="135" t="s">
        <v>126</v>
      </c>
      <c r="M47" s="135" t="s">
        <v>105</v>
      </c>
      <c r="N47" s="135" t="s">
        <v>127</v>
      </c>
      <c r="O47" s="135" t="s">
        <v>128</v>
      </c>
      <c r="P47" s="136" t="s">
        <v>27</v>
      </c>
    </row>
    <row r="48" spans="1:16" s="1" customFormat="1" ht="12">
      <c r="J48" s="77"/>
      <c r="K48" s="134"/>
      <c r="L48" s="135"/>
      <c r="M48" s="135"/>
      <c r="N48" s="135"/>
      <c r="O48" s="135"/>
      <c r="P48" s="136"/>
    </row>
    <row r="49" spans="1:16" s="1" customFormat="1" ht="12">
      <c r="J49" s="77"/>
      <c r="K49" s="134" t="s">
        <v>129</v>
      </c>
      <c r="L49" s="135">
        <v>40</v>
      </c>
      <c r="M49" s="135">
        <v>100</v>
      </c>
      <c r="N49" s="137">
        <f>L49*M49</f>
        <v>4000</v>
      </c>
      <c r="O49" s="135">
        <f>N49*0.08</f>
        <v>320</v>
      </c>
      <c r="P49" s="138">
        <f>N49+O49</f>
        <v>4320</v>
      </c>
    </row>
    <row r="50" spans="1:16" s="1" customFormat="1" ht="12">
      <c r="J50" s="77"/>
      <c r="K50" s="81"/>
      <c r="L50" s="82"/>
      <c r="M50" s="82"/>
      <c r="N50" s="82"/>
      <c r="O50" s="82"/>
      <c r="P50" s="83"/>
    </row>
    <row r="51" spans="1:16" s="1" customFormat="1" ht="12">
      <c r="J51" s="77"/>
      <c r="K51" s="81"/>
      <c r="L51" s="82"/>
      <c r="M51" s="82"/>
      <c r="N51" s="82"/>
      <c r="O51" s="82"/>
      <c r="P51" s="83"/>
    </row>
    <row r="52" spans="1:16" s="1" customFormat="1" ht="12">
      <c r="A52" s="2"/>
      <c r="B52" s="2"/>
      <c r="C52" s="2"/>
      <c r="J52" s="77"/>
      <c r="K52" s="84"/>
      <c r="L52" s="85"/>
      <c r="M52" s="85"/>
      <c r="N52" s="85" t="s">
        <v>130</v>
      </c>
      <c r="O52" s="85"/>
      <c r="P52" s="86"/>
    </row>
    <row r="53" spans="1:16" s="1" customFormat="1" ht="12">
      <c r="A53" s="2"/>
      <c r="B53" s="2"/>
      <c r="C53" s="2"/>
      <c r="J53" s="77"/>
      <c r="K53" s="77"/>
      <c r="L53" s="77"/>
      <c r="M53" s="77"/>
      <c r="N53" s="77"/>
      <c r="O53" s="77"/>
      <c r="P53" s="77"/>
    </row>
    <row r="54" spans="1:16" s="1" customFormat="1" ht="12">
      <c r="A54" s="2"/>
      <c r="B54" s="2"/>
      <c r="C54" s="2"/>
      <c r="J54" s="77"/>
      <c r="K54" s="77"/>
      <c r="L54" s="77"/>
      <c r="M54" s="77"/>
      <c r="N54" s="77"/>
      <c r="O54" s="77"/>
      <c r="P54" s="77"/>
    </row>
    <row r="55" spans="1:16" s="1" customFormat="1" ht="12">
      <c r="A55" s="2"/>
      <c r="B55" s="2"/>
      <c r="C55" s="2"/>
      <c r="J55" s="77"/>
      <c r="K55" s="77"/>
      <c r="L55" s="77"/>
      <c r="M55" s="77"/>
      <c r="N55" s="77"/>
      <c r="O55" s="77"/>
      <c r="P55" s="77"/>
    </row>
    <row r="56" spans="1:16" s="1" customFormat="1" ht="12">
      <c r="A56" s="2"/>
      <c r="B56" s="2"/>
      <c r="C56" s="2"/>
      <c r="J56" s="77"/>
      <c r="K56" s="77"/>
      <c r="L56" s="77"/>
      <c r="M56" s="77"/>
      <c r="N56" s="77"/>
      <c r="O56" s="77"/>
    </row>
    <row r="57" spans="1:16" s="1" customFormat="1" ht="12">
      <c r="A57" s="2"/>
      <c r="B57" s="2"/>
      <c r="C57" s="2"/>
    </row>
    <row r="58" spans="1:16" s="1" customFormat="1" ht="12">
      <c r="A58" s="2"/>
      <c r="B58" s="2"/>
      <c r="C58" s="2"/>
    </row>
    <row r="59" spans="1:16" s="1" customFormat="1" ht="12">
      <c r="A59" s="2"/>
      <c r="B59" s="2"/>
      <c r="C59" s="2"/>
    </row>
    <row r="60" spans="1:16" s="1" customFormat="1" ht="12">
      <c r="A60" s="2"/>
      <c r="B60" s="2"/>
      <c r="C60" s="2"/>
    </row>
    <row r="61" spans="1:16" s="1" customFormat="1" ht="12">
      <c r="A61" s="2"/>
      <c r="B61" s="2"/>
      <c r="C61" s="2"/>
    </row>
    <row r="62" spans="1:16" s="1" customFormat="1" ht="12">
      <c r="A62" s="2"/>
      <c r="B62" s="2"/>
      <c r="C62" s="2"/>
    </row>
    <row r="63" spans="1:16" s="1" customFormat="1" ht="12">
      <c r="A63" s="2"/>
      <c r="B63" s="2"/>
      <c r="C63" s="2"/>
    </row>
    <row r="64" spans="1:16" s="1" customFormat="1" ht="12">
      <c r="A64" s="2"/>
      <c r="B64" s="2"/>
      <c r="C64" s="2"/>
    </row>
    <row r="65" spans="1:3" s="1" customFormat="1" ht="12">
      <c r="A65" s="2"/>
      <c r="B65" s="2"/>
      <c r="C65" s="2"/>
    </row>
    <row r="66" spans="1:3" s="1" customFormat="1" ht="12">
      <c r="A66" s="2"/>
      <c r="B66" s="2"/>
      <c r="C66" s="2"/>
    </row>
    <row r="67" spans="1:3" s="1" customFormat="1" ht="12">
      <c r="A67" s="2"/>
      <c r="B67" s="2"/>
      <c r="C67" s="2"/>
    </row>
    <row r="68" spans="1:3" s="1" customFormat="1" ht="12">
      <c r="A68" s="2"/>
      <c r="B68" s="2"/>
      <c r="C68" s="2"/>
    </row>
    <row r="69" spans="1:3" s="1" customFormat="1" ht="12">
      <c r="A69" s="2"/>
      <c r="B69" s="2"/>
      <c r="C69" s="2"/>
    </row>
    <row r="70" spans="1:3" s="1" customFormat="1" ht="12">
      <c r="A70" s="2"/>
      <c r="B70" s="2"/>
      <c r="C70" s="2"/>
    </row>
    <row r="71" spans="1:3" s="1" customFormat="1" ht="12">
      <c r="A71" s="2"/>
      <c r="B71" s="2"/>
      <c r="C71" s="2"/>
    </row>
    <row r="72" spans="1:3" s="1" customFormat="1" ht="12">
      <c r="A72" s="2"/>
      <c r="B72" s="2"/>
      <c r="C72" s="2"/>
    </row>
    <row r="73" spans="1:3" s="1" customFormat="1" ht="12">
      <c r="A73" s="2"/>
      <c r="B73" s="2"/>
      <c r="C73" s="2"/>
    </row>
    <row r="74" spans="1:3" s="1" customFormat="1" ht="12">
      <c r="A74" s="2"/>
      <c r="B74" s="2"/>
      <c r="C74" s="2"/>
    </row>
    <row r="75" spans="1:3" s="1" customFormat="1" ht="12">
      <c r="A75" s="2"/>
      <c r="B75" s="2"/>
      <c r="C75" s="2"/>
    </row>
    <row r="76" spans="1:3" s="1" customFormat="1" ht="12">
      <c r="A76" s="2"/>
      <c r="B76" s="2"/>
      <c r="C76" s="2"/>
    </row>
    <row r="77" spans="1:3" s="1" customFormat="1" ht="12">
      <c r="A77" s="2"/>
      <c r="B77" s="2"/>
      <c r="C77" s="2"/>
    </row>
    <row r="78" spans="1:3" s="1" customFormat="1" ht="12">
      <c r="A78" s="2"/>
      <c r="B78" s="2"/>
      <c r="C78" s="2"/>
    </row>
    <row r="79" spans="1:3" s="1" customFormat="1" ht="12">
      <c r="A79" s="2"/>
      <c r="B79" s="2"/>
      <c r="C79" s="2"/>
    </row>
    <row r="80" spans="1:3" s="1" customFormat="1" ht="12">
      <c r="A80" s="2"/>
      <c r="B80" s="2"/>
      <c r="C80" s="2"/>
    </row>
    <row r="81" spans="1:3" s="1" customFormat="1" ht="12">
      <c r="A81" s="2"/>
      <c r="B81" s="2"/>
      <c r="C81" s="2"/>
    </row>
    <row r="82" spans="1:3" s="1" customFormat="1" ht="12">
      <c r="A82" s="2"/>
      <c r="B82" s="2"/>
      <c r="C82" s="2"/>
    </row>
    <row r="83" spans="1:3" s="1" customFormat="1" ht="12">
      <c r="A83" s="2"/>
      <c r="B83" s="2"/>
      <c r="C83" s="2"/>
    </row>
    <row r="84" spans="1:3" s="1" customFormat="1" ht="12">
      <c r="A84" s="2"/>
      <c r="B84" s="2"/>
      <c r="C84" s="2"/>
    </row>
    <row r="85" spans="1:3" s="1" customFormat="1" ht="12">
      <c r="A85" s="2"/>
      <c r="B85" s="2"/>
      <c r="C85" s="2"/>
    </row>
    <row r="86" spans="1:3" s="1" customFormat="1" ht="12">
      <c r="A86" s="2"/>
      <c r="B86" s="2"/>
      <c r="C86" s="2"/>
    </row>
    <row r="87" spans="1:3" s="1" customFormat="1" ht="12">
      <c r="A87" s="2"/>
      <c r="B87" s="2"/>
      <c r="C87" s="2"/>
    </row>
    <row r="88" spans="1:3" s="1" customFormat="1" ht="12">
      <c r="A88" s="2"/>
      <c r="B88" s="2"/>
      <c r="C88" s="2"/>
    </row>
    <row r="89" spans="1:3" s="1" customFormat="1" ht="12">
      <c r="A89" s="2"/>
      <c r="B89" s="2"/>
      <c r="C89" s="2"/>
    </row>
    <row r="90" spans="1:3" s="1" customFormat="1" ht="12">
      <c r="A90" s="2"/>
      <c r="B90" s="2"/>
      <c r="C90" s="2"/>
    </row>
    <row r="91" spans="1:3" s="1" customFormat="1" ht="12">
      <c r="A91" s="2"/>
      <c r="B91" s="2"/>
      <c r="C91" s="2"/>
    </row>
    <row r="92" spans="1:3" s="1" customFormat="1" ht="12">
      <c r="A92" s="2"/>
      <c r="B92" s="2"/>
      <c r="C92" s="2"/>
    </row>
    <row r="93" spans="1:3" s="1" customFormat="1" ht="12">
      <c r="A93" s="2"/>
      <c r="B93" s="2"/>
      <c r="C93" s="2"/>
    </row>
    <row r="94" spans="1:3" s="1" customFormat="1" ht="12">
      <c r="A94" s="2"/>
      <c r="B94" s="2"/>
      <c r="C94" s="2"/>
    </row>
    <row r="95" spans="1:3" s="1" customFormat="1" ht="12">
      <c r="A95" s="2"/>
      <c r="B95" s="2"/>
      <c r="C95" s="2"/>
    </row>
    <row r="96" spans="1:3" s="1" customFormat="1" ht="12">
      <c r="A96" s="2"/>
      <c r="B96" s="2"/>
      <c r="C96" s="2"/>
    </row>
    <row r="97" spans="1:3" s="1" customFormat="1" ht="12">
      <c r="A97" s="2"/>
      <c r="B97" s="2"/>
      <c r="C97" s="2"/>
    </row>
    <row r="98" spans="1:3" s="1" customFormat="1" ht="12">
      <c r="A98" s="2"/>
      <c r="B98" s="2"/>
      <c r="C98" s="2"/>
    </row>
    <row r="99" spans="1:3" s="1" customFormat="1" ht="12">
      <c r="A99" s="2"/>
      <c r="B99" s="2"/>
      <c r="C99" s="2"/>
    </row>
    <row r="100" spans="1:3" s="1" customFormat="1" ht="12">
      <c r="A100" s="2"/>
      <c r="B100" s="2"/>
      <c r="C100" s="2"/>
    </row>
    <row r="101" spans="1:3" s="1" customFormat="1" ht="12">
      <c r="A101" s="2"/>
      <c r="B101" s="2"/>
      <c r="C101" s="2"/>
    </row>
    <row r="102" spans="1:3" s="1" customFormat="1" ht="12">
      <c r="A102" s="2"/>
      <c r="B102" s="2"/>
      <c r="C102" s="2"/>
    </row>
    <row r="103" spans="1:3" s="1" customFormat="1" ht="12">
      <c r="A103" s="2"/>
      <c r="B103" s="2"/>
      <c r="C103" s="2"/>
    </row>
    <row r="104" spans="1:3" s="1" customFormat="1" ht="12">
      <c r="A104" s="2"/>
      <c r="B104" s="2"/>
      <c r="C104" s="2"/>
    </row>
    <row r="105" spans="1:3" s="1" customFormat="1" ht="12">
      <c r="A105" s="2"/>
      <c r="B105" s="2"/>
      <c r="C105" s="2"/>
    </row>
    <row r="106" spans="1:3" s="1" customFormat="1" ht="12">
      <c r="A106" s="2"/>
      <c r="B106" s="2"/>
      <c r="C106" s="2"/>
    </row>
    <row r="107" spans="1:3" s="1" customFormat="1" ht="12">
      <c r="A107" s="2"/>
      <c r="B107" s="2"/>
      <c r="C107" s="2"/>
    </row>
    <row r="108" spans="1:3" s="1" customFormat="1" ht="12">
      <c r="A108" s="2"/>
      <c r="B108" s="2"/>
      <c r="C108" s="2"/>
    </row>
    <row r="109" spans="1:3" s="1" customFormat="1" ht="12">
      <c r="A109" s="2"/>
      <c r="B109" s="2"/>
      <c r="C109" s="2"/>
    </row>
    <row r="110" spans="1:3" s="1" customFormat="1" ht="12">
      <c r="A110" s="2"/>
      <c r="B110" s="2"/>
      <c r="C110" s="2"/>
    </row>
    <row r="111" spans="1:3" s="1" customFormat="1" ht="12">
      <c r="A111" s="2"/>
      <c r="B111" s="2"/>
      <c r="C111" s="2"/>
    </row>
    <row r="112" spans="1:3" s="1" customFormat="1" ht="12">
      <c r="A112" s="2"/>
      <c r="B112" s="2"/>
      <c r="C112" s="2"/>
    </row>
    <row r="113" spans="1:3" s="1" customFormat="1" ht="12">
      <c r="A113" s="2"/>
      <c r="B113" s="2"/>
      <c r="C113" s="2"/>
    </row>
    <row r="114" spans="1:3" s="1" customFormat="1" ht="12">
      <c r="A114" s="2"/>
      <c r="B114" s="2"/>
      <c r="C114" s="2"/>
    </row>
    <row r="115" spans="1:3" s="1" customFormat="1" ht="12">
      <c r="A115" s="2"/>
      <c r="B115" s="2"/>
      <c r="C115" s="2"/>
    </row>
    <row r="116" spans="1:3" s="1" customFormat="1" ht="12">
      <c r="A116" s="2"/>
      <c r="B116" s="2"/>
      <c r="C116" s="2"/>
    </row>
    <row r="117" spans="1:3" s="1" customFormat="1" ht="12">
      <c r="A117" s="2"/>
      <c r="B117" s="2"/>
      <c r="C117" s="2"/>
    </row>
    <row r="118" spans="1:3" s="1" customFormat="1" ht="12">
      <c r="A118" s="2"/>
      <c r="B118" s="2"/>
      <c r="C118" s="2"/>
    </row>
    <row r="119" spans="1:3" s="1" customFormat="1" ht="12">
      <c r="A119" s="2"/>
      <c r="B119" s="2"/>
      <c r="C119" s="2"/>
    </row>
  </sheetData>
  <mergeCells count="2">
    <mergeCell ref="A2:E2"/>
    <mergeCell ref="C9:D9"/>
  </mergeCells>
  <phoneticPr fontId="11"/>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view="pageBreakPreview" topLeftCell="A16" zoomScaleNormal="100" zoomScaleSheetLayoutView="100" workbookViewId="0">
      <selection activeCell="B32" sqref="B32"/>
    </sheetView>
  </sheetViews>
  <sheetFormatPr defaultRowHeight="12"/>
  <cols>
    <col min="1" max="1" width="2.375" style="45" customWidth="1"/>
    <col min="2" max="2" width="7.625" style="46" bestFit="1" customWidth="1"/>
    <col min="3" max="3" width="12.125" style="46" customWidth="1"/>
    <col min="4" max="5" width="17.25" style="46" bestFit="1" customWidth="1"/>
    <col min="6" max="6" width="8.25" style="45" customWidth="1"/>
    <col min="7" max="7" width="12.25" style="45" bestFit="1" customWidth="1"/>
    <col min="8" max="8" width="8.5" style="45" bestFit="1" customWidth="1"/>
    <col min="9" max="9" width="2.75" style="45" customWidth="1"/>
    <col min="10" max="10" width="9" style="45"/>
    <col min="11" max="11" width="9.625" style="45" customWidth="1"/>
    <col min="12" max="19" width="9" style="45"/>
    <col min="20" max="20" width="2.75" style="45" customWidth="1"/>
    <col min="21" max="16384" width="9" style="45"/>
  </cols>
  <sheetData>
    <row r="1" spans="2:8">
      <c r="B1" s="45"/>
      <c r="C1" s="45"/>
      <c r="D1" s="45"/>
      <c r="F1" s="46"/>
      <c r="G1" s="46"/>
      <c r="H1" s="47" t="s">
        <v>176</v>
      </c>
    </row>
    <row r="2" spans="2:8" ht="17.25">
      <c r="B2" s="166" t="s">
        <v>158</v>
      </c>
      <c r="C2" s="166"/>
      <c r="D2" s="166"/>
      <c r="E2" s="166"/>
      <c r="F2" s="166"/>
      <c r="G2" s="166"/>
      <c r="H2" s="166"/>
    </row>
    <row r="3" spans="2:8">
      <c r="B3" s="50"/>
      <c r="C3" s="50"/>
      <c r="D3" s="51"/>
      <c r="E3" s="52" t="s">
        <v>167</v>
      </c>
      <c r="F3" s="52"/>
      <c r="G3" s="52"/>
      <c r="H3" s="52"/>
    </row>
    <row r="4" spans="2:8">
      <c r="B4" s="53"/>
      <c r="C4" s="53"/>
      <c r="D4" s="54"/>
      <c r="E4" s="53"/>
      <c r="F4" s="55"/>
      <c r="G4" s="55"/>
      <c r="H4" s="55"/>
    </row>
    <row r="5" spans="2:8">
      <c r="B5" s="57" t="s">
        <v>109</v>
      </c>
      <c r="C5" s="57" t="s">
        <v>133</v>
      </c>
      <c r="D5" s="59" t="s">
        <v>19</v>
      </c>
      <c r="E5" s="59" t="s">
        <v>20</v>
      </c>
      <c r="F5" s="126" t="s">
        <v>110</v>
      </c>
      <c r="G5" s="59" t="s">
        <v>111</v>
      </c>
      <c r="H5" s="59" t="s">
        <v>22</v>
      </c>
    </row>
    <row r="6" spans="2:8">
      <c r="B6" s="65" t="s">
        <v>206</v>
      </c>
      <c r="C6" s="65" t="s">
        <v>134</v>
      </c>
      <c r="D6" s="65" t="s">
        <v>183</v>
      </c>
      <c r="E6" s="130" t="s">
        <v>112</v>
      </c>
      <c r="F6" s="127">
        <v>25</v>
      </c>
      <c r="G6" s="128">
        <v>37</v>
      </c>
      <c r="H6" s="61">
        <f>F6*G6</f>
        <v>925</v>
      </c>
    </row>
    <row r="7" spans="2:8">
      <c r="B7" s="65"/>
      <c r="C7" s="65"/>
      <c r="D7" s="130" t="s">
        <v>112</v>
      </c>
      <c r="E7" s="65" t="s">
        <v>183</v>
      </c>
      <c r="F7" s="127">
        <v>25</v>
      </c>
      <c r="G7" s="128">
        <v>37</v>
      </c>
      <c r="H7" s="61">
        <f t="shared" ref="H7:H11" si="0">F7*G7</f>
        <v>925</v>
      </c>
    </row>
    <row r="8" spans="2:8">
      <c r="B8" s="65"/>
      <c r="C8" s="65" t="s">
        <v>135</v>
      </c>
      <c r="D8" s="65" t="s">
        <v>187</v>
      </c>
      <c r="E8" s="130" t="s">
        <v>112</v>
      </c>
      <c r="F8" s="127">
        <v>30</v>
      </c>
      <c r="G8" s="128">
        <v>37</v>
      </c>
      <c r="H8" s="61">
        <f t="shared" si="0"/>
        <v>1110</v>
      </c>
    </row>
    <row r="9" spans="2:8">
      <c r="B9" s="65"/>
      <c r="C9" s="65"/>
      <c r="D9" s="130" t="s">
        <v>112</v>
      </c>
      <c r="E9" s="65" t="s">
        <v>187</v>
      </c>
      <c r="F9" s="127">
        <v>30</v>
      </c>
      <c r="G9" s="128">
        <v>37</v>
      </c>
      <c r="H9" s="61">
        <f t="shared" si="0"/>
        <v>1110</v>
      </c>
    </row>
    <row r="10" spans="2:8">
      <c r="B10" s="65"/>
      <c r="C10" s="65" t="s">
        <v>136</v>
      </c>
      <c r="D10" s="65" t="s">
        <v>188</v>
      </c>
      <c r="E10" s="130" t="s">
        <v>112</v>
      </c>
      <c r="F10" s="127">
        <v>35</v>
      </c>
      <c r="G10" s="128">
        <v>37</v>
      </c>
      <c r="H10" s="61">
        <f t="shared" si="0"/>
        <v>1295</v>
      </c>
    </row>
    <row r="11" spans="2:8">
      <c r="B11" s="65"/>
      <c r="C11" s="65"/>
      <c r="D11" s="130" t="s">
        <v>112</v>
      </c>
      <c r="E11" s="65" t="s">
        <v>188</v>
      </c>
      <c r="F11" s="127">
        <v>35</v>
      </c>
      <c r="G11" s="128">
        <v>37</v>
      </c>
      <c r="H11" s="61">
        <f t="shared" si="0"/>
        <v>1295</v>
      </c>
    </row>
    <row r="12" spans="2:8">
      <c r="B12" s="65"/>
      <c r="C12" s="65" t="s">
        <v>137</v>
      </c>
      <c r="D12" s="65" t="s">
        <v>189</v>
      </c>
      <c r="E12" s="130" t="s">
        <v>112</v>
      </c>
      <c r="F12" s="127">
        <v>15</v>
      </c>
      <c r="G12" s="128">
        <v>37</v>
      </c>
      <c r="H12" s="61">
        <f>F12*G12</f>
        <v>555</v>
      </c>
    </row>
    <row r="13" spans="2:8">
      <c r="B13" s="65"/>
      <c r="C13" s="65"/>
      <c r="D13" s="130" t="s">
        <v>112</v>
      </c>
      <c r="E13" s="65" t="s">
        <v>189</v>
      </c>
      <c r="F13" s="127">
        <v>15</v>
      </c>
      <c r="G13" s="128">
        <v>37</v>
      </c>
      <c r="H13" s="61">
        <f t="shared" ref="H13" si="1">F13*G13</f>
        <v>555</v>
      </c>
    </row>
    <row r="14" spans="2:8">
      <c r="B14" s="65" t="s">
        <v>207</v>
      </c>
      <c r="C14" s="65" t="s">
        <v>134</v>
      </c>
      <c r="D14" s="65" t="s">
        <v>183</v>
      </c>
      <c r="E14" s="130" t="s">
        <v>112</v>
      </c>
      <c r="F14" s="127">
        <v>25</v>
      </c>
      <c r="G14" s="128">
        <v>37</v>
      </c>
      <c r="H14" s="61">
        <f>F14*G14</f>
        <v>925</v>
      </c>
    </row>
    <row r="15" spans="2:8">
      <c r="B15" s="65"/>
      <c r="C15" s="65"/>
      <c r="D15" s="130" t="s">
        <v>112</v>
      </c>
      <c r="E15" s="65" t="s">
        <v>183</v>
      </c>
      <c r="F15" s="127">
        <v>25</v>
      </c>
      <c r="G15" s="128">
        <v>37</v>
      </c>
      <c r="H15" s="61">
        <f t="shared" ref="H15:H19" si="2">F15*G15</f>
        <v>925</v>
      </c>
    </row>
    <row r="16" spans="2:8">
      <c r="B16" s="65"/>
      <c r="C16" s="65" t="s">
        <v>135</v>
      </c>
      <c r="D16" s="65" t="s">
        <v>187</v>
      </c>
      <c r="E16" s="130" t="s">
        <v>112</v>
      </c>
      <c r="F16" s="127">
        <v>30</v>
      </c>
      <c r="G16" s="128">
        <v>37</v>
      </c>
      <c r="H16" s="61">
        <f t="shared" si="2"/>
        <v>1110</v>
      </c>
    </row>
    <row r="17" spans="2:8">
      <c r="B17" s="65"/>
      <c r="C17" s="65"/>
      <c r="D17" s="130" t="s">
        <v>112</v>
      </c>
      <c r="E17" s="65" t="s">
        <v>187</v>
      </c>
      <c r="F17" s="127">
        <v>30</v>
      </c>
      <c r="G17" s="128">
        <v>37</v>
      </c>
      <c r="H17" s="61">
        <f t="shared" si="2"/>
        <v>1110</v>
      </c>
    </row>
    <row r="18" spans="2:8">
      <c r="B18" s="65"/>
      <c r="C18" s="65" t="s">
        <v>136</v>
      </c>
      <c r="D18" s="65" t="s">
        <v>188</v>
      </c>
      <c r="E18" s="130" t="s">
        <v>112</v>
      </c>
      <c r="F18" s="127">
        <v>50</v>
      </c>
      <c r="G18" s="128">
        <v>37</v>
      </c>
      <c r="H18" s="61">
        <f t="shared" si="2"/>
        <v>1850</v>
      </c>
    </row>
    <row r="19" spans="2:8">
      <c r="B19" s="65"/>
      <c r="C19" s="65"/>
      <c r="D19" s="130" t="s">
        <v>112</v>
      </c>
      <c r="E19" s="65" t="s">
        <v>188</v>
      </c>
      <c r="F19" s="127">
        <v>50</v>
      </c>
      <c r="G19" s="128">
        <v>37</v>
      </c>
      <c r="H19" s="61">
        <f t="shared" si="2"/>
        <v>1850</v>
      </c>
    </row>
    <row r="20" spans="2:8">
      <c r="B20" s="65"/>
      <c r="C20" s="65" t="s">
        <v>137</v>
      </c>
      <c r="D20" s="65" t="s">
        <v>106</v>
      </c>
      <c r="E20" s="130" t="s">
        <v>112</v>
      </c>
      <c r="F20" s="127">
        <v>50</v>
      </c>
      <c r="G20" s="128">
        <v>37</v>
      </c>
      <c r="H20" s="61">
        <f>F20*G20</f>
        <v>1850</v>
      </c>
    </row>
    <row r="21" spans="2:8">
      <c r="B21" s="65" t="s">
        <v>211</v>
      </c>
      <c r="C21" s="65" t="s">
        <v>134</v>
      </c>
      <c r="D21" s="65" t="s">
        <v>183</v>
      </c>
      <c r="E21" s="130" t="s">
        <v>112</v>
      </c>
      <c r="F21" s="127">
        <v>25</v>
      </c>
      <c r="G21" s="128">
        <v>37</v>
      </c>
      <c r="H21" s="61">
        <f>F21*G21</f>
        <v>925</v>
      </c>
    </row>
    <row r="22" spans="2:8">
      <c r="B22" s="65"/>
      <c r="C22" s="65"/>
      <c r="D22" s="130" t="s">
        <v>112</v>
      </c>
      <c r="E22" s="65" t="s">
        <v>183</v>
      </c>
      <c r="F22" s="127">
        <v>25</v>
      </c>
      <c r="G22" s="128">
        <v>37</v>
      </c>
      <c r="H22" s="61">
        <f t="shared" ref="H22:H26" si="3">F22*G22</f>
        <v>925</v>
      </c>
    </row>
    <row r="23" spans="2:8">
      <c r="B23" s="65"/>
      <c r="C23" s="65" t="s">
        <v>135</v>
      </c>
      <c r="D23" s="65" t="s">
        <v>187</v>
      </c>
      <c r="E23" s="130" t="s">
        <v>112</v>
      </c>
      <c r="F23" s="127">
        <v>30</v>
      </c>
      <c r="G23" s="128">
        <v>37</v>
      </c>
      <c r="H23" s="61">
        <f t="shared" si="3"/>
        <v>1110</v>
      </c>
    </row>
    <row r="24" spans="2:8">
      <c r="B24" s="65"/>
      <c r="C24" s="65"/>
      <c r="D24" s="130" t="s">
        <v>112</v>
      </c>
      <c r="E24" s="65" t="s">
        <v>187</v>
      </c>
      <c r="F24" s="127">
        <v>30</v>
      </c>
      <c r="G24" s="128">
        <v>37</v>
      </c>
      <c r="H24" s="61">
        <f t="shared" si="3"/>
        <v>1110</v>
      </c>
    </row>
    <row r="25" spans="2:8">
      <c r="B25" s="65"/>
      <c r="C25" s="65" t="s">
        <v>136</v>
      </c>
      <c r="D25" s="65" t="s">
        <v>188</v>
      </c>
      <c r="E25" s="130" t="s">
        <v>112</v>
      </c>
      <c r="F25" s="127">
        <v>35</v>
      </c>
      <c r="G25" s="128">
        <v>37</v>
      </c>
      <c r="H25" s="61">
        <f t="shared" si="3"/>
        <v>1295</v>
      </c>
    </row>
    <row r="26" spans="2:8">
      <c r="B26" s="65"/>
      <c r="C26" s="65"/>
      <c r="D26" s="130" t="s">
        <v>112</v>
      </c>
      <c r="E26" s="65" t="s">
        <v>188</v>
      </c>
      <c r="F26" s="127">
        <v>35</v>
      </c>
      <c r="G26" s="128">
        <v>37</v>
      </c>
      <c r="H26" s="61">
        <f t="shared" si="3"/>
        <v>1295</v>
      </c>
    </row>
    <row r="27" spans="2:8">
      <c r="B27" s="65"/>
      <c r="C27" s="65" t="s">
        <v>137</v>
      </c>
      <c r="D27" s="65" t="s">
        <v>189</v>
      </c>
      <c r="E27" s="130" t="s">
        <v>112</v>
      </c>
      <c r="F27" s="127">
        <v>15</v>
      </c>
      <c r="G27" s="128">
        <v>37</v>
      </c>
      <c r="H27" s="61">
        <f>F27*G27</f>
        <v>555</v>
      </c>
    </row>
    <row r="28" spans="2:8">
      <c r="B28" s="70"/>
      <c r="C28" s="65"/>
      <c r="D28" s="130" t="s">
        <v>112</v>
      </c>
      <c r="E28" s="65" t="s">
        <v>189</v>
      </c>
      <c r="F28" s="127">
        <v>15</v>
      </c>
      <c r="G28" s="128">
        <v>37</v>
      </c>
      <c r="H28" s="61">
        <f t="shared" ref="H28" si="4">F28*G28</f>
        <v>555</v>
      </c>
    </row>
    <row r="29" spans="2:8">
      <c r="B29" s="65" t="s">
        <v>211</v>
      </c>
      <c r="C29" s="65" t="s">
        <v>134</v>
      </c>
      <c r="D29" s="65" t="s">
        <v>183</v>
      </c>
      <c r="E29" s="130" t="s">
        <v>112</v>
      </c>
      <c r="F29" s="127">
        <v>25</v>
      </c>
      <c r="G29" s="128">
        <v>37</v>
      </c>
      <c r="H29" s="61">
        <f>F29*G29</f>
        <v>925</v>
      </c>
    </row>
    <row r="30" spans="2:8">
      <c r="B30" s="65"/>
      <c r="C30" s="65"/>
      <c r="D30" s="130" t="s">
        <v>112</v>
      </c>
      <c r="E30" s="65" t="s">
        <v>183</v>
      </c>
      <c r="F30" s="127">
        <v>25</v>
      </c>
      <c r="G30" s="128">
        <v>37</v>
      </c>
      <c r="H30" s="61">
        <f t="shared" ref="H30:H34" si="5">F30*G30</f>
        <v>925</v>
      </c>
    </row>
    <row r="31" spans="2:8">
      <c r="B31" s="65"/>
      <c r="C31" s="65" t="s">
        <v>135</v>
      </c>
      <c r="D31" s="65" t="s">
        <v>187</v>
      </c>
      <c r="E31" s="130" t="s">
        <v>112</v>
      </c>
      <c r="F31" s="127">
        <v>30</v>
      </c>
      <c r="G31" s="128">
        <v>37</v>
      </c>
      <c r="H31" s="61">
        <f t="shared" si="5"/>
        <v>1110</v>
      </c>
    </row>
    <row r="32" spans="2:8">
      <c r="B32" s="65"/>
      <c r="C32" s="65"/>
      <c r="D32" s="130" t="s">
        <v>112</v>
      </c>
      <c r="E32" s="65" t="s">
        <v>187</v>
      </c>
      <c r="F32" s="127">
        <v>30</v>
      </c>
      <c r="G32" s="128">
        <v>37</v>
      </c>
      <c r="H32" s="61">
        <f t="shared" si="5"/>
        <v>1110</v>
      </c>
    </row>
    <row r="33" spans="2:8">
      <c r="B33" s="65"/>
      <c r="C33" s="65" t="s">
        <v>136</v>
      </c>
      <c r="D33" s="65" t="s">
        <v>188</v>
      </c>
      <c r="E33" s="130" t="s">
        <v>112</v>
      </c>
      <c r="F33" s="127">
        <v>35</v>
      </c>
      <c r="G33" s="128">
        <v>37</v>
      </c>
      <c r="H33" s="61">
        <f t="shared" si="5"/>
        <v>1295</v>
      </c>
    </row>
    <row r="34" spans="2:8">
      <c r="B34" s="65"/>
      <c r="C34" s="65"/>
      <c r="D34" s="130" t="s">
        <v>112</v>
      </c>
      <c r="E34" s="65" t="s">
        <v>188</v>
      </c>
      <c r="F34" s="127">
        <v>35</v>
      </c>
      <c r="G34" s="128">
        <v>37</v>
      </c>
      <c r="H34" s="61">
        <f t="shared" si="5"/>
        <v>1295</v>
      </c>
    </row>
    <row r="35" spans="2:8">
      <c r="B35" s="65"/>
      <c r="C35" s="65" t="s">
        <v>137</v>
      </c>
      <c r="D35" s="65" t="s">
        <v>189</v>
      </c>
      <c r="E35" s="130" t="s">
        <v>112</v>
      </c>
      <c r="F35" s="127">
        <v>15</v>
      </c>
      <c r="G35" s="128">
        <v>37</v>
      </c>
      <c r="H35" s="61">
        <f>F35*G35</f>
        <v>555</v>
      </c>
    </row>
    <row r="36" spans="2:8">
      <c r="B36" s="70"/>
      <c r="C36" s="65"/>
      <c r="D36" s="130" t="s">
        <v>112</v>
      </c>
      <c r="E36" s="65" t="s">
        <v>189</v>
      </c>
      <c r="F36" s="127">
        <v>15</v>
      </c>
      <c r="G36" s="128">
        <v>37</v>
      </c>
      <c r="H36" s="61">
        <f t="shared" ref="H36" si="6">F36*G36</f>
        <v>555</v>
      </c>
    </row>
    <row r="37" spans="2:8">
      <c r="B37" s="70"/>
      <c r="C37" s="70"/>
      <c r="D37" s="70"/>
      <c r="E37" s="59"/>
      <c r="F37" s="127"/>
      <c r="G37" s="128"/>
      <c r="H37" s="66"/>
    </row>
    <row r="38" spans="2:8">
      <c r="B38" s="70"/>
      <c r="C38" s="70"/>
      <c r="D38" s="70"/>
      <c r="E38" s="59"/>
      <c r="F38" s="127"/>
      <c r="G38" s="128"/>
      <c r="H38" s="66"/>
    </row>
    <row r="39" spans="2:8">
      <c r="B39" s="70"/>
      <c r="C39" s="70"/>
      <c r="D39" s="70"/>
      <c r="E39" s="59"/>
      <c r="F39" s="127"/>
      <c r="G39" s="128"/>
      <c r="H39" s="66"/>
    </row>
    <row r="40" spans="2:8">
      <c r="B40" s="70"/>
      <c r="C40" s="70"/>
      <c r="D40" s="70"/>
      <c r="E40" s="59"/>
      <c r="F40" s="127"/>
      <c r="G40" s="128"/>
      <c r="H40" s="66"/>
    </row>
    <row r="41" spans="2:8">
      <c r="B41" s="70"/>
      <c r="C41" s="70"/>
      <c r="D41" s="70"/>
      <c r="E41" s="59"/>
      <c r="F41" s="127"/>
      <c r="G41" s="128"/>
      <c r="H41" s="66"/>
    </row>
    <row r="42" spans="2:8" ht="13.5">
      <c r="B42" s="169" t="s">
        <v>138</v>
      </c>
      <c r="C42" s="170"/>
      <c r="D42" s="170"/>
      <c r="E42" s="171"/>
      <c r="F42" s="127"/>
      <c r="G42" s="128"/>
      <c r="H42" s="66"/>
    </row>
    <row r="43" spans="2:8">
      <c r="B43" s="59" t="s">
        <v>139</v>
      </c>
      <c r="C43" s="59" t="s">
        <v>133</v>
      </c>
      <c r="D43" s="59" t="s">
        <v>140</v>
      </c>
      <c r="E43" s="59" t="s">
        <v>141</v>
      </c>
      <c r="F43" s="127" t="s">
        <v>143</v>
      </c>
      <c r="G43" s="128"/>
      <c r="H43" s="66" t="s">
        <v>142</v>
      </c>
    </row>
    <row r="44" spans="2:8">
      <c r="B44" s="70" t="s">
        <v>215</v>
      </c>
      <c r="C44" s="70" t="s">
        <v>145</v>
      </c>
      <c r="D44" s="70" t="s">
        <v>180</v>
      </c>
      <c r="E44" s="65" t="s">
        <v>190</v>
      </c>
      <c r="F44" s="127" t="s">
        <v>144</v>
      </c>
      <c r="G44" s="128"/>
      <c r="H44" s="61">
        <v>2590</v>
      </c>
    </row>
    <row r="45" spans="2:8">
      <c r="B45" s="70"/>
      <c r="C45" s="70"/>
      <c r="D45" s="65" t="s">
        <v>190</v>
      </c>
      <c r="E45" s="70" t="s">
        <v>180</v>
      </c>
      <c r="F45" s="127" t="s">
        <v>144</v>
      </c>
      <c r="G45" s="128"/>
      <c r="H45" s="61">
        <v>2590</v>
      </c>
    </row>
    <row r="46" spans="2:8">
      <c r="B46" s="70" t="s">
        <v>216</v>
      </c>
      <c r="C46" s="70" t="s">
        <v>146</v>
      </c>
      <c r="D46" s="70" t="s">
        <v>180</v>
      </c>
      <c r="E46" s="65" t="s">
        <v>181</v>
      </c>
      <c r="F46" s="127" t="s">
        <v>144</v>
      </c>
      <c r="G46" s="128"/>
      <c r="H46" s="61">
        <v>3590</v>
      </c>
    </row>
    <row r="47" spans="2:8">
      <c r="B47" s="70"/>
      <c r="C47" s="70"/>
      <c r="D47" s="65" t="s">
        <v>190</v>
      </c>
      <c r="E47" s="70" t="s">
        <v>180</v>
      </c>
      <c r="F47" s="127" t="s">
        <v>144</v>
      </c>
      <c r="G47" s="128"/>
      <c r="H47" s="61">
        <v>3590</v>
      </c>
    </row>
    <row r="48" spans="2:8">
      <c r="B48" s="70"/>
      <c r="C48" s="70" t="s">
        <v>147</v>
      </c>
      <c r="D48" s="70" t="s">
        <v>180</v>
      </c>
      <c r="E48" s="65" t="s">
        <v>190</v>
      </c>
      <c r="F48" s="127" t="s">
        <v>148</v>
      </c>
      <c r="G48" s="128"/>
      <c r="H48" s="61">
        <v>3450</v>
      </c>
    </row>
    <row r="49" spans="1:8">
      <c r="B49" s="70"/>
      <c r="C49" s="70"/>
      <c r="D49" s="65" t="s">
        <v>190</v>
      </c>
      <c r="E49" s="70" t="s">
        <v>180</v>
      </c>
      <c r="F49" s="127" t="s">
        <v>148</v>
      </c>
      <c r="G49" s="128"/>
      <c r="H49" s="61">
        <v>3450</v>
      </c>
    </row>
    <row r="50" spans="1:8">
      <c r="B50" s="70"/>
      <c r="C50" s="70"/>
      <c r="D50" s="70"/>
      <c r="E50" s="59"/>
      <c r="F50" s="127"/>
      <c r="G50" s="128"/>
      <c r="H50" s="61"/>
    </row>
    <row r="51" spans="1:8">
      <c r="B51" s="70"/>
      <c r="C51" s="70"/>
      <c r="D51" s="70"/>
      <c r="E51" s="59"/>
      <c r="F51" s="127"/>
      <c r="G51" s="128"/>
      <c r="H51" s="66"/>
    </row>
    <row r="52" spans="1:8">
      <c r="B52" s="70"/>
      <c r="C52" s="70"/>
      <c r="D52" s="70"/>
      <c r="E52" s="59"/>
      <c r="F52" s="127"/>
      <c r="G52" s="128"/>
      <c r="H52" s="66"/>
    </row>
    <row r="53" spans="1:8">
      <c r="B53" s="70"/>
      <c r="C53" s="70"/>
      <c r="D53" s="70"/>
      <c r="E53" s="59"/>
      <c r="F53" s="127"/>
      <c r="G53" s="128"/>
      <c r="H53" s="66"/>
    </row>
    <row r="54" spans="1:8">
      <c r="B54" s="70"/>
      <c r="C54" s="70"/>
      <c r="D54" s="70"/>
      <c r="E54" s="59"/>
      <c r="F54" s="127"/>
      <c r="G54" s="128"/>
      <c r="H54" s="66"/>
    </row>
    <row r="55" spans="1:8">
      <c r="B55" s="70"/>
      <c r="C55" s="70"/>
      <c r="D55" s="70"/>
      <c r="E55" s="59"/>
      <c r="F55" s="129"/>
      <c r="G55" s="123"/>
      <c r="H55" s="73">
        <v>699300</v>
      </c>
    </row>
    <row r="56" spans="1:8" ht="13.5">
      <c r="B56" s="167" t="s">
        <v>1</v>
      </c>
      <c r="C56" s="167"/>
      <c r="D56" s="168"/>
      <c r="E56" s="168"/>
      <c r="F56" s="168"/>
      <c r="G56" s="168"/>
    </row>
    <row r="59" spans="1:8">
      <c r="A59" s="46"/>
      <c r="D59" s="45"/>
      <c r="E59" s="45"/>
    </row>
    <row r="60" spans="1:8">
      <c r="A60" s="46"/>
      <c r="D60" s="45"/>
      <c r="E60" s="45"/>
    </row>
    <row r="61" spans="1:8">
      <c r="A61" s="46"/>
      <c r="D61" s="45"/>
      <c r="E61" s="45"/>
    </row>
    <row r="62" spans="1:8">
      <c r="A62" s="46"/>
      <c r="D62" s="45"/>
      <c r="E62" s="45"/>
    </row>
    <row r="63" spans="1:8">
      <c r="A63" s="46"/>
      <c r="D63" s="45"/>
      <c r="E63" s="45"/>
    </row>
    <row r="64" spans="1:8">
      <c r="A64" s="46"/>
      <c r="D64" s="45"/>
      <c r="E64" s="45"/>
    </row>
    <row r="65" spans="1:5">
      <c r="A65" s="46"/>
      <c r="D65" s="45"/>
      <c r="E65" s="45"/>
    </row>
    <row r="66" spans="1:5">
      <c r="A66" s="46"/>
      <c r="D66" s="45"/>
      <c r="E66" s="45"/>
    </row>
    <row r="67" spans="1:5">
      <c r="A67" s="46"/>
      <c r="D67" s="45"/>
      <c r="E67" s="45"/>
    </row>
    <row r="68" spans="1:5">
      <c r="A68" s="46"/>
      <c r="D68" s="45"/>
      <c r="E68" s="45"/>
    </row>
    <row r="69" spans="1:5">
      <c r="A69" s="46"/>
      <c r="D69" s="45"/>
      <c r="E69" s="45"/>
    </row>
    <row r="70" spans="1:5">
      <c r="A70" s="46"/>
      <c r="D70" s="45"/>
      <c r="E70" s="45"/>
    </row>
    <row r="71" spans="1:5">
      <c r="A71" s="46"/>
      <c r="D71" s="45"/>
      <c r="E71" s="45"/>
    </row>
    <row r="72" spans="1:5">
      <c r="A72" s="46"/>
      <c r="D72" s="45"/>
      <c r="E72" s="45"/>
    </row>
    <row r="73" spans="1:5">
      <c r="A73" s="46"/>
      <c r="D73" s="45"/>
      <c r="E73" s="45"/>
    </row>
    <row r="74" spans="1:5">
      <c r="A74" s="46"/>
      <c r="D74" s="45"/>
      <c r="E74" s="45"/>
    </row>
    <row r="75" spans="1:5">
      <c r="A75" s="46"/>
      <c r="D75" s="45"/>
      <c r="E75" s="45"/>
    </row>
    <row r="76" spans="1:5">
      <c r="A76" s="46"/>
      <c r="D76" s="45"/>
      <c r="E76" s="45"/>
    </row>
    <row r="77" spans="1:5">
      <c r="A77" s="46"/>
      <c r="D77" s="45"/>
      <c r="E77" s="45"/>
    </row>
    <row r="78" spans="1:5">
      <c r="A78" s="46"/>
      <c r="D78" s="45"/>
      <c r="E78" s="45"/>
    </row>
    <row r="79" spans="1:5">
      <c r="A79" s="46"/>
      <c r="D79" s="45"/>
      <c r="E79" s="45"/>
    </row>
    <row r="80" spans="1:5">
      <c r="A80" s="46"/>
      <c r="C80" s="46" t="s">
        <v>191</v>
      </c>
      <c r="D80" s="45"/>
      <c r="E80" s="45"/>
    </row>
    <row r="81" spans="1:5">
      <c r="A81" s="46"/>
      <c r="D81" s="45"/>
      <c r="E81" s="45"/>
    </row>
    <row r="82" spans="1:5">
      <c r="A82" s="46"/>
      <c r="D82" s="45"/>
      <c r="E82" s="45"/>
    </row>
    <row r="83" spans="1:5">
      <c r="A83" s="46"/>
      <c r="D83" s="45"/>
      <c r="E83" s="45"/>
    </row>
    <row r="84" spans="1:5">
      <c r="A84" s="46"/>
      <c r="D84" s="45"/>
      <c r="E84" s="45"/>
    </row>
    <row r="85" spans="1:5">
      <c r="A85" s="46"/>
      <c r="D85" s="45"/>
      <c r="E85" s="45"/>
    </row>
    <row r="86" spans="1:5">
      <c r="A86" s="46"/>
      <c r="D86" s="45"/>
      <c r="E86" s="45"/>
    </row>
    <row r="87" spans="1:5">
      <c r="A87" s="46"/>
      <c r="D87" s="45"/>
      <c r="E87" s="45"/>
    </row>
    <row r="88" spans="1:5">
      <c r="A88" s="46"/>
      <c r="D88" s="45"/>
      <c r="E88" s="45"/>
    </row>
    <row r="89" spans="1:5">
      <c r="A89" s="46"/>
      <c r="D89" s="45"/>
      <c r="E89" s="45"/>
    </row>
    <row r="90" spans="1:5">
      <c r="A90" s="46"/>
      <c r="D90" s="45"/>
      <c r="E90" s="45"/>
    </row>
    <row r="91" spans="1:5">
      <c r="A91" s="46"/>
      <c r="D91" s="45"/>
      <c r="E91" s="45"/>
    </row>
    <row r="92" spans="1:5">
      <c r="A92" s="46"/>
      <c r="D92" s="45"/>
      <c r="E92" s="45"/>
    </row>
    <row r="93" spans="1:5">
      <c r="A93" s="46"/>
      <c r="D93" s="45"/>
      <c r="E93" s="45"/>
    </row>
    <row r="94" spans="1:5">
      <c r="A94" s="46"/>
      <c r="D94" s="45"/>
      <c r="E94" s="45"/>
    </row>
    <row r="95" spans="1:5">
      <c r="A95" s="46"/>
      <c r="D95" s="45"/>
      <c r="E95" s="45"/>
    </row>
    <row r="96" spans="1:5">
      <c r="A96" s="46"/>
      <c r="D96" s="45"/>
      <c r="E96" s="45"/>
    </row>
    <row r="97" spans="1:5">
      <c r="A97" s="46"/>
      <c r="D97" s="45"/>
      <c r="E97" s="45"/>
    </row>
    <row r="98" spans="1:5">
      <c r="A98" s="46"/>
      <c r="D98" s="45"/>
      <c r="E98" s="45"/>
    </row>
    <row r="99" spans="1:5">
      <c r="A99" s="46"/>
      <c r="D99" s="45"/>
      <c r="E99" s="45"/>
    </row>
    <row r="100" spans="1:5">
      <c r="A100" s="46"/>
      <c r="D100" s="45"/>
      <c r="E100" s="45"/>
    </row>
    <row r="101" spans="1:5">
      <c r="A101" s="46"/>
      <c r="D101" s="45"/>
      <c r="E101" s="45"/>
    </row>
    <row r="102" spans="1:5">
      <c r="A102" s="46"/>
      <c r="D102" s="45"/>
      <c r="E102" s="45"/>
    </row>
    <row r="103" spans="1:5">
      <c r="A103" s="46"/>
      <c r="D103" s="45"/>
      <c r="E103" s="45"/>
    </row>
    <row r="104" spans="1:5">
      <c r="A104" s="46"/>
      <c r="D104" s="45"/>
      <c r="E104" s="45"/>
    </row>
    <row r="105" spans="1:5">
      <c r="A105" s="46"/>
      <c r="D105" s="45"/>
      <c r="E105" s="45"/>
    </row>
    <row r="106" spans="1:5">
      <c r="A106" s="46"/>
      <c r="D106" s="45"/>
      <c r="E106" s="45"/>
    </row>
    <row r="107" spans="1:5">
      <c r="A107" s="46"/>
      <c r="D107" s="45"/>
      <c r="E107" s="45"/>
    </row>
    <row r="108" spans="1:5">
      <c r="A108" s="46"/>
      <c r="D108" s="45"/>
      <c r="E108" s="45"/>
    </row>
    <row r="109" spans="1:5">
      <c r="A109" s="46"/>
      <c r="D109" s="45"/>
      <c r="E109" s="45"/>
    </row>
    <row r="110" spans="1:5">
      <c r="A110" s="46"/>
      <c r="D110" s="45"/>
      <c r="E110" s="45"/>
    </row>
    <row r="111" spans="1:5">
      <c r="A111" s="46"/>
      <c r="D111" s="45"/>
      <c r="E111" s="45"/>
    </row>
    <row r="112" spans="1:5">
      <c r="A112" s="46"/>
      <c r="D112" s="45"/>
      <c r="E112" s="45"/>
    </row>
    <row r="113" spans="1:5">
      <c r="A113" s="46"/>
      <c r="D113" s="45"/>
      <c r="E113" s="45"/>
    </row>
    <row r="114" spans="1:5">
      <c r="A114" s="46"/>
      <c r="D114" s="45"/>
      <c r="E114" s="45"/>
    </row>
    <row r="115" spans="1:5">
      <c r="A115" s="46"/>
      <c r="D115" s="45"/>
      <c r="E115" s="45"/>
    </row>
    <row r="116" spans="1:5">
      <c r="A116" s="46"/>
      <c r="D116" s="45"/>
      <c r="E116" s="45"/>
    </row>
    <row r="117" spans="1:5">
      <c r="A117" s="46"/>
      <c r="D117" s="45"/>
      <c r="E117" s="45"/>
    </row>
    <row r="118" spans="1:5">
      <c r="A118" s="46"/>
      <c r="D118" s="45"/>
      <c r="E118" s="45"/>
    </row>
    <row r="119" spans="1:5">
      <c r="A119" s="46"/>
      <c r="D119" s="45"/>
      <c r="E119" s="45"/>
    </row>
    <row r="120" spans="1:5">
      <c r="A120" s="46"/>
      <c r="D120" s="45"/>
      <c r="E120" s="45"/>
    </row>
    <row r="121" spans="1:5">
      <c r="A121" s="46"/>
      <c r="D121" s="45"/>
      <c r="E121" s="45"/>
    </row>
    <row r="122" spans="1:5">
      <c r="A122" s="46"/>
      <c r="D122" s="45"/>
      <c r="E122" s="45"/>
    </row>
  </sheetData>
  <mergeCells count="3">
    <mergeCell ref="B2:H2"/>
    <mergeCell ref="B56:G56"/>
    <mergeCell ref="B42:E42"/>
  </mergeCells>
  <phoneticPr fontId="11"/>
  <pageMargins left="0.7" right="0.7" top="0.75" bottom="0.75" header="0.3" footer="0.3"/>
  <pageSetup paperSize="9" orientation="portrait" r:id="rId1"/>
  <rowBreaks count="1" manualBreakCount="1">
    <brk id="58"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J7" sqref="J7"/>
    </sheetView>
  </sheetViews>
  <sheetFormatPr defaultRowHeight="13.5"/>
  <cols>
    <col min="1" max="1" width="8.5" style="46" bestFit="1" customWidth="1"/>
    <col min="2" max="2" width="19" style="46" bestFit="1" customWidth="1"/>
    <col min="3" max="3" width="13.25" style="46" customWidth="1"/>
    <col min="4" max="4" width="14.25" style="46" customWidth="1"/>
    <col min="5" max="5" width="14.25" style="45" customWidth="1"/>
    <col min="6" max="6" width="12.625" style="45" customWidth="1"/>
    <col min="7" max="7" width="9.375" style="45" bestFit="1" customWidth="1"/>
  </cols>
  <sheetData>
    <row r="1" spans="1:7">
      <c r="G1" s="47" t="s">
        <v>177</v>
      </c>
    </row>
    <row r="2" spans="1:7" ht="17.25">
      <c r="A2" s="166" t="s">
        <v>158</v>
      </c>
      <c r="B2" s="166"/>
      <c r="C2" s="166"/>
      <c r="D2" s="166"/>
      <c r="E2" s="166"/>
      <c r="F2" s="166"/>
      <c r="G2" s="166"/>
    </row>
    <row r="3" spans="1:7">
      <c r="A3" s="45"/>
      <c r="B3" s="45"/>
      <c r="C3" s="45"/>
      <c r="D3" s="52" t="s">
        <v>166</v>
      </c>
      <c r="E3" s="46"/>
      <c r="F3" s="46"/>
      <c r="G3"/>
    </row>
    <row r="4" spans="1:7">
      <c r="A4"/>
      <c r="B4" s="50"/>
      <c r="C4" s="51"/>
      <c r="D4" s="50"/>
      <c r="E4" s="52"/>
      <c r="F4" s="52"/>
      <c r="G4" s="52"/>
    </row>
    <row r="5" spans="1:7">
      <c r="A5" s="57" t="s">
        <v>15</v>
      </c>
      <c r="B5" s="58" t="s">
        <v>169</v>
      </c>
      <c r="C5" s="58" t="s">
        <v>21</v>
      </c>
      <c r="D5" s="59" t="s">
        <v>19</v>
      </c>
      <c r="E5" s="59" t="s">
        <v>20</v>
      </c>
      <c r="F5" s="59" t="s">
        <v>22</v>
      </c>
      <c r="G5" s="59" t="s">
        <v>79</v>
      </c>
    </row>
    <row r="6" spans="1:7">
      <c r="A6" s="59" t="s">
        <v>168</v>
      </c>
      <c r="B6" s="59" t="s">
        <v>205</v>
      </c>
      <c r="C6" s="59" t="s">
        <v>77</v>
      </c>
      <c r="D6" s="59" t="s">
        <v>192</v>
      </c>
      <c r="E6" s="57" t="s">
        <v>183</v>
      </c>
      <c r="F6" s="61">
        <v>20000</v>
      </c>
      <c r="G6" s="61"/>
    </row>
    <row r="7" spans="1:7">
      <c r="A7" s="59" t="s">
        <v>168</v>
      </c>
      <c r="B7" s="59" t="s">
        <v>205</v>
      </c>
      <c r="C7" s="59" t="s">
        <v>78</v>
      </c>
      <c r="D7" s="59" t="s">
        <v>192</v>
      </c>
      <c r="E7" s="57" t="s">
        <v>183</v>
      </c>
      <c r="F7" s="61">
        <v>20000</v>
      </c>
      <c r="G7" s="61"/>
    </row>
    <row r="8" spans="1:7">
      <c r="A8" s="59" t="s">
        <v>168</v>
      </c>
      <c r="B8" s="59" t="s">
        <v>205</v>
      </c>
      <c r="C8" s="59" t="s">
        <v>75</v>
      </c>
      <c r="D8" s="59" t="s">
        <v>193</v>
      </c>
      <c r="E8" s="57" t="s">
        <v>183</v>
      </c>
      <c r="F8" s="61">
        <v>20000</v>
      </c>
      <c r="G8" s="61"/>
    </row>
    <row r="9" spans="1:7">
      <c r="A9" s="59"/>
      <c r="B9" s="59"/>
      <c r="C9" s="63"/>
      <c r="D9" s="64"/>
      <c r="E9" s="59"/>
      <c r="F9" s="68"/>
      <c r="G9" s="68"/>
    </row>
    <row r="10" spans="1:7">
      <c r="A10" s="59"/>
      <c r="B10" s="59"/>
      <c r="C10" s="59"/>
      <c r="D10" s="59"/>
      <c r="E10" s="57"/>
      <c r="F10" s="61"/>
      <c r="G10" s="68"/>
    </row>
    <row r="11" spans="1:7">
      <c r="A11" s="59"/>
      <c r="B11" s="59"/>
      <c r="C11" s="59"/>
      <c r="D11" s="57"/>
      <c r="E11" s="57"/>
      <c r="F11" s="61"/>
      <c r="G11" s="68"/>
    </row>
    <row r="12" spans="1:7">
      <c r="A12" s="59"/>
      <c r="B12" s="59"/>
      <c r="C12" s="59"/>
      <c r="D12" s="59"/>
      <c r="E12" s="57"/>
      <c r="F12" s="61"/>
      <c r="G12" s="68"/>
    </row>
    <row r="13" spans="1:7">
      <c r="A13" s="59"/>
      <c r="B13" s="59"/>
      <c r="C13" s="63"/>
      <c r="D13" s="64"/>
      <c r="E13" s="59"/>
      <c r="F13" s="68"/>
      <c r="G13" s="68"/>
    </row>
    <row r="14" spans="1:7">
      <c r="A14" s="59"/>
      <c r="B14" s="59"/>
      <c r="C14" s="59"/>
      <c r="D14" s="57"/>
      <c r="E14" s="59"/>
      <c r="F14" s="68"/>
      <c r="G14" s="113"/>
    </row>
    <row r="15" spans="1:7">
      <c r="A15" s="59"/>
      <c r="B15" s="59"/>
      <c r="C15" s="59"/>
      <c r="D15" s="57"/>
      <c r="E15" s="57"/>
      <c r="F15" s="68"/>
      <c r="G15" s="65"/>
    </row>
    <row r="16" spans="1:7">
      <c r="A16" s="59"/>
      <c r="B16" s="59"/>
      <c r="C16" s="59"/>
      <c r="D16" s="57"/>
      <c r="E16" s="59"/>
      <c r="F16" s="68"/>
      <c r="G16" s="113"/>
    </row>
    <row r="17" spans="1:7">
      <c r="A17" s="59"/>
      <c r="B17" s="70"/>
      <c r="C17" s="71"/>
      <c r="D17" s="66"/>
      <c r="E17" s="59"/>
      <c r="F17" s="59"/>
      <c r="G17" s="64"/>
    </row>
    <row r="18" spans="1:7">
      <c r="A18" s="59"/>
      <c r="B18" s="59"/>
      <c r="C18" s="59"/>
      <c r="D18" s="57"/>
      <c r="E18" s="59"/>
      <c r="F18" s="68"/>
      <c r="G18" s="113"/>
    </row>
    <row r="19" spans="1:7">
      <c r="A19" s="59"/>
      <c r="B19" s="59"/>
      <c r="C19" s="59"/>
      <c r="D19" s="57"/>
      <c r="E19" s="57"/>
      <c r="F19" s="68"/>
      <c r="G19" s="65"/>
    </row>
    <row r="20" spans="1:7">
      <c r="A20" s="59"/>
      <c r="B20" s="59"/>
      <c r="C20" s="59"/>
      <c r="D20" s="57"/>
      <c r="E20" s="59"/>
      <c r="F20" s="68"/>
      <c r="G20" s="113"/>
    </row>
    <row r="21" spans="1:7">
      <c r="A21" s="59"/>
      <c r="B21" s="70"/>
      <c r="C21" s="71"/>
      <c r="D21" s="66"/>
      <c r="E21" s="59"/>
      <c r="F21" s="59"/>
      <c r="G21" s="64"/>
    </row>
    <row r="22" spans="1:7">
      <c r="A22" s="59"/>
      <c r="B22" s="59"/>
      <c r="C22" s="59"/>
      <c r="D22" s="57"/>
      <c r="E22" s="59"/>
      <c r="F22" s="68"/>
      <c r="G22" s="113"/>
    </row>
    <row r="23" spans="1:7">
      <c r="A23" s="59"/>
      <c r="B23" s="59"/>
      <c r="C23" s="59"/>
      <c r="D23" s="57"/>
      <c r="E23" s="57"/>
      <c r="F23" s="68"/>
      <c r="G23" s="65"/>
    </row>
    <row r="24" spans="1:7">
      <c r="A24" s="59"/>
      <c r="B24" s="59"/>
      <c r="C24" s="59"/>
      <c r="D24" s="57"/>
      <c r="E24" s="59"/>
      <c r="F24" s="68"/>
      <c r="G24" s="113"/>
    </row>
    <row r="25" spans="1:7">
      <c r="A25" s="59"/>
      <c r="B25" s="70"/>
      <c r="C25" s="70"/>
      <c r="D25" s="59"/>
      <c r="E25" s="64"/>
      <c r="F25" s="64"/>
      <c r="G25" s="64"/>
    </row>
    <row r="26" spans="1:7">
      <c r="A26" s="59"/>
      <c r="B26" s="59"/>
      <c r="C26" s="59"/>
      <c r="D26" s="57"/>
      <c r="E26" s="59"/>
      <c r="F26" s="68"/>
      <c r="G26" s="113"/>
    </row>
    <row r="27" spans="1:7">
      <c r="A27" s="59"/>
      <c r="B27" s="59"/>
      <c r="C27" s="59"/>
      <c r="D27" s="57"/>
      <c r="E27" s="57"/>
      <c r="F27" s="68"/>
      <c r="G27" s="65"/>
    </row>
    <row r="28" spans="1:7">
      <c r="A28" s="59"/>
      <c r="B28" s="59"/>
      <c r="C28" s="59"/>
      <c r="D28" s="57"/>
      <c r="E28" s="59"/>
      <c r="F28" s="68"/>
      <c r="G28" s="113"/>
    </row>
    <row r="29" spans="1:7">
      <c r="A29" s="70"/>
      <c r="B29" s="70"/>
      <c r="C29" s="70"/>
      <c r="D29" s="59"/>
      <c r="E29" s="64"/>
      <c r="F29" s="64"/>
      <c r="G29" s="64"/>
    </row>
    <row r="30" spans="1:7">
      <c r="A30" s="70"/>
      <c r="B30" s="70"/>
      <c r="C30" s="70"/>
      <c r="D30" s="59"/>
      <c r="E30" s="64"/>
      <c r="F30" s="64"/>
      <c r="G30" s="64"/>
    </row>
    <row r="31" spans="1:7">
      <c r="A31" s="70"/>
      <c r="B31" s="70"/>
      <c r="C31" s="70"/>
      <c r="D31" s="59"/>
      <c r="E31" s="64"/>
      <c r="F31" s="64"/>
      <c r="G31" s="64"/>
    </row>
    <row r="32" spans="1:7">
      <c r="A32" s="70"/>
      <c r="B32" s="70"/>
      <c r="C32" s="70"/>
      <c r="D32" s="59"/>
      <c r="E32" s="64"/>
      <c r="F32" s="64"/>
      <c r="G32" s="64"/>
    </row>
    <row r="33" spans="1:7">
      <c r="A33" s="70"/>
      <c r="B33" s="70"/>
      <c r="C33" s="70"/>
      <c r="D33" s="59"/>
      <c r="E33" s="64"/>
      <c r="F33" s="64"/>
      <c r="G33" s="64"/>
    </row>
    <row r="34" spans="1:7">
      <c r="A34" s="70"/>
      <c r="B34" s="70"/>
      <c r="C34" s="70"/>
      <c r="D34" s="59"/>
      <c r="E34" s="64"/>
      <c r="F34" s="64"/>
      <c r="G34" s="64"/>
    </row>
    <row r="35" spans="1:7">
      <c r="A35" s="70"/>
      <c r="B35" s="70"/>
      <c r="C35" s="70"/>
      <c r="D35" s="59"/>
      <c r="E35" s="64"/>
      <c r="F35" s="64"/>
      <c r="G35" s="64"/>
    </row>
    <row r="36" spans="1:7">
      <c r="A36" s="70"/>
      <c r="B36" s="70"/>
      <c r="C36" s="70"/>
      <c r="D36" s="59"/>
      <c r="E36" s="64"/>
      <c r="F36" s="64"/>
      <c r="G36" s="64"/>
    </row>
    <row r="37" spans="1:7">
      <c r="A37" s="70"/>
      <c r="B37" s="70"/>
      <c r="C37" s="70"/>
      <c r="D37" s="59"/>
      <c r="E37" s="57" t="s">
        <v>27</v>
      </c>
      <c r="F37" s="114">
        <f>SUM(F6:F36)</f>
        <v>60000</v>
      </c>
      <c r="G37" s="73"/>
    </row>
    <row r="38" spans="1:7">
      <c r="A38" s="167" t="s">
        <v>1</v>
      </c>
      <c r="B38" s="168"/>
      <c r="C38" s="168"/>
      <c r="D38" s="168"/>
      <c r="E38" s="168"/>
      <c r="F38" s="46"/>
    </row>
  </sheetData>
  <mergeCells count="2">
    <mergeCell ref="A38:E38"/>
    <mergeCell ref="A2:G2"/>
  </mergeCells>
  <phoneticPr fontId="1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様式①（借上）</vt:lpstr>
      <vt:lpstr>様式②（宿泊）</vt:lpstr>
      <vt:lpstr>様式③（リース送迎）</vt:lpstr>
      <vt:lpstr>様式③-１（自社車送迎）</vt:lpstr>
      <vt:lpstr>様式④-１（赴任・帰省）</vt:lpstr>
      <vt:lpstr>様式④-２（食費補助）</vt:lpstr>
      <vt:lpstr>様式④-３（リース通勤)</vt:lpstr>
      <vt:lpstr>様式④-３（自社車通勤)</vt:lpstr>
      <vt:lpstr>様式④-３（マイカー通勤)</vt:lpstr>
      <vt:lpstr>'様式①（借上）'!Print_Area</vt:lpstr>
      <vt:lpstr>'様式②（宿泊）'!Print_Area</vt:lpstr>
      <vt:lpstr>'様式③（リース送迎）'!Print_Area</vt:lpstr>
      <vt:lpstr>'様式③-１（自社車送迎）'!Print_Area</vt:lpstr>
      <vt:lpstr>'様式④-１（赴任・帰省）'!Print_Area</vt:lpstr>
      <vt:lpstr>'様式④-２（食費補助）'!Print_Area</vt:lpstr>
      <vt:lpstr>'様式④-３（マイカー通勤)'!Print_Area</vt:lpstr>
      <vt:lpstr>'様式④-３（リース通勤)'!Print_Area</vt:lpstr>
      <vt:lpstr>'様式④-３（自社車通勤)'!Print_Area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建設技術振興課</dc:creator>
  <cp:lastModifiedBy>oitapref</cp:lastModifiedBy>
  <cp:lastPrinted>2019-03-27T00:16:23Z</cp:lastPrinted>
  <dcterms:created xsi:type="dcterms:W3CDTF">2009-02-02T09:08:27Z</dcterms:created>
  <dcterms:modified xsi:type="dcterms:W3CDTF">2021-06-25T06:22:03Z</dcterms:modified>
</cp:coreProperties>
</file>