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65" windowHeight="12060" activeTab="2"/>
  </bookViews>
  <sheets>
    <sheet name="4月１週" sheetId="1" r:id="rId1"/>
    <sheet name="4月２週" sheetId="11" r:id="rId2"/>
    <sheet name="4月３週" sheetId="12" r:id="rId3"/>
    <sheet name="５月４週" sheetId="13" r:id="rId4"/>
    <sheet name="５月５週" sheetId="14" r:id="rId5"/>
    <sheet name="５月６週" sheetId="15" r:id="rId6"/>
    <sheet name="５月７週" sheetId="16" r:id="rId7"/>
    <sheet name="５月８週" sheetId="17" r:id="rId8"/>
  </sheets>
  <calcPr calcId="162913"/>
</workbook>
</file>

<file path=xl/calcChain.xml><?xml version="1.0" encoding="utf-8"?>
<calcChain xmlns="http://schemas.openxmlformats.org/spreadsheetml/2006/main">
  <c r="M51" i="11" l="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<sst xmlns="http://schemas.openxmlformats.org/spreadsheetml/2006/main" count="901" uniqueCount="148">
  <si>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</si>
  <si>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</si>
  <si>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</si>
  <si>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</si>
  <si>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</si>
  <si>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</si>
  <si>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</si>
  <si>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</si>
  <si>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</si>
  <si>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</si>
  <si>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</si>
  <si>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</si>
  <si>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</si>
  <si>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</si>
  <si>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</si>
  <si>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</si>
  <si>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</si>
  <si>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</si>
  <si>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</si>
  <si>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</si>
  <si>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</si>
  <si>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</si>
  <si>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</si>
  <si>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</si>
  <si>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</si>
  <si>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</si>
  <si>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</si>
  <si>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</si>
  <si>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</si>
  <si>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</si>
  <si>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</si>
  <si>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</si>
  <si>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</si>
  <si>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</si>
  <si>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</si>
  <si>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</si>
  <si>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</si>
  <si>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</si>
  <si>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</si>
  <si>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</si>
  <si>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</si>
  <si>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</si>
  <si>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</si>
  <si>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</si>
  <si>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</si>
  <si>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</si>
  <si>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</si>
  <si>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</si>
  <si>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</si>
  <si>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</si>
  <si>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</si>
  <si>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</si>
  <si>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</si>
  <si>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</si>
  <si>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</si>
  <si>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</si>
  <si>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</si>
  <si>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</si>
  <si>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</si>
  <si>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</si>
  <si>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</si>
  <si>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</si>
  <si>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</si>
  <si>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</si>
  <si>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みどりの日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</si>
  <si>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</si>
  <si>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</si>
  <si>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</si>
  <si>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</si>
  <si>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１０日</t>
    <rPh sb="2" eb="3">
      <t>ニチ</t>
    </rPh>
    <phoneticPr fontId="1"/>
  </si>
  <si>
    <t>１７日</t>
    <rPh sb="2" eb="3">
      <t>ニチ</t>
    </rPh>
    <phoneticPr fontId="1"/>
  </si>
  <si>
    <t>９日</t>
    <rPh sb="1" eb="2">
      <t>ニチ</t>
    </rPh>
    <phoneticPr fontId="1"/>
  </si>
  <si>
    <t>１６日</t>
    <rPh sb="2" eb="3">
      <t>ニチ</t>
    </rPh>
    <phoneticPr fontId="1"/>
  </si>
  <si>
    <t>２日</t>
    <rPh sb="1" eb="2">
      <t>ニチ</t>
    </rPh>
    <phoneticPr fontId="1"/>
  </si>
  <si>
    <t>３１日</t>
    <rPh sb="2" eb="3">
      <t>ニチ</t>
    </rPh>
    <phoneticPr fontId="1"/>
  </si>
  <si>
    <t>入学式</t>
    <rPh sb="0" eb="3">
      <t>ニュウガクシキ</t>
    </rPh>
    <phoneticPr fontId="1"/>
  </si>
  <si>
    <t>始業式</t>
    <rPh sb="0" eb="3">
      <t>シギョウシキ</t>
    </rPh>
    <phoneticPr fontId="1"/>
  </si>
  <si>
    <t>※４月１２日入学式と仮定して作成しています</t>
    <rPh sb="2" eb="3">
      <t>ガツ</t>
    </rPh>
    <rPh sb="5" eb="6">
      <t>ニチ</t>
    </rPh>
    <rPh sb="6" eb="9">
      <t>ニュウガクシキ</t>
    </rPh>
    <rPh sb="10" eb="12">
      <t>カテイ</t>
    </rPh>
    <rPh sb="14" eb="16">
      <t>サクセイ</t>
    </rPh>
    <phoneticPr fontId="1"/>
  </si>
  <si>
    <t>なかよくなろう</t>
    <phoneticPr fontId="1"/>
  </si>
  <si>
    <t>・手遊び</t>
    <rPh sb="1" eb="3">
      <t>テアソ</t>
    </rPh>
    <phoneticPr fontId="1"/>
  </si>
  <si>
    <t>国</t>
    <rPh sb="0" eb="1">
      <t>クニ</t>
    </rPh>
    <phoneticPr fontId="1"/>
  </si>
  <si>
    <t>・お話読んで</t>
    <rPh sb="2" eb="3">
      <t>ハナシ</t>
    </rPh>
    <rPh sb="3" eb="4">
      <t>ヨ</t>
    </rPh>
    <phoneticPr fontId="1"/>
  </si>
  <si>
    <t>・お話聞いて</t>
    <rPh sb="2" eb="3">
      <t>ハナシ</t>
    </rPh>
    <rPh sb="3" eb="4">
      <t>キ</t>
    </rPh>
    <phoneticPr fontId="1"/>
  </si>
  <si>
    <t>音</t>
    <rPh sb="0" eb="1">
      <t>オト</t>
    </rPh>
    <phoneticPr fontId="1"/>
  </si>
  <si>
    <t>・歌って踊ろう</t>
    <rPh sb="1" eb="2">
      <t>ウタ</t>
    </rPh>
    <rPh sb="4" eb="5">
      <t>オド</t>
    </rPh>
    <phoneticPr fontId="1"/>
  </si>
  <si>
    <t>・本がたくさん</t>
    <rPh sb="1" eb="2">
      <t>ホン</t>
    </rPh>
    <phoneticPr fontId="1"/>
  </si>
  <si>
    <t>道</t>
    <rPh sb="0" eb="1">
      <t>ミチ</t>
    </rPh>
    <phoneticPr fontId="1"/>
  </si>
  <si>
    <t>みんなでたのしく</t>
    <phoneticPr fontId="1"/>
  </si>
  <si>
    <t>算</t>
    <rPh sb="0" eb="1">
      <t>サン</t>
    </rPh>
    <phoneticPr fontId="1"/>
  </si>
  <si>
    <t>さんすうの</t>
    <phoneticPr fontId="1"/>
  </si>
  <si>
    <t>はじまり</t>
    <phoneticPr fontId="1"/>
  </si>
  <si>
    <t>生</t>
    <rPh sb="0" eb="1">
      <t>セイ</t>
    </rPh>
    <phoneticPr fontId="1"/>
  </si>
  <si>
    <t>がっこうだいすき</t>
    <phoneticPr fontId="1"/>
  </si>
  <si>
    <t>がっこうのひみつ</t>
    <phoneticPr fontId="1"/>
  </si>
  <si>
    <t>がっこうたんけん</t>
    <phoneticPr fontId="1"/>
  </si>
  <si>
    <t>学</t>
    <rPh sb="0" eb="1">
      <t>ガク</t>
    </rPh>
    <phoneticPr fontId="1"/>
  </si>
  <si>
    <t>たのしいきゅうしょく</t>
    <phoneticPr fontId="1"/>
  </si>
  <si>
    <t>みつけてはなそう</t>
    <phoneticPr fontId="1"/>
  </si>
  <si>
    <t>たのしくきこう</t>
    <phoneticPr fontId="1"/>
  </si>
  <si>
    <t>※雨天時</t>
    <rPh sb="1" eb="4">
      <t>ウテンジ</t>
    </rPh>
    <phoneticPr fontId="1"/>
  </si>
  <si>
    <t>かいてみよう</t>
    <phoneticPr fontId="1"/>
  </si>
  <si>
    <t>みんなでまもろう</t>
    <phoneticPr fontId="1"/>
  </si>
  <si>
    <t>めいしづくり</t>
    <phoneticPr fontId="1"/>
  </si>
  <si>
    <t>がっこうのはてなや</t>
    <phoneticPr fontId="1"/>
  </si>
  <si>
    <t>びっくりをみつけよう</t>
    <phoneticPr fontId="1"/>
  </si>
  <si>
    <t>うたっておどって</t>
    <phoneticPr fontId="1"/>
  </si>
  <si>
    <t>みつけたことを</t>
    <phoneticPr fontId="1"/>
  </si>
  <si>
    <t>おともだちに</t>
    <phoneticPr fontId="1"/>
  </si>
  <si>
    <t>つたえよう</t>
    <phoneticPr fontId="1"/>
  </si>
  <si>
    <t>みつけたものを</t>
    <phoneticPr fontId="1"/>
  </si>
  <si>
    <t>かぞえてみよう</t>
    <phoneticPr fontId="1"/>
  </si>
  <si>
    <t>こえをあわせて</t>
    <phoneticPr fontId="1"/>
  </si>
  <si>
    <t>（10までの数）</t>
    <rPh sb="6" eb="7">
      <t>カズ</t>
    </rPh>
    <phoneticPr fontId="1"/>
  </si>
  <si>
    <t>あいうえお</t>
    <phoneticPr fontId="1"/>
  </si>
  <si>
    <t>体</t>
    <rPh sb="0" eb="1">
      <t>カラダ</t>
    </rPh>
    <phoneticPr fontId="1"/>
  </si>
  <si>
    <t>からだほぐしの</t>
    <phoneticPr fontId="1"/>
  </si>
  <si>
    <t>行</t>
    <rPh sb="0" eb="1">
      <t>イ</t>
    </rPh>
    <phoneticPr fontId="1"/>
  </si>
  <si>
    <t>聴力検査</t>
    <rPh sb="0" eb="2">
      <t>チョウリョク</t>
    </rPh>
    <rPh sb="2" eb="4">
      <t>ケンサ</t>
    </rPh>
    <phoneticPr fontId="1"/>
  </si>
  <si>
    <t>体</t>
    <rPh sb="0" eb="1">
      <t>タイ</t>
    </rPh>
    <phoneticPr fontId="1"/>
  </si>
  <si>
    <t>うんどう</t>
    <phoneticPr fontId="1"/>
  </si>
  <si>
    <t>すきなものを</t>
    <phoneticPr fontId="1"/>
  </si>
  <si>
    <t>しょうかいしよう</t>
    <phoneticPr fontId="1"/>
  </si>
  <si>
    <t>10までの数</t>
    <rPh sb="5" eb="6">
      <t>カズ</t>
    </rPh>
    <phoneticPr fontId="1"/>
  </si>
  <si>
    <t>図</t>
    <rPh sb="0" eb="1">
      <t>ズ</t>
    </rPh>
    <phoneticPr fontId="1"/>
  </si>
  <si>
    <t>クレヨンやパスと</t>
    <phoneticPr fontId="1"/>
  </si>
  <si>
    <t>ことばをあつめよう</t>
    <phoneticPr fontId="1"/>
  </si>
  <si>
    <t>なかよし</t>
    <phoneticPr fontId="1"/>
  </si>
  <si>
    <t>おしごとみつけ</t>
    <phoneticPr fontId="1"/>
  </si>
  <si>
    <t>おおきくなあれ</t>
    <phoneticPr fontId="1"/>
  </si>
  <si>
    <t>（わたしの</t>
    <phoneticPr fontId="1"/>
  </si>
  <si>
    <t>あさがお）</t>
    <phoneticPr fontId="1"/>
  </si>
  <si>
    <t>ねこ、ねっこ</t>
    <phoneticPr fontId="1"/>
  </si>
  <si>
    <t>おにあそび</t>
    <phoneticPr fontId="1"/>
  </si>
  <si>
    <t>※４月１０日入学式と仮定して作成しています</t>
    <rPh sb="2" eb="3">
      <t>ガツ</t>
    </rPh>
    <rPh sb="5" eb="6">
      <t>ニチ</t>
    </rPh>
    <rPh sb="6" eb="9">
      <t>ニュウガクシキ</t>
    </rPh>
    <rPh sb="10" eb="12">
      <t>カテイ</t>
    </rPh>
    <rPh sb="14" eb="16">
      <t>サクセイ</t>
    </rPh>
    <phoneticPr fontId="1"/>
  </si>
  <si>
    <t>令和６（2024）年度　○○小学校スタートカリキュラム週案（案）</t>
    <phoneticPr fontId="1"/>
  </si>
  <si>
    <t>（４月８日～４月１３日）</t>
    <phoneticPr fontId="1"/>
  </si>
  <si>
    <t>行</t>
    <rPh sb="0" eb="1">
      <t>ギョウ</t>
    </rPh>
    <phoneticPr fontId="1"/>
  </si>
  <si>
    <t>にゅうがくしき</t>
    <phoneticPr fontId="1"/>
  </si>
  <si>
    <t>（４月１５日～４月２０日）</t>
    <phoneticPr fontId="1"/>
  </si>
  <si>
    <t>（４月２２日～４月２７日）</t>
    <phoneticPr fontId="1"/>
  </si>
  <si>
    <t>昭和の日</t>
    <rPh sb="0" eb="2">
      <t>ショウワ</t>
    </rPh>
    <rPh sb="3" eb="4">
      <t>ヒ</t>
    </rPh>
    <phoneticPr fontId="1"/>
  </si>
  <si>
    <t>（４月２９日～５月４日）</t>
    <phoneticPr fontId="1"/>
  </si>
  <si>
    <t>７日</t>
    <rPh sb="1" eb="2">
      <t>ニチ</t>
    </rPh>
    <phoneticPr fontId="1"/>
  </si>
  <si>
    <t>振替休日</t>
    <rPh sb="0" eb="2">
      <t>フリカエ</t>
    </rPh>
    <rPh sb="2" eb="4">
      <t>キュウジツ</t>
    </rPh>
    <phoneticPr fontId="1"/>
  </si>
  <si>
    <t>（５月６日～５月１１日）</t>
    <phoneticPr fontId="1"/>
  </si>
  <si>
    <t>（５月１３日～５月１８日）</t>
    <phoneticPr fontId="1"/>
  </si>
  <si>
    <t>（５月２０日～５月２５日）</t>
    <phoneticPr fontId="1"/>
  </si>
  <si>
    <t>（５月２７日～６月１日）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</si>
</sst>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vertical="center" shrinkToFit="1"/>
    </xf>
    <xf numFmtId="0" fontId="0" fillId="2" borderId="13" xfId="0" applyFill="1" applyBorder="1" applyAlignment="1">
      <alignment shrinkToFit="1"/>
    </xf>
    <xf numFmtId="0" fontId="0" fillId="2" borderId="14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0" fillId="2" borderId="16" xfId="0" applyFill="1" applyBorder="1" applyAlignment="1">
      <alignment vertical="center" shrinkToFit="1"/>
    </xf>
    <xf numFmtId="0" fontId="0" fillId="2" borderId="8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2" borderId="16" xfId="0" applyFill="1" applyBorder="1" applyAlignment="1">
      <alignment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8" xfId="0" applyFill="1" applyBorder="1" applyAlignment="1">
      <alignment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7" xfId="0" applyFill="1" applyBorder="1" applyAlignment="1">
      <alignment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6" xfId="0" applyFill="1" applyBorder="1"/>
    <xf numFmtId="0" fontId="0" fillId="5" borderId="6" xfId="0" applyFill="1" applyBorder="1" applyAlignment="1">
      <alignment shrinkToFit="1"/>
    </xf>
    <xf numFmtId="0" fontId="0" fillId="4" borderId="6" xfId="0" applyFill="1" applyBorder="1" applyAlignment="1">
      <alignment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8" xfId="0" applyFill="1" applyBorder="1"/>
    <xf numFmtId="0" fontId="0" fillId="5" borderId="8" xfId="0" applyFill="1" applyBorder="1" applyAlignment="1">
      <alignment shrinkToFit="1"/>
    </xf>
    <xf numFmtId="0" fontId="0" fillId="4" borderId="8" xfId="0" applyFill="1" applyBorder="1" applyAlignment="1">
      <alignment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7" xfId="0" applyFill="1" applyBorder="1"/>
    <xf numFmtId="0" fontId="0" fillId="5" borderId="7" xfId="0" applyFill="1" applyBorder="1" applyAlignment="1">
      <alignment shrinkToFit="1"/>
    </xf>
    <xf numFmtId="0" fontId="0" fillId="4" borderId="7" xfId="0" applyFill="1" applyBorder="1" applyAlignment="1">
      <alignment vertical="center" shrinkToFit="1"/>
    </xf>
    <xf numFmtId="0" fontId="0" fillId="4" borderId="6" xfId="0" applyFill="1" applyBorder="1"/>
    <xf numFmtId="0" fontId="0" fillId="4" borderId="8" xfId="0" applyFill="1" applyBorder="1"/>
    <xf numFmtId="0" fontId="0" fillId="4" borderId="7" xfId="0" applyFill="1" applyBorder="1"/>
    <xf numFmtId="0" fontId="0" fillId="5" borderId="6" xfId="0" applyFill="1" applyBorder="1" applyAlignment="1">
      <alignment vertical="center" shrinkToFit="1"/>
    </xf>
    <xf numFmtId="0" fontId="0" fillId="3" borderId="6" xfId="0" applyFill="1" applyBorder="1"/>
    <xf numFmtId="0" fontId="0" fillId="5" borderId="8" xfId="0" applyFill="1" applyBorder="1" applyAlignment="1">
      <alignment vertical="center" shrinkToFit="1"/>
    </xf>
    <xf numFmtId="0" fontId="0" fillId="3" borderId="8" xfId="0" applyFill="1" applyBorder="1"/>
    <xf numFmtId="0" fontId="0" fillId="5" borderId="7" xfId="0" applyFill="1" applyBorder="1" applyAlignment="1">
      <alignment vertical="center" shrinkToFit="1"/>
    </xf>
    <xf numFmtId="0" fontId="0" fillId="3" borderId="7" xfId="0" applyFill="1" applyBorder="1"/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20" xfId="0" applyFill="1" applyBorder="1" applyAlignment="1">
      <alignment shrinkToFit="1"/>
    </xf>
    <xf numFmtId="0" fontId="0" fillId="3" borderId="6" xfId="0" applyFill="1" applyBorder="1" applyAlignment="1">
      <alignment horizontal="left" vertical="center" shrinkToFit="1"/>
    </xf>
    <xf numFmtId="0" fontId="0" fillId="3" borderId="6" xfId="0" applyFill="1" applyBorder="1" applyAlignment="1">
      <alignment vertical="center" shrinkToFit="1"/>
    </xf>
    <xf numFmtId="0" fontId="0" fillId="3" borderId="8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447677</xdr:colOff>
      <xdr:row>9</xdr:row>
      <xdr:rowOff>19050</xdr:rowOff>
    </xdr:from>
    <xdr:to>
      <xdr:col>23</xdr:col>
      <xdr:colOff>571502</xdr:colOff>
      <xdr:row>11</xdr:row>
      <xdr:rowOff>178535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77" y="1562100"/>
          <a:ext cx="809625" cy="1111985"/>
        </a:xfrm>
        <a:prstGeom prst="rect">
          <a:avLst/>
        </a:prstGeom>
      </xdr:spPr>
    </xdr:pic>
    <xdr:clientData/>
  </xdr:twoCellAnchor>
  <xdr:twoCellAnchor>
    <xdr:from>
      <xdr:col>15</xdr:col>
      <xdr:colOff>161925</xdr:colOff>
      <xdr:row>18</xdr:row>
      <xdr:rowOff>87635</xdr:rowOff>
    </xdr:from>
    <xdr:to>
      <xdr:col>21</xdr:col>
      <xdr:colOff>581026</xdr:colOff>
      <xdr:row>35</xdr:row>
      <xdr:rowOff>40011</xdr:rowOff>
    </xdr:to>
    <xdr:sp macro="" textlink="">
      <xdr:nvSpPr>
        <xdr:cNvPr id="3" name="角丸四角形吹き出し 2"/>
        <xdr:cNvSpPr/>
      </xdr:nvSpPr>
      <xdr:spPr>
        <a:xfrm>
          <a:off x="7705725" y="4088135"/>
          <a:ext cx="4533901" cy="3171826"/>
        </a:xfrm>
        <a:prstGeom prst="wedgeRoundRectCallout">
          <a:avLst>
            <a:gd name="adj1" fmla="val 62624"/>
            <a:gd name="adj2" fmla="val -1828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◆開かれたスタートカリキュラムにしましょう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・幼稚園、認定こども園、保育所等の先生方に、スタートカリキュ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ラムを参観する機会を設定し、子どもの姿をもとに意見交換を行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いましょう。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・必要に応じて、保護者にもスタートカリキュラムを公開しましょう。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◆スタートカリキュラムの記録をとっておこう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・子どもの姿や指導の様子等、今年度のスタートカリキュラムの様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子を記録し、評価し、次年度のスタートカリキュラムの編成に生か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180975</xdr:colOff>
      <xdr:row>3</xdr:row>
      <xdr:rowOff>78110</xdr:rowOff>
    </xdr:from>
    <xdr:to>
      <xdr:col>21</xdr:col>
      <xdr:colOff>447676</xdr:colOff>
      <xdr:row>15</xdr:row>
      <xdr:rowOff>135261</xdr:rowOff>
    </xdr:to>
    <xdr:sp macro="" textlink="">
      <xdr:nvSpPr>
        <xdr:cNvPr id="4" name="角丸四角形吹き出し 3"/>
        <xdr:cNvSpPr/>
      </xdr:nvSpPr>
      <xdr:spPr>
        <a:xfrm>
          <a:off x="7724775" y="592460"/>
          <a:ext cx="4381501" cy="3028951"/>
        </a:xfrm>
        <a:prstGeom prst="wedgeRoundRectCallout">
          <a:avLst>
            <a:gd name="adj1" fmla="val 64213"/>
            <a:gd name="adj2" fmla="val -77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入学式までに確認しておくこと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◆今年度のスタートカリキュラムの構成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・学校全体で新１年生を支えていくため、今年度のスタートカリ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キュラムについて、教職員全体での共通理解を図りましょう。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◆保護者への説明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・スタートカリキュラムのねらいや進め方について、入学式後の保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護者会で説明しましょう。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（保護者向け文書例を参考にしてください）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22</xdr:col>
      <xdr:colOff>552450</xdr:colOff>
      <xdr:row>21</xdr:row>
      <xdr:rowOff>28575</xdr:rowOff>
    </xdr:from>
    <xdr:to>
      <xdr:col>23</xdr:col>
      <xdr:colOff>599909</xdr:colOff>
      <xdr:row>26</xdr:row>
      <xdr:rowOff>28575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50" y="4543425"/>
          <a:ext cx="733259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Y18" sqref="Y1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73" t="s">
        <v>134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x14ac:dyDescent="0.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x14ac:dyDescent="0.15">
      <c r="B3" s="13" t="s">
        <v>133</v>
      </c>
      <c r="C3" s="10"/>
      <c r="D3" s="1"/>
      <c r="E3" s="1"/>
      <c r="F3" s="1"/>
      <c r="G3" s="1"/>
      <c r="H3" s="1"/>
      <c r="I3" s="1"/>
      <c r="J3" s="2" t="s">
        <v>0</v>
      </c>
      <c r="K3" s="10"/>
      <c r="L3" s="87" t="s">
        <v>135</v>
      </c>
      <c r="M3" s="87"/>
      <c r="N3" s="87"/>
    </row>
    <row r="5" spans="2:14" x14ac:dyDescent="0.15">
      <c r="B5" s="88" t="s">
        <v>59</v>
      </c>
      <c r="C5" s="89"/>
      <c r="D5" s="75" t="s">
        <v>58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51</v>
      </c>
      <c r="D8" s="93"/>
      <c r="E8" s="92" t="s">
        <v>71</v>
      </c>
      <c r="F8" s="93"/>
      <c r="G8" s="92" t="s">
        <v>69</v>
      </c>
      <c r="H8" s="93"/>
      <c r="I8" s="92" t="s">
        <v>3</v>
      </c>
      <c r="J8" s="93"/>
      <c r="K8" s="92" t="s">
        <v>4</v>
      </c>
      <c r="L8" s="93"/>
      <c r="M8" s="92" t="s">
        <v>5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 t="s">
        <v>76</v>
      </c>
      <c r="D10" s="86"/>
      <c r="E10" s="85"/>
      <c r="F10" s="86"/>
      <c r="G10" s="83" t="s">
        <v>75</v>
      </c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4" t="s">
        <v>15</v>
      </c>
      <c r="C12" s="94"/>
      <c r="D12" s="95"/>
      <c r="E12" s="83"/>
      <c r="F12" s="84"/>
      <c r="G12" s="83"/>
      <c r="H12" s="84"/>
      <c r="I12" s="81" t="s">
        <v>78</v>
      </c>
      <c r="J12" s="82"/>
      <c r="K12" s="81" t="s">
        <v>78</v>
      </c>
      <c r="L12" s="82"/>
      <c r="M12" s="98"/>
      <c r="N12" s="99"/>
    </row>
    <row r="13" spans="2:14" x14ac:dyDescent="0.15">
      <c r="B13" s="74" t="s">
        <v>16</v>
      </c>
      <c r="C13" s="6"/>
      <c r="D13" s="6"/>
      <c r="E13" s="6"/>
      <c r="F13" s="6"/>
      <c r="G13" s="6"/>
      <c r="H13" s="6"/>
      <c r="I13" s="15"/>
      <c r="J13" s="16" t="s">
        <v>79</v>
      </c>
      <c r="K13" s="15"/>
      <c r="L13" s="16" t="s">
        <v>79</v>
      </c>
      <c r="M13" s="6"/>
      <c r="N13" s="6"/>
    </row>
    <row r="14" spans="2:14" x14ac:dyDescent="0.15">
      <c r="B14" s="74"/>
      <c r="C14" s="8"/>
      <c r="D14" s="8"/>
      <c r="E14" s="8"/>
      <c r="F14" s="8"/>
      <c r="G14" s="8"/>
      <c r="H14" s="8"/>
      <c r="I14" s="17"/>
      <c r="J14" s="18"/>
      <c r="K14" s="17"/>
      <c r="L14" s="18"/>
      <c r="M14" s="8"/>
      <c r="N14" s="8"/>
    </row>
    <row r="15" spans="2:14" x14ac:dyDescent="0.15">
      <c r="B15" s="74"/>
      <c r="C15" s="8"/>
      <c r="D15" s="8"/>
      <c r="E15" s="8"/>
      <c r="F15" s="8"/>
      <c r="G15" s="8"/>
      <c r="H15" s="8"/>
      <c r="I15" s="15" t="s">
        <v>80</v>
      </c>
      <c r="J15" s="19" t="s">
        <v>81</v>
      </c>
      <c r="K15" s="15" t="s">
        <v>80</v>
      </c>
      <c r="L15" s="20" t="s">
        <v>81</v>
      </c>
      <c r="M15" s="8"/>
      <c r="N15" s="8"/>
    </row>
    <row r="16" spans="2:14" x14ac:dyDescent="0.15">
      <c r="B16" s="74"/>
      <c r="C16" s="8"/>
      <c r="D16" s="8"/>
      <c r="E16" s="8"/>
      <c r="F16" s="8"/>
      <c r="G16" s="8"/>
      <c r="H16" s="8"/>
      <c r="I16" s="17" t="s">
        <v>80</v>
      </c>
      <c r="J16" s="18" t="s">
        <v>82</v>
      </c>
      <c r="K16" s="21" t="s">
        <v>80</v>
      </c>
      <c r="L16" s="22" t="s">
        <v>82</v>
      </c>
      <c r="M16" s="8"/>
      <c r="N16" s="8"/>
    </row>
    <row r="17" spans="2:14" x14ac:dyDescent="0.15">
      <c r="B17" s="74"/>
      <c r="C17" s="8"/>
      <c r="D17" s="8"/>
      <c r="E17" s="8"/>
      <c r="F17" s="8"/>
      <c r="G17" s="8"/>
      <c r="H17" s="8"/>
      <c r="I17" s="21" t="s">
        <v>83</v>
      </c>
      <c r="J17" s="20" t="s">
        <v>84</v>
      </c>
      <c r="K17" s="21" t="s">
        <v>80</v>
      </c>
      <c r="L17" s="22" t="s">
        <v>85</v>
      </c>
      <c r="M17" s="8"/>
      <c r="N17" s="8"/>
    </row>
    <row r="18" spans="2:14" x14ac:dyDescent="0.15">
      <c r="B18" s="74"/>
      <c r="C18" s="7"/>
      <c r="D18" s="7"/>
      <c r="E18" s="7"/>
      <c r="F18" s="7"/>
      <c r="G18" s="7"/>
      <c r="H18" s="7"/>
      <c r="I18" s="21" t="s">
        <v>83</v>
      </c>
      <c r="J18" s="23"/>
      <c r="K18" s="21" t="s">
        <v>80</v>
      </c>
      <c r="L18" s="24"/>
      <c r="M18" s="7"/>
      <c r="N18" s="7"/>
    </row>
    <row r="19" spans="2:14" x14ac:dyDescent="0.15">
      <c r="B19" s="74" t="s">
        <v>17</v>
      </c>
      <c r="C19" s="6"/>
      <c r="D19" s="6"/>
      <c r="E19" s="6"/>
      <c r="F19" s="6"/>
      <c r="G19" s="37" t="s">
        <v>136</v>
      </c>
      <c r="H19" s="6"/>
      <c r="I19" s="25" t="s">
        <v>86</v>
      </c>
      <c r="J19" s="26" t="s">
        <v>87</v>
      </c>
      <c r="K19" s="25" t="s">
        <v>88</v>
      </c>
      <c r="L19" s="26" t="s">
        <v>89</v>
      </c>
      <c r="M19" s="6"/>
      <c r="N19" s="6"/>
    </row>
    <row r="20" spans="2:14" x14ac:dyDescent="0.15">
      <c r="B20" s="74"/>
      <c r="C20" s="8"/>
      <c r="D20" s="8"/>
      <c r="E20" s="8"/>
      <c r="F20" s="8"/>
      <c r="G20" s="39" t="s">
        <v>136</v>
      </c>
      <c r="H20" s="8" t="s">
        <v>137</v>
      </c>
      <c r="I20" s="27" t="s">
        <v>86</v>
      </c>
      <c r="J20" s="28"/>
      <c r="K20" s="27" t="s">
        <v>88</v>
      </c>
      <c r="L20" s="28" t="s">
        <v>90</v>
      </c>
      <c r="M20" s="8"/>
      <c r="N20" s="8"/>
    </row>
    <row r="21" spans="2:14" x14ac:dyDescent="0.15">
      <c r="B21" s="74"/>
      <c r="C21" s="8"/>
      <c r="D21" s="8"/>
      <c r="E21" s="8"/>
      <c r="F21" s="8"/>
      <c r="G21" s="39" t="s">
        <v>136</v>
      </c>
      <c r="H21" s="8"/>
      <c r="I21" s="27" t="s">
        <v>86</v>
      </c>
      <c r="J21" s="28"/>
      <c r="K21" s="27" t="s">
        <v>88</v>
      </c>
      <c r="L21" s="28"/>
      <c r="M21" s="8"/>
      <c r="N21" s="8"/>
    </row>
    <row r="22" spans="2:14" x14ac:dyDescent="0.15">
      <c r="B22" s="74"/>
      <c r="C22" s="8"/>
      <c r="D22" s="8"/>
      <c r="E22" s="8"/>
      <c r="F22" s="8"/>
      <c r="G22" s="39" t="s">
        <v>136</v>
      </c>
      <c r="H22" s="8"/>
      <c r="I22" s="27" t="s">
        <v>86</v>
      </c>
      <c r="J22" s="28"/>
      <c r="K22" s="27" t="s">
        <v>88</v>
      </c>
      <c r="L22" s="28"/>
      <c r="M22" s="8"/>
      <c r="N22" s="8"/>
    </row>
    <row r="23" spans="2:14" x14ac:dyDescent="0.15">
      <c r="B23" s="74"/>
      <c r="C23" s="8"/>
      <c r="D23" s="8"/>
      <c r="E23" s="8"/>
      <c r="F23" s="8"/>
      <c r="G23" s="39" t="s">
        <v>136</v>
      </c>
      <c r="H23" s="8"/>
      <c r="I23" s="27" t="s">
        <v>86</v>
      </c>
      <c r="J23" s="28"/>
      <c r="K23" s="27" t="s">
        <v>88</v>
      </c>
      <c r="L23" s="28"/>
      <c r="M23" s="8"/>
      <c r="N23" s="8"/>
    </row>
    <row r="24" spans="2:14" x14ac:dyDescent="0.15">
      <c r="B24" s="74"/>
      <c r="C24" s="7"/>
      <c r="D24" s="7"/>
      <c r="E24" s="7"/>
      <c r="F24" s="7"/>
      <c r="G24" s="41" t="s">
        <v>136</v>
      </c>
      <c r="H24" s="7"/>
      <c r="I24" s="29" t="s">
        <v>86</v>
      </c>
      <c r="J24" s="30"/>
      <c r="K24" s="29" t="s">
        <v>88</v>
      </c>
      <c r="L24" s="30"/>
      <c r="M24" s="7"/>
      <c r="N24" s="7"/>
    </row>
    <row r="25" spans="2:14" ht="37.5" customHeight="1" x14ac:dyDescent="0.15">
      <c r="B25" s="4" t="s">
        <v>18</v>
      </c>
      <c r="C25" s="94"/>
      <c r="D25" s="95"/>
      <c r="E25" s="100"/>
      <c r="F25" s="101"/>
      <c r="G25" s="100"/>
      <c r="H25" s="101"/>
      <c r="I25" s="102"/>
      <c r="J25" s="103"/>
      <c r="K25" s="102"/>
      <c r="L25" s="103"/>
      <c r="M25" s="100"/>
      <c r="N25" s="101"/>
    </row>
    <row r="26" spans="2:14" x14ac:dyDescent="0.15">
      <c r="B26" s="74" t="s">
        <v>19</v>
      </c>
      <c r="C26" s="6"/>
      <c r="D26" s="6"/>
      <c r="E26" s="6"/>
      <c r="F26" s="6"/>
      <c r="G26" s="37" t="s">
        <v>136</v>
      </c>
      <c r="H26" s="6"/>
      <c r="I26" s="31" t="s">
        <v>91</v>
      </c>
      <c r="J26" s="32" t="s">
        <v>92</v>
      </c>
      <c r="K26" s="31" t="s">
        <v>91</v>
      </c>
      <c r="L26" s="32" t="s">
        <v>92</v>
      </c>
      <c r="M26" s="6"/>
      <c r="N26" s="6"/>
    </row>
    <row r="27" spans="2:14" x14ac:dyDescent="0.15">
      <c r="B27" s="74"/>
      <c r="C27" s="8"/>
      <c r="D27" s="8"/>
      <c r="E27" s="8"/>
      <c r="F27" s="8"/>
      <c r="G27" s="39" t="s">
        <v>136</v>
      </c>
      <c r="H27" s="8" t="s">
        <v>137</v>
      </c>
      <c r="I27" s="33" t="s">
        <v>91</v>
      </c>
      <c r="J27" s="34"/>
      <c r="K27" s="33" t="s">
        <v>91</v>
      </c>
      <c r="L27" s="34"/>
      <c r="M27" s="8"/>
      <c r="N27" s="8"/>
    </row>
    <row r="28" spans="2:14" x14ac:dyDescent="0.15">
      <c r="B28" s="74"/>
      <c r="C28" s="8"/>
      <c r="D28" s="8"/>
      <c r="E28" s="8"/>
      <c r="F28" s="8"/>
      <c r="G28" s="39" t="s">
        <v>136</v>
      </c>
      <c r="H28" s="8"/>
      <c r="I28" s="33" t="s">
        <v>91</v>
      </c>
      <c r="J28" s="34" t="s">
        <v>93</v>
      </c>
      <c r="K28" s="33" t="s">
        <v>91</v>
      </c>
      <c r="L28" s="34" t="s">
        <v>94</v>
      </c>
      <c r="M28" s="8"/>
      <c r="N28" s="8"/>
    </row>
    <row r="29" spans="2:14" x14ac:dyDescent="0.15">
      <c r="B29" s="74"/>
      <c r="C29" s="8"/>
      <c r="D29" s="8"/>
      <c r="E29" s="8"/>
      <c r="F29" s="8"/>
      <c r="G29" s="39" t="s">
        <v>136</v>
      </c>
      <c r="H29" s="8"/>
      <c r="I29" s="33" t="s">
        <v>91</v>
      </c>
      <c r="J29" s="34"/>
      <c r="K29" s="33" t="s">
        <v>91</v>
      </c>
      <c r="L29" s="34"/>
      <c r="M29" s="8"/>
      <c r="N29" s="8"/>
    </row>
    <row r="30" spans="2:14" x14ac:dyDescent="0.15">
      <c r="B30" s="74"/>
      <c r="C30" s="8"/>
      <c r="D30" s="8"/>
      <c r="E30" s="8"/>
      <c r="F30" s="8"/>
      <c r="G30" s="39" t="s">
        <v>136</v>
      </c>
      <c r="H30" s="8"/>
      <c r="I30" s="33" t="s">
        <v>91</v>
      </c>
      <c r="J30" s="34"/>
      <c r="K30" s="33" t="s">
        <v>91</v>
      </c>
      <c r="L30" s="34"/>
      <c r="M30" s="8"/>
      <c r="N30" s="8"/>
    </row>
    <row r="31" spans="2:14" x14ac:dyDescent="0.15">
      <c r="B31" s="74"/>
      <c r="C31" s="7"/>
      <c r="D31" s="7"/>
      <c r="E31" s="7"/>
      <c r="F31" s="7"/>
      <c r="G31" s="41" t="s">
        <v>136</v>
      </c>
      <c r="H31" s="7"/>
      <c r="I31" s="35" t="s">
        <v>91</v>
      </c>
      <c r="J31" s="36"/>
      <c r="K31" s="35" t="s">
        <v>91</v>
      </c>
      <c r="L31" s="36"/>
      <c r="M31" s="7"/>
      <c r="N31" s="7"/>
    </row>
    <row r="32" spans="2:14" x14ac:dyDescent="0.15">
      <c r="B32" s="74" t="s">
        <v>20</v>
      </c>
      <c r="C32" s="6"/>
      <c r="D32" s="6"/>
      <c r="E32" s="6"/>
      <c r="F32" s="6"/>
      <c r="G32" s="6"/>
      <c r="H32" s="6"/>
      <c r="I32" s="37" t="s">
        <v>95</v>
      </c>
      <c r="J32" s="38" t="s">
        <v>96</v>
      </c>
      <c r="K32" s="31" t="s">
        <v>80</v>
      </c>
      <c r="L32" s="32" t="s">
        <v>97</v>
      </c>
      <c r="M32" s="6"/>
      <c r="N32" s="6"/>
    </row>
    <row r="33" spans="2:14" x14ac:dyDescent="0.15">
      <c r="B33" s="74"/>
      <c r="C33" s="8"/>
      <c r="D33" s="8"/>
      <c r="E33" s="8"/>
      <c r="F33" s="8"/>
      <c r="G33" s="8"/>
      <c r="H33" s="8"/>
      <c r="I33" s="39" t="s">
        <v>95</v>
      </c>
      <c r="J33" s="40"/>
      <c r="K33" s="33" t="s">
        <v>80</v>
      </c>
      <c r="L33" s="34" t="s">
        <v>98</v>
      </c>
      <c r="M33" s="8"/>
      <c r="N33" s="8"/>
    </row>
    <row r="34" spans="2:14" x14ac:dyDescent="0.15">
      <c r="B34" s="74"/>
      <c r="C34" s="8"/>
      <c r="D34" s="8"/>
      <c r="E34" s="8"/>
      <c r="F34" s="8"/>
      <c r="G34" s="8"/>
      <c r="H34" s="8"/>
      <c r="I34" s="39" t="s">
        <v>95</v>
      </c>
      <c r="J34" s="40"/>
      <c r="K34" s="33" t="s">
        <v>80</v>
      </c>
      <c r="L34" s="34"/>
      <c r="M34" s="8"/>
      <c r="N34" s="8"/>
    </row>
    <row r="35" spans="2:14" x14ac:dyDescent="0.15">
      <c r="B35" s="74"/>
      <c r="C35" s="8"/>
      <c r="D35" s="8"/>
      <c r="E35" s="8"/>
      <c r="F35" s="8"/>
      <c r="G35" s="8"/>
      <c r="H35" s="8"/>
      <c r="I35" s="39" t="s">
        <v>95</v>
      </c>
      <c r="J35" s="40"/>
      <c r="K35" s="33" t="s">
        <v>80</v>
      </c>
      <c r="L35" s="34"/>
      <c r="M35" s="8"/>
      <c r="N35" s="8"/>
    </row>
    <row r="36" spans="2:14" x14ac:dyDescent="0.15">
      <c r="B36" s="74"/>
      <c r="C36" s="8"/>
      <c r="D36" s="8"/>
      <c r="E36" s="8"/>
      <c r="F36" s="8"/>
      <c r="G36" s="8"/>
      <c r="H36" s="8"/>
      <c r="I36" s="39" t="s">
        <v>95</v>
      </c>
      <c r="J36" s="40"/>
      <c r="K36" s="33" t="s">
        <v>80</v>
      </c>
      <c r="L36" s="34"/>
      <c r="M36" s="8"/>
      <c r="N36" s="8"/>
    </row>
    <row r="37" spans="2:14" x14ac:dyDescent="0.15">
      <c r="B37" s="74"/>
      <c r="C37" s="7"/>
      <c r="D37" s="7"/>
      <c r="E37" s="7"/>
      <c r="F37" s="7"/>
      <c r="G37" s="7"/>
      <c r="H37" s="7"/>
      <c r="I37" s="41" t="s">
        <v>95</v>
      </c>
      <c r="J37" s="42"/>
      <c r="K37" s="35" t="s">
        <v>80</v>
      </c>
      <c r="L37" s="36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4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2</v>
      </c>
      <c r="F49" s="109"/>
      <c r="G49" s="104" t="s">
        <v>31</v>
      </c>
      <c r="H49" s="105"/>
      <c r="I49" s="108">
        <f>COUNTIF($C$13:$N$46,"音")/6</f>
        <v>0.33333333333333331</v>
      </c>
      <c r="J49" s="109"/>
      <c r="K49" s="104" t="s">
        <v>34</v>
      </c>
      <c r="L49" s="105"/>
      <c r="M49" s="108">
        <f>COUNTIF($C$13:$N$46,"道")/6</f>
        <v>1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1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1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2</v>
      </c>
      <c r="F51" s="109"/>
      <c r="G51" s="104" t="s">
        <v>33</v>
      </c>
      <c r="H51" s="105"/>
      <c r="I51" s="108">
        <f>COUNTIF($C$13:$N$46,"体")/6</f>
        <v>0</v>
      </c>
      <c r="J51" s="109"/>
      <c r="K51" s="104" t="s">
        <v>35</v>
      </c>
      <c r="L51" s="105"/>
      <c r="M51" s="108">
        <f>COUNTIF($C$13:$N$46,"行")/6</f>
        <v>2</v>
      </c>
      <c r="N51" s="109"/>
    </row>
  </sheetData>
  <mergeCells count="94">
    <mergeCell ref="M51:N51"/>
    <mergeCell ref="M50:N50"/>
    <mergeCell ref="M49:N49"/>
    <mergeCell ref="K51:L51"/>
    <mergeCell ref="K50:L50"/>
    <mergeCell ref="K49:L49"/>
    <mergeCell ref="I51:J51"/>
    <mergeCell ref="I49:J49"/>
    <mergeCell ref="G50:H50"/>
    <mergeCell ref="G49:H49"/>
    <mergeCell ref="I50:J50"/>
    <mergeCell ref="G51:H51"/>
    <mergeCell ref="C51:D51"/>
    <mergeCell ref="C50:D50"/>
    <mergeCell ref="C49:D49"/>
    <mergeCell ref="E51:F51"/>
    <mergeCell ref="E50:F50"/>
    <mergeCell ref="E49:F49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M9:N9"/>
    <mergeCell ref="M8:N8"/>
    <mergeCell ref="M25:N25"/>
    <mergeCell ref="K25:L25"/>
    <mergeCell ref="I25:J25"/>
    <mergeCell ref="C12:D12"/>
    <mergeCell ref="C11:D11"/>
    <mergeCell ref="C10:D10"/>
    <mergeCell ref="M12:N12"/>
    <mergeCell ref="M11:N11"/>
    <mergeCell ref="M10:N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6" sqref="Q16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73" t="s">
        <v>134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x14ac:dyDescent="0.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37</v>
      </c>
      <c r="K3" s="10"/>
      <c r="L3" s="87" t="s">
        <v>138</v>
      </c>
      <c r="M3" s="87"/>
      <c r="N3" s="87"/>
    </row>
    <row r="5" spans="2:14" x14ac:dyDescent="0.15">
      <c r="B5" s="88" t="s">
        <v>59</v>
      </c>
      <c r="C5" s="89"/>
      <c r="D5" s="75" t="s">
        <v>58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53</v>
      </c>
      <c r="D8" s="93"/>
      <c r="E8" s="92" t="s">
        <v>72</v>
      </c>
      <c r="F8" s="93"/>
      <c r="G8" s="92" t="s">
        <v>70</v>
      </c>
      <c r="H8" s="93"/>
      <c r="I8" s="92" t="s">
        <v>38</v>
      </c>
      <c r="J8" s="93"/>
      <c r="K8" s="92" t="s">
        <v>65</v>
      </c>
      <c r="L8" s="93"/>
      <c r="M8" s="92" t="s">
        <v>39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/>
      <c r="D10" s="86"/>
      <c r="E10" s="85"/>
      <c r="F10" s="86"/>
      <c r="G10" s="83"/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81" t="s">
        <v>78</v>
      </c>
      <c r="D12" s="82"/>
      <c r="E12" s="81" t="s">
        <v>78</v>
      </c>
      <c r="F12" s="82"/>
      <c r="G12" s="81" t="s">
        <v>78</v>
      </c>
      <c r="H12" s="82"/>
      <c r="I12" s="81" t="s">
        <v>78</v>
      </c>
      <c r="J12" s="82"/>
      <c r="K12" s="81" t="s">
        <v>78</v>
      </c>
      <c r="L12" s="82"/>
      <c r="M12" s="98"/>
      <c r="N12" s="99"/>
    </row>
    <row r="13" spans="2:14" x14ac:dyDescent="0.15">
      <c r="B13" s="74" t="s">
        <v>16</v>
      </c>
      <c r="C13" s="15"/>
      <c r="D13" s="16" t="s">
        <v>99</v>
      </c>
      <c r="E13" s="15"/>
      <c r="F13" s="16" t="s">
        <v>79</v>
      </c>
      <c r="G13" s="15"/>
      <c r="H13" s="16" t="s">
        <v>79</v>
      </c>
      <c r="I13" s="15"/>
      <c r="J13" s="16" t="s">
        <v>79</v>
      </c>
      <c r="K13" s="15"/>
      <c r="L13" s="16" t="s">
        <v>79</v>
      </c>
      <c r="M13" s="6"/>
      <c r="N13" s="6"/>
    </row>
    <row r="14" spans="2:14" x14ac:dyDescent="0.15">
      <c r="B14" s="74"/>
      <c r="C14" s="17"/>
      <c r="D14" s="24" t="s">
        <v>79</v>
      </c>
      <c r="E14" s="17"/>
      <c r="F14" s="18"/>
      <c r="G14" s="17"/>
      <c r="H14" s="18"/>
      <c r="I14" s="17"/>
      <c r="J14" s="18"/>
      <c r="K14" s="17"/>
      <c r="L14" s="18"/>
      <c r="M14" s="8"/>
      <c r="N14" s="8"/>
    </row>
    <row r="15" spans="2:14" x14ac:dyDescent="0.15">
      <c r="B15" s="74"/>
      <c r="C15" s="15" t="s">
        <v>80</v>
      </c>
      <c r="D15" s="20" t="s">
        <v>81</v>
      </c>
      <c r="E15" s="15" t="s">
        <v>80</v>
      </c>
      <c r="F15" s="19" t="s">
        <v>81</v>
      </c>
      <c r="G15" s="15" t="s">
        <v>80</v>
      </c>
      <c r="H15" s="19" t="s">
        <v>81</v>
      </c>
      <c r="I15" s="15" t="s">
        <v>80</v>
      </c>
      <c r="J15" s="20" t="s">
        <v>81</v>
      </c>
      <c r="K15" s="15" t="s">
        <v>80</v>
      </c>
      <c r="L15" s="20" t="s">
        <v>81</v>
      </c>
      <c r="M15" s="8"/>
      <c r="N15" s="8"/>
    </row>
    <row r="16" spans="2:14" x14ac:dyDescent="0.15">
      <c r="B16" s="74"/>
      <c r="C16" s="21" t="s">
        <v>80</v>
      </c>
      <c r="D16" s="22" t="s">
        <v>82</v>
      </c>
      <c r="E16" s="17" t="s">
        <v>80</v>
      </c>
      <c r="F16" s="18" t="s">
        <v>82</v>
      </c>
      <c r="G16" s="17" t="s">
        <v>80</v>
      </c>
      <c r="H16" s="18" t="s">
        <v>82</v>
      </c>
      <c r="I16" s="21" t="s">
        <v>80</v>
      </c>
      <c r="J16" s="22" t="s">
        <v>82</v>
      </c>
      <c r="K16" s="21" t="s">
        <v>80</v>
      </c>
      <c r="L16" s="22" t="s">
        <v>82</v>
      </c>
      <c r="M16" s="8"/>
      <c r="N16" s="8"/>
    </row>
    <row r="17" spans="2:14" x14ac:dyDescent="0.15">
      <c r="B17" s="74"/>
      <c r="C17" s="21" t="s">
        <v>80</v>
      </c>
      <c r="D17" s="22" t="s">
        <v>85</v>
      </c>
      <c r="E17" s="21" t="s">
        <v>83</v>
      </c>
      <c r="F17" s="20" t="s">
        <v>84</v>
      </c>
      <c r="G17" s="21" t="s">
        <v>83</v>
      </c>
      <c r="H17" s="20" t="s">
        <v>84</v>
      </c>
      <c r="I17" s="21" t="s">
        <v>80</v>
      </c>
      <c r="J17" s="22" t="s">
        <v>85</v>
      </c>
      <c r="K17" s="21" t="s">
        <v>80</v>
      </c>
      <c r="L17" s="22" t="s">
        <v>85</v>
      </c>
      <c r="M17" s="8"/>
      <c r="N17" s="8"/>
    </row>
    <row r="18" spans="2:14" x14ac:dyDescent="0.15">
      <c r="B18" s="74"/>
      <c r="C18" s="17" t="s">
        <v>80</v>
      </c>
      <c r="D18" s="23"/>
      <c r="E18" s="21" t="s">
        <v>83</v>
      </c>
      <c r="F18" s="23"/>
      <c r="G18" s="21" t="s">
        <v>83</v>
      </c>
      <c r="H18" s="23"/>
      <c r="I18" s="21" t="s">
        <v>80</v>
      </c>
      <c r="J18" s="24"/>
      <c r="K18" s="17" t="s">
        <v>80</v>
      </c>
      <c r="L18" s="23"/>
      <c r="M18" s="7"/>
      <c r="N18" s="7"/>
    </row>
    <row r="19" spans="2:14" x14ac:dyDescent="0.15">
      <c r="B19" s="74" t="s">
        <v>17</v>
      </c>
      <c r="C19" s="25" t="s">
        <v>88</v>
      </c>
      <c r="D19" s="26" t="s">
        <v>89</v>
      </c>
      <c r="E19" s="43" t="s">
        <v>80</v>
      </c>
      <c r="F19" s="44" t="s">
        <v>100</v>
      </c>
      <c r="G19" s="43" t="s">
        <v>86</v>
      </c>
      <c r="H19" s="45" t="s">
        <v>101</v>
      </c>
      <c r="I19" s="31" t="s">
        <v>91</v>
      </c>
      <c r="J19" s="46" t="s">
        <v>92</v>
      </c>
      <c r="K19" s="43" t="s">
        <v>86</v>
      </c>
      <c r="L19" s="45" t="s">
        <v>94</v>
      </c>
      <c r="M19" s="6"/>
      <c r="N19" s="6"/>
    </row>
    <row r="20" spans="2:14" x14ac:dyDescent="0.15">
      <c r="B20" s="74"/>
      <c r="C20" s="27" t="s">
        <v>88</v>
      </c>
      <c r="D20" s="28" t="s">
        <v>90</v>
      </c>
      <c r="E20" s="47" t="s">
        <v>80</v>
      </c>
      <c r="F20" s="48"/>
      <c r="G20" s="47" t="s">
        <v>86</v>
      </c>
      <c r="H20" s="49"/>
      <c r="I20" s="33" t="s">
        <v>91</v>
      </c>
      <c r="J20" s="50"/>
      <c r="K20" s="47" t="s">
        <v>86</v>
      </c>
      <c r="L20" s="49"/>
      <c r="M20" s="8"/>
      <c r="N20" s="8"/>
    </row>
    <row r="21" spans="2:14" x14ac:dyDescent="0.15">
      <c r="B21" s="74"/>
      <c r="C21" s="27" t="s">
        <v>88</v>
      </c>
      <c r="D21" s="28"/>
      <c r="E21" s="47" t="s">
        <v>80</v>
      </c>
      <c r="F21" s="48" t="s">
        <v>102</v>
      </c>
      <c r="G21" s="47" t="s">
        <v>86</v>
      </c>
      <c r="H21" s="49"/>
      <c r="I21" s="33" t="s">
        <v>91</v>
      </c>
      <c r="J21" s="50" t="s">
        <v>103</v>
      </c>
      <c r="K21" s="47" t="s">
        <v>86</v>
      </c>
      <c r="L21" s="49"/>
      <c r="M21" s="8"/>
      <c r="N21" s="8"/>
    </row>
    <row r="22" spans="2:14" x14ac:dyDescent="0.15">
      <c r="B22" s="74"/>
      <c r="C22" s="27" t="s">
        <v>88</v>
      </c>
      <c r="D22" s="28"/>
      <c r="E22" s="47" t="s">
        <v>80</v>
      </c>
      <c r="F22" s="48"/>
      <c r="G22" s="47" t="s">
        <v>86</v>
      </c>
      <c r="H22" s="49"/>
      <c r="I22" s="33" t="s">
        <v>91</v>
      </c>
      <c r="J22" s="50" t="s">
        <v>104</v>
      </c>
      <c r="K22" s="47" t="s">
        <v>86</v>
      </c>
      <c r="L22" s="49"/>
      <c r="M22" s="8"/>
      <c r="N22" s="8"/>
    </row>
    <row r="23" spans="2:14" x14ac:dyDescent="0.15">
      <c r="B23" s="74"/>
      <c r="C23" s="27" t="s">
        <v>88</v>
      </c>
      <c r="D23" s="28"/>
      <c r="E23" s="47" t="s">
        <v>80</v>
      </c>
      <c r="F23" s="48"/>
      <c r="G23" s="47" t="s">
        <v>86</v>
      </c>
      <c r="H23" s="49"/>
      <c r="I23" s="33" t="s">
        <v>91</v>
      </c>
      <c r="J23" s="50"/>
      <c r="K23" s="47" t="s">
        <v>86</v>
      </c>
      <c r="L23" s="49"/>
      <c r="M23" s="8"/>
      <c r="N23" s="8"/>
    </row>
    <row r="24" spans="2:14" x14ac:dyDescent="0.15">
      <c r="B24" s="74"/>
      <c r="C24" s="29" t="s">
        <v>88</v>
      </c>
      <c r="D24" s="30"/>
      <c r="E24" s="51" t="s">
        <v>80</v>
      </c>
      <c r="F24" s="52"/>
      <c r="G24" s="51" t="s">
        <v>86</v>
      </c>
      <c r="H24" s="53"/>
      <c r="I24" s="35" t="s">
        <v>91</v>
      </c>
      <c r="J24" s="54"/>
      <c r="K24" s="51" t="s">
        <v>86</v>
      </c>
      <c r="L24" s="53"/>
      <c r="M24" s="7"/>
      <c r="N24" s="7"/>
    </row>
    <row r="25" spans="2:14" ht="37.5" customHeight="1" x14ac:dyDescent="0.15">
      <c r="B25" s="9" t="s">
        <v>18</v>
      </c>
      <c r="C25" s="102"/>
      <c r="D25" s="103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31" t="s">
        <v>91</v>
      </c>
      <c r="D26" s="32" t="s">
        <v>92</v>
      </c>
      <c r="E26" s="31" t="s">
        <v>91</v>
      </c>
      <c r="F26" s="46" t="s">
        <v>92</v>
      </c>
      <c r="G26" s="31" t="s">
        <v>91</v>
      </c>
      <c r="H26" s="46" t="s">
        <v>92</v>
      </c>
      <c r="I26" s="31" t="s">
        <v>80</v>
      </c>
      <c r="J26" s="55"/>
      <c r="K26" s="25" t="s">
        <v>83</v>
      </c>
      <c r="L26" s="26" t="s">
        <v>105</v>
      </c>
      <c r="M26" s="6"/>
      <c r="N26" s="6"/>
    </row>
    <row r="27" spans="2:14" x14ac:dyDescent="0.15">
      <c r="B27" s="74"/>
      <c r="C27" s="33" t="s">
        <v>91</v>
      </c>
      <c r="D27" s="34"/>
      <c r="E27" s="33" t="s">
        <v>91</v>
      </c>
      <c r="F27" s="50"/>
      <c r="G27" s="33" t="s">
        <v>91</v>
      </c>
      <c r="H27" s="50"/>
      <c r="I27" s="33" t="s">
        <v>80</v>
      </c>
      <c r="J27" s="56" t="s">
        <v>106</v>
      </c>
      <c r="K27" s="27" t="s">
        <v>83</v>
      </c>
      <c r="L27" s="28" t="s">
        <v>78</v>
      </c>
      <c r="M27" s="8"/>
      <c r="N27" s="8"/>
    </row>
    <row r="28" spans="2:14" x14ac:dyDescent="0.15">
      <c r="B28" s="74"/>
      <c r="C28" s="33" t="s">
        <v>91</v>
      </c>
      <c r="D28" s="34" t="s">
        <v>94</v>
      </c>
      <c r="E28" s="33" t="s">
        <v>91</v>
      </c>
      <c r="F28" s="50" t="s">
        <v>103</v>
      </c>
      <c r="G28" s="33" t="s">
        <v>91</v>
      </c>
      <c r="H28" s="50" t="s">
        <v>103</v>
      </c>
      <c r="I28" s="33" t="s">
        <v>80</v>
      </c>
      <c r="J28" s="56" t="s">
        <v>107</v>
      </c>
      <c r="K28" s="27" t="s">
        <v>83</v>
      </c>
      <c r="L28" s="28"/>
      <c r="M28" s="8"/>
      <c r="N28" s="8"/>
    </row>
    <row r="29" spans="2:14" x14ac:dyDescent="0.15">
      <c r="B29" s="74"/>
      <c r="C29" s="33" t="s">
        <v>91</v>
      </c>
      <c r="D29" s="34"/>
      <c r="E29" s="33" t="s">
        <v>91</v>
      </c>
      <c r="F29" s="50" t="s">
        <v>104</v>
      </c>
      <c r="G29" s="33" t="s">
        <v>91</v>
      </c>
      <c r="H29" s="50" t="s">
        <v>104</v>
      </c>
      <c r="I29" s="33" t="s">
        <v>80</v>
      </c>
      <c r="J29" s="56" t="s">
        <v>108</v>
      </c>
      <c r="K29" s="27" t="s">
        <v>83</v>
      </c>
      <c r="L29" s="28"/>
      <c r="M29" s="8"/>
      <c r="N29" s="8"/>
    </row>
    <row r="30" spans="2:14" x14ac:dyDescent="0.15">
      <c r="B30" s="74"/>
      <c r="C30" s="33" t="s">
        <v>91</v>
      </c>
      <c r="D30" s="34"/>
      <c r="E30" s="33" t="s">
        <v>91</v>
      </c>
      <c r="F30" s="50"/>
      <c r="G30" s="33" t="s">
        <v>91</v>
      </c>
      <c r="H30" s="50"/>
      <c r="I30" s="33" t="s">
        <v>80</v>
      </c>
      <c r="J30" s="56"/>
      <c r="K30" s="27" t="s">
        <v>83</v>
      </c>
      <c r="L30" s="28"/>
      <c r="M30" s="8"/>
      <c r="N30" s="8"/>
    </row>
    <row r="31" spans="2:14" x14ac:dyDescent="0.15">
      <c r="B31" s="74"/>
      <c r="C31" s="35" t="s">
        <v>91</v>
      </c>
      <c r="D31" s="36"/>
      <c r="E31" s="35" t="s">
        <v>91</v>
      </c>
      <c r="F31" s="54"/>
      <c r="G31" s="35" t="s">
        <v>91</v>
      </c>
      <c r="H31" s="54"/>
      <c r="I31" s="35" t="s">
        <v>80</v>
      </c>
      <c r="J31" s="57"/>
      <c r="K31" s="29" t="s">
        <v>83</v>
      </c>
      <c r="L31" s="30"/>
      <c r="M31" s="7"/>
      <c r="N31" s="7"/>
    </row>
    <row r="32" spans="2:14" x14ac:dyDescent="0.15">
      <c r="B32" s="74" t="s">
        <v>20</v>
      </c>
      <c r="C32" s="31" t="s">
        <v>80</v>
      </c>
      <c r="D32" s="32" t="s">
        <v>97</v>
      </c>
      <c r="E32" s="31" t="s">
        <v>80</v>
      </c>
      <c r="F32" s="55"/>
      <c r="G32" s="31" t="s">
        <v>80</v>
      </c>
      <c r="H32" s="55"/>
      <c r="I32" s="43" t="s">
        <v>88</v>
      </c>
      <c r="J32" s="58" t="s">
        <v>109</v>
      </c>
      <c r="K32" s="25" t="s">
        <v>80</v>
      </c>
      <c r="L32" s="59"/>
      <c r="M32" s="6"/>
      <c r="N32" s="6"/>
    </row>
    <row r="33" spans="2:14" x14ac:dyDescent="0.15">
      <c r="B33" s="74"/>
      <c r="C33" s="33" t="s">
        <v>80</v>
      </c>
      <c r="D33" s="34" t="s">
        <v>98</v>
      </c>
      <c r="E33" s="33" t="s">
        <v>80</v>
      </c>
      <c r="F33" s="56" t="s">
        <v>106</v>
      </c>
      <c r="G33" s="33" t="s">
        <v>80</v>
      </c>
      <c r="H33" s="56" t="s">
        <v>106</v>
      </c>
      <c r="I33" s="47" t="s">
        <v>88</v>
      </c>
      <c r="J33" s="60" t="s">
        <v>110</v>
      </c>
      <c r="K33" s="27" t="s">
        <v>80</v>
      </c>
      <c r="L33" s="61" t="s">
        <v>111</v>
      </c>
      <c r="M33" s="8"/>
      <c r="N33" s="8"/>
    </row>
    <row r="34" spans="2:14" x14ac:dyDescent="0.15">
      <c r="B34" s="74"/>
      <c r="C34" s="33" t="s">
        <v>80</v>
      </c>
      <c r="D34" s="34"/>
      <c r="E34" s="33" t="s">
        <v>80</v>
      </c>
      <c r="F34" s="56" t="s">
        <v>107</v>
      </c>
      <c r="G34" s="33" t="s">
        <v>80</v>
      </c>
      <c r="H34" s="56" t="s">
        <v>107</v>
      </c>
      <c r="I34" s="47" t="s">
        <v>88</v>
      </c>
      <c r="J34" s="60" t="s">
        <v>112</v>
      </c>
      <c r="K34" s="27" t="s">
        <v>80</v>
      </c>
      <c r="L34" s="61" t="s">
        <v>113</v>
      </c>
      <c r="M34" s="8"/>
      <c r="N34" s="8"/>
    </row>
    <row r="35" spans="2:14" x14ac:dyDescent="0.15">
      <c r="B35" s="74"/>
      <c r="C35" s="33" t="s">
        <v>80</v>
      </c>
      <c r="D35" s="34"/>
      <c r="E35" s="33" t="s">
        <v>80</v>
      </c>
      <c r="F35" s="56" t="s">
        <v>108</v>
      </c>
      <c r="G35" s="33" t="s">
        <v>80</v>
      </c>
      <c r="H35" s="56" t="s">
        <v>108</v>
      </c>
      <c r="I35" s="47" t="s">
        <v>88</v>
      </c>
      <c r="J35" s="60"/>
      <c r="K35" s="27" t="s">
        <v>80</v>
      </c>
      <c r="L35" s="61"/>
      <c r="M35" s="8"/>
      <c r="N35" s="8"/>
    </row>
    <row r="36" spans="2:14" x14ac:dyDescent="0.15">
      <c r="B36" s="74"/>
      <c r="C36" s="33" t="s">
        <v>80</v>
      </c>
      <c r="D36" s="34"/>
      <c r="E36" s="33" t="s">
        <v>80</v>
      </c>
      <c r="F36" s="56"/>
      <c r="G36" s="33" t="s">
        <v>80</v>
      </c>
      <c r="H36" s="56"/>
      <c r="I36" s="47" t="s">
        <v>88</v>
      </c>
      <c r="J36" s="60"/>
      <c r="K36" s="27" t="s">
        <v>80</v>
      </c>
      <c r="L36" s="61"/>
      <c r="M36" s="8"/>
      <c r="N36" s="8"/>
    </row>
    <row r="37" spans="2:14" x14ac:dyDescent="0.15">
      <c r="B37" s="74"/>
      <c r="C37" s="35" t="s">
        <v>80</v>
      </c>
      <c r="D37" s="36"/>
      <c r="E37" s="35" t="s">
        <v>80</v>
      </c>
      <c r="F37" s="57"/>
      <c r="G37" s="35" t="s">
        <v>80</v>
      </c>
      <c r="H37" s="57"/>
      <c r="I37" s="51" t="s">
        <v>88</v>
      </c>
      <c r="J37" s="62"/>
      <c r="K37" s="29" t="s">
        <v>80</v>
      </c>
      <c r="L37" s="63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25" t="s">
        <v>80</v>
      </c>
      <c r="D41" s="59" t="s">
        <v>120</v>
      </c>
      <c r="E41" s="25" t="s">
        <v>114</v>
      </c>
      <c r="F41" s="26" t="s">
        <v>115</v>
      </c>
      <c r="G41" s="43" t="s">
        <v>88</v>
      </c>
      <c r="H41" s="58" t="s">
        <v>109</v>
      </c>
      <c r="I41" s="25" t="s">
        <v>114</v>
      </c>
      <c r="J41" s="26" t="s">
        <v>115</v>
      </c>
      <c r="K41" s="64" t="s">
        <v>116</v>
      </c>
      <c r="L41" s="6" t="s">
        <v>117</v>
      </c>
      <c r="M41" s="6"/>
      <c r="N41" s="6"/>
    </row>
    <row r="42" spans="2:14" x14ac:dyDescent="0.15">
      <c r="B42" s="74"/>
      <c r="C42" s="27" t="s">
        <v>80</v>
      </c>
      <c r="D42" s="61" t="s">
        <v>107</v>
      </c>
      <c r="E42" s="27" t="s">
        <v>118</v>
      </c>
      <c r="F42" s="28" t="s">
        <v>119</v>
      </c>
      <c r="G42" s="47" t="s">
        <v>88</v>
      </c>
      <c r="H42" s="60" t="s">
        <v>110</v>
      </c>
      <c r="I42" s="27" t="s">
        <v>118</v>
      </c>
      <c r="J42" s="28" t="s">
        <v>119</v>
      </c>
      <c r="K42" s="65" t="s">
        <v>116</v>
      </c>
      <c r="L42" s="8"/>
      <c r="M42" s="8"/>
      <c r="N42" s="8"/>
    </row>
    <row r="43" spans="2:14" x14ac:dyDescent="0.15">
      <c r="B43" s="74"/>
      <c r="C43" s="27" t="s">
        <v>80</v>
      </c>
      <c r="D43" s="61" t="s">
        <v>121</v>
      </c>
      <c r="E43" s="27" t="s">
        <v>118</v>
      </c>
      <c r="F43" s="28"/>
      <c r="G43" s="47" t="s">
        <v>88</v>
      </c>
      <c r="H43" s="60" t="s">
        <v>112</v>
      </c>
      <c r="I43" s="27" t="s">
        <v>118</v>
      </c>
      <c r="J43" s="28"/>
      <c r="K43" s="65" t="s">
        <v>116</v>
      </c>
      <c r="L43" s="8"/>
      <c r="M43" s="8"/>
      <c r="N43" s="8"/>
    </row>
    <row r="44" spans="2:14" x14ac:dyDescent="0.15">
      <c r="B44" s="74"/>
      <c r="C44" s="27" t="s">
        <v>80</v>
      </c>
      <c r="D44" s="61"/>
      <c r="E44" s="27" t="s">
        <v>118</v>
      </c>
      <c r="F44" s="28"/>
      <c r="G44" s="47" t="s">
        <v>88</v>
      </c>
      <c r="H44" s="60"/>
      <c r="I44" s="27" t="s">
        <v>118</v>
      </c>
      <c r="J44" s="28"/>
      <c r="K44" s="65" t="s">
        <v>116</v>
      </c>
      <c r="L44" s="8"/>
      <c r="M44" s="8"/>
      <c r="N44" s="8"/>
    </row>
    <row r="45" spans="2:14" x14ac:dyDescent="0.15">
      <c r="B45" s="74"/>
      <c r="C45" s="27" t="s">
        <v>80</v>
      </c>
      <c r="D45" s="61"/>
      <c r="E45" s="27" t="s">
        <v>118</v>
      </c>
      <c r="F45" s="28"/>
      <c r="G45" s="47" t="s">
        <v>88</v>
      </c>
      <c r="H45" s="60"/>
      <c r="I45" s="27" t="s">
        <v>118</v>
      </c>
      <c r="J45" s="28"/>
      <c r="K45" s="66" t="s">
        <v>116</v>
      </c>
      <c r="L45" s="8"/>
      <c r="M45" s="8"/>
      <c r="N45" s="8"/>
    </row>
    <row r="46" spans="2:14" x14ac:dyDescent="0.15">
      <c r="B46" s="74"/>
      <c r="C46" s="29" t="s">
        <v>80</v>
      </c>
      <c r="D46" s="63"/>
      <c r="E46" s="29" t="s">
        <v>118</v>
      </c>
      <c r="F46" s="30"/>
      <c r="G46" s="51" t="s">
        <v>88</v>
      </c>
      <c r="H46" s="62"/>
      <c r="I46" s="29" t="s">
        <v>118</v>
      </c>
      <c r="J46" s="30"/>
      <c r="K46" s="67" t="s">
        <v>116</v>
      </c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9.6666666666666661</v>
      </c>
      <c r="F49" s="109"/>
      <c r="G49" s="104" t="s">
        <v>31</v>
      </c>
      <c r="H49" s="105"/>
      <c r="I49" s="108">
        <f>COUNTIF($C$13:$N$46,"音")/6</f>
        <v>1.6666666666666667</v>
      </c>
      <c r="J49" s="109"/>
      <c r="K49" s="104" t="s">
        <v>34</v>
      </c>
      <c r="L49" s="105"/>
      <c r="M49" s="108">
        <f>COUNTIF($C$13:$N$46,"道")/6</f>
        <v>2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3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4</v>
      </c>
      <c r="F51" s="109"/>
      <c r="G51" s="104" t="s">
        <v>33</v>
      </c>
      <c r="H51" s="105"/>
      <c r="I51" s="108">
        <f>COUNTIF($C$13:$N$46,"体")/6</f>
        <v>2</v>
      </c>
      <c r="J51" s="109"/>
      <c r="K51" s="104" t="s">
        <v>35</v>
      </c>
      <c r="L51" s="105"/>
      <c r="M51" s="108">
        <f>COUNTIF($C$13:$N$46,"行")/6</f>
        <v>1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S11" sqref="S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41</v>
      </c>
      <c r="K3" s="10"/>
      <c r="L3" s="87" t="s">
        <v>139</v>
      </c>
      <c r="M3" s="87"/>
      <c r="N3" s="87"/>
    </row>
    <row r="5" spans="2:14" x14ac:dyDescent="0.15">
      <c r="B5" s="88" t="s">
        <v>59</v>
      </c>
      <c r="C5" s="89"/>
      <c r="D5" s="75" t="s">
        <v>58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55</v>
      </c>
      <c r="D8" s="93"/>
      <c r="E8" s="92" t="s">
        <v>42</v>
      </c>
      <c r="F8" s="93"/>
      <c r="G8" s="92" t="s">
        <v>43</v>
      </c>
      <c r="H8" s="93"/>
      <c r="I8" s="92" t="s">
        <v>44</v>
      </c>
      <c r="J8" s="93"/>
      <c r="K8" s="92" t="s">
        <v>66</v>
      </c>
      <c r="L8" s="93"/>
      <c r="M8" s="92" t="s">
        <v>45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/>
      <c r="D10" s="86"/>
      <c r="E10" s="85"/>
      <c r="F10" s="86"/>
      <c r="G10" s="83"/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81" t="s">
        <v>78</v>
      </c>
      <c r="D12" s="82"/>
      <c r="E12" s="81" t="s">
        <v>78</v>
      </c>
      <c r="F12" s="82"/>
      <c r="G12" s="81" t="s">
        <v>78</v>
      </c>
      <c r="H12" s="82"/>
      <c r="I12" s="81" t="s">
        <v>78</v>
      </c>
      <c r="J12" s="82"/>
      <c r="K12" s="81" t="s">
        <v>78</v>
      </c>
      <c r="L12" s="82"/>
      <c r="M12" s="98"/>
      <c r="N12" s="99"/>
    </row>
    <row r="13" spans="2:14" x14ac:dyDescent="0.15">
      <c r="B13" s="74" t="s">
        <v>16</v>
      </c>
      <c r="C13" s="15"/>
      <c r="D13" s="16" t="s">
        <v>79</v>
      </c>
      <c r="E13" s="15"/>
      <c r="F13" s="16" t="s">
        <v>79</v>
      </c>
      <c r="G13" s="15"/>
      <c r="H13" s="16" t="s">
        <v>79</v>
      </c>
      <c r="I13" s="15"/>
      <c r="J13" s="16" t="s">
        <v>79</v>
      </c>
      <c r="K13" s="15"/>
      <c r="L13" s="16" t="s">
        <v>79</v>
      </c>
      <c r="M13" s="6"/>
      <c r="N13" s="6"/>
    </row>
    <row r="14" spans="2:14" x14ac:dyDescent="0.15">
      <c r="B14" s="74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8"/>
      <c r="N14" s="8"/>
    </row>
    <row r="15" spans="2:14" x14ac:dyDescent="0.15">
      <c r="B15" s="74"/>
      <c r="C15" s="15" t="s">
        <v>80</v>
      </c>
      <c r="D15" s="19" t="s">
        <v>81</v>
      </c>
      <c r="E15" s="15" t="s">
        <v>80</v>
      </c>
      <c r="F15" s="19" t="s">
        <v>81</v>
      </c>
      <c r="G15" s="15" t="s">
        <v>80</v>
      </c>
      <c r="H15" s="19" t="s">
        <v>81</v>
      </c>
      <c r="I15" s="15" t="s">
        <v>80</v>
      </c>
      <c r="J15" s="20" t="s">
        <v>81</v>
      </c>
      <c r="K15" s="15" t="s">
        <v>80</v>
      </c>
      <c r="L15" s="19" t="s">
        <v>81</v>
      </c>
      <c r="M15" s="8"/>
      <c r="N15" s="8"/>
    </row>
    <row r="16" spans="2:14" x14ac:dyDescent="0.15">
      <c r="B16" s="74"/>
      <c r="C16" s="21" t="s">
        <v>80</v>
      </c>
      <c r="D16" s="68" t="s">
        <v>82</v>
      </c>
      <c r="E16" s="17" t="s">
        <v>80</v>
      </c>
      <c r="F16" s="18" t="s">
        <v>82</v>
      </c>
      <c r="G16" s="21" t="s">
        <v>80</v>
      </c>
      <c r="H16" s="68" t="s">
        <v>82</v>
      </c>
      <c r="I16" s="21" t="s">
        <v>80</v>
      </c>
      <c r="J16" s="22" t="s">
        <v>82</v>
      </c>
      <c r="K16" s="21" t="s">
        <v>80</v>
      </c>
      <c r="L16" s="68" t="s">
        <v>82</v>
      </c>
      <c r="M16" s="8"/>
      <c r="N16" s="8"/>
    </row>
    <row r="17" spans="2:14" x14ac:dyDescent="0.15">
      <c r="B17" s="74"/>
      <c r="C17" s="21" t="s">
        <v>80</v>
      </c>
      <c r="D17" s="20" t="s">
        <v>85</v>
      </c>
      <c r="E17" s="21" t="s">
        <v>83</v>
      </c>
      <c r="F17" s="20" t="s">
        <v>84</v>
      </c>
      <c r="G17" s="21" t="s">
        <v>80</v>
      </c>
      <c r="H17" s="20" t="s">
        <v>85</v>
      </c>
      <c r="I17" s="21" t="s">
        <v>80</v>
      </c>
      <c r="J17" s="22" t="s">
        <v>85</v>
      </c>
      <c r="K17" s="21" t="s">
        <v>80</v>
      </c>
      <c r="L17" s="20" t="s">
        <v>85</v>
      </c>
      <c r="M17" s="8"/>
      <c r="N17" s="8"/>
    </row>
    <row r="18" spans="2:14" x14ac:dyDescent="0.15">
      <c r="B18" s="74"/>
      <c r="C18" s="17" t="s">
        <v>80</v>
      </c>
      <c r="D18" s="24"/>
      <c r="E18" s="21" t="s">
        <v>83</v>
      </c>
      <c r="F18" s="23"/>
      <c r="G18" s="21" t="s">
        <v>80</v>
      </c>
      <c r="H18" s="23"/>
      <c r="I18" s="17" t="s">
        <v>80</v>
      </c>
      <c r="J18" s="23"/>
      <c r="K18" s="17" t="s">
        <v>80</v>
      </c>
      <c r="L18" s="24"/>
      <c r="M18" s="7"/>
      <c r="N18" s="7"/>
    </row>
    <row r="19" spans="2:14" x14ac:dyDescent="0.15">
      <c r="B19" s="74" t="s">
        <v>17</v>
      </c>
      <c r="C19" s="25" t="s">
        <v>83</v>
      </c>
      <c r="D19" s="26" t="s">
        <v>105</v>
      </c>
      <c r="E19" s="25" t="s">
        <v>88</v>
      </c>
      <c r="F19" s="26" t="s">
        <v>122</v>
      </c>
      <c r="G19" s="25" t="s">
        <v>88</v>
      </c>
      <c r="H19" s="26" t="s">
        <v>122</v>
      </c>
      <c r="I19" s="25" t="s">
        <v>88</v>
      </c>
      <c r="J19" s="26" t="s">
        <v>122</v>
      </c>
      <c r="K19" s="25" t="s">
        <v>88</v>
      </c>
      <c r="L19" s="26" t="s">
        <v>122</v>
      </c>
      <c r="M19" s="6"/>
      <c r="N19" s="6"/>
    </row>
    <row r="20" spans="2:14" x14ac:dyDescent="0.15">
      <c r="B20" s="74"/>
      <c r="C20" s="27" t="s">
        <v>83</v>
      </c>
      <c r="D20" s="28" t="s">
        <v>78</v>
      </c>
      <c r="E20" s="27" t="s">
        <v>88</v>
      </c>
      <c r="F20" s="28"/>
      <c r="G20" s="27" t="s">
        <v>88</v>
      </c>
      <c r="H20" s="28"/>
      <c r="I20" s="27" t="s">
        <v>88</v>
      </c>
      <c r="J20" s="28"/>
      <c r="K20" s="27" t="s">
        <v>88</v>
      </c>
      <c r="L20" s="28"/>
      <c r="M20" s="8"/>
      <c r="N20" s="8"/>
    </row>
    <row r="21" spans="2:14" x14ac:dyDescent="0.15">
      <c r="B21" s="74"/>
      <c r="C21" s="27" t="s">
        <v>83</v>
      </c>
      <c r="D21" s="28"/>
      <c r="E21" s="27" t="s">
        <v>88</v>
      </c>
      <c r="F21" s="28"/>
      <c r="G21" s="27" t="s">
        <v>88</v>
      </c>
      <c r="H21" s="28"/>
      <c r="I21" s="27" t="s">
        <v>88</v>
      </c>
      <c r="J21" s="28"/>
      <c r="K21" s="27" t="s">
        <v>88</v>
      </c>
      <c r="L21" s="28"/>
      <c r="M21" s="8"/>
      <c r="N21" s="8"/>
    </row>
    <row r="22" spans="2:14" x14ac:dyDescent="0.15">
      <c r="B22" s="74"/>
      <c r="C22" s="27" t="s">
        <v>83</v>
      </c>
      <c r="D22" s="28"/>
      <c r="E22" s="27" t="s">
        <v>88</v>
      </c>
      <c r="F22" s="28"/>
      <c r="G22" s="27" t="s">
        <v>88</v>
      </c>
      <c r="H22" s="28"/>
      <c r="I22" s="27" t="s">
        <v>88</v>
      </c>
      <c r="J22" s="28"/>
      <c r="K22" s="27" t="s">
        <v>88</v>
      </c>
      <c r="L22" s="28"/>
      <c r="M22" s="8"/>
      <c r="N22" s="8"/>
    </row>
    <row r="23" spans="2:14" x14ac:dyDescent="0.15">
      <c r="B23" s="74"/>
      <c r="C23" s="27" t="s">
        <v>83</v>
      </c>
      <c r="D23" s="28"/>
      <c r="E23" s="27" t="s">
        <v>88</v>
      </c>
      <c r="F23" s="28"/>
      <c r="G23" s="27" t="s">
        <v>88</v>
      </c>
      <c r="H23" s="28"/>
      <c r="I23" s="27" t="s">
        <v>88</v>
      </c>
      <c r="J23" s="28"/>
      <c r="K23" s="27" t="s">
        <v>88</v>
      </c>
      <c r="L23" s="28"/>
      <c r="M23" s="8"/>
      <c r="N23" s="8"/>
    </row>
    <row r="24" spans="2:14" x14ac:dyDescent="0.15">
      <c r="B24" s="74"/>
      <c r="C24" s="29" t="s">
        <v>83</v>
      </c>
      <c r="D24" s="30"/>
      <c r="E24" s="29" t="s">
        <v>88</v>
      </c>
      <c r="F24" s="30"/>
      <c r="G24" s="29" t="s">
        <v>88</v>
      </c>
      <c r="H24" s="30"/>
      <c r="I24" s="29" t="s">
        <v>88</v>
      </c>
      <c r="J24" s="30"/>
      <c r="K24" s="29" t="s">
        <v>88</v>
      </c>
      <c r="L24" s="30"/>
      <c r="M24" s="7"/>
      <c r="N24" s="7"/>
    </row>
    <row r="25" spans="2:14" ht="37.5" customHeight="1" x14ac:dyDescent="0.15">
      <c r="B25" s="9" t="s">
        <v>18</v>
      </c>
      <c r="C25" s="94"/>
      <c r="D25" s="95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25" t="s">
        <v>123</v>
      </c>
      <c r="D26" s="69" t="s">
        <v>124</v>
      </c>
      <c r="E26" s="31" t="s">
        <v>91</v>
      </c>
      <c r="F26" s="46" t="s">
        <v>92</v>
      </c>
      <c r="G26" s="31" t="s">
        <v>91</v>
      </c>
      <c r="H26" s="46" t="s">
        <v>92</v>
      </c>
      <c r="I26" s="25" t="s">
        <v>80</v>
      </c>
      <c r="J26" s="70" t="s">
        <v>125</v>
      </c>
      <c r="K26" s="31" t="s">
        <v>91</v>
      </c>
      <c r="L26" s="46" t="s">
        <v>128</v>
      </c>
      <c r="M26" s="6"/>
      <c r="N26" s="6"/>
    </row>
    <row r="27" spans="2:14" x14ac:dyDescent="0.15">
      <c r="B27" s="74"/>
      <c r="C27" s="27" t="s">
        <v>123</v>
      </c>
      <c r="D27" s="71" t="s">
        <v>126</v>
      </c>
      <c r="E27" s="33" t="s">
        <v>91</v>
      </c>
      <c r="F27" s="50"/>
      <c r="G27" s="33" t="s">
        <v>91</v>
      </c>
      <c r="H27" s="50"/>
      <c r="I27" s="27" t="s">
        <v>80</v>
      </c>
      <c r="J27" s="61"/>
      <c r="K27" s="33" t="s">
        <v>91</v>
      </c>
      <c r="L27" s="50"/>
      <c r="M27" s="8"/>
      <c r="N27" s="8"/>
    </row>
    <row r="28" spans="2:14" x14ac:dyDescent="0.15">
      <c r="B28" s="74"/>
      <c r="C28" s="27" t="s">
        <v>123</v>
      </c>
      <c r="D28" s="71"/>
      <c r="E28" s="33" t="s">
        <v>91</v>
      </c>
      <c r="F28" s="50" t="s">
        <v>103</v>
      </c>
      <c r="G28" s="33" t="s">
        <v>91</v>
      </c>
      <c r="H28" s="50" t="s">
        <v>103</v>
      </c>
      <c r="I28" s="27" t="s">
        <v>80</v>
      </c>
      <c r="J28" s="61"/>
      <c r="K28" s="33" t="s">
        <v>91</v>
      </c>
      <c r="L28" s="50" t="s">
        <v>129</v>
      </c>
      <c r="M28" s="8"/>
      <c r="N28" s="8"/>
    </row>
    <row r="29" spans="2:14" x14ac:dyDescent="0.15">
      <c r="B29" s="74"/>
      <c r="C29" s="27" t="s">
        <v>123</v>
      </c>
      <c r="D29" s="71"/>
      <c r="E29" s="33" t="s">
        <v>91</v>
      </c>
      <c r="F29" s="50" t="s">
        <v>104</v>
      </c>
      <c r="G29" s="33" t="s">
        <v>91</v>
      </c>
      <c r="H29" s="50" t="s">
        <v>104</v>
      </c>
      <c r="I29" s="27" t="s">
        <v>80</v>
      </c>
      <c r="J29" s="61"/>
      <c r="K29" s="33" t="s">
        <v>91</v>
      </c>
      <c r="L29" s="50" t="s">
        <v>130</v>
      </c>
      <c r="M29" s="8"/>
      <c r="N29" s="8"/>
    </row>
    <row r="30" spans="2:14" x14ac:dyDescent="0.15">
      <c r="B30" s="74"/>
      <c r="C30" s="27" t="s">
        <v>123</v>
      </c>
      <c r="D30" s="71"/>
      <c r="E30" s="33" t="s">
        <v>91</v>
      </c>
      <c r="F30" s="50"/>
      <c r="G30" s="33" t="s">
        <v>91</v>
      </c>
      <c r="H30" s="50"/>
      <c r="I30" s="27" t="s">
        <v>80</v>
      </c>
      <c r="J30" s="61"/>
      <c r="K30" s="33" t="s">
        <v>91</v>
      </c>
      <c r="L30" s="50"/>
      <c r="M30" s="8"/>
      <c r="N30" s="8"/>
    </row>
    <row r="31" spans="2:14" x14ac:dyDescent="0.15">
      <c r="B31" s="74"/>
      <c r="C31" s="29" t="s">
        <v>123</v>
      </c>
      <c r="D31" s="72"/>
      <c r="E31" s="35" t="s">
        <v>91</v>
      </c>
      <c r="F31" s="54"/>
      <c r="G31" s="35" t="s">
        <v>91</v>
      </c>
      <c r="H31" s="54"/>
      <c r="I31" s="29" t="s">
        <v>80</v>
      </c>
      <c r="J31" s="63"/>
      <c r="K31" s="35" t="s">
        <v>91</v>
      </c>
      <c r="L31" s="54"/>
      <c r="M31" s="7"/>
      <c r="N31" s="7"/>
    </row>
    <row r="32" spans="2:14" x14ac:dyDescent="0.15">
      <c r="B32" s="74" t="s">
        <v>20</v>
      </c>
      <c r="C32" s="25" t="s">
        <v>123</v>
      </c>
      <c r="D32" s="69" t="s">
        <v>124</v>
      </c>
      <c r="E32" s="31" t="s">
        <v>80</v>
      </c>
      <c r="F32" s="55"/>
      <c r="G32" s="31" t="s">
        <v>80</v>
      </c>
      <c r="H32" s="55"/>
      <c r="I32" s="37" t="s">
        <v>95</v>
      </c>
      <c r="J32" s="38" t="s">
        <v>127</v>
      </c>
      <c r="K32" s="25" t="s">
        <v>80</v>
      </c>
      <c r="L32" s="70" t="s">
        <v>131</v>
      </c>
      <c r="M32" s="6"/>
      <c r="N32" s="6"/>
    </row>
    <row r="33" spans="2:14" x14ac:dyDescent="0.15">
      <c r="B33" s="74"/>
      <c r="C33" s="27" t="s">
        <v>123</v>
      </c>
      <c r="D33" s="71" t="s">
        <v>126</v>
      </c>
      <c r="E33" s="33" t="s">
        <v>80</v>
      </c>
      <c r="F33" s="56" t="s">
        <v>106</v>
      </c>
      <c r="G33" s="33" t="s">
        <v>80</v>
      </c>
      <c r="H33" s="56" t="s">
        <v>106</v>
      </c>
      <c r="I33" s="39" t="s">
        <v>95</v>
      </c>
      <c r="J33" s="40"/>
      <c r="K33" s="27" t="s">
        <v>80</v>
      </c>
      <c r="L33" s="61"/>
      <c r="M33" s="8"/>
      <c r="N33" s="8"/>
    </row>
    <row r="34" spans="2:14" x14ac:dyDescent="0.15">
      <c r="B34" s="74"/>
      <c r="C34" s="27" t="s">
        <v>123</v>
      </c>
      <c r="D34" s="71"/>
      <c r="E34" s="33" t="s">
        <v>80</v>
      </c>
      <c r="F34" s="56" t="s">
        <v>107</v>
      </c>
      <c r="G34" s="33" t="s">
        <v>80</v>
      </c>
      <c r="H34" s="56" t="s">
        <v>107</v>
      </c>
      <c r="I34" s="39" t="s">
        <v>95</v>
      </c>
      <c r="J34" s="40"/>
      <c r="K34" s="27" t="s">
        <v>80</v>
      </c>
      <c r="L34" s="61"/>
      <c r="M34" s="8"/>
      <c r="N34" s="8"/>
    </row>
    <row r="35" spans="2:14" x14ac:dyDescent="0.15">
      <c r="B35" s="74"/>
      <c r="C35" s="27" t="s">
        <v>123</v>
      </c>
      <c r="D35" s="71"/>
      <c r="E35" s="33" t="s">
        <v>80</v>
      </c>
      <c r="F35" s="56" t="s">
        <v>108</v>
      </c>
      <c r="G35" s="33" t="s">
        <v>80</v>
      </c>
      <c r="H35" s="56" t="s">
        <v>108</v>
      </c>
      <c r="I35" s="39" t="s">
        <v>95</v>
      </c>
      <c r="J35" s="40"/>
      <c r="K35" s="27" t="s">
        <v>80</v>
      </c>
      <c r="L35" s="61"/>
      <c r="M35" s="8"/>
      <c r="N35" s="8"/>
    </row>
    <row r="36" spans="2:14" x14ac:dyDescent="0.15">
      <c r="B36" s="74"/>
      <c r="C36" s="27" t="s">
        <v>123</v>
      </c>
      <c r="D36" s="71"/>
      <c r="E36" s="33" t="s">
        <v>80</v>
      </c>
      <c r="F36" s="56"/>
      <c r="G36" s="33" t="s">
        <v>80</v>
      </c>
      <c r="H36" s="56"/>
      <c r="I36" s="39" t="s">
        <v>95</v>
      </c>
      <c r="J36" s="40"/>
      <c r="K36" s="27" t="s">
        <v>80</v>
      </c>
      <c r="L36" s="61"/>
      <c r="M36" s="8"/>
      <c r="N36" s="8"/>
    </row>
    <row r="37" spans="2:14" x14ac:dyDescent="0.15">
      <c r="B37" s="74"/>
      <c r="C37" s="29" t="s">
        <v>123</v>
      </c>
      <c r="D37" s="72"/>
      <c r="E37" s="35" t="s">
        <v>80</v>
      </c>
      <c r="F37" s="57"/>
      <c r="G37" s="35" t="s">
        <v>80</v>
      </c>
      <c r="H37" s="57"/>
      <c r="I37" s="41" t="s">
        <v>95</v>
      </c>
      <c r="J37" s="42"/>
      <c r="K37" s="29" t="s">
        <v>80</v>
      </c>
      <c r="L37" s="63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7</v>
      </c>
      <c r="F49" s="109"/>
      <c r="G49" s="104" t="s">
        <v>31</v>
      </c>
      <c r="H49" s="105"/>
      <c r="I49" s="108">
        <f>COUNTIF($C$13:$N$46,"音")/6</f>
        <v>1.3333333333333333</v>
      </c>
      <c r="J49" s="109"/>
      <c r="K49" s="104" t="s">
        <v>34</v>
      </c>
      <c r="L49" s="105"/>
      <c r="M49" s="108">
        <f>COUNTIF($C$13:$N$46,"道")/6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4</v>
      </c>
      <c r="F50" s="109"/>
      <c r="G50" s="104" t="s">
        <v>32</v>
      </c>
      <c r="H50" s="105"/>
      <c r="I50" s="108">
        <f>COUNTIF($C$13:$N$46,"図")/6</f>
        <v>2</v>
      </c>
      <c r="J50" s="109"/>
      <c r="K50" s="104" t="s">
        <v>36</v>
      </c>
      <c r="L50" s="105"/>
      <c r="M50" s="108">
        <f>COUNTIF($C$13:$N$46,"学")/6</f>
        <v>1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3</v>
      </c>
      <c r="F51" s="109"/>
      <c r="G51" s="104" t="s">
        <v>33</v>
      </c>
      <c r="H51" s="105"/>
      <c r="I51" s="108">
        <f>COUNTIF($C$13:$N$46,"体")/6</f>
        <v>0</v>
      </c>
      <c r="J51" s="109"/>
      <c r="K51" s="104" t="s">
        <v>35</v>
      </c>
      <c r="L51" s="105"/>
      <c r="M51" s="108">
        <f>COUNTIF($C$13:$N$46,"行")/6</f>
        <v>0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6" sqref="Q16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47</v>
      </c>
      <c r="K3" s="10"/>
      <c r="L3" s="87" t="s">
        <v>141</v>
      </c>
      <c r="M3" s="87"/>
      <c r="N3" s="87"/>
    </row>
    <row r="5" spans="2:14" x14ac:dyDescent="0.15">
      <c r="B5" s="88" t="s">
        <v>59</v>
      </c>
      <c r="C5" s="89"/>
      <c r="D5" s="75" t="s">
        <v>60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57</v>
      </c>
      <c r="D8" s="93"/>
      <c r="E8" s="92" t="s">
        <v>48</v>
      </c>
      <c r="F8" s="93"/>
      <c r="G8" s="92" t="s">
        <v>61</v>
      </c>
      <c r="H8" s="93"/>
      <c r="I8" s="92" t="s">
        <v>73</v>
      </c>
      <c r="J8" s="93"/>
      <c r="K8" s="92" t="s">
        <v>67</v>
      </c>
      <c r="L8" s="93"/>
      <c r="M8" s="92" t="s">
        <v>49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 t="s">
        <v>140</v>
      </c>
      <c r="D10" s="86"/>
      <c r="E10" s="85"/>
      <c r="F10" s="86"/>
      <c r="G10" s="85"/>
      <c r="H10" s="86"/>
      <c r="I10" s="111"/>
      <c r="J10" s="112"/>
      <c r="K10" s="85" t="s">
        <v>68</v>
      </c>
      <c r="L10" s="86"/>
      <c r="M10" s="11" t="s">
        <v>64</v>
      </c>
      <c r="N10" s="12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94"/>
      <c r="D12" s="95"/>
      <c r="E12" s="81" t="s">
        <v>78</v>
      </c>
      <c r="F12" s="82"/>
      <c r="G12" s="81" t="s">
        <v>78</v>
      </c>
      <c r="H12" s="82"/>
      <c r="I12" s="81" t="s">
        <v>78</v>
      </c>
      <c r="J12" s="82"/>
      <c r="K12" s="83"/>
      <c r="L12" s="84"/>
      <c r="M12" s="98"/>
      <c r="N12" s="99"/>
    </row>
    <row r="13" spans="2:14" x14ac:dyDescent="0.15">
      <c r="B13" s="74" t="s">
        <v>16</v>
      </c>
      <c r="C13" s="6"/>
      <c r="D13" s="6"/>
      <c r="E13" s="15"/>
      <c r="F13" s="16" t="s">
        <v>79</v>
      </c>
      <c r="G13" s="15"/>
      <c r="H13" s="16" t="s">
        <v>79</v>
      </c>
      <c r="I13" s="15"/>
      <c r="J13" s="16" t="s">
        <v>79</v>
      </c>
      <c r="K13" s="6"/>
      <c r="L13" s="6"/>
      <c r="M13" s="6"/>
      <c r="N13" s="6"/>
    </row>
    <row r="14" spans="2:14" x14ac:dyDescent="0.15">
      <c r="B14" s="74"/>
      <c r="C14" s="8"/>
      <c r="D14" s="8"/>
      <c r="E14" s="17"/>
      <c r="F14" s="18"/>
      <c r="G14" s="17"/>
      <c r="H14" s="18"/>
      <c r="I14" s="17"/>
      <c r="J14" s="18"/>
      <c r="K14" s="8"/>
      <c r="L14" s="8"/>
      <c r="M14" s="8"/>
      <c r="N14" s="8"/>
    </row>
    <row r="15" spans="2:14" x14ac:dyDescent="0.15">
      <c r="B15" s="74"/>
      <c r="C15" s="8"/>
      <c r="D15" s="8"/>
      <c r="E15" s="15" t="s">
        <v>80</v>
      </c>
      <c r="F15" s="19" t="s">
        <v>81</v>
      </c>
      <c r="G15" s="15" t="s">
        <v>80</v>
      </c>
      <c r="H15" s="19" t="s">
        <v>81</v>
      </c>
      <c r="I15" s="15" t="s">
        <v>80</v>
      </c>
      <c r="J15" s="19" t="s">
        <v>81</v>
      </c>
      <c r="K15" s="8"/>
      <c r="L15" s="8"/>
      <c r="M15" s="8"/>
      <c r="N15" s="8"/>
    </row>
    <row r="16" spans="2:14" x14ac:dyDescent="0.15">
      <c r="B16" s="74"/>
      <c r="C16" s="8"/>
      <c r="D16" s="8"/>
      <c r="E16" s="17" t="s">
        <v>80</v>
      </c>
      <c r="F16" s="18" t="s">
        <v>82</v>
      </c>
      <c r="G16" s="17" t="s">
        <v>80</v>
      </c>
      <c r="H16" s="18" t="s">
        <v>82</v>
      </c>
      <c r="I16" s="17" t="s">
        <v>80</v>
      </c>
      <c r="J16" s="18" t="s">
        <v>82</v>
      </c>
      <c r="K16" s="8"/>
      <c r="L16" s="8"/>
      <c r="M16" s="8"/>
      <c r="N16" s="8"/>
    </row>
    <row r="17" spans="2:14" x14ac:dyDescent="0.15">
      <c r="B17" s="74"/>
      <c r="C17" s="8"/>
      <c r="D17" s="8"/>
      <c r="E17" s="21" t="s">
        <v>83</v>
      </c>
      <c r="F17" s="20" t="s">
        <v>84</v>
      </c>
      <c r="G17" s="21" t="s">
        <v>83</v>
      </c>
      <c r="H17" s="20" t="s">
        <v>84</v>
      </c>
      <c r="I17" s="21" t="s">
        <v>83</v>
      </c>
      <c r="J17" s="20" t="s">
        <v>84</v>
      </c>
      <c r="K17" s="8"/>
      <c r="L17" s="8"/>
      <c r="M17" s="8"/>
      <c r="N17" s="8"/>
    </row>
    <row r="18" spans="2:14" x14ac:dyDescent="0.15">
      <c r="B18" s="74"/>
      <c r="C18" s="7"/>
      <c r="D18" s="7"/>
      <c r="E18" s="21" t="s">
        <v>83</v>
      </c>
      <c r="F18" s="23"/>
      <c r="G18" s="21" t="s">
        <v>83</v>
      </c>
      <c r="H18" s="23"/>
      <c r="I18" s="21" t="s">
        <v>83</v>
      </c>
      <c r="J18" s="23"/>
      <c r="K18" s="7"/>
      <c r="L18" s="7"/>
      <c r="M18" s="7"/>
      <c r="N18" s="7"/>
    </row>
    <row r="19" spans="2:14" x14ac:dyDescent="0.15">
      <c r="B19" s="74" t="s">
        <v>17</v>
      </c>
      <c r="C19" s="6"/>
      <c r="D19" s="6"/>
      <c r="E19" s="25" t="s">
        <v>80</v>
      </c>
      <c r="F19" s="70" t="s">
        <v>131</v>
      </c>
      <c r="G19" s="25" t="s">
        <v>88</v>
      </c>
      <c r="H19" s="26" t="s">
        <v>122</v>
      </c>
      <c r="I19" s="25" t="s">
        <v>80</v>
      </c>
      <c r="J19" s="70" t="s">
        <v>131</v>
      </c>
      <c r="K19" s="6"/>
      <c r="L19" s="6"/>
      <c r="M19" s="6"/>
      <c r="N19" s="6"/>
    </row>
    <row r="20" spans="2:14" x14ac:dyDescent="0.15">
      <c r="B20" s="74"/>
      <c r="C20" s="8"/>
      <c r="D20" s="8"/>
      <c r="E20" s="27" t="s">
        <v>80</v>
      </c>
      <c r="F20" s="61"/>
      <c r="G20" s="27" t="s">
        <v>88</v>
      </c>
      <c r="H20" s="28"/>
      <c r="I20" s="27" t="s">
        <v>80</v>
      </c>
      <c r="J20" s="61"/>
      <c r="K20" s="8"/>
      <c r="L20" s="8"/>
      <c r="M20" s="8"/>
      <c r="N20" s="8"/>
    </row>
    <row r="21" spans="2:14" x14ac:dyDescent="0.15">
      <c r="B21" s="74"/>
      <c r="C21" s="8"/>
      <c r="D21" s="8"/>
      <c r="E21" s="27" t="s">
        <v>80</v>
      </c>
      <c r="F21" s="61"/>
      <c r="G21" s="27" t="s">
        <v>88</v>
      </c>
      <c r="H21" s="28"/>
      <c r="I21" s="27" t="s">
        <v>80</v>
      </c>
      <c r="J21" s="61"/>
      <c r="K21" s="8"/>
      <c r="L21" s="8"/>
      <c r="M21" s="8"/>
      <c r="N21" s="8"/>
    </row>
    <row r="22" spans="2:14" x14ac:dyDescent="0.15">
      <c r="B22" s="74"/>
      <c r="C22" s="8"/>
      <c r="D22" s="8"/>
      <c r="E22" s="27" t="s">
        <v>80</v>
      </c>
      <c r="F22" s="61"/>
      <c r="G22" s="27" t="s">
        <v>88</v>
      </c>
      <c r="H22" s="28"/>
      <c r="I22" s="27" t="s">
        <v>80</v>
      </c>
      <c r="J22" s="61"/>
      <c r="K22" s="8"/>
      <c r="L22" s="8"/>
      <c r="M22" s="8"/>
      <c r="N22" s="8"/>
    </row>
    <row r="23" spans="2:14" x14ac:dyDescent="0.15">
      <c r="B23" s="74"/>
      <c r="C23" s="8"/>
      <c r="D23" s="8"/>
      <c r="E23" s="27" t="s">
        <v>80</v>
      </c>
      <c r="F23" s="61"/>
      <c r="G23" s="27" t="s">
        <v>88</v>
      </c>
      <c r="H23" s="28"/>
      <c r="I23" s="27" t="s">
        <v>80</v>
      </c>
      <c r="J23" s="61"/>
      <c r="K23" s="8"/>
      <c r="L23" s="8"/>
      <c r="M23" s="8"/>
      <c r="N23" s="8"/>
    </row>
    <row r="24" spans="2:14" x14ac:dyDescent="0.15">
      <c r="B24" s="74"/>
      <c r="C24" s="7"/>
      <c r="D24" s="7"/>
      <c r="E24" s="29" t="s">
        <v>80</v>
      </c>
      <c r="F24" s="63"/>
      <c r="G24" s="29" t="s">
        <v>88</v>
      </c>
      <c r="H24" s="30"/>
      <c r="I24" s="29" t="s">
        <v>80</v>
      </c>
      <c r="J24" s="63"/>
      <c r="K24" s="7"/>
      <c r="L24" s="7"/>
      <c r="M24" s="7"/>
      <c r="N24" s="7"/>
    </row>
    <row r="25" spans="2:14" ht="37.5" customHeight="1" x14ac:dyDescent="0.15">
      <c r="B25" s="9" t="s">
        <v>18</v>
      </c>
      <c r="C25" s="100"/>
      <c r="D25" s="101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6"/>
      <c r="D26" s="6"/>
      <c r="E26" s="25" t="s">
        <v>114</v>
      </c>
      <c r="F26" s="26" t="s">
        <v>132</v>
      </c>
      <c r="G26" s="25" t="s">
        <v>114</v>
      </c>
      <c r="H26" s="26" t="s">
        <v>132</v>
      </c>
      <c r="I26" s="25" t="s">
        <v>114</v>
      </c>
      <c r="J26" s="26" t="s">
        <v>132</v>
      </c>
      <c r="K26" s="6"/>
      <c r="L26" s="6"/>
      <c r="M26" s="6"/>
      <c r="N26" s="6"/>
    </row>
    <row r="27" spans="2:14" x14ac:dyDescent="0.15">
      <c r="B27" s="74"/>
      <c r="C27" s="8"/>
      <c r="D27" s="8"/>
      <c r="E27" s="27" t="s">
        <v>118</v>
      </c>
      <c r="F27" s="28"/>
      <c r="G27" s="27" t="s">
        <v>118</v>
      </c>
      <c r="H27" s="28"/>
      <c r="I27" s="27" t="s">
        <v>118</v>
      </c>
      <c r="J27" s="28"/>
      <c r="K27" s="8"/>
      <c r="L27" s="8"/>
      <c r="M27" s="8"/>
      <c r="N27" s="8"/>
    </row>
    <row r="28" spans="2:14" x14ac:dyDescent="0.15">
      <c r="B28" s="74"/>
      <c r="C28" s="8"/>
      <c r="D28" s="8"/>
      <c r="E28" s="27" t="s">
        <v>118</v>
      </c>
      <c r="F28" s="28"/>
      <c r="G28" s="27" t="s">
        <v>118</v>
      </c>
      <c r="H28" s="28"/>
      <c r="I28" s="27" t="s">
        <v>118</v>
      </c>
      <c r="J28" s="28"/>
      <c r="K28" s="8"/>
      <c r="L28" s="8"/>
      <c r="M28" s="8"/>
      <c r="N28" s="8"/>
    </row>
    <row r="29" spans="2:14" x14ac:dyDescent="0.15">
      <c r="B29" s="74"/>
      <c r="C29" s="8"/>
      <c r="D29" s="8"/>
      <c r="E29" s="27" t="s">
        <v>118</v>
      </c>
      <c r="F29" s="28"/>
      <c r="G29" s="27" t="s">
        <v>118</v>
      </c>
      <c r="H29" s="28"/>
      <c r="I29" s="27" t="s">
        <v>118</v>
      </c>
      <c r="J29" s="28"/>
      <c r="K29" s="8"/>
      <c r="L29" s="8"/>
      <c r="M29" s="8"/>
      <c r="N29" s="8"/>
    </row>
    <row r="30" spans="2:14" x14ac:dyDescent="0.15">
      <c r="B30" s="74"/>
      <c r="C30" s="8"/>
      <c r="D30" s="8"/>
      <c r="E30" s="27" t="s">
        <v>118</v>
      </c>
      <c r="F30" s="28"/>
      <c r="G30" s="27" t="s">
        <v>118</v>
      </c>
      <c r="H30" s="28"/>
      <c r="I30" s="27" t="s">
        <v>118</v>
      </c>
      <c r="J30" s="28"/>
      <c r="K30" s="8"/>
      <c r="L30" s="8"/>
      <c r="M30" s="8"/>
      <c r="N30" s="8"/>
    </row>
    <row r="31" spans="2:14" x14ac:dyDescent="0.15">
      <c r="B31" s="74"/>
      <c r="C31" s="7"/>
      <c r="D31" s="7"/>
      <c r="E31" s="29" t="s">
        <v>118</v>
      </c>
      <c r="F31" s="30"/>
      <c r="G31" s="29" t="s">
        <v>118</v>
      </c>
      <c r="H31" s="30"/>
      <c r="I31" s="29" t="s">
        <v>118</v>
      </c>
      <c r="J31" s="30"/>
      <c r="K31" s="7"/>
      <c r="L31" s="7"/>
      <c r="M31" s="7"/>
      <c r="N31" s="7"/>
    </row>
    <row r="32" spans="2:14" x14ac:dyDescent="0.15">
      <c r="B32" s="74" t="s">
        <v>20</v>
      </c>
      <c r="C32" s="6"/>
      <c r="D32" s="6"/>
      <c r="E32" s="25" t="s">
        <v>88</v>
      </c>
      <c r="F32" s="26" t="s">
        <v>122</v>
      </c>
      <c r="G32" s="25" t="s">
        <v>80</v>
      </c>
      <c r="H32" s="70" t="s">
        <v>131</v>
      </c>
      <c r="I32" s="25" t="s">
        <v>88</v>
      </c>
      <c r="J32" s="26" t="s">
        <v>122</v>
      </c>
      <c r="K32" s="6"/>
      <c r="L32" s="6"/>
      <c r="M32" s="6"/>
      <c r="N32" s="6"/>
    </row>
    <row r="33" spans="2:14" x14ac:dyDescent="0.15">
      <c r="B33" s="74"/>
      <c r="C33" s="8"/>
      <c r="D33" s="8"/>
      <c r="E33" s="27" t="s">
        <v>88</v>
      </c>
      <c r="F33" s="28"/>
      <c r="G33" s="27" t="s">
        <v>80</v>
      </c>
      <c r="H33" s="61"/>
      <c r="I33" s="27" t="s">
        <v>88</v>
      </c>
      <c r="J33" s="28"/>
      <c r="K33" s="8"/>
      <c r="L33" s="8"/>
      <c r="M33" s="8"/>
      <c r="N33" s="8"/>
    </row>
    <row r="34" spans="2:14" x14ac:dyDescent="0.15">
      <c r="B34" s="74"/>
      <c r="C34" s="8"/>
      <c r="D34" s="8"/>
      <c r="E34" s="27" t="s">
        <v>88</v>
      </c>
      <c r="F34" s="28"/>
      <c r="G34" s="27" t="s">
        <v>80</v>
      </c>
      <c r="H34" s="61"/>
      <c r="I34" s="27" t="s">
        <v>88</v>
      </c>
      <c r="J34" s="28"/>
      <c r="K34" s="8"/>
      <c r="L34" s="8"/>
      <c r="M34" s="8"/>
      <c r="N34" s="8"/>
    </row>
    <row r="35" spans="2:14" x14ac:dyDescent="0.15">
      <c r="B35" s="74"/>
      <c r="C35" s="8"/>
      <c r="D35" s="8"/>
      <c r="E35" s="27" t="s">
        <v>88</v>
      </c>
      <c r="F35" s="28"/>
      <c r="G35" s="27" t="s">
        <v>80</v>
      </c>
      <c r="H35" s="61"/>
      <c r="I35" s="27" t="s">
        <v>88</v>
      </c>
      <c r="J35" s="28"/>
      <c r="K35" s="8"/>
      <c r="L35" s="8"/>
      <c r="M35" s="8"/>
      <c r="N35" s="8"/>
    </row>
    <row r="36" spans="2:14" x14ac:dyDescent="0.15">
      <c r="B36" s="74"/>
      <c r="C36" s="8"/>
      <c r="D36" s="8"/>
      <c r="E36" s="27" t="s">
        <v>88</v>
      </c>
      <c r="F36" s="28"/>
      <c r="G36" s="27" t="s">
        <v>80</v>
      </c>
      <c r="H36" s="61"/>
      <c r="I36" s="27" t="s">
        <v>88</v>
      </c>
      <c r="J36" s="28"/>
      <c r="K36" s="8"/>
      <c r="L36" s="8"/>
      <c r="M36" s="8"/>
      <c r="N36" s="8"/>
    </row>
    <row r="37" spans="2:14" x14ac:dyDescent="0.15">
      <c r="B37" s="74"/>
      <c r="C37" s="7"/>
      <c r="D37" s="7"/>
      <c r="E37" s="29" t="s">
        <v>88</v>
      </c>
      <c r="F37" s="30"/>
      <c r="G37" s="29" t="s">
        <v>80</v>
      </c>
      <c r="H37" s="63"/>
      <c r="I37" s="29" t="s">
        <v>88</v>
      </c>
      <c r="J37" s="30"/>
      <c r="K37" s="7"/>
      <c r="L37" s="7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4</v>
      </c>
      <c r="F49" s="109"/>
      <c r="G49" s="104" t="s">
        <v>31</v>
      </c>
      <c r="H49" s="105"/>
      <c r="I49" s="108">
        <f>COUNTIF($C$13:$N$46,"音")/6</f>
        <v>1</v>
      </c>
      <c r="J49" s="109"/>
      <c r="K49" s="104" t="s">
        <v>34</v>
      </c>
      <c r="L49" s="105"/>
      <c r="M49" s="108">
        <f>COUNTIF($C$13:$N$46,"道")/6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3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0</v>
      </c>
      <c r="F51" s="109"/>
      <c r="G51" s="104" t="s">
        <v>33</v>
      </c>
      <c r="H51" s="105"/>
      <c r="I51" s="108">
        <f>COUNTIF($C$13:$N$46,"体")/6</f>
        <v>3</v>
      </c>
      <c r="J51" s="109"/>
      <c r="K51" s="104" t="s">
        <v>35</v>
      </c>
      <c r="L51" s="105"/>
      <c r="M51" s="108">
        <f>COUNTIF($C$13:$N$46,"行")/6</f>
        <v>0</v>
      </c>
      <c r="N51" s="109"/>
    </row>
  </sheetData>
  <mergeCells count="93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3" sqref="L3:N3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50</v>
      </c>
      <c r="K3" s="10"/>
      <c r="L3" s="87" t="s">
        <v>144</v>
      </c>
      <c r="M3" s="87"/>
      <c r="N3" s="87"/>
    </row>
    <row r="5" spans="2:14" x14ac:dyDescent="0.15">
      <c r="B5" s="88" t="s">
        <v>59</v>
      </c>
      <c r="C5" s="89"/>
      <c r="D5" s="75" t="s">
        <v>60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62</v>
      </c>
      <c r="D8" s="93"/>
      <c r="E8" s="92" t="s">
        <v>142</v>
      </c>
      <c r="F8" s="93"/>
      <c r="G8" s="92" t="s">
        <v>51</v>
      </c>
      <c r="H8" s="93"/>
      <c r="I8" s="92" t="s">
        <v>71</v>
      </c>
      <c r="J8" s="93"/>
      <c r="K8" s="92" t="s">
        <v>69</v>
      </c>
      <c r="L8" s="93"/>
      <c r="M8" s="92" t="s">
        <v>3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 t="s">
        <v>143</v>
      </c>
      <c r="D10" s="86"/>
      <c r="E10" s="85"/>
      <c r="F10" s="86"/>
      <c r="G10" s="85"/>
      <c r="H10" s="86"/>
      <c r="I10" s="85"/>
      <c r="J10" s="86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94"/>
      <c r="D12" s="95"/>
      <c r="E12" s="83"/>
      <c r="F12" s="84"/>
      <c r="G12" s="83"/>
      <c r="H12" s="84"/>
      <c r="I12" s="83"/>
      <c r="J12" s="84"/>
      <c r="K12" s="83"/>
      <c r="L12" s="84"/>
      <c r="M12" s="98"/>
      <c r="N12" s="99"/>
    </row>
    <row r="13" spans="2:14" x14ac:dyDescent="0.15">
      <c r="B13" s="74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7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7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74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7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94"/>
      <c r="D25" s="95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7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74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7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7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7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0</v>
      </c>
      <c r="F49" s="109"/>
      <c r="G49" s="104" t="s">
        <v>31</v>
      </c>
      <c r="H49" s="105"/>
      <c r="I49" s="108">
        <f>COUNTIF($C$13:$N$46,"音")/6</f>
        <v>0</v>
      </c>
      <c r="J49" s="109"/>
      <c r="K49" s="104" t="s">
        <v>34</v>
      </c>
      <c r="L49" s="105"/>
      <c r="M49" s="108">
        <f>COUNTIF($C$13:$N$46,"道")/6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0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0</v>
      </c>
      <c r="F51" s="109"/>
      <c r="G51" s="104" t="s">
        <v>33</v>
      </c>
      <c r="H51" s="105"/>
      <c r="I51" s="108">
        <f>COUNTIF($C$13:$N$46,"体")/6</f>
        <v>0</v>
      </c>
      <c r="J51" s="109"/>
      <c r="K51" s="104" t="s">
        <v>35</v>
      </c>
      <c r="L51" s="105"/>
      <c r="M51" s="108">
        <f>COUNTIF($C$13:$N$46,"行")/6</f>
        <v>0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K10:L10"/>
    <mergeCell ref="G10:H10"/>
    <mergeCell ref="I10:J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8" sqref="C8:N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52</v>
      </c>
      <c r="K3" s="10"/>
      <c r="L3" s="87" t="s">
        <v>145</v>
      </c>
      <c r="M3" s="87"/>
      <c r="N3" s="87"/>
    </row>
    <row r="5" spans="2:14" x14ac:dyDescent="0.15">
      <c r="B5" s="88" t="s">
        <v>59</v>
      </c>
      <c r="C5" s="89"/>
      <c r="D5" s="75" t="s">
        <v>63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5</v>
      </c>
      <c r="D8" s="93"/>
      <c r="E8" s="92" t="s">
        <v>6</v>
      </c>
      <c r="F8" s="93"/>
      <c r="G8" s="92" t="s">
        <v>53</v>
      </c>
      <c r="H8" s="93"/>
      <c r="I8" s="92" t="s">
        <v>72</v>
      </c>
      <c r="J8" s="93"/>
      <c r="K8" s="92" t="s">
        <v>70</v>
      </c>
      <c r="L8" s="93"/>
      <c r="M8" s="92" t="s">
        <v>38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/>
      <c r="D10" s="86"/>
      <c r="E10" s="85"/>
      <c r="F10" s="86"/>
      <c r="G10" s="83"/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94"/>
      <c r="D12" s="95"/>
      <c r="E12" s="83"/>
      <c r="F12" s="84"/>
      <c r="G12" s="83"/>
      <c r="H12" s="84"/>
      <c r="I12" s="83"/>
      <c r="J12" s="84"/>
      <c r="K12" s="83"/>
      <c r="L12" s="84"/>
      <c r="M12" s="98"/>
      <c r="N12" s="99"/>
    </row>
    <row r="13" spans="2:14" x14ac:dyDescent="0.15">
      <c r="B13" s="74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7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7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74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7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94"/>
      <c r="D25" s="95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7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74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7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7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7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0</v>
      </c>
      <c r="F49" s="109"/>
      <c r="G49" s="104" t="s">
        <v>31</v>
      </c>
      <c r="H49" s="105"/>
      <c r="I49" s="108">
        <f>COUNTIF($C$13:$N$46,"音")/6</f>
        <v>0</v>
      </c>
      <c r="J49" s="109"/>
      <c r="K49" s="104" t="s">
        <v>34</v>
      </c>
      <c r="L49" s="105"/>
      <c r="M49" s="108">
        <f>COUNTIF($C$13:$N$46,"道")/6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0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0</v>
      </c>
      <c r="F51" s="109"/>
      <c r="G51" s="104" t="s">
        <v>33</v>
      </c>
      <c r="H51" s="105"/>
      <c r="I51" s="108">
        <f>COUNTIF($C$13:$N$46,"体")/6</f>
        <v>0</v>
      </c>
      <c r="J51" s="109"/>
      <c r="K51" s="104" t="s">
        <v>35</v>
      </c>
      <c r="L51" s="105"/>
      <c r="M51" s="108">
        <f>COUNTIF($C$13:$N$46,"行")/6</f>
        <v>0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8" sqref="C8:N9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54</v>
      </c>
      <c r="K3" s="10"/>
      <c r="L3" s="87" t="s">
        <v>146</v>
      </c>
      <c r="M3" s="87"/>
      <c r="N3" s="87"/>
    </row>
    <row r="5" spans="2:14" x14ac:dyDescent="0.15">
      <c r="B5" s="88" t="s">
        <v>59</v>
      </c>
      <c r="C5" s="89"/>
      <c r="D5" s="75" t="s">
        <v>63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39</v>
      </c>
      <c r="D8" s="93"/>
      <c r="E8" s="92" t="s">
        <v>40</v>
      </c>
      <c r="F8" s="93"/>
      <c r="G8" s="92" t="s">
        <v>55</v>
      </c>
      <c r="H8" s="93"/>
      <c r="I8" s="92" t="s">
        <v>42</v>
      </c>
      <c r="J8" s="93"/>
      <c r="K8" s="92" t="s">
        <v>43</v>
      </c>
      <c r="L8" s="93"/>
      <c r="M8" s="92" t="s">
        <v>44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/>
      <c r="D10" s="86"/>
      <c r="E10" s="85"/>
      <c r="F10" s="86"/>
      <c r="G10" s="83"/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94"/>
      <c r="D12" s="95"/>
      <c r="E12" s="83"/>
      <c r="F12" s="84"/>
      <c r="G12" s="83"/>
      <c r="H12" s="84"/>
      <c r="I12" s="83"/>
      <c r="J12" s="84"/>
      <c r="K12" s="83"/>
      <c r="L12" s="84"/>
      <c r="M12" s="98"/>
      <c r="N12" s="99"/>
    </row>
    <row r="13" spans="2:14" x14ac:dyDescent="0.15">
      <c r="B13" s="74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7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7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74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7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94"/>
      <c r="D25" s="95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7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74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7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7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7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COUNTIF($C$13:$N$46,"国")/6</f>
        <v>0</v>
      </c>
      <c r="F49" s="109"/>
      <c r="G49" s="104" t="s">
        <v>31</v>
      </c>
      <c r="H49" s="105"/>
      <c r="I49" s="108">
        <f>COUNTIF($C$13:$N$46,"音")/6</f>
        <v>0</v>
      </c>
      <c r="J49" s="109"/>
      <c r="K49" s="104" t="s">
        <v>34</v>
      </c>
      <c r="L49" s="105"/>
      <c r="M49" s="108">
        <f>COUNTIF($C$13:$N$46,"道")/6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COUNTIF($C$13:$N$46,"算")/6</f>
        <v>0</v>
      </c>
      <c r="F50" s="109"/>
      <c r="G50" s="104" t="s">
        <v>32</v>
      </c>
      <c r="H50" s="105"/>
      <c r="I50" s="108">
        <f>COUNTIF($C$13:$N$46,"図")/6</f>
        <v>0</v>
      </c>
      <c r="J50" s="109"/>
      <c r="K50" s="104" t="s">
        <v>36</v>
      </c>
      <c r="L50" s="105"/>
      <c r="M50" s="108">
        <f>COUNTIF($C$13:$N$46,"学")/6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COUNTIF($C$13:$N$46,"生")/6</f>
        <v>0</v>
      </c>
      <c r="F51" s="109"/>
      <c r="G51" s="104" t="s">
        <v>33</v>
      </c>
      <c r="H51" s="105"/>
      <c r="I51" s="108">
        <f>COUNTIF($C$13:$N$46,"体")/6</f>
        <v>0</v>
      </c>
      <c r="J51" s="109"/>
      <c r="K51" s="104" t="s">
        <v>35</v>
      </c>
      <c r="L51" s="105"/>
      <c r="M51" s="108">
        <f>COUNTIF($C$13:$N$46,"行")/6</f>
        <v>0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T20" sqref="T2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110" t="s">
        <v>134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14" x14ac:dyDescent="0.15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x14ac:dyDescent="0.15">
      <c r="B3" s="14" t="s">
        <v>77</v>
      </c>
      <c r="C3" s="10"/>
      <c r="D3" s="1"/>
      <c r="E3" s="1"/>
      <c r="F3" s="1"/>
      <c r="G3" s="1"/>
      <c r="H3" s="1"/>
      <c r="I3" s="1"/>
      <c r="J3" s="10" t="s">
        <v>56</v>
      </c>
      <c r="K3" s="10"/>
      <c r="L3" s="87" t="s">
        <v>147</v>
      </c>
      <c r="M3" s="87"/>
      <c r="N3" s="87"/>
    </row>
    <row r="5" spans="2:14" x14ac:dyDescent="0.15">
      <c r="B5" s="88" t="s">
        <v>59</v>
      </c>
      <c r="C5" s="89"/>
      <c r="D5" s="75" t="s">
        <v>63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x14ac:dyDescent="0.15">
      <c r="B6" s="90"/>
      <c r="C6" s="91"/>
      <c r="D6" s="78"/>
      <c r="E6" s="79"/>
      <c r="F6" s="79"/>
      <c r="G6" s="79"/>
      <c r="H6" s="79"/>
      <c r="I6" s="79"/>
      <c r="J6" s="79"/>
      <c r="K6" s="79"/>
      <c r="L6" s="79"/>
      <c r="M6" s="79"/>
      <c r="N6" s="80"/>
    </row>
    <row r="8" spans="2:14" x14ac:dyDescent="0.15">
      <c r="B8" s="3" t="s">
        <v>1</v>
      </c>
      <c r="C8" s="92" t="s">
        <v>45</v>
      </c>
      <c r="D8" s="93"/>
      <c r="E8" s="92" t="s">
        <v>46</v>
      </c>
      <c r="F8" s="93"/>
      <c r="G8" s="92" t="s">
        <v>57</v>
      </c>
      <c r="H8" s="93"/>
      <c r="I8" s="92" t="s">
        <v>48</v>
      </c>
      <c r="J8" s="93"/>
      <c r="K8" s="92" t="s">
        <v>74</v>
      </c>
      <c r="L8" s="93"/>
      <c r="M8" s="92" t="s">
        <v>61</v>
      </c>
      <c r="N8" s="93"/>
    </row>
    <row r="9" spans="2:14" x14ac:dyDescent="0.15">
      <c r="B9" s="3" t="s">
        <v>2</v>
      </c>
      <c r="C9" s="92" t="s">
        <v>7</v>
      </c>
      <c r="D9" s="93"/>
      <c r="E9" s="92" t="s">
        <v>8</v>
      </c>
      <c r="F9" s="93"/>
      <c r="G9" s="92" t="s">
        <v>9</v>
      </c>
      <c r="H9" s="93"/>
      <c r="I9" s="92" t="s">
        <v>10</v>
      </c>
      <c r="J9" s="93"/>
      <c r="K9" s="92" t="s">
        <v>11</v>
      </c>
      <c r="L9" s="93"/>
      <c r="M9" s="92" t="s">
        <v>12</v>
      </c>
      <c r="N9" s="93"/>
    </row>
    <row r="10" spans="2:14" ht="37.5" customHeight="1" x14ac:dyDescent="0.15">
      <c r="B10" s="3" t="s">
        <v>13</v>
      </c>
      <c r="C10" s="85"/>
      <c r="D10" s="86"/>
      <c r="E10" s="85"/>
      <c r="F10" s="86"/>
      <c r="G10" s="83"/>
      <c r="H10" s="84"/>
      <c r="I10" s="83"/>
      <c r="J10" s="84"/>
      <c r="K10" s="83"/>
      <c r="L10" s="84"/>
      <c r="M10" s="98"/>
      <c r="N10" s="99"/>
    </row>
    <row r="11" spans="2:14" ht="37.5" customHeight="1" x14ac:dyDescent="0.15">
      <c r="B11" s="3" t="s">
        <v>14</v>
      </c>
      <c r="C11" s="96"/>
      <c r="D11" s="97"/>
      <c r="E11" s="83"/>
      <c r="F11" s="84"/>
      <c r="G11" s="83"/>
      <c r="H11" s="84"/>
      <c r="I11" s="83"/>
      <c r="J11" s="84"/>
      <c r="K11" s="83"/>
      <c r="L11" s="84"/>
      <c r="M11" s="98"/>
      <c r="N11" s="99"/>
    </row>
    <row r="12" spans="2:14" ht="37.5" customHeight="1" x14ac:dyDescent="0.15">
      <c r="B12" s="9" t="s">
        <v>15</v>
      </c>
      <c r="C12" s="94"/>
      <c r="D12" s="95"/>
      <c r="E12" s="83"/>
      <c r="F12" s="84"/>
      <c r="G12" s="83"/>
      <c r="H12" s="84"/>
      <c r="I12" s="83"/>
      <c r="J12" s="84"/>
      <c r="K12" s="83"/>
      <c r="L12" s="84"/>
      <c r="M12" s="98"/>
      <c r="N12" s="99"/>
    </row>
    <row r="13" spans="2:14" x14ac:dyDescent="0.15">
      <c r="B13" s="74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7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7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7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74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7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7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7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7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7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94"/>
      <c r="D25" s="95"/>
      <c r="E25" s="100"/>
      <c r="F25" s="101"/>
      <c r="G25" s="100"/>
      <c r="H25" s="101"/>
      <c r="I25" s="100"/>
      <c r="J25" s="101"/>
      <c r="K25" s="100"/>
      <c r="L25" s="101"/>
      <c r="M25" s="100"/>
      <c r="N25" s="101"/>
    </row>
    <row r="26" spans="2:14" x14ac:dyDescent="0.15">
      <c r="B26" s="74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7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7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7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7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7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74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7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7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7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7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7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92"/>
      <c r="D38" s="93"/>
      <c r="E38" s="104"/>
      <c r="F38" s="105"/>
      <c r="G38" s="104"/>
      <c r="H38" s="105"/>
      <c r="I38" s="104"/>
      <c r="J38" s="105"/>
      <c r="K38" s="104"/>
      <c r="L38" s="105"/>
      <c r="M38" s="104"/>
      <c r="N38" s="105"/>
    </row>
    <row r="39" spans="2:14" ht="18.75" customHeight="1" x14ac:dyDescent="0.15">
      <c r="B39" s="3" t="s">
        <v>22</v>
      </c>
      <c r="C39" s="92"/>
      <c r="D39" s="93"/>
      <c r="E39" s="104"/>
      <c r="F39" s="105"/>
      <c r="G39" s="104"/>
      <c r="H39" s="105"/>
      <c r="I39" s="104"/>
      <c r="J39" s="105"/>
      <c r="K39" s="104"/>
      <c r="L39" s="105"/>
      <c r="M39" s="104"/>
      <c r="N39" s="105"/>
    </row>
    <row r="40" spans="2:14" ht="18.75" customHeight="1" x14ac:dyDescent="0.15">
      <c r="B40" s="3" t="s">
        <v>23</v>
      </c>
      <c r="C40" s="92"/>
      <c r="D40" s="93"/>
      <c r="E40" s="104"/>
      <c r="F40" s="105"/>
      <c r="G40" s="104"/>
      <c r="H40" s="105"/>
      <c r="I40" s="104"/>
      <c r="J40" s="105"/>
      <c r="K40" s="104"/>
      <c r="L40" s="105"/>
      <c r="M40" s="104"/>
      <c r="N40" s="105"/>
    </row>
    <row r="41" spans="2:14" x14ac:dyDescent="0.15">
      <c r="B41" s="74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7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7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7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7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7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06"/>
      <c r="D47" s="107"/>
      <c r="E47" s="104"/>
      <c r="F47" s="105"/>
      <c r="G47" s="104"/>
      <c r="H47" s="105"/>
      <c r="I47" s="104"/>
      <c r="J47" s="105"/>
      <c r="K47" s="104"/>
      <c r="L47" s="105"/>
      <c r="M47" s="104"/>
      <c r="N47" s="105"/>
    </row>
    <row r="48" spans="2:14" ht="37.5" customHeight="1" x14ac:dyDescent="0.15">
      <c r="B48" s="5" t="s">
        <v>26</v>
      </c>
      <c r="C48" s="106"/>
      <c r="D48" s="107"/>
      <c r="E48" s="104"/>
      <c r="F48" s="105"/>
      <c r="G48" s="104"/>
      <c r="H48" s="105"/>
      <c r="I48" s="104"/>
      <c r="J48" s="105"/>
      <c r="K48" s="104"/>
      <c r="L48" s="105"/>
      <c r="M48" s="104"/>
      <c r="N48" s="105"/>
    </row>
    <row r="49" spans="2:14" x14ac:dyDescent="0.15">
      <c r="B49" s="74" t="s">
        <v>27</v>
      </c>
      <c r="C49" s="104" t="s">
        <v>28</v>
      </c>
      <c r="D49" s="105"/>
      <c r="E49" s="108">
        <f>COUNTIF($C$13:$N$48,"国")/6</f>
        <v>0</v>
      </c>
      <c r="F49" s="109"/>
      <c r="G49" s="104" t="s">
        <v>31</v>
      </c>
      <c r="H49" s="105"/>
      <c r="I49" s="108">
        <f>COUNTIF($C$13:$N$48,"音")/6</f>
        <v>0</v>
      </c>
      <c r="J49" s="109"/>
      <c r="K49" s="104" t="s">
        <v>34</v>
      </c>
      <c r="L49" s="105"/>
      <c r="M49" s="108">
        <f>COUNTIF($C$13:$N$48,"道")/6</f>
        <v>0</v>
      </c>
      <c r="N49" s="109"/>
    </row>
    <row r="50" spans="2:14" x14ac:dyDescent="0.15">
      <c r="B50" s="74"/>
      <c r="C50" s="104" t="s">
        <v>29</v>
      </c>
      <c r="D50" s="105"/>
      <c r="E50" s="108">
        <f>COUNTIF($C$13:$N$48,"算")/6</f>
        <v>0</v>
      </c>
      <c r="F50" s="109"/>
      <c r="G50" s="104" t="s">
        <v>32</v>
      </c>
      <c r="H50" s="105"/>
      <c r="I50" s="108">
        <f>COUNTIF($C$13:$N$48,"図")/6</f>
        <v>0</v>
      </c>
      <c r="J50" s="109"/>
      <c r="K50" s="104" t="s">
        <v>36</v>
      </c>
      <c r="L50" s="105"/>
      <c r="M50" s="108">
        <f>COUNTIF($C$13:$N$48,"学")/6</f>
        <v>0</v>
      </c>
      <c r="N50" s="109"/>
    </row>
    <row r="51" spans="2:14" x14ac:dyDescent="0.15">
      <c r="B51" s="74"/>
      <c r="C51" s="104" t="s">
        <v>30</v>
      </c>
      <c r="D51" s="105"/>
      <c r="E51" s="108">
        <f>COUNTIF($C$13:$N$48,"生")/6</f>
        <v>0</v>
      </c>
      <c r="F51" s="109"/>
      <c r="G51" s="104" t="s">
        <v>33</v>
      </c>
      <c r="H51" s="105"/>
      <c r="I51" s="108">
        <f>COUNTIF($C$13:$N$48,"体")/6</f>
        <v>0</v>
      </c>
      <c r="J51" s="109"/>
      <c r="K51" s="104" t="s">
        <v>35</v>
      </c>
      <c r="L51" s="105"/>
      <c r="M51" s="108">
        <f>COUNTIF($C$13:$N$48,"行")/6</f>
        <v>0</v>
      </c>
      <c r="N51" s="109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4月１週</vt:lpstr>
      <vt:lpstr>4月２週</vt:lpstr>
      <vt:lpstr>4月３週</vt:lpstr>
      <vt:lpstr>５月４週</vt:lpstr>
      <vt:lpstr>５月５週</vt:lpstr>
      <vt:lpstr>５月６週</vt:lpstr>
      <vt:lpstr>５月７週</vt:lpstr>
      <vt:lpstr>５月８週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2023-09-28T00:03:04Z</dcterms:modified>
</cp:coreProperties>
</file>