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8360" windowHeight="12285" tabRatio="827" firstSheet="5" activeTab="5"/>
  </bookViews>
  <sheets>
    <sheet name="基本データR5年2月月例後抽出" sheetId="1" state="hidden" r:id="rId1"/>
    <sheet name="通知書" sheetId="2" state="hidden" r:id="rId2"/>
    <sheet name="Sheet1" sheetId="8" state="hidden" r:id="rId3"/>
    <sheet name="封筒" sheetId="3" state="hidden" r:id="rId4"/>
    <sheet name="均免申請書用紙送付" sheetId="4" state="hidden" r:id="rId5"/>
    <sheet name="均免申請書" sheetId="5" r:id="rId6"/>
    <sheet name="提出状況等管理シート" sheetId="6" state="hidden" r:id="rId7"/>
    <sheet name="【使用不可】宛名ラベル作成用シート" sheetId="7" state="hidden" r:id="rId8"/>
  </sheets>
  <definedNames>
    <definedName name="_xlnm._FilterDatabase" localSheetId="0" hidden="1">基本データR5年2月月例後抽出!$A$1:$CO$391</definedName>
    <definedName name="_xlnm.Print_Area" localSheetId="0">基本データR5年2月月例後抽出!$A$1:$CO$1</definedName>
    <definedName name="_xlnm.Print_Area" localSheetId="5">均免申請書!$A$1:$K$27</definedName>
    <definedName name="_xlnm.Print_Area" localSheetId="4">均免申請書用紙送付!$W$22:$BC$64</definedName>
    <definedName name="_xlnm.Print_Area" localSheetId="1">通知書!$W$22:$BD$70</definedName>
    <definedName name="_xlnm.Print_Area" localSheetId="6">提出状況等管理シート!$A$1:$F$384</definedName>
    <definedName name="_xlnm.Print_Area" localSheetId="3">封筒!$C$1:$M$20</definedName>
    <definedName name="_xlnm.Print_Titles" localSheetId="0">基本データR5年2月月例後抽出!$1:$1</definedName>
    <definedName name="_xlnm.Print_Titles" localSheetId="6">提出状況等管理シート!$1:$1</definedName>
  </definedNames>
  <calcPr calcId="162913"/>
</workbook>
</file>

<file path=xl/calcChain.xml><?xml version="1.0" encoding="utf-8"?>
<calcChain xmlns="http://schemas.openxmlformats.org/spreadsheetml/2006/main">
  <c r="D15" i="2" l="1"/>
  <c r="D18" i="2"/>
  <c r="D14" i="4" l="1"/>
  <c r="D20" i="4"/>
  <c r="F2" i="6" l="1"/>
  <c r="A381" i="6" l="1"/>
  <c r="E2" i="6"/>
  <c r="D3"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D306" i="6"/>
  <c r="D307" i="6"/>
  <c r="D308" i="6"/>
  <c r="D309" i="6"/>
  <c r="D310" i="6"/>
  <c r="D311" i="6"/>
  <c r="D312" i="6"/>
  <c r="D313" i="6"/>
  <c r="D314" i="6"/>
  <c r="D315" i="6"/>
  <c r="D316" i="6"/>
  <c r="D317" i="6"/>
  <c r="D318" i="6"/>
  <c r="D319" i="6"/>
  <c r="D320" i="6"/>
  <c r="D321" i="6"/>
  <c r="D322" i="6"/>
  <c r="D323" i="6"/>
  <c r="D324" i="6"/>
  <c r="D325" i="6"/>
  <c r="D326" i="6"/>
  <c r="D327" i="6"/>
  <c r="D328" i="6"/>
  <c r="D329" i="6"/>
  <c r="D330" i="6"/>
  <c r="D331" i="6"/>
  <c r="D332" i="6"/>
  <c r="D333" i="6"/>
  <c r="D334" i="6"/>
  <c r="D335" i="6"/>
  <c r="D336" i="6"/>
  <c r="D337" i="6"/>
  <c r="D338" i="6"/>
  <c r="D339" i="6"/>
  <c r="D340" i="6"/>
  <c r="D341" i="6"/>
  <c r="D342" i="6"/>
  <c r="D343" i="6"/>
  <c r="D344" i="6"/>
  <c r="D345" i="6"/>
  <c r="D346" i="6"/>
  <c r="D347" i="6"/>
  <c r="D348" i="6"/>
  <c r="D349" i="6"/>
  <c r="D350" i="6"/>
  <c r="D351" i="6"/>
  <c r="D352" i="6"/>
  <c r="D353" i="6"/>
  <c r="D354" i="6"/>
  <c r="D355" i="6"/>
  <c r="D356" i="6"/>
  <c r="D357" i="6"/>
  <c r="D358" i="6"/>
  <c r="D359" i="6"/>
  <c r="D360" i="6"/>
  <c r="D361" i="6"/>
  <c r="D362" i="6"/>
  <c r="D363" i="6"/>
  <c r="D364" i="6"/>
  <c r="D365" i="6"/>
  <c r="D366" i="6"/>
  <c r="D367" i="6"/>
  <c r="D368" i="6"/>
  <c r="D369" i="6"/>
  <c r="D370" i="6"/>
  <c r="D371" i="6"/>
  <c r="D372" i="6"/>
  <c r="D373" i="6"/>
  <c r="D374" i="6"/>
  <c r="D375" i="6"/>
  <c r="D376" i="6"/>
  <c r="D377" i="6"/>
  <c r="D2" i="6"/>
  <c r="C329" i="6"/>
  <c r="C330" i="6"/>
  <c r="C331" i="6"/>
  <c r="C332" i="6"/>
  <c r="C333" i="6"/>
  <c r="C334" i="6"/>
  <c r="C335" i="6"/>
  <c r="C336" i="6"/>
  <c r="C337" i="6"/>
  <c r="C338" i="6"/>
  <c r="C339" i="6"/>
  <c r="C340" i="6"/>
  <c r="C341" i="6"/>
  <c r="C342" i="6"/>
  <c r="C343" i="6"/>
  <c r="C344" i="6"/>
  <c r="C345" i="6"/>
  <c r="C346" i="6"/>
  <c r="C347" i="6"/>
  <c r="C348" i="6"/>
  <c r="C349" i="6"/>
  <c r="C350" i="6"/>
  <c r="C351" i="6"/>
  <c r="C352" i="6"/>
  <c r="C353" i="6"/>
  <c r="C354" i="6"/>
  <c r="C355" i="6"/>
  <c r="C356" i="6"/>
  <c r="C357" i="6"/>
  <c r="C358" i="6"/>
  <c r="C359" i="6"/>
  <c r="C360" i="6"/>
  <c r="C361" i="6"/>
  <c r="C362" i="6"/>
  <c r="C363" i="6"/>
  <c r="C364" i="6"/>
  <c r="C365" i="6"/>
  <c r="C366" i="6"/>
  <c r="C367" i="6"/>
  <c r="C368" i="6"/>
  <c r="C369" i="6"/>
  <c r="C370" i="6"/>
  <c r="C371" i="6"/>
  <c r="C372" i="6"/>
  <c r="C373" i="6"/>
  <c r="C374" i="6"/>
  <c r="C375" i="6"/>
  <c r="C376" i="6"/>
  <c r="C377" i="6"/>
  <c r="C378" i="6"/>
  <c r="C379" i="6"/>
  <c r="C380" i="6"/>
  <c r="C315" i="6"/>
  <c r="C316" i="6"/>
  <c r="C317" i="6"/>
  <c r="C318" i="6"/>
  <c r="C319" i="6"/>
  <c r="C320" i="6"/>
  <c r="C321" i="6"/>
  <c r="C322" i="6"/>
  <c r="C323" i="6"/>
  <c r="C324" i="6"/>
  <c r="C325" i="6"/>
  <c r="C326" i="6"/>
  <c r="C327" i="6"/>
  <c r="C328"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27" i="6"/>
  <c r="C228" i="6"/>
  <c r="C229" i="6"/>
  <c r="C230" i="6"/>
  <c r="C231" i="6"/>
  <c r="C232" i="6"/>
  <c r="C233" i="6"/>
  <c r="C234" i="6"/>
  <c r="C235" i="6"/>
  <c r="C236" i="6"/>
  <c r="C237" i="6"/>
  <c r="C238" i="6"/>
  <c r="C239" i="6"/>
  <c r="C240" i="6"/>
  <c r="C241" i="6"/>
  <c r="C242" i="6"/>
  <c r="C243" i="6"/>
  <c r="C244" i="6"/>
  <c r="C245" i="6"/>
  <c r="C246" i="6"/>
  <c r="C247" i="6"/>
  <c r="C248" i="6"/>
  <c r="C249" i="6"/>
  <c r="C250" i="6"/>
  <c r="C251" i="6"/>
  <c r="C252" i="6"/>
  <c r="C253" i="6"/>
  <c r="C254" i="6"/>
  <c r="C255" i="6"/>
  <c r="C256" i="6"/>
  <c r="C257" i="6"/>
  <c r="C258" i="6"/>
  <c r="C259" i="6"/>
  <c r="C260" i="6"/>
  <c r="C261" i="6"/>
  <c r="C262" i="6"/>
  <c r="C263" i="6"/>
  <c r="C264" i="6"/>
  <c r="C265" i="6"/>
  <c r="C266" i="6"/>
  <c r="C267" i="6"/>
  <c r="C268" i="6"/>
  <c r="C269" i="6"/>
  <c r="C270" i="6"/>
  <c r="C271" i="6"/>
  <c r="C272" i="6"/>
  <c r="C273" i="6"/>
  <c r="C274" i="6"/>
  <c r="C275" i="6"/>
  <c r="C276" i="6"/>
  <c r="C277" i="6"/>
  <c r="C278" i="6"/>
  <c r="C279" i="6"/>
  <c r="C280" i="6"/>
  <c r="C281" i="6"/>
  <c r="C282" i="6"/>
  <c r="C283" i="6"/>
  <c r="C284" i="6"/>
  <c r="C285" i="6"/>
  <c r="C286" i="6"/>
  <c r="C287" i="6"/>
  <c r="C288" i="6"/>
  <c r="C289" i="6"/>
  <c r="C290" i="6"/>
  <c r="C291" i="6"/>
  <c r="C292" i="6"/>
  <c r="C293" i="6"/>
  <c r="C294" i="6"/>
  <c r="C295" i="6"/>
  <c r="C296" i="6"/>
  <c r="C297" i="6"/>
  <c r="C298" i="6"/>
  <c r="C299" i="6"/>
  <c r="C300" i="6"/>
  <c r="C301" i="6"/>
  <c r="C302" i="6"/>
  <c r="C303" i="6"/>
  <c r="C304" i="6"/>
  <c r="C305" i="6"/>
  <c r="C306" i="6"/>
  <c r="C307" i="6"/>
  <c r="C308" i="6"/>
  <c r="C309" i="6"/>
  <c r="C310" i="6"/>
  <c r="C311" i="6"/>
  <c r="C312" i="6"/>
  <c r="C313" i="6"/>
  <c r="C314" i="6"/>
  <c r="C3" i="6"/>
  <c r="C4" i="6"/>
  <c r="C5" i="6"/>
  <c r="C6" i="6"/>
  <c r="C7" i="6"/>
  <c r="C8" i="6"/>
  <c r="C9" i="6"/>
  <c r="C10" i="6"/>
  <c r="C11" i="6"/>
  <c r="C12" i="6"/>
  <c r="C13" i="6"/>
  <c r="C14" i="6"/>
  <c r="C15" i="6"/>
  <c r="C16" i="6"/>
  <c r="C17" i="6"/>
  <c r="C18" i="6"/>
  <c r="C19" i="6"/>
  <c r="C20" i="6"/>
  <c r="C21" i="6"/>
  <c r="C22" i="6"/>
  <c r="C23" i="6"/>
  <c r="C24" i="6"/>
  <c r="C25" i="6"/>
  <c r="C2" i="6"/>
  <c r="B118" i="6"/>
  <c r="B119" i="6"/>
  <c r="B120" i="6"/>
  <c r="B121" i="6"/>
  <c r="B122" i="6"/>
  <c r="B123" i="6"/>
  <c r="B124" i="6"/>
  <c r="B125" i="6"/>
  <c r="B126" i="6"/>
  <c r="B127" i="6"/>
  <c r="B128" i="6"/>
  <c r="B129" i="6"/>
  <c r="B130" i="6"/>
  <c r="B131" i="6"/>
  <c r="B132" i="6"/>
  <c r="B133" i="6"/>
  <c r="B134" i="6"/>
  <c r="B135" i="6"/>
  <c r="B136" i="6"/>
  <c r="B137" i="6"/>
  <c r="B138" i="6"/>
  <c r="B139" i="6"/>
  <c r="B140" i="6"/>
  <c r="B141" i="6"/>
  <c r="B142" i="6"/>
  <c r="B143" i="6"/>
  <c r="B144" i="6"/>
  <c r="B145" i="6"/>
  <c r="B146" i="6"/>
  <c r="B147" i="6"/>
  <c r="B148" i="6"/>
  <c r="B149" i="6"/>
  <c r="B150" i="6"/>
  <c r="B151" i="6"/>
  <c r="B152" i="6"/>
  <c r="B153" i="6"/>
  <c r="B154" i="6"/>
  <c r="B155" i="6"/>
  <c r="B156" i="6"/>
  <c r="B157" i="6"/>
  <c r="B158" i="6"/>
  <c r="B159" i="6"/>
  <c r="B160" i="6"/>
  <c r="B161" i="6"/>
  <c r="B162" i="6"/>
  <c r="B163" i="6"/>
  <c r="B164" i="6"/>
  <c r="B165" i="6"/>
  <c r="B166" i="6"/>
  <c r="B167" i="6"/>
  <c r="B168" i="6"/>
  <c r="B169" i="6"/>
  <c r="B170" i="6"/>
  <c r="B171" i="6"/>
  <c r="B172" i="6"/>
  <c r="B173" i="6"/>
  <c r="B174" i="6"/>
  <c r="B175" i="6"/>
  <c r="B176" i="6"/>
  <c r="B177" i="6"/>
  <c r="B178" i="6"/>
  <c r="B179" i="6"/>
  <c r="B180" i="6"/>
  <c r="B181" i="6"/>
  <c r="B182" i="6"/>
  <c r="B183" i="6"/>
  <c r="B184" i="6"/>
  <c r="B185" i="6"/>
  <c r="B186" i="6"/>
  <c r="B187" i="6"/>
  <c r="B188" i="6"/>
  <c r="B189" i="6"/>
  <c r="B190" i="6"/>
  <c r="B191" i="6"/>
  <c r="B192" i="6"/>
  <c r="B193" i="6"/>
  <c r="B194" i="6"/>
  <c r="B195" i="6"/>
  <c r="B196" i="6"/>
  <c r="B197" i="6"/>
  <c r="B198" i="6"/>
  <c r="B199" i="6"/>
  <c r="B200" i="6"/>
  <c r="B201" i="6"/>
  <c r="B202" i="6"/>
  <c r="B203" i="6"/>
  <c r="B204" i="6"/>
  <c r="B205" i="6"/>
  <c r="B206" i="6"/>
  <c r="B207" i="6"/>
  <c r="B208" i="6"/>
  <c r="B209" i="6"/>
  <c r="B210" i="6"/>
  <c r="B211" i="6"/>
  <c r="B212" i="6"/>
  <c r="B213" i="6"/>
  <c r="B214" i="6"/>
  <c r="B215" i="6"/>
  <c r="B216" i="6"/>
  <c r="B217" i="6"/>
  <c r="B218" i="6"/>
  <c r="B219" i="6"/>
  <c r="B220" i="6"/>
  <c r="B221" i="6"/>
  <c r="B222" i="6"/>
  <c r="B223" i="6"/>
  <c r="B224" i="6"/>
  <c r="B225" i="6"/>
  <c r="B226" i="6"/>
  <c r="B227" i="6"/>
  <c r="B228" i="6"/>
  <c r="B229" i="6"/>
  <c r="B230" i="6"/>
  <c r="B231" i="6"/>
  <c r="B232" i="6"/>
  <c r="B233" i="6"/>
  <c r="B234" i="6"/>
  <c r="B235" i="6"/>
  <c r="B236" i="6"/>
  <c r="B237" i="6"/>
  <c r="B238" i="6"/>
  <c r="B239" i="6"/>
  <c r="B240" i="6"/>
  <c r="B241" i="6"/>
  <c r="B242" i="6"/>
  <c r="B243" i="6"/>
  <c r="B244" i="6"/>
  <c r="B245" i="6"/>
  <c r="B246" i="6"/>
  <c r="B247" i="6"/>
  <c r="B248" i="6"/>
  <c r="B249" i="6"/>
  <c r="B250" i="6"/>
  <c r="B251" i="6"/>
  <c r="B252" i="6"/>
  <c r="B253" i="6"/>
  <c r="B254" i="6"/>
  <c r="B255" i="6"/>
  <c r="B256" i="6"/>
  <c r="B257" i="6"/>
  <c r="B258" i="6"/>
  <c r="B259" i="6"/>
  <c r="B260" i="6"/>
  <c r="B261" i="6"/>
  <c r="B262" i="6"/>
  <c r="B263" i="6"/>
  <c r="B264" i="6"/>
  <c r="B265" i="6"/>
  <c r="B266" i="6"/>
  <c r="B267" i="6"/>
  <c r="B268" i="6"/>
  <c r="B269" i="6"/>
  <c r="B270" i="6"/>
  <c r="B271" i="6"/>
  <c r="B272" i="6"/>
  <c r="B273" i="6"/>
  <c r="B274" i="6"/>
  <c r="B275" i="6"/>
  <c r="B276" i="6"/>
  <c r="B277" i="6"/>
  <c r="B278" i="6"/>
  <c r="B279" i="6"/>
  <c r="B280" i="6"/>
  <c r="B281" i="6"/>
  <c r="B282" i="6"/>
  <c r="B283" i="6"/>
  <c r="B284" i="6"/>
  <c r="B285" i="6"/>
  <c r="B286" i="6"/>
  <c r="B287" i="6"/>
  <c r="B288" i="6"/>
  <c r="B289" i="6"/>
  <c r="B290" i="6"/>
  <c r="B291" i="6"/>
  <c r="B292" i="6"/>
  <c r="B293" i="6"/>
  <c r="B294" i="6"/>
  <c r="B295" i="6"/>
  <c r="B296" i="6"/>
  <c r="B297" i="6"/>
  <c r="B298" i="6"/>
  <c r="B299" i="6"/>
  <c r="B300" i="6"/>
  <c r="B301" i="6"/>
  <c r="B302" i="6"/>
  <c r="B303" i="6"/>
  <c r="B304" i="6"/>
  <c r="B305" i="6"/>
  <c r="B306" i="6"/>
  <c r="B307" i="6"/>
  <c r="B308" i="6"/>
  <c r="B309"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B346" i="6"/>
  <c r="B347" i="6"/>
  <c r="B348" i="6"/>
  <c r="B349" i="6"/>
  <c r="B350" i="6"/>
  <c r="B351" i="6"/>
  <c r="B352" i="6"/>
  <c r="B353" i="6"/>
  <c r="B354" i="6"/>
  <c r="B355" i="6"/>
  <c r="B356" i="6"/>
  <c r="B357" i="6"/>
  <c r="B358" i="6"/>
  <c r="B359" i="6"/>
  <c r="B360" i="6"/>
  <c r="B361" i="6"/>
  <c r="B362" i="6"/>
  <c r="B363" i="6"/>
  <c r="B364" i="6"/>
  <c r="B365" i="6"/>
  <c r="B366" i="6"/>
  <c r="B367" i="6"/>
  <c r="B368" i="6"/>
  <c r="B369" i="6"/>
  <c r="B370" i="6"/>
  <c r="B371" i="6"/>
  <c r="B372" i="6"/>
  <c r="B373" i="6"/>
  <c r="B374" i="6"/>
  <c r="B375" i="6"/>
  <c r="B376" i="6"/>
  <c r="B377" i="6"/>
  <c r="B378" i="6"/>
  <c r="B379" i="6"/>
  <c r="B380" i="6"/>
  <c r="B381" i="6"/>
  <c r="B382" i="6"/>
  <c r="B383" i="6"/>
  <c r="B384" i="6"/>
  <c r="B385" i="6"/>
  <c r="B386" i="6"/>
  <c r="B3" i="6"/>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2" i="6"/>
  <c r="A382" i="6"/>
  <c r="A383" i="6"/>
  <c r="A384" i="6"/>
  <c r="A385" i="6"/>
  <c r="A386"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349" i="6"/>
  <c r="A350" i="6"/>
  <c r="A351" i="6"/>
  <c r="A352" i="6"/>
  <c r="A353" i="6"/>
  <c r="A354" i="6"/>
  <c r="A355" i="6"/>
  <c r="A356" i="6"/>
  <c r="A357" i="6"/>
  <c r="A358" i="6"/>
  <c r="A359" i="6"/>
  <c r="A360" i="6"/>
  <c r="A361" i="6"/>
  <c r="A362" i="6"/>
  <c r="A363" i="6"/>
  <c r="A364" i="6"/>
  <c r="A365" i="6"/>
  <c r="A366" i="6"/>
  <c r="A367" i="6"/>
  <c r="A368" i="6"/>
  <c r="A369" i="6"/>
  <c r="A370" i="6"/>
  <c r="A371" i="6"/>
  <c r="A372" i="6"/>
  <c r="A373" i="6"/>
  <c r="A374" i="6"/>
  <c r="A375" i="6"/>
  <c r="A376" i="6"/>
  <c r="A377" i="6"/>
  <c r="A378" i="6"/>
  <c r="A379" i="6"/>
  <c r="A380"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6" i="6"/>
  <c r="A7" i="6"/>
  <c r="A8" i="6"/>
  <c r="A9" i="6"/>
  <c r="A10" i="6"/>
  <c r="A11" i="6"/>
  <c r="A12" i="6"/>
  <c r="A13" i="6"/>
  <c r="A14" i="6"/>
  <c r="A15" i="6"/>
  <c r="A16" i="6"/>
  <c r="A17" i="6"/>
  <c r="A18" i="6"/>
  <c r="A19" i="6"/>
  <c r="A20" i="6"/>
  <c r="A21" i="6"/>
  <c r="A22" i="6"/>
  <c r="A23" i="6"/>
  <c r="A24" i="6"/>
  <c r="A5" i="6"/>
  <c r="A4" i="6"/>
  <c r="A3" i="6"/>
  <c r="A2" i="6"/>
  <c r="D15" i="4" l="1"/>
  <c r="D17" i="4"/>
  <c r="Z32" i="4" s="1"/>
  <c r="D18" i="4"/>
  <c r="S2" i="3" l="1"/>
  <c r="Q2" i="3"/>
  <c r="Q1" i="3"/>
  <c r="S1" i="3"/>
  <c r="P8" i="3"/>
  <c r="O8" i="3"/>
  <c r="D17" i="2"/>
  <c r="D14" i="2"/>
  <c r="Z32" i="2" l="1"/>
  <c r="G100" i="6" l="1"/>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G301" i="6"/>
  <c r="G302" i="6"/>
  <c r="G303" i="6"/>
  <c r="G304" i="6"/>
  <c r="G305" i="6"/>
  <c r="G306" i="6"/>
  <c r="G307" i="6"/>
  <c r="G308" i="6"/>
  <c r="G309" i="6"/>
  <c r="G310" i="6"/>
  <c r="G311" i="6"/>
  <c r="G312" i="6"/>
  <c r="G313" i="6"/>
  <c r="G314" i="6"/>
  <c r="G315" i="6"/>
  <c r="G316" i="6"/>
  <c r="G317" i="6"/>
  <c r="G318" i="6"/>
  <c r="G319" i="6"/>
  <c r="G320" i="6"/>
  <c r="G321" i="6"/>
  <c r="G322" i="6"/>
  <c r="G323" i="6"/>
  <c r="G324" i="6"/>
  <c r="G325" i="6"/>
  <c r="G326" i="6"/>
  <c r="G327" i="6"/>
  <c r="G328" i="6"/>
  <c r="G329" i="6"/>
  <c r="G330" i="6"/>
  <c r="G331" i="6"/>
  <c r="G332" i="6"/>
  <c r="G333" i="6"/>
  <c r="G334" i="6"/>
  <c r="G335" i="6"/>
  <c r="G336" i="6"/>
  <c r="G337" i="6"/>
  <c r="G338" i="6"/>
  <c r="G339" i="6"/>
  <c r="G340" i="6"/>
  <c r="G341" i="6"/>
  <c r="G342" i="6"/>
  <c r="G343" i="6"/>
  <c r="G344" i="6"/>
  <c r="G345" i="6"/>
  <c r="G346" i="6"/>
  <c r="G347" i="6"/>
  <c r="G348" i="6"/>
  <c r="G349" i="6"/>
  <c r="G350" i="6"/>
  <c r="G351" i="6"/>
  <c r="G352" i="6"/>
  <c r="G353" i="6"/>
  <c r="G354" i="6"/>
  <c r="G355" i="6"/>
  <c r="G356" i="6"/>
  <c r="G357" i="6"/>
  <c r="G358" i="6"/>
  <c r="G359" i="6"/>
  <c r="G360" i="6"/>
  <c r="G361" i="6"/>
  <c r="G362" i="6"/>
  <c r="G363" i="6"/>
  <c r="G364" i="6"/>
  <c r="G365" i="6"/>
  <c r="G366" i="6"/>
  <c r="G367" i="6"/>
  <c r="G368" i="6"/>
  <c r="G369" i="6"/>
  <c r="G370" i="6"/>
  <c r="G371" i="6"/>
  <c r="G372" i="6"/>
  <c r="G373" i="6"/>
  <c r="G374" i="6"/>
  <c r="G375" i="6"/>
  <c r="G376" i="6"/>
  <c r="G377" i="6"/>
  <c r="G378" i="6"/>
  <c r="G379" i="6"/>
  <c r="G380" i="6"/>
  <c r="G381" i="6"/>
  <c r="G382" i="6"/>
  <c r="G383" i="6"/>
  <c r="G384" i="6"/>
  <c r="G385"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F306" i="6"/>
  <c r="F307" i="6"/>
  <c r="F308" i="6"/>
  <c r="F309" i="6"/>
  <c r="F310" i="6"/>
  <c r="F311" i="6"/>
  <c r="F312" i="6"/>
  <c r="F313" i="6"/>
  <c r="F314" i="6"/>
  <c r="F315" i="6"/>
  <c r="F316" i="6"/>
  <c r="F317" i="6"/>
  <c r="F318" i="6"/>
  <c r="F319" i="6"/>
  <c r="F320" i="6"/>
  <c r="F321" i="6"/>
  <c r="F322" i="6"/>
  <c r="F323" i="6"/>
  <c r="F324" i="6"/>
  <c r="F325" i="6"/>
  <c r="F326" i="6"/>
  <c r="F327" i="6"/>
  <c r="F328" i="6"/>
  <c r="F329" i="6"/>
  <c r="F330" i="6"/>
  <c r="F331" i="6"/>
  <c r="F332" i="6"/>
  <c r="F333" i="6"/>
  <c r="F334" i="6"/>
  <c r="F335" i="6"/>
  <c r="F336" i="6"/>
  <c r="F337" i="6"/>
  <c r="F338" i="6"/>
  <c r="F339" i="6"/>
  <c r="F340" i="6"/>
  <c r="F341" i="6"/>
  <c r="F342" i="6"/>
  <c r="F343" i="6"/>
  <c r="F344" i="6"/>
  <c r="F345" i="6"/>
  <c r="F346" i="6"/>
  <c r="F347" i="6"/>
  <c r="F348" i="6"/>
  <c r="F349" i="6"/>
  <c r="F350" i="6"/>
  <c r="F351" i="6"/>
  <c r="F352" i="6"/>
  <c r="F353" i="6"/>
  <c r="F354" i="6"/>
  <c r="F355" i="6"/>
  <c r="F356" i="6"/>
  <c r="F357" i="6"/>
  <c r="F358" i="6"/>
  <c r="F359" i="6"/>
  <c r="F360" i="6"/>
  <c r="F361" i="6"/>
  <c r="F362" i="6"/>
  <c r="F363" i="6"/>
  <c r="F364" i="6"/>
  <c r="F365" i="6"/>
  <c r="F366" i="6"/>
  <c r="F367" i="6"/>
  <c r="F368" i="6"/>
  <c r="F369" i="6"/>
  <c r="F370" i="6"/>
  <c r="F371" i="6"/>
  <c r="F372" i="6"/>
  <c r="F373" i="6"/>
  <c r="F374" i="6"/>
  <c r="F375" i="6"/>
  <c r="F376" i="6"/>
  <c r="F377" i="6"/>
  <c r="F378" i="6"/>
  <c r="F379" i="6"/>
  <c r="F380" i="6"/>
  <c r="F381" i="6"/>
  <c r="F382" i="6"/>
  <c r="F383" i="6"/>
  <c r="F384"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301" i="6"/>
  <c r="E302" i="6"/>
  <c r="E303" i="6"/>
  <c r="E304" i="6"/>
  <c r="E305" i="6"/>
  <c r="E306" i="6"/>
  <c r="E307" i="6"/>
  <c r="E308" i="6"/>
  <c r="E309" i="6"/>
  <c r="E310" i="6"/>
  <c r="E311" i="6"/>
  <c r="E312" i="6"/>
  <c r="E313" i="6"/>
  <c r="E314" i="6"/>
  <c r="E315" i="6"/>
  <c r="E316" i="6"/>
  <c r="E317" i="6"/>
  <c r="E318" i="6"/>
  <c r="E319" i="6"/>
  <c r="E320" i="6"/>
  <c r="E321" i="6"/>
  <c r="E322" i="6"/>
  <c r="E323" i="6"/>
  <c r="E324" i="6"/>
  <c r="E325" i="6"/>
  <c r="E326" i="6"/>
  <c r="E327" i="6"/>
  <c r="E328" i="6"/>
  <c r="E329" i="6"/>
  <c r="E330" i="6"/>
  <c r="E331" i="6"/>
  <c r="E332" i="6"/>
  <c r="E333" i="6"/>
  <c r="E334" i="6"/>
  <c r="E335" i="6"/>
  <c r="E336" i="6"/>
  <c r="E337" i="6"/>
  <c r="E338" i="6"/>
  <c r="E339" i="6"/>
  <c r="E340" i="6"/>
  <c r="E341" i="6"/>
  <c r="E342" i="6"/>
  <c r="E343" i="6"/>
  <c r="E344" i="6"/>
  <c r="E345" i="6"/>
  <c r="E346" i="6"/>
  <c r="E347" i="6"/>
  <c r="E348" i="6"/>
  <c r="E349" i="6"/>
  <c r="E350" i="6"/>
  <c r="E351" i="6"/>
  <c r="E352" i="6"/>
  <c r="E353" i="6"/>
  <c r="E354" i="6"/>
  <c r="E355" i="6"/>
  <c r="E356" i="6"/>
  <c r="E357" i="6"/>
  <c r="E358" i="6"/>
  <c r="E359" i="6"/>
  <c r="E360" i="6"/>
  <c r="E361" i="6"/>
  <c r="E362" i="6"/>
  <c r="E363" i="6"/>
  <c r="E364" i="6"/>
  <c r="E365" i="6"/>
  <c r="E366" i="6"/>
  <c r="E367" i="6"/>
  <c r="E368" i="6"/>
  <c r="E369" i="6"/>
  <c r="E370" i="6"/>
  <c r="E371" i="6"/>
  <c r="E372" i="6"/>
  <c r="E373" i="6"/>
  <c r="E374" i="6"/>
  <c r="E375" i="6"/>
  <c r="E376" i="6"/>
  <c r="E377" i="6"/>
  <c r="E378" i="6"/>
  <c r="E379" i="6"/>
  <c r="E380" i="6"/>
  <c r="E381" i="6"/>
  <c r="E382" i="6"/>
  <c r="E383" i="6"/>
  <c r="E384" i="6"/>
  <c r="D378" i="6"/>
  <c r="D379" i="6"/>
  <c r="D380" i="6"/>
  <c r="D381" i="6"/>
  <c r="D382" i="6"/>
  <c r="D383" i="6"/>
  <c r="D384" i="6"/>
  <c r="D385" i="6"/>
  <c r="C381" i="6"/>
  <c r="C382" i="6"/>
  <c r="C383" i="6"/>
  <c r="C384" i="6"/>
  <c r="C385" i="6"/>
  <c r="G4" i="6" l="1"/>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386" i="6"/>
  <c r="G387"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385" i="6"/>
  <c r="F386" i="6"/>
  <c r="F387"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385" i="6"/>
  <c r="E386" i="6"/>
  <c r="E387" i="6"/>
  <c r="E388" i="6"/>
  <c r="D386" i="6"/>
  <c r="D387" i="6"/>
  <c r="D388" i="6"/>
  <c r="C386" i="6"/>
  <c r="C387" i="6"/>
  <c r="G394" i="6" l="1"/>
  <c r="G395" i="6"/>
  <c r="G396" i="6"/>
  <c r="G397" i="6"/>
  <c r="G398" i="6"/>
  <c r="G399" i="6"/>
  <c r="F394" i="6"/>
  <c r="F395" i="6"/>
  <c r="F396" i="6"/>
  <c r="F397" i="6"/>
  <c r="F398" i="6"/>
  <c r="F399" i="6"/>
  <c r="E394" i="6"/>
  <c r="E395" i="6"/>
  <c r="E396" i="6"/>
  <c r="E397" i="6"/>
  <c r="E398" i="6"/>
  <c r="E399" i="6"/>
  <c r="D394" i="6"/>
  <c r="D395" i="6"/>
  <c r="D396" i="6"/>
  <c r="D397" i="6"/>
  <c r="D398" i="6"/>
  <c r="D399" i="6"/>
  <c r="C394" i="6"/>
  <c r="C395" i="6"/>
  <c r="C396" i="6"/>
  <c r="C397" i="6"/>
  <c r="C398" i="6"/>
  <c r="C399" i="6"/>
  <c r="B392" i="6"/>
  <c r="B393" i="6"/>
  <c r="B394" i="6"/>
  <c r="B395" i="6"/>
  <c r="B396" i="6"/>
  <c r="B397" i="6"/>
  <c r="B398" i="6"/>
  <c r="B399" i="6"/>
  <c r="A392" i="6"/>
  <c r="A393" i="6"/>
  <c r="A394" i="6"/>
  <c r="A395" i="6"/>
  <c r="A396" i="6"/>
  <c r="A397" i="6"/>
  <c r="A398" i="6"/>
  <c r="A399" i="6"/>
  <c r="G388" i="6"/>
  <c r="G389" i="6"/>
  <c r="G390" i="6"/>
  <c r="G391" i="6"/>
  <c r="G392" i="6"/>
  <c r="G393" i="6"/>
  <c r="F4" i="6"/>
  <c r="F388" i="6"/>
  <c r="F389" i="6"/>
  <c r="F390" i="6"/>
  <c r="F391" i="6"/>
  <c r="F392" i="6"/>
  <c r="F393" i="6"/>
  <c r="E389" i="6"/>
  <c r="E390" i="6"/>
  <c r="E391" i="6"/>
  <c r="E392" i="6"/>
  <c r="E393" i="6"/>
  <c r="E4" i="6"/>
  <c r="E5" i="6"/>
  <c r="B389" i="6"/>
  <c r="B390" i="6"/>
  <c r="B391" i="6"/>
  <c r="A389" i="6"/>
  <c r="A390" i="6"/>
  <c r="A391" i="6"/>
  <c r="D389" i="6"/>
  <c r="D390" i="6"/>
  <c r="D391" i="6"/>
  <c r="D392" i="6"/>
  <c r="D393" i="6"/>
  <c r="C388" i="6"/>
  <c r="C389" i="6"/>
  <c r="C390" i="6"/>
  <c r="C391" i="6"/>
  <c r="C392" i="6"/>
  <c r="C393" i="6"/>
  <c r="AU25" i="2" l="1"/>
  <c r="AA50" i="2" l="1"/>
  <c r="AU25" i="4" l="1"/>
  <c r="G3" i="6" l="1"/>
  <c r="G400" i="6"/>
  <c r="G2" i="6"/>
  <c r="E3" i="6"/>
  <c r="F3" i="6"/>
  <c r="C4" i="3" l="1"/>
  <c r="R2" i="3"/>
  <c r="R1" i="3"/>
  <c r="G1" i="3" s="1"/>
  <c r="AH24" i="4" l="1"/>
  <c r="AC24" i="4" l="1"/>
  <c r="AU24" i="4"/>
  <c r="Z29" i="4"/>
  <c r="Z27" i="4"/>
  <c r="AU24" i="2"/>
  <c r="Z29" i="2"/>
  <c r="Z28" i="2"/>
  <c r="AC26" i="2"/>
  <c r="R8" i="3" l="1"/>
  <c r="C8" i="3" s="1"/>
  <c r="P10" i="3"/>
  <c r="S8" i="3" l="1"/>
  <c r="C7" i="3" s="1"/>
</calcChain>
</file>

<file path=xl/sharedStrings.xml><?xml version="1.0" encoding="utf-8"?>
<sst xmlns="http://schemas.openxmlformats.org/spreadsheetml/2006/main" count="5279" uniqueCount="3133">
  <si>
    <t>県税</t>
  </si>
  <si>
    <t>宛名番号</t>
  </si>
  <si>
    <t>状態</t>
  </si>
  <si>
    <t>組織区分</t>
  </si>
  <si>
    <t>カナ法人名</t>
  </si>
  <si>
    <t>郵便番号</t>
  </si>
  <si>
    <t>所在地・都道府県</t>
  </si>
  <si>
    <t>所在地・市区町村</t>
  </si>
  <si>
    <t>所在地・大字通称</t>
  </si>
  <si>
    <t>所在地・県内市町村</t>
  </si>
  <si>
    <t>カナ番地号</t>
  </si>
  <si>
    <t>カナ方書</t>
  </si>
  <si>
    <t>所在地</t>
  </si>
  <si>
    <t>電話番号</t>
  </si>
  <si>
    <t>還付口座・銀行ＣＤ</t>
  </si>
  <si>
    <t>還付口座・支店ＣＤ</t>
  </si>
  <si>
    <t>還付口座・種別</t>
  </si>
  <si>
    <t>還付口座・番号</t>
  </si>
  <si>
    <t>設立区分</t>
  </si>
  <si>
    <t>設立日</t>
  </si>
  <si>
    <t>決算期１</t>
  </si>
  <si>
    <t>決算期２</t>
  </si>
  <si>
    <t>資本金</t>
  </si>
  <si>
    <t>資本金等</t>
  </si>
  <si>
    <t>登録区分</t>
  </si>
  <si>
    <t>予定申告停止</t>
  </si>
  <si>
    <t>確定申告停止</t>
  </si>
  <si>
    <t>法人区分</t>
  </si>
  <si>
    <t>分割区分</t>
  </si>
  <si>
    <t>自依区分</t>
  </si>
  <si>
    <t>課標区分</t>
  </si>
  <si>
    <t>特指定区分</t>
  </si>
  <si>
    <t>産業分類コード</t>
  </si>
  <si>
    <t>業種名</t>
  </si>
  <si>
    <t>代表者名</t>
  </si>
  <si>
    <t>税務署</t>
  </si>
  <si>
    <t>法源番号</t>
  </si>
  <si>
    <t>税理士コード</t>
  </si>
  <si>
    <t>税理士宛送付区分</t>
  </si>
  <si>
    <t>県民税延長月数</t>
  </si>
  <si>
    <t>事業税延長月数</t>
  </si>
  <si>
    <t>転入設置日</t>
  </si>
  <si>
    <t>転出廃止日</t>
  </si>
  <si>
    <t>県内・市町村</t>
  </si>
  <si>
    <t>県内・大字</t>
  </si>
  <si>
    <t>県内・在地地</t>
  </si>
  <si>
    <t>県内・電話番号</t>
  </si>
  <si>
    <t>連結加入区分</t>
  </si>
  <si>
    <t>連結加入日</t>
  </si>
  <si>
    <t>親決算期１</t>
  </si>
  <si>
    <t>親決算期２</t>
  </si>
  <si>
    <t>連結離脱区分</t>
  </si>
  <si>
    <t>連結離脱日</t>
  </si>
  <si>
    <t>解散区分</t>
  </si>
  <si>
    <t>解散日</t>
  </si>
  <si>
    <t>解散時資本金</t>
  </si>
  <si>
    <t>会社分割区分</t>
  </si>
  <si>
    <t>会社分割日</t>
  </si>
  <si>
    <t>合併先宛名番号</t>
  </si>
  <si>
    <t>除却区分</t>
  </si>
  <si>
    <t>除却日</t>
  </si>
  <si>
    <t>清算結了日</t>
  </si>
  <si>
    <t>会社更生法始期</t>
  </si>
  <si>
    <t>会社更生法終期</t>
  </si>
  <si>
    <t>継続日</t>
  </si>
  <si>
    <t>送付先・組織区分</t>
  </si>
  <si>
    <t>送付先・カナ</t>
  </si>
  <si>
    <t>送付先・漢字</t>
  </si>
  <si>
    <t>送付先・都道府県</t>
  </si>
  <si>
    <t>送付先・市区町村</t>
  </si>
  <si>
    <t>送付先・大字通称</t>
  </si>
  <si>
    <t>送付先・県内市町村</t>
  </si>
  <si>
    <t>送付先・郵便番号</t>
  </si>
  <si>
    <t>送付先カナ番地号</t>
  </si>
  <si>
    <t>送付先カナ方書</t>
  </si>
  <si>
    <t>均等割減免区分</t>
  </si>
  <si>
    <t>申告書送達区分</t>
  </si>
  <si>
    <t>現況区分</t>
  </si>
  <si>
    <t>当初登録日</t>
  </si>
  <si>
    <t>稼動中</t>
  </si>
  <si>
    <t>ｺｳｴｷｻﾞｲﾀﾞﾝﾎｳｼﾞﾝｵｵｲﾀｹﾝﾁｲｷｾｲｼﾞﾝﾋﾞﾖｳｹﾝｼﾝｷﾖｳｶｲ</t>
  </si>
  <si>
    <t>公益財団法人大分県地域成人病検診協会</t>
  </si>
  <si>
    <t>870-1133</t>
  </si>
  <si>
    <t>ｵｵｲﾀｼ ﾐﾔｻﾞｷ 1415</t>
  </si>
  <si>
    <t>大分市　宮崎　１４１５</t>
  </si>
  <si>
    <t>097-569-2211</t>
  </si>
  <si>
    <t>P83</t>
  </si>
  <si>
    <t>医療業</t>
  </si>
  <si>
    <t>ｺｳｴｷｻﾞｲﾀﾞﾝﾎｳｼﾞﾝｵｵｲﾀｹﾝｼﾁﾖｳｿﾝｼﾝｺｳｷﾖｳｶｲ</t>
  </si>
  <si>
    <t>870-0022</t>
  </si>
  <si>
    <t>ｵｵｲﾀｼ ｵｵﾃﾏﾁ 2-3-12</t>
  </si>
  <si>
    <t>大分市　大手町　２－３－１２</t>
  </si>
  <si>
    <t>097-574-9457</t>
  </si>
  <si>
    <t>R93</t>
  </si>
  <si>
    <t>政治経済文化</t>
  </si>
  <si>
    <t>ｻﾄｳ ｷｲﾁﾛｳ</t>
  </si>
  <si>
    <t>ｺｳｴｷｻﾞｲﾀﾞﾝﾎｳｼﾞﾝｵｵｲﾀｹﾝｾｲｶﾂｴｲｾｲｴｲｷﾞﾖｳｼﾄﾞｳｾﾝﾀ-</t>
  </si>
  <si>
    <t>公益財団法人大分県生活衛生営業指導センター</t>
  </si>
  <si>
    <t>870-0023</t>
  </si>
  <si>
    <t>ｵｵｲﾀｼ ﾅｶﾞﾊﾏﾏﾁ 1-12-3</t>
  </si>
  <si>
    <t>大分市　長浜町　１－１２－３</t>
  </si>
  <si>
    <t>097-537-4858</t>
  </si>
  <si>
    <t>ｺｳｴｷｼﾔﾀﾞﾝﾎｳｼﾞﾝｵｵｲﾀﾎｳｼﾞﾝｶｲ</t>
  </si>
  <si>
    <t>公益社団法人大分法人会</t>
  </si>
  <si>
    <t>ｵｵｲﾀｼ ﾅｶﾞﾊﾏﾏﾁ 3-15-19 ｵｵｲﾀｼﾖｳｺｳｶｲｷﾞｼﾖﾋﾞﾙ2ｶｲ</t>
  </si>
  <si>
    <t>ｵｵｲﾀｼﾖｳｺｳｶｲｷﾞｼﾖﾋﾞﾙ2ｶｲ</t>
  </si>
  <si>
    <t>大分市　長浜町　３－１５－１９　大分商工会議所ビル２階</t>
  </si>
  <si>
    <t>097-532-8917</t>
  </si>
  <si>
    <t>J67</t>
  </si>
  <si>
    <t>保険媒介代理</t>
  </si>
  <si>
    <t>ﾔﾉ ﾄｼﾕｷ</t>
  </si>
  <si>
    <t>ｺｳｴｷｼﾔﾀﾞﾝﾎｳｼﾞﾝｵｵｲﾀｹﾝｼﾞﾕｳｲｼｶｲ</t>
  </si>
  <si>
    <t>公益社団法人大分県獣医師会</t>
  </si>
  <si>
    <t>870-0901</t>
  </si>
  <si>
    <t>大分市　西新地　１－２－２９</t>
  </si>
  <si>
    <t>T99</t>
  </si>
  <si>
    <t>分類不能産業</t>
  </si>
  <si>
    <t>ｺｳｴｷｼﾔﾀﾞﾝﾎｳｼﾞﾝｵｵｲﾀｼｼﾙﾊﾞ-ｼﾞﾝｻﾞｲｾﾝﾀ-</t>
  </si>
  <si>
    <t>公益社団法人大分市シルバー人材センター</t>
  </si>
  <si>
    <t>870-0026</t>
  </si>
  <si>
    <t>ｵｵｲﾀｼ ｶﾅｲｹﾏﾁ 3-2-3</t>
  </si>
  <si>
    <t>大分市　金池町　３－２－３</t>
  </si>
  <si>
    <t>ｺｳｴｷｼﾔﾀﾞﾝﾎｳｼﾞﾝｵｵｲﾀｹﾝｺｳｷﾖｳｼﾖｸﾀｸﾄｳｷﾄﾁｶｵｸﾁﾖｳｻｼｷﾖｳｶｲ</t>
  </si>
  <si>
    <t>870-0045</t>
  </si>
  <si>
    <t>ｵｵｲﾀｼ ｼﾛｻｷﾏﾁ 2-3-10</t>
  </si>
  <si>
    <t>大分市　城崎町　２－３－１０</t>
  </si>
  <si>
    <t>097-534-6336</t>
  </si>
  <si>
    <t>ｻｸﾏ ﾋﾛﾌﾐ</t>
  </si>
  <si>
    <t>ｺｳｴｷｼﾔﾀﾞﾝﾎｳｼﾞﾝｵｵｲﾀｹﾝｴｲﾖｳｼｶｲ</t>
  </si>
  <si>
    <t>公益社団法人大分県栄養士会</t>
  </si>
  <si>
    <t>870-0912</t>
  </si>
  <si>
    <t>ｵｵｲﾀｼ ﾊﾙｼﾝﾏﾁ 9-2</t>
  </si>
  <si>
    <t>大分市　原新町　９－２</t>
  </si>
  <si>
    <t>097-556-8810</t>
  </si>
  <si>
    <t>ﾂﾁﾔ ﾖｳｺ</t>
  </si>
  <si>
    <t>ｺｳｴｷｼﾔﾀﾞﾝﾎｳｼﾞﾝｵｵｲﾀｹﾝﾃｵﾂﾅｸﾞｲｸｾｲｶｲ</t>
  </si>
  <si>
    <t>公益社団法人大分県手をつなぐ育成会</t>
  </si>
  <si>
    <t>870-0907</t>
  </si>
  <si>
    <t>ｵｵｲﾀｼ ｵｵﾂﾏﾁ 2-1-41</t>
  </si>
  <si>
    <t>大分市　大津町　２－１－４１</t>
  </si>
  <si>
    <t>097-551-1821</t>
  </si>
  <si>
    <t>ｻｲﾄｳ ｸﾆﾖｼ</t>
  </si>
  <si>
    <t>ｺｳｴｷｼﾔﾀﾞﾝﾎｳｼﾞﾝｵｵｲﾀｹﾝｼﾙﾊﾞ-ｼﾞﾝｻﾞｲｾﾝﾀ-ﾚﾝｺﾞｳｶｲ</t>
  </si>
  <si>
    <t>公益社団法人大分県シルバー人材センタ－連合会</t>
  </si>
  <si>
    <t>870-0823</t>
  </si>
  <si>
    <t>ｵｵｲﾀｼ ﾋｶﾞｼｵｵﾐﾁ 1-11-1</t>
  </si>
  <si>
    <t>大分市　東大道　１－１１－１</t>
  </si>
  <si>
    <t>097-585-5615</t>
  </si>
  <si>
    <t>P85</t>
  </si>
  <si>
    <t>社保福祉介護</t>
  </si>
  <si>
    <t>ｺｳｴｷｻﾞｲﾀﾞﾝﾎｳｼﾞﾝｵｵｲﾀｹﾝﾁｲｷﾎｹﾝｼｴﾝｾﾝﾀ-</t>
  </si>
  <si>
    <t>公益財団法人大分県地域保健支援センタ－</t>
  </si>
  <si>
    <t>870-0100</t>
  </si>
  <si>
    <t>ｵｵｲﾀｼ ﾀﾞﾉﾊﾙ 2892-1</t>
  </si>
  <si>
    <t>大分市　駄原　２８９２－１</t>
  </si>
  <si>
    <t>097-532-2167</t>
  </si>
  <si>
    <t>S98</t>
  </si>
  <si>
    <t>地方公務</t>
  </si>
  <si>
    <t>ｺｳｴｷｻﾞｲﾀﾞﾝﾎｳｼﾞﾝｵｵｲﾀｹﾝｹﾝｾﾂｷﾞｼﾞﾕﾂｾﾝﾀ-</t>
  </si>
  <si>
    <t>公益財団法人大分県建設技術センタ－</t>
  </si>
  <si>
    <t>870-0905</t>
  </si>
  <si>
    <t>ｵｵｲﾀｼ ﾑｶｲﾊﾞﾙﾆｼ 1-3-33</t>
  </si>
  <si>
    <t>大分市　向原西　１－３－３３</t>
  </si>
  <si>
    <t>097-552-3255</t>
  </si>
  <si>
    <t>L71</t>
  </si>
  <si>
    <t>学術開発研究</t>
  </si>
  <si>
    <t>ｺｳｴｷｻﾞｲﾀﾞﾝﾎｳｼﾞﾝﾖｺﾏﾝｲｸｴｲｻﾞｲﾀﾞﾝ</t>
  </si>
  <si>
    <t>公益財団法人横萬育英財団</t>
  </si>
  <si>
    <t>870-0047</t>
  </si>
  <si>
    <t>ｵｵｲﾀｼ ﾅｶｼﾏﾆｼ 2-5-13 ﾉ-ｽｾﾝﾁﾕﾘ-ﾌﾟﾗｻﾞﾅｲ</t>
  </si>
  <si>
    <t>ﾉ-ｽｾﾝﾁﾕﾘ-ﾌﾟﾗｻﾞﾅｲ</t>
  </si>
  <si>
    <t>大分市　中島西　２－５－１３　ノースセンチュリープラザ内</t>
  </si>
  <si>
    <t>097-534-6725</t>
  </si>
  <si>
    <t>O81</t>
  </si>
  <si>
    <t>学校教育</t>
  </si>
  <si>
    <t>ｺｳｴｷｼﾔﾀﾞﾝﾎｳｼﾞﾝｳｽｷﾂｸﾐﾎｳｼﾞﾝｶｲ</t>
  </si>
  <si>
    <t>公益社団法人臼杵津久見法人会</t>
  </si>
  <si>
    <t>875-0041</t>
  </si>
  <si>
    <t>ｳｽｷｼ ｳｽｷ 72-126</t>
  </si>
  <si>
    <t>臼杵市　臼杵　７２－１２６</t>
  </si>
  <si>
    <t>0972-64-0877</t>
  </si>
  <si>
    <t>ﾄｸﾃｲﾋｴｲﾘｶﾂﾄﾞｳﾎｳｼﾞﾝｾｲﾈﾝｺｳｹﾝ･ｹﾝﾘﾖｳｺﾞｵｵｲﾀﾈﾂﾄ</t>
  </si>
  <si>
    <t>特定非営利活動法人成年後見・権利擁護大分ネット</t>
  </si>
  <si>
    <t>大分市　中島西　２－６－１０</t>
  </si>
  <si>
    <t>ｺｳｴｷｻﾞｲﾀﾞﾝﾎｳｼﾞﾝｽｻﾞｷｲｸｴｲｻﾞｲｻﾞﾝ</t>
  </si>
  <si>
    <t>公益財団法人壽崎育英財団</t>
  </si>
  <si>
    <t>870-0035</t>
  </si>
  <si>
    <t>ｵｵｲﾀｼ ﾁﾕｳｵｳﾏﾁ 2-3-19 ｵｵﾂﾋﾞﾙ1F</t>
  </si>
  <si>
    <t>ｵｵﾂﾋﾞﾙ1F</t>
  </si>
  <si>
    <t>大分市　中央町　２－３－１９　大津ビル１Ｆ</t>
  </si>
  <si>
    <t>097-513-5922</t>
  </si>
  <si>
    <t>特定非営利活動法人おおいた有機農業研究会</t>
  </si>
  <si>
    <t>870-0951</t>
  </si>
  <si>
    <t>大分市　下郡　１６０２－１</t>
  </si>
  <si>
    <t>R95</t>
  </si>
  <si>
    <t>其他サービス</t>
  </si>
  <si>
    <t>ﾄｸﾃｲﾋｴｲﾘｶﾂﾄﾞｳﾎｳｼﾞﾝｴｲｴﾙｴｽｵｵｲﾀ</t>
  </si>
  <si>
    <t>特定非営利活動法人エイエルエス大分</t>
  </si>
  <si>
    <t>特定非営利活動法人アスパル</t>
  </si>
  <si>
    <t>大分市　長浜町　２－２－３０</t>
  </si>
  <si>
    <t>ﾄｸﾃｲﾋｴｲﾘｶﾂﾄﾞｳﾎｳｼﾞﾝｼﾆｱﾈﾂﾄｵｵｲﾀ</t>
  </si>
  <si>
    <t>特定非営利活動法人シニアネット大分</t>
  </si>
  <si>
    <t>870-1141</t>
  </si>
  <si>
    <t>ｵｵｲﾀｼ ｼﾓﾑﾅｶﾀ 1374</t>
  </si>
  <si>
    <t>大分市　下宗方　１３７４</t>
  </si>
  <si>
    <t>097-507-5511</t>
  </si>
  <si>
    <t>ﾐﾅﾐ ﾏｷﾄ</t>
  </si>
  <si>
    <t>875-0052</t>
  </si>
  <si>
    <t>ｳｽｷｼ ｲﾁﾊﾏ 472</t>
  </si>
  <si>
    <t>臼杵市　市浜　４７２</t>
  </si>
  <si>
    <t>0972-62-3229</t>
  </si>
  <si>
    <t>ｱﾝﾄﾞｳ ﾘﾕｳｼﾝ</t>
  </si>
  <si>
    <t>特定非営利活動法人緑の工房ななぐらす</t>
  </si>
  <si>
    <t>870-0804</t>
  </si>
  <si>
    <t>大分市　御幸町　１６－１</t>
  </si>
  <si>
    <t>特定非営利活動法人大分クレジットサラ金被害者の会まなびの会</t>
  </si>
  <si>
    <t>大分市　中島西　１－４－１４</t>
  </si>
  <si>
    <t>ｺｳｴｷｼﾔﾀﾞﾝﾎｳｼﾞﾝｵｵｲﾀｹﾝﾁｸｻﾝｷﾖｳｶｲ</t>
  </si>
  <si>
    <t>公益社団法人大分県畜産協会</t>
  </si>
  <si>
    <t>870-0844</t>
  </si>
  <si>
    <t>097-545-6591</t>
  </si>
  <si>
    <t>特定非営利活動法人青少年育成保護協会</t>
  </si>
  <si>
    <t>870-0919</t>
  </si>
  <si>
    <t>大分市　新栄町　１－２６</t>
  </si>
  <si>
    <t>大分市　新栄町　１－２６－２Ｆ</t>
  </si>
  <si>
    <t>ﾄｸﾃｲﾋｴｲﾘｶﾂﾄﾞｳﾎｳｼﾞﾝﾁｲｷﾋﾄﾈﾂﾄ</t>
  </si>
  <si>
    <t>特定非営利活動法人地域ひとネット</t>
  </si>
  <si>
    <t>870-0030</t>
  </si>
  <si>
    <t>ｵｵｲﾀｼ ﾐﾖｼ 1691-46</t>
  </si>
  <si>
    <t>大分市　三芳　１６９１－４６</t>
  </si>
  <si>
    <t>097-547-2424</t>
  </si>
  <si>
    <t>ﾀﾆｶﾞﾜ ﾏﾅﾐ</t>
  </si>
  <si>
    <t>ﾄｸﾃｲﾋｴｲﾘｶﾂﾄﾞｳﾎｳｼﾞﾝﾆﾎﾝｸﾘﾆｶﾙｺ-ﾃﾞｲﾝｸﾞｷﾖｳｶｲ</t>
  </si>
  <si>
    <t>特定非営利活動法人日本クリニカルコーディング協会</t>
  </si>
  <si>
    <t>136-0071</t>
  </si>
  <si>
    <t>ｽﾐﾀﾞｸ ﾀﾁﾊﾞﾅ1-4-20-102</t>
  </si>
  <si>
    <t>東京都墨田区　立花１－４－２０－１０２</t>
  </si>
  <si>
    <t>03-5631-7053</t>
  </si>
  <si>
    <t>ｷｸﾁ ﾕｳｺ</t>
  </si>
  <si>
    <t>大分市　西鶴崎　３－７－１１　大分岡病院内</t>
  </si>
  <si>
    <t>097-522-3131</t>
  </si>
  <si>
    <t>ﾄｸﾃｲﾋｴｲﾘｶﾂﾄﾞｳﾎｳｼﾞﾝﾔﾏﾋﾞｺｸﾗﾌﾞ</t>
  </si>
  <si>
    <t>特定非営利活動法人やまびこクラブ</t>
  </si>
  <si>
    <t>879-2454</t>
  </si>
  <si>
    <t>ﾂｸﾐｼ ｼﾞｿﾞｳﾏﾁ 4-10</t>
  </si>
  <si>
    <t>津久見市　地蔵町　４－１０</t>
  </si>
  <si>
    <t>0972-82-7287</t>
  </si>
  <si>
    <t>N79</t>
  </si>
  <si>
    <t>生活サービス</t>
  </si>
  <si>
    <t>ｸﾗﾊﾗ ﾋﾃﾞｷ</t>
  </si>
  <si>
    <t>ｺｳｴｷｼﾔﾀﾞﾝﾎｳｼﾞﾝﾍﾞﾂﾌﾟﾜﾝｵｷﾚｲﾆｽﾙｶｲ</t>
  </si>
  <si>
    <t>公益社団法人別府湾をきれいにする会</t>
  </si>
  <si>
    <t>870-0018</t>
  </si>
  <si>
    <t>ｵｵｲﾀｼ ﾄﾖﾐ 1-1-10</t>
  </si>
  <si>
    <t>大分市　豊海　１－１－１０</t>
  </si>
  <si>
    <t>097-536-3841</t>
  </si>
  <si>
    <t>ｺｳｴｷｼﾔﾀﾞﾝﾎｳｼﾞﾝｳｽｷｼｶﾝｷﾖｳﾎｾﾞﾝｶﾞﾀﾉｳﾘﾝｼﾝｺｳｺｳｼﾔ</t>
  </si>
  <si>
    <t>公益社団法人臼杵市環境保全型農林振興公社</t>
  </si>
  <si>
    <t>875-0234</t>
  </si>
  <si>
    <t>ｳｽｷｼ ﾉﾂﾏﾁﾊﾙ 333</t>
  </si>
  <si>
    <t>臼杵市　野津町原　３３３</t>
  </si>
  <si>
    <t>0974-32-7988</t>
  </si>
  <si>
    <t>ﾄｸﾃｲﾋｴｲﾘｶﾂﾄﾞｳﾎｳｼﾞﾝｵｶﾊﾞﾙﾊﾅｻｶｿｳｶｲ</t>
  </si>
  <si>
    <t>特定非営利活動法人岡原花咲かそう会</t>
  </si>
  <si>
    <t>870-0126</t>
  </si>
  <si>
    <t>ｵｵｲﾀｼ ﾖｺｵ 937</t>
  </si>
  <si>
    <t>大分市　横尾　９３７</t>
  </si>
  <si>
    <t>097-520-2764</t>
  </si>
  <si>
    <t>ｷﾂﾞ ｸﾆﾋﾛ</t>
  </si>
  <si>
    <t>ﾄｸﾃｲﾋｴｲﾘｶﾂﾄﾞｳﾎｳｼﾞﾝﾄﾖﾉｸﾆｷﾕｳｼﾝﾁｲｷｼﾐﾝｱﾄﾞﾊﾞｲｻﾞ-</t>
  </si>
  <si>
    <t>特定非営利活動法人豊の国臼津地域市民アドバイザー</t>
  </si>
  <si>
    <t>ｳｽｷｼ ｽｴﾋﾛ 2632-2</t>
  </si>
  <si>
    <t>臼杵市　末広　２６３２－２</t>
  </si>
  <si>
    <t>0972-63-7542</t>
  </si>
  <si>
    <t>ｶﾜﾍﾞ ﾄｵﾙ</t>
  </si>
  <si>
    <t>ﾄｸﾃｲﾋｴｲﾘｶﾂﾄﾞｳﾎｳｼﾞﾝｵｵｲﾀｳｵ-ﾀ-ﾌﾛﾝﾄｹﾝｷﾕｳｶｲ</t>
  </si>
  <si>
    <t>特定非営利活動法人大分ウォーターフロント研究会</t>
  </si>
  <si>
    <t>870-0021</t>
  </si>
  <si>
    <t>ｵｵｲﾀｼ ﾌﾅｲﾏﾁ 3-9-15 ｵｵｲﾀｺﾞｳﾄﾞｳ ｼﾝﾌﾞﾝｼﾔﾅｲ</t>
  </si>
  <si>
    <t>ｵｵｲﾀｺﾞｳﾄﾞｳ ｼﾝﾌﾞﾝｼﾔﾅｲ</t>
  </si>
  <si>
    <t>大分市　府内町　３－９－１５　大分合同新聞社内</t>
  </si>
  <si>
    <t>L72</t>
  </si>
  <si>
    <t>専門サービス</t>
  </si>
  <si>
    <t>ﾄｸﾃｲﾋｴｲﾘｶﾂﾄﾞｳﾎｳｼﾞﾝｵｵｲﾀｹﾝﾅﾝﾋﾞﾖｳｼﾂﾍﾟｲﾀﾞﾝﾀｲｷﾖｳｷﾞｶｲ</t>
  </si>
  <si>
    <t>特定非営利活動法人大分県難病・疾病団体協議会</t>
  </si>
  <si>
    <t>870-0914</t>
  </si>
  <si>
    <t>ｵｵｲﾀｼ ﾋｵｶ 3-5-16</t>
  </si>
  <si>
    <t>大分市　日岡　３－５－１６</t>
  </si>
  <si>
    <t>097-558-0100</t>
  </si>
  <si>
    <t>ﾊﾔﾉ ﾏﾕﾐ</t>
  </si>
  <si>
    <t>特定非営利活動法人別府マリンスクウェア</t>
  </si>
  <si>
    <t>大分市　駄原　２１８２－２　藤原　正義　様方</t>
  </si>
  <si>
    <t>ﾄｸﾃｲﾋｴｲﾘｶﾂﾄﾞｳﾎｳｼﾞﾝｵｵｲﾀｳﾁﾕｳｶｶﾞｸｷﾖｳｶｲ</t>
  </si>
  <si>
    <t>特定非営利活動法人大分宇宙科学協会</t>
  </si>
  <si>
    <t>ｵｵｲﾀｼ ﾅｶﾞﾊﾏﾏﾁ 2-13-52</t>
  </si>
  <si>
    <t>大分市　長浜町　２－１３－５２</t>
  </si>
  <si>
    <t>097-551-0806</t>
  </si>
  <si>
    <t>ﾅﾘﾏﾂ ﾀｶﾐ</t>
  </si>
  <si>
    <t>ｵｵｲﾀｱｹﾎﾞﾉｶｲ</t>
  </si>
  <si>
    <t>ＮＰＯ法人大分あけぼの会</t>
  </si>
  <si>
    <t>879-5102</t>
  </si>
  <si>
    <t>特定非営利活動法人日本きもの推進協会</t>
  </si>
  <si>
    <t>838-0228</t>
  </si>
  <si>
    <t>福岡県　筑前町　二７５－３</t>
  </si>
  <si>
    <t>大分市　金池町　カナイケマチ４－９－２１　カルフール金池３０３号</t>
  </si>
  <si>
    <t>特定非営利活動法人やすらぎ</t>
  </si>
  <si>
    <t>870-0867</t>
  </si>
  <si>
    <t>大分市　東野台　１－１７－５</t>
  </si>
  <si>
    <t>特定非営利活動法人鶴崎・ミルキーナイト</t>
  </si>
  <si>
    <t>870-0101</t>
  </si>
  <si>
    <t>大分市　中鶴崎　１－１０－１３</t>
  </si>
  <si>
    <t>ﾄｸﾃｲﾋｴｲﾘｶﾂﾄﾞｳﾎｳｼﾞﾝﾄﾖﾉｸﾆﾂﾞｸﾘｼﾞﾕｸｾｲｶｲ</t>
  </si>
  <si>
    <t>特定非営利活動法人豊の国づくり塾生会</t>
  </si>
  <si>
    <t>870-0042</t>
  </si>
  <si>
    <t>097-536-1952</t>
  </si>
  <si>
    <t>ｲﾀｲ ﾘﾖｳｽｹ</t>
  </si>
  <si>
    <t>870-0037</t>
  </si>
  <si>
    <t>特定非営利活動法人カティオーラ</t>
  </si>
  <si>
    <t>870-0271</t>
  </si>
  <si>
    <t>大分市　角子原　１００５</t>
  </si>
  <si>
    <t>公益社団法人大分県人権教育研究協議会</t>
  </si>
  <si>
    <t>ｵｵｲﾀｼ ｼﾓｺﾞｵﾘ 496-38 ｵｵｲﾀｹﾝｷﾖｳｲｸｶｲｶﾝ</t>
  </si>
  <si>
    <t>ｵｵｲﾀｹﾝｷﾖｳｲｸｶｲｶﾝ</t>
  </si>
  <si>
    <t>大分市　下郡　４９６－３８　大分県教育会館</t>
  </si>
  <si>
    <t>097-556-1012</t>
  </si>
  <si>
    <t>ﾄｸﾃｲﾋｴｲﾘｶﾂﾄﾞｳﾎｳｼﾞﾝｳｽｷﾀｹﾖｲ</t>
  </si>
  <si>
    <t>特定非営利活動法人うすき竹宵</t>
  </si>
  <si>
    <t>ｳｽｷｼ ｳｽｷ 196-3</t>
  </si>
  <si>
    <t>臼杵市　臼杵　１９６－３</t>
  </si>
  <si>
    <t>0972-62-2586</t>
  </si>
  <si>
    <t>ﾀｶﾊｼ ﾏｻｵ</t>
  </si>
  <si>
    <t>ﾄｸﾃｲﾋｴｲﾘｶﾂﾄﾞｳﾎｳｼﾞﾝｴﾇﾋﾟ-ｵ-ｶﾝｺｳｺｱﾗ</t>
  </si>
  <si>
    <t>特定非営利活動法人ＮＰＯ観光コアラ</t>
  </si>
  <si>
    <t>ｵﾉ ﾄｵﾙ</t>
  </si>
  <si>
    <t>ﾄｸﾃｲﾋｴｲﾘｶﾂﾄﾞｳﾎｳｼﾞﾝｵｵｲﾀｺﾄﾞﾓｹﾞｷｼﾞﾖｳ</t>
  </si>
  <si>
    <t>特定非営利活動法人おおいた子ども劇場</t>
  </si>
  <si>
    <t>ｵｵｲﾀｼ ﾌﾅｲﾏﾁ 1-6-11 ｺｻﾞｲﾋﾞﾙ 502</t>
  </si>
  <si>
    <t>ｺｻﾞｲﾋﾞﾙ 502</t>
  </si>
  <si>
    <t>大分市　府内町　１－６－１１　小財ビル　５０２</t>
  </si>
  <si>
    <t>097-536-1038</t>
  </si>
  <si>
    <t>ﾄｸﾃｲﾋｴｲﾘｶﾂﾄﾞｳﾎｳｼﾞﾝﾐｽﾞﾉﾜ</t>
  </si>
  <si>
    <t>特定非営利活動法人みずのわ</t>
  </si>
  <si>
    <t>875-0222</t>
  </si>
  <si>
    <t>ｳｽｷｼ ﾉﾂﾏﾁﾖｼﾀﾞ 3026</t>
  </si>
  <si>
    <t>臼杵市　野津町吉田　３０２６</t>
  </si>
  <si>
    <t>0974-32-3070</t>
  </si>
  <si>
    <t>ﾋﾛﾀ ﾔｴｺ</t>
  </si>
  <si>
    <t>ｺｳｴｷｻﾞｲﾀﾞﾝﾎｳｼﾞﾝｶｲｺﾞﾛｳﾄﾞｳｱﾝﾃｲｾﾝﾀ-</t>
  </si>
  <si>
    <t>公益財団法人介護労働安定センター</t>
  </si>
  <si>
    <t>116-0002</t>
  </si>
  <si>
    <t>ｱﾗｶﾜｸ ｱﾗｶﾜ7-50-9 ｾﾝﾀ-ﾏﾁﾔ5ｶｲ</t>
  </si>
  <si>
    <t>ｾﾝﾀ-ﾏﾁﾔ5ｶｲ</t>
  </si>
  <si>
    <t>東京都荒川区　荒川７－５０－９　センターまちや５階</t>
  </si>
  <si>
    <t>03-5901-3041</t>
  </si>
  <si>
    <t>G39</t>
  </si>
  <si>
    <t>情報サービス</t>
  </si>
  <si>
    <t>大分市　中央町　２－９－２４　三井生命大分ビル９階</t>
  </si>
  <si>
    <t>097-538-1481</t>
  </si>
  <si>
    <t>ﾄｸﾃｲﾋｴｲﾘｶﾂﾄﾞｳﾎｳｼﾞﾝﾌﾞﾝｺﾞ ﾁﾔﾝﾈﾙ</t>
  </si>
  <si>
    <t>特定非営利活動法人ＢｕＮＧＯ　Ｃｈａｎｎｅｌ</t>
  </si>
  <si>
    <t>ｵｵｲﾀｼ ﾁﾕｳｵｳﾏﾁ 1-1-13</t>
  </si>
  <si>
    <t>大分市　中央町　１－１－１３</t>
  </si>
  <si>
    <t>090-8916-2761</t>
  </si>
  <si>
    <t>ﾑﾗｶﾐ ｶｽﾞｺ</t>
  </si>
  <si>
    <t>870-0937</t>
  </si>
  <si>
    <t>ﾄｸﾃｲﾋｴｲﾘｶﾂﾄﾞｳﾎｳｼﾞﾝﾁｲｷｶﾝｷﾖｳﾈﾂﾄﾜ-ｸ</t>
  </si>
  <si>
    <t>特定非営利活動法人地域環境ネットワーク</t>
  </si>
  <si>
    <t>ｵｵｲﾀｼ ﾆｼｼﾝﾁ 1-3-5 ｻﾝﾋﾞﾙ1ｶｲ</t>
  </si>
  <si>
    <t>ｻﾝﾋﾞﾙ1ｶｲ</t>
  </si>
  <si>
    <t>大分市　西新地　１－３－５　サンビル１階</t>
  </si>
  <si>
    <t>050-7548-6795</t>
  </si>
  <si>
    <t>ﾐｳﾗ ｲﾁﾛｳ</t>
  </si>
  <si>
    <t>ｺｳｴｷｻﾞｲﾀﾞﾝﾎｳｼﾞﾝｻﾝｷﾞﾖｳｺﾖｳｱﾝﾃｲｾﾝﾀ-</t>
  </si>
  <si>
    <t>公益財団法人産業雇用安定センター</t>
  </si>
  <si>
    <t>ｺｳﾄｳｸ ｶﾒﾄﾞ2-18-10 ｽﾐﾄﾓｾｲﾒｲｶﾒﾄﾞｴｷﾏｴ5F</t>
  </si>
  <si>
    <t>ｽﾐﾄﾓｾｲﾒｲｶﾒﾄﾞｴｷﾏｴ5F</t>
  </si>
  <si>
    <t>東京都江東区　亀戸２－１８－１０　住友生命亀戸駅前ビル５Ｆ</t>
  </si>
  <si>
    <t>03-5627-3600</t>
  </si>
  <si>
    <t>R92</t>
  </si>
  <si>
    <t>其他事業サ業</t>
  </si>
  <si>
    <t>大分市　府内町　３－４－２０</t>
  </si>
  <si>
    <t>097-538-0512</t>
  </si>
  <si>
    <t>ﾄｸﾃｲﾋｴｲﾘｶﾂﾄﾞｳﾎｳｼﾞﾝｵｵｲﾀﾄｸﾍﾞﾂｼｴﾝｷﾖｳｲｸｼﾂﾌﾘ-ﾘ-</t>
  </si>
  <si>
    <t>特定非営利活動法人大分特別支援教育室フリーリー</t>
  </si>
  <si>
    <t>870-0820</t>
  </si>
  <si>
    <t>ｵｵｲﾀｼ ﾆｼｵｵﾐﾁ 1-1-76 ﾀﾞｲ2ﾊﾙｷｺ-ﾎﾟ103</t>
  </si>
  <si>
    <t>ﾀﾞｲ2ﾊﾙｷｺ-ﾎﾟ103</t>
  </si>
  <si>
    <t>大分市　西大道　１－１－７６　第２ハルキコーポ１０３</t>
  </si>
  <si>
    <t>ｶｼﾞﾜﾗ ﾖｳｺ</t>
  </si>
  <si>
    <t>ﾄｸﾃｲﾋｴｲﾘｶﾂﾄﾞｳﾎｳｼﾞﾝﾀﾞｲｶﾞｸｺﾝｿ-ｼｱﾑｵｵｲﾀ</t>
  </si>
  <si>
    <t>特定非営利活動法人大学コンソーシアムおおいた</t>
  </si>
  <si>
    <t>870-0839</t>
  </si>
  <si>
    <t>ｵｵｲﾀｼ ｶﾅｲｹﾐﾅﾐ 1-5-1 ﾎﾙﾄﾎ-ﾙｵｵｲﾀ2ｶｲ</t>
  </si>
  <si>
    <t>ﾎﾙﾄﾎ-ﾙｵｵｲﾀ2ｶｲ</t>
  </si>
  <si>
    <t>大分市　金池南　１丁目５番１号　ホルトホール大分２階</t>
  </si>
  <si>
    <t>097-578-7400</t>
  </si>
  <si>
    <t>O82</t>
  </si>
  <si>
    <t>他教育支援</t>
  </si>
  <si>
    <t>ｷﾀﾉ ｾｲｺﾞｳ</t>
  </si>
  <si>
    <t>ﾄｸﾃｲﾋｴｲﾘｶﾂﾄﾞｳﾎｳｼﾞﾝｵｵｲﾀｼﾞﾖｳﾎｳｶｽｲｼﾝﾈﾂﾄﾜ-ｸ</t>
  </si>
  <si>
    <t>特定非営利活動法人大分情報化推進ネットワーク</t>
  </si>
  <si>
    <t>大分市　城崎町　１－５－６　甲斐歯科ビル３Ｆ</t>
  </si>
  <si>
    <t>050-6620-1128</t>
  </si>
  <si>
    <t>ﾄｸﾃｲﾋｴｲﾘｶﾂﾄﾞｳﾎｳｼﾞﾝｾｲｼﾖｳﾈﾝﾉｼﾞﾘﾂｵｻｻｴﾙｱｵｿﾞﾗﾉｶｲ</t>
  </si>
  <si>
    <t>特定非営利活動法人青少年の自立を支える青空の会</t>
  </si>
  <si>
    <t>870-0267</t>
  </si>
  <si>
    <t>ｵｵｲﾀｼ ｼﾞﾖｳﾊﾙ 1726-6</t>
  </si>
  <si>
    <t>大分市　城原　１７２６－６</t>
  </si>
  <si>
    <t>097-592-3665</t>
  </si>
  <si>
    <t>ｻﾜﾀﾞ ｼﾖｳｲﾁ</t>
  </si>
  <si>
    <t>ﾄｸﾃｲﾋｴｲﾘｶﾂﾄﾞｳﾎｳｼﾞﾝﾕﾒﾈﾂﾄﾜ-ｸ</t>
  </si>
  <si>
    <t>特定非営利活動法人ゆめネットワーク</t>
  </si>
  <si>
    <t>870-0921</t>
  </si>
  <si>
    <t>ｵｵｲﾀｼ ﾊｷﾞﾜﾗ 1-1-34</t>
  </si>
  <si>
    <t>大分市　萩原　１－１－３４</t>
  </si>
  <si>
    <t>097-556-0032</t>
  </si>
  <si>
    <t>ｶﾜﾉ ﾊｼﾞﾒ</t>
  </si>
  <si>
    <t>ﾄｸﾃｲﾋｴｲﾘｶﾂﾄﾞｳﾎｳｼﾞﾝｱｸﾃｲﾌﾞｶﾞｲﾄﾞ</t>
  </si>
  <si>
    <t>特定非営利活動法人アクティブガイド</t>
  </si>
  <si>
    <t>879-5103</t>
  </si>
  <si>
    <t>ﾕﾌｼ ﾕﾌｲﾝﾁﾖｳｶﾜﾐﾅﾐ 67-3</t>
  </si>
  <si>
    <t>由布市　湯布院町川南　６７－３</t>
  </si>
  <si>
    <t>ｶﾜﾉ ｾｲ</t>
  </si>
  <si>
    <t>ﾄｸﾃｲﾋｴｲﾘｶﾂﾄﾞｳﾎｳｼﾞﾝﾆｺﾆｺﾌｲﾂﾄﾈｽｷﾖｳｶｲ</t>
  </si>
  <si>
    <t>特定非営利活動法人にこにこフィットネス協会</t>
  </si>
  <si>
    <t>ｵｵｲﾀｼ ｶﾅｲｹﾐﾅﾐ 1-16-24</t>
  </si>
  <si>
    <t>大分市　金池南　１－１６－２４</t>
  </si>
  <si>
    <t>097-544-6999</t>
  </si>
  <si>
    <t>P84</t>
  </si>
  <si>
    <t>保健衛生</t>
  </si>
  <si>
    <t>ｵｶﾀﾞ ﾘｴ</t>
  </si>
  <si>
    <t>特定非営利活動法人大分ライフセービングクラブ</t>
  </si>
  <si>
    <t>大分市　三芳　３４６－１</t>
  </si>
  <si>
    <t>ﾄｸﾃｲﾋｴｲﾘｶﾂﾄﾞｳﾎｳｼﾞﾝｵｵｲﾀｹﾝﾁｲｷｲﾘﾖｳﾉｹﾝｷﾕｳｵｼｴﾝｽﾙｶｲ</t>
  </si>
  <si>
    <t>特定非営利活動法人大分県地域医療の研究を支援する会</t>
  </si>
  <si>
    <t>879-5503</t>
  </si>
  <si>
    <t>ﾕﾌｼ ﾊｻﾏﾏﾁｲﾀﾞｲｶﾞｵｶ 1-1ｵｵｲﾀﾀﾞｲｶﾞｸｲｶﾞｸﾌﾞ ｼﾖｳｶｷﾅｲｶｶﾞｸｺｳｻﾞﾅｲ</t>
  </si>
  <si>
    <t>ｼﾖｳｶｷﾅｲｶｶﾞｸｺｳｻﾞﾅｲ</t>
  </si>
  <si>
    <t>由布市　挾間町医大ヶ丘　１－１大分大学医学部　消化器内科学講座内</t>
  </si>
  <si>
    <t>097-583-5211</t>
  </si>
  <si>
    <t>ｶﾜｻｷ ﾋｻﾉﾘ</t>
  </si>
  <si>
    <t>879-5511</t>
  </si>
  <si>
    <t>ﾕﾌｼ ﾊｻﾏﾏﾁﾌﾙﾉ 263-1 ｶﾜｻｷﾅｲｶﾅｲ ｶｻﾜｷﾋｻﾉﾘｻﾏ</t>
  </si>
  <si>
    <t>由布市　挾間町古野　２６３－１　川崎内科内　川崎紀則　様</t>
  </si>
  <si>
    <t>特定非営利活動法人キャリアサポート華</t>
  </si>
  <si>
    <t>870-0245</t>
  </si>
  <si>
    <t>大分市　大在北　４－９－２３</t>
  </si>
  <si>
    <t>ｺｳｴｷｻﾞｲﾀﾞﾝﾎｳｼﾞﾝﾆﾎﾝﾎﾞｳｻｲﾂｳｼﾝｷﾖｳｶｲ</t>
  </si>
  <si>
    <t>公益財団法人日本防災通信協会</t>
  </si>
  <si>
    <t>102-0083</t>
  </si>
  <si>
    <t>ﾁﾖﾀﾞｸ ｺｳｼﾞﾏﾁ2-14-2 ｺｳｼﾞﾏﾁNKﾋﾞﾙ4F</t>
  </si>
  <si>
    <t>ｺｳｼﾞﾏﾁNKﾋﾞﾙ4F</t>
  </si>
  <si>
    <t>東京都千代田区　麹町２－１４－２　麹町ＮＫビル４階</t>
  </si>
  <si>
    <t>03-3263-7281</t>
  </si>
  <si>
    <t>大分市　荷揚町　５－３６　大分県警察本部庁舎別館２Ｆ</t>
  </si>
  <si>
    <t>ﾄｸﾃｲﾋｴｲﾘｶﾂﾄﾞｳﾎｳｼﾞﾝﾄﾖﾉｸﾆﾖﾘﾖｷｲﾘﾖｳﾄｹﾝｺｳﾂﾞｸﾘｼｴﾝｾﾝﾀ-</t>
  </si>
  <si>
    <t>特定非営利活動法人豊の国より良き医療と健康づくり支援センター</t>
  </si>
  <si>
    <t>870-0009</t>
  </si>
  <si>
    <t>ｵｵｲﾀｼ ｵｳｼﾞﾏﾁ 5-1-901 ｿｳﾔｸｲｸﾔｸｲﾘﾖｳｺﾐﾕﾆｹ-ｼﾖﾝ ﾅｲ</t>
  </si>
  <si>
    <t>ｿｳﾔｸｲｸﾔｸｲﾘﾖｳｺﾐﾕﾆｹ-ｼﾖﾝ ﾅｲ</t>
  </si>
  <si>
    <t>大分市　王子町　５－１－９０１　創薬育薬医療コミュニケーション協会内</t>
  </si>
  <si>
    <t>097-586-6196</t>
  </si>
  <si>
    <t>ﾅｶﾉ ｼｹﾞﾕｷ</t>
  </si>
  <si>
    <t>ﾄｸﾃｲﾋｴｲﾘｶﾂﾄﾞｳﾎｳｼﾞﾝｸﾞﾘ-ﾝｲﾝｽﾄﾗｸﾀ-ｵｵｲﾀ</t>
  </si>
  <si>
    <t>特定非営利活動法人グリーンインストラクターおおいた</t>
  </si>
  <si>
    <t>870-0872</t>
  </si>
  <si>
    <t>ｵｵｲﾀｼ ﾀｶｻｷ 3-6-11</t>
  </si>
  <si>
    <t>大分市　高崎　３－６－１１</t>
  </si>
  <si>
    <t>097-543-8510</t>
  </si>
  <si>
    <t>ｵﾆﾂｶ ﾀｶｺ</t>
  </si>
  <si>
    <t>ﾄｸﾃｲﾋｴｲﾘｶﾂﾄﾞｳﾎｳｼﾞﾝｳｽｷﾃﾞﾝﾄｳｹﾝﾁｸｹﾝｷﾕｳｶｲ</t>
  </si>
  <si>
    <t>特定非営利活動法人臼杵伝統建築研究会</t>
  </si>
  <si>
    <t>875-0023</t>
  </si>
  <si>
    <t>ｳｽｷｼ ｴﾑﾀ 1479-3</t>
  </si>
  <si>
    <t>臼杵市　江無田　１４７９－３</t>
  </si>
  <si>
    <t>0972-62-3409</t>
  </si>
  <si>
    <t>ｷｸﾀ ﾄｵﾙ</t>
  </si>
  <si>
    <t>ﾄｸﾃｲﾋｴｲﾘｶﾂﾄﾞｳﾎｳｼﾞﾝｵｵｲﾀｹﾝｶｲｺﾞｼｴﾝｾﾝﾓﾝｲﾝｷﾖｳｶｲ</t>
  </si>
  <si>
    <t>特定非営利活動法人大分県介護支援専門員協会</t>
  </si>
  <si>
    <t>097-504-7500</t>
  </si>
  <si>
    <t>ｸﾄﾞｳ ｼﾕｳｲﾁ</t>
  </si>
  <si>
    <t>ﾄｸﾃｲﾋｴｲﾘｶﾂﾄﾞｳﾎｳｼﾞﾝｱ-ﾄﾊｳｽｵｵｲﾀ</t>
  </si>
  <si>
    <t>特定非営利活動法人アートハウスおおいた</t>
  </si>
  <si>
    <t>ｵｵｲﾀｼ ﾋｵｶ 2-5-14</t>
  </si>
  <si>
    <t>大分市　日岡　２－５－１４</t>
  </si>
  <si>
    <t>090-9478-8239</t>
  </si>
  <si>
    <t>ﾐｽﾞｳﾁ ﾔｽｺ</t>
  </si>
  <si>
    <t>ﾄｸﾃｲﾋｴｲﾘｶﾂﾄﾞｳﾎｳｼﾞﾝｵｵｲﾀｹﾝｺﾝｸﾘ-ﾄｼﾝﾀﾞﾝｼｶｲ</t>
  </si>
  <si>
    <t>特定非営利活動法人大分県コンクリート診断士会</t>
  </si>
  <si>
    <t>870-0943</t>
  </si>
  <si>
    <t>ｵｵｲﾀｼ ｶﾀｼﾏ 444-1</t>
  </si>
  <si>
    <t>大分市　片島　４４４－１</t>
  </si>
  <si>
    <t>097-569-0700</t>
  </si>
  <si>
    <t>ﾄｸﾃｲﾋｴｲﾘｶﾂﾄﾞｳﾎｳｼﾞﾝｱｲﾗﾌﾞｸﾞﾘ-ﾝｵｵｲﾀ</t>
  </si>
  <si>
    <t>特定非営利活動法人アイラブグリーン大分</t>
  </si>
  <si>
    <t>870-1155</t>
  </si>
  <si>
    <t>ｵｵｲﾀｼ ﾀﾏｻﾞﾜ 625-2 ｵｵｲﾀｳｴｷｶﾌﾞｼｷｶﾞｲｼﾔ ﾅｲ</t>
  </si>
  <si>
    <t>ｵｵｲﾀｳｴｷｶﾌﾞｼｷｶﾞｲｼﾔ ﾅｲ</t>
  </si>
  <si>
    <t>大分市　玉沢　６２５－２　大分植木株式会社　内</t>
  </si>
  <si>
    <t>541-1074</t>
  </si>
  <si>
    <t>ﾌﾀﾑﾗ ｻﾜﾕｷ</t>
  </si>
  <si>
    <t>ｺｳｴｷｼﾔﾀﾞﾝﾎｳｼﾞﾝｹﾝｾﾂﾆﾔｸｼﾔﾘﾖｳｱﾝｾﾞﾝｷﾞｼﾞﾕﾂｷﾖｳｶｲ</t>
  </si>
  <si>
    <t>公益社団法人建設荷役車両安全技術協会</t>
  </si>
  <si>
    <t>101-0051</t>
  </si>
  <si>
    <t>ﾁﾖﾀﾞｸ ｶﾝﾀﾞｼﾞﾝﾎﾞｳﾁﾖｳ3-7-1 ﾆﾕ-ｸﾀﾞﾝﾋﾞﾙ9F</t>
  </si>
  <si>
    <t>ﾆﾕ-ｸﾀﾞﾝﾋﾞﾙ9F</t>
  </si>
  <si>
    <t>東京都千代田区　神田神保町３－７－１　ニュー九段ビル９Ｆ</t>
  </si>
  <si>
    <t>03-3221-3661</t>
  </si>
  <si>
    <t>ｻｶｲ ｼﾝｽｹ</t>
  </si>
  <si>
    <t>大分市　古国府　１３３７－２０　大分県支部</t>
  </si>
  <si>
    <t>540-7177</t>
  </si>
  <si>
    <t>ﾄｸﾃｲﾋｴｲﾘｶﾂﾄﾞｳﾎｳｼﾞﾝｵｵｲﾀｹﾝｺｸｻｲｺｳﾘﾕｳﾀﾞﾝﾀｲﾁｷﾕｳｼﾞﾝｸﾗﾌﾞ</t>
  </si>
  <si>
    <t>特定非営利活動法人大分県国際交流団体地球人倶楽部</t>
  </si>
  <si>
    <t>870-0024</t>
  </si>
  <si>
    <t>ｵｵｲﾀｼ ﾆｼｷﾏﾁ 2-6-32</t>
  </si>
  <si>
    <t>大分市　錦町　２－６－３２</t>
  </si>
  <si>
    <t>534-6627</t>
  </si>
  <si>
    <t>ｶﾜﾉ ﾕｳｼﾞ</t>
  </si>
  <si>
    <t>ﾄｸﾃｲﾋｴｲﾘｶﾂﾄﾞｳﾎｳｼﾞﾝﾕｳｾｲｶｲ</t>
  </si>
  <si>
    <t>特定非営利活動法人勇征会</t>
  </si>
  <si>
    <t>ｵｵｲﾀｼ ｶﾀｼﾏ 12-1</t>
  </si>
  <si>
    <t>大分市　片島　１２－１</t>
  </si>
  <si>
    <t>097-568-3006</t>
  </si>
  <si>
    <t>ﾁｶ ﾉﾌﾞﾌﾐ</t>
  </si>
  <si>
    <t>ﾄｸﾃｲﾋｴｲﾘｶﾂﾄﾞｳﾎｳｼﾞﾝﾌｱﾐﾘ-ﾊｳｽﾕﾌﾍﾞｲﾋﾞ-ﾏｲﾝ</t>
  </si>
  <si>
    <t>特定非営利活動法人ファミリーハウス由布ＢＡＢＹＭＩＮＥ</t>
  </si>
  <si>
    <t>ﾕﾌｼ ﾊｻﾏﾏﾁｲﾀﾞｲｶﾞｵｶ 1-1 ｵｵｲﾀﾀﾞｲｶﾞｸｲｶﾞｸﾌﾞｼﾖｳﾆ ｶｶﾞｸｺｳｻﾞ701ｺﾞｳｼﾂ</t>
  </si>
  <si>
    <t>ｶｶﾞｸｺｳｻﾞ701ｺﾞｳｼﾂ</t>
  </si>
  <si>
    <t>由布市　挾間町医大ヶ丘　１－１　大分大学医学部小児科学講座７０１号室</t>
  </si>
  <si>
    <t>097-586-5830</t>
  </si>
  <si>
    <t>ｽｴﾉﾌﾞ ｿｳｲﾁ</t>
  </si>
  <si>
    <t>ﾄｸﾃｲﾋｴｲﾘｶﾂﾄﾞｳﾎｳｼﾞﾝﾄﾞﾐﾆｶ･ﾋﾕ-ﾏﾝ･ｻﾎﾟ-ﾄ</t>
  </si>
  <si>
    <t>特定非営利活動法人ドミニカ・ヒューマン・サポート</t>
  </si>
  <si>
    <t>由布市　挾間町医大ヶ丘　１－１　大分大学医学部放射線医学教室</t>
  </si>
  <si>
    <t>097-586-5931</t>
  </si>
  <si>
    <t>特定非営利活動法人大分県発明研究会</t>
  </si>
  <si>
    <t>870-0942</t>
  </si>
  <si>
    <t>大分市　羽田　宮田６８２</t>
  </si>
  <si>
    <t>大分市　羽田　宮田６８２　株式会社　ユキ商事内</t>
  </si>
  <si>
    <t>ﾄｸﾃｲﾋｴｲﾘｶﾂﾄﾞｳﾎｳｼﾞﾝｾｲｶﾂｶﾝｷﾖｳﾃﾗｽ</t>
  </si>
  <si>
    <t>特定非営利活動法人生活環境テラス</t>
  </si>
  <si>
    <t>870-0834</t>
  </si>
  <si>
    <t>ｵｵｲﾀｼ ｳｴﾉｶﾞｵｶﾆｼ 18-8</t>
  </si>
  <si>
    <t>大分市　上野丘西　１８－８</t>
  </si>
  <si>
    <t>097-545-0020</t>
  </si>
  <si>
    <t>ｲｼｶﾜ ﾋﾛﾌﾐ</t>
  </si>
  <si>
    <t>ﾄｸﾃｲﾋｴｲﾘｶﾂﾄﾞｳﾎｳｼﾞﾝﾌﾞﾝｶｻﾞｲﾁﾖｳｻﾎｿﾞﾝｷﾖｳｶｲ</t>
  </si>
  <si>
    <t>特定非営利活動法人文化財調査保存協会</t>
  </si>
  <si>
    <t>870-0016</t>
  </si>
  <si>
    <t>ｵｵｲﾀｼ ｼﾝｶﾜﾏﾁ 2-5-41</t>
  </si>
  <si>
    <t>大分市　新川町　２－５－４１</t>
  </si>
  <si>
    <t>097-538-2134</t>
  </si>
  <si>
    <t>ｿｳ ｺｳｲﾁﾛｳ</t>
  </si>
  <si>
    <t>ｺｳｴｷｻﾞｲﾀﾞﾝﾎｳｼﾞﾝｵｵｲﾀｹﾝｶﾞﾂｺｳｷﾕｳｼﾖｸｶｲ</t>
  </si>
  <si>
    <t>公益財団法人大分県学校給食会</t>
  </si>
  <si>
    <t>大分市　古国府　内山１３３４－３</t>
  </si>
  <si>
    <t>097-543-5121</t>
  </si>
  <si>
    <t>I52</t>
  </si>
  <si>
    <t>飲食料品卸売</t>
  </si>
  <si>
    <t>ﾄｸﾃｲﾋｴｲﾘｶﾂﾄﾞｳﾎｳｼﾞﾝﾊ-ﾄｺﾂﾄ</t>
  </si>
  <si>
    <t>特定非営利活動法人ＨｅａｒｔＣｏｔ</t>
  </si>
  <si>
    <t>ﾕﾌｼ ﾕﾌｲﾝﾁﾖｳｶﾜﾐﾅﾐ 68-1</t>
  </si>
  <si>
    <t>由布市　湯布院町川南　６８－１</t>
  </si>
  <si>
    <t>ﾔﾏｸﾞﾁ ｻﾔｶ</t>
  </si>
  <si>
    <t>特定非営利活動法人七瀬の里Ｎクラブ</t>
  </si>
  <si>
    <t>870-1203</t>
  </si>
  <si>
    <t>大分市　野津原　３９７</t>
  </si>
  <si>
    <t>ﾄｸﾃｲﾋｴｲﾘｶﾂﾄﾞｳﾎｳｼﾞﾝｵｵｲﾀﾀﾞﾙｸ</t>
  </si>
  <si>
    <t>特定非営利活動法人大分ＤＡＲＣ</t>
  </si>
  <si>
    <t>ｵｵｲﾀｼ ﾌﾅｲﾏﾁ 3-7-19 ﾌｼﾞﾓﾄｾﾂｹｲﾋﾞﾙ3F</t>
  </si>
  <si>
    <t>ﾌｼﾞﾓﾄｾﾂｹｲﾋﾞﾙ3F</t>
  </si>
  <si>
    <t>大分市　府内町　３－７－１９　藤本設計ビル３階</t>
  </si>
  <si>
    <t>097-574-5106</t>
  </si>
  <si>
    <t>ｶﾜﾑﾗ ｲｸｵ</t>
  </si>
  <si>
    <t>ﾄｸﾃｲﾋｴｲﾘｶﾂﾄﾞｳﾎｳｼﾞﾝｺﾚｶﾗﾉｿｳｿｳｵｶﾝｶﾞｴﾙｶｲｷﾕｳｼﾕｳ</t>
  </si>
  <si>
    <t>特定非営利活動法人これからの葬送を考える会九州</t>
  </si>
  <si>
    <t>ｵｵｲﾀｼ ｼﾓﾑﾅｶﾀ 901-1</t>
  </si>
  <si>
    <t>大分市　下宗方　９０１－１</t>
  </si>
  <si>
    <t>097-541-7389</t>
  </si>
  <si>
    <t>ｺｲﾃﾞ ﾏﾘｺ</t>
  </si>
  <si>
    <t>ﾄｸﾃｲﾋｴｲﾘｶﾂﾄﾞｳﾎｳｼﾞﾝﾏﾝｼﾖﾝｶﾝﾘｸﾐｱｲﾈﾂﾄﾜ-ｸｵｵｲﾀ</t>
  </si>
  <si>
    <t>特定非営利活動法人マンション管理組合ネットワーク大分</t>
  </si>
  <si>
    <t>大分市　金池町　２－７－２１－８０３</t>
  </si>
  <si>
    <t>097-573-3588</t>
  </si>
  <si>
    <t>特定非営利活動法人貧困村自活自立支援ネットワーク</t>
  </si>
  <si>
    <t>870-0138</t>
  </si>
  <si>
    <t>大分市　原川　１丁目１番９号</t>
  </si>
  <si>
    <t>ﾄｸﾃｲﾋｴｲﾘｶﾂﾄﾞｳﾎｳｼﾞﾝｶﾝｾﾝｾｲｷﾞﾖｵｵｲﾀﾈﾂﾄﾜ-ｸ</t>
  </si>
  <si>
    <t>特定非営利活動法人感染制御大分ネットワーク</t>
  </si>
  <si>
    <t>ﾕﾌｼ ﾊｻﾏﾏﾁｲﾀﾞｲｶﾞｵｶ 1-1 ｵｵｲﾀﾀﾞｲｶﾞｸｲｶﾞｸﾌﾞｺｷﾕｳｷ･ｶﾝ</t>
  </si>
  <si>
    <t>ｵｵｲﾀﾀﾞｲｶﾞｸｲｶﾞｸﾌﾞｺｷﾕｳｷ･ｶﾝ</t>
  </si>
  <si>
    <t>由布市　挾間町医大ヶ丘　１－１　大分大学医学部呼吸器・感染症内科学講座内</t>
  </si>
  <si>
    <t>097-578-8258</t>
  </si>
  <si>
    <t>ﾄｸﾃｲﾋｴｲﾘｶﾂﾄﾞｳﾎｳｼﾞﾝｵｵｲﾀｹﾝﾍﾞﾝﾁﾔ-ｷﾖｳｷﾞｶｲ</t>
  </si>
  <si>
    <t>特定非営利活動法人大分県ベンチャー協議会</t>
  </si>
  <si>
    <t>870-0952</t>
  </si>
  <si>
    <t>ｵｵｲﾀｼ ｼﾓｺﾞｵﾘｷﾀ 1-2-12</t>
  </si>
  <si>
    <t>大分市　下郡北　１－２－１２</t>
  </si>
  <si>
    <t>097-545-2554</t>
  </si>
  <si>
    <t>ｵﾉ ｹｲｲﾁ</t>
  </si>
  <si>
    <t>ﾄｸﾃｲﾋｴｲﾘｶﾂﾄﾞｳﾎｳｼﾞﾝｺﾄﾞﾓ ｲｼﾞﾒ･ｷﾞﾔｸﾀｲｿｳﾀﾞﾝｾﾝﾀ-･ｵｵｲﾀ</t>
  </si>
  <si>
    <t>特定非営利活動法人子ども　いじめ・虐待相談センター・大分</t>
  </si>
  <si>
    <t>ｵｵｲﾀｼ ﾅｶｼﾏﾆｼ 1-4-14-301</t>
  </si>
  <si>
    <t>大分市　中島西　１－４－１４－３０１</t>
  </si>
  <si>
    <t>097-535-1119</t>
  </si>
  <si>
    <t>ﾆﾕｳ ｾｲｼﾞ</t>
  </si>
  <si>
    <t>ﾄｸﾃｲﾋｴｲﾘｶﾂﾄﾞｳﾎｳｼﾞﾝﾐﾄﾞﾘﾉﾀﾞｲﾁﾉｶｲ</t>
  </si>
  <si>
    <t>870-1143</t>
  </si>
  <si>
    <t>ｵｵｲﾀｼ ﾀｼﾞﾘ 1001-12</t>
  </si>
  <si>
    <t>大分市　田尻　１００１－１２</t>
  </si>
  <si>
    <t>097-545-1042</t>
  </si>
  <si>
    <t>ﾃﾗｵ ﾋﾃﾞｵ</t>
  </si>
  <si>
    <t>ﾄｸﾃｲﾋｴｲﾘｶﾂﾄﾞｳﾎｳｼﾞﾝﾐﾄﾞﾘﾉﾀﾞｲﾁﾉｶｲ ｼﾞﾑｷﾖｸ</t>
  </si>
  <si>
    <t>特定非営利活動法人緑の大地の会　事務局</t>
  </si>
  <si>
    <t>870-0842</t>
  </si>
  <si>
    <t>ｵｵｲﾀｼ ﾛｸﾎﾞｳﾐﾅﾐﾏﾁ 2-32-1</t>
  </si>
  <si>
    <t>大分市　六坊南町　２－３２－１</t>
  </si>
  <si>
    <t>ﾄｸﾃｲﾋｴｲﾘｶﾂﾄﾞｳﾎｳｼﾞﾝｵｵｲﾀｼｾﾞﾝｼﾞﾕｸ</t>
  </si>
  <si>
    <t>特定非営利活動法人大分自然塾</t>
  </si>
  <si>
    <t>870-0873</t>
  </si>
  <si>
    <t>ｵｵｲﾀｼ ﾀｶｵﾀﾞｲ 2-7-12</t>
  </si>
  <si>
    <t>大分市　高尾台　２－７－１２</t>
  </si>
  <si>
    <t>097-578-1558</t>
  </si>
  <si>
    <t>ｼﾕﾄｳ ﾋﾛﾌﾐ</t>
  </si>
  <si>
    <t>879-7306</t>
  </si>
  <si>
    <t>ﾌﾞﾝｺﾞｵｵﾉｼ ｲﾇｶｲﾏﾁｼﾓﾂｵ 4361-2 ﾅｲﾄｳｶﾀ</t>
  </si>
  <si>
    <t>豊後大野市　犬飼町下津尾　４３６１－２　内藤　様方</t>
  </si>
  <si>
    <t>ﾄｸﾃｲﾋｴｲﾘｶﾂﾄﾞｳﾎｳｼﾞﾝｵｵｲﾀｱｲﾃｲ-ｹｲｴｲｽｲｼﾝｾﾝﾀ-</t>
  </si>
  <si>
    <t>特定非営利活動法人大分ＩＴ経営推進センター</t>
  </si>
  <si>
    <t>ｵｵｲﾀｼ ﾋｶﾞｼｶｽｶﾞﾏﾁ 17-20 ｿﾌﾄﾊﾟ-ｸｾﾝﾀ-ﾋﾞﾙ2F</t>
  </si>
  <si>
    <t>ｿﾌﾄﾊﾟ-ｸｾﾝﾀ-ﾋﾞﾙ2F</t>
  </si>
  <si>
    <t>大分市　東春日町　１７－２０　ソフトパークセンタービル２Ｆ</t>
  </si>
  <si>
    <t>097-560-1626</t>
  </si>
  <si>
    <t>ﾄｸﾃｲﾋｴｲﾘｶﾂﾄﾞｳﾎｳｼﾞﾝﾂﾙｻｷﾌﾞﾝｶｹﾝｷﾕｳｶｲ</t>
  </si>
  <si>
    <t>特定非営利活動法人鶴崎文化研究会</t>
  </si>
  <si>
    <t>870-0106</t>
  </si>
  <si>
    <t>ｵｵｲﾀｼ ﾂﾙｻｷ 500</t>
  </si>
  <si>
    <t>大分市　鶴崎　５００</t>
  </si>
  <si>
    <t>097-527-3343</t>
  </si>
  <si>
    <t>ﾄｸﾃｲﾋｴｲﾘｶﾂﾄﾞｳﾎｳｼﾞﾝｵｵｲﾀﾐｽﾞﾌｵ-ﾗﾑ</t>
  </si>
  <si>
    <t>特定非営利活動法人おおいた水フォーラム</t>
  </si>
  <si>
    <t>870-1124</t>
  </si>
  <si>
    <t>ｵｵｲﾀｼ ﾀﾞﾝﾉﾊﾙ 700 ｵｵｲﾀﾀﾞｲｶﾞｸ ﾅｲ</t>
  </si>
  <si>
    <t>ｵｵｲﾀﾀﾞｲｶﾞｸ ﾅｲ</t>
  </si>
  <si>
    <t>大分市　旦野原　７００　大分大学　内</t>
  </si>
  <si>
    <t>097-554-6158</t>
  </si>
  <si>
    <t>ﾄｸﾃｲﾋｴｲﾘｶﾂﾄﾞｳﾎｳｼﾞﾝｵｵｲﾀｹﾝﾋﾞｼﾞﾕﾂｼﾔｼﾝｼﾝｺｳｷﾖｳｶｲ</t>
  </si>
  <si>
    <t>特定非営利活動法人大分県美術写真振興協会</t>
  </si>
  <si>
    <t>050-3466-7734</t>
  </si>
  <si>
    <t>ﾄｸﾃｲﾋｴｲﾘｶﾂﾄﾞｳﾎｳｼﾞﾝｵｵｲﾀｹﾝﾁｷﾕｳｵﾝﾀﾞﾝｶﾀｲｻｸｷﾖｳｶｲ</t>
  </si>
  <si>
    <t>特定非営利活動法人大分県地球温暖化対策協会</t>
  </si>
  <si>
    <t>ｵｵｲﾀｼ ﾀｶｻｷ 2-17-5</t>
  </si>
  <si>
    <t>大分市　高崎　２－１７－５</t>
  </si>
  <si>
    <t>ﾄｸﾃｲﾋｴｲﾘｶﾂﾄﾞｳﾎｳｼﾞﾝｷﾞﾝｶﾞﾃﾂﾄﾞｳ</t>
  </si>
  <si>
    <t>特定非営利活動法人銀河鉄道</t>
  </si>
  <si>
    <t>870-0003</t>
  </si>
  <si>
    <t>ｵｵｲﾀｼ ｲｸｼ 2-1-27 ﾆｼｵｵｲﾀﾋﾞﾙ101ｺﾞｳｼﾂ</t>
  </si>
  <si>
    <t>ﾆｼｵｵｲﾀﾋﾞﾙ101ｺﾞｳｼﾂ</t>
  </si>
  <si>
    <t>大分市　生石　２－１－２７　西大分ビル１０１号室</t>
  </si>
  <si>
    <t>097-532-6167</t>
  </si>
  <si>
    <t>ｵｵﾉ ﾂﾄﾑ</t>
  </si>
  <si>
    <t>ｺｳｴｷｻﾞｲﾀﾞﾝﾎｳｼﾞﾝｼﾞﾝｻﾞｲｲｸｾｲﾕﾌｲﾝｻﾞｲﾀﾞﾝ</t>
  </si>
  <si>
    <t>公益財団法人人材育成ゆふいん財団</t>
  </si>
  <si>
    <t>ﾕﾌｼ ﾕﾌｲﾝﾁﾖｳｶﾜｶﾐ 1647</t>
  </si>
  <si>
    <t>由布市　湯布院町川上　１６４７</t>
  </si>
  <si>
    <t>0977-85-4748</t>
  </si>
  <si>
    <t>ﾄｸﾃｲﾋｴｲﾘｶﾂﾄﾞｳﾎｳｼﾞﾝｵｵｲﾀｹﾝｳｵ-ｷﾝｸﾞｷﾖｳｶｲ</t>
  </si>
  <si>
    <t>特定非営利活動法人大分県ウオーキング協会</t>
  </si>
  <si>
    <t>870-0917</t>
  </si>
  <si>
    <t>特定非営利活動法人おおいたインディーズネット</t>
  </si>
  <si>
    <t>大分市　東春日町　１７－２０　第２ソフィアプラザ５階　ロックスカンパニー内</t>
  </si>
  <si>
    <t>大分市　長浜町　２－１２－４　シンサントビル４０１　ロックスカンパニー内</t>
  </si>
  <si>
    <t>ｺｳｴｷｻﾞｲﾀﾞﾝﾎｳｼﾞﾝﾃｲ-ｵ-ｴｽﾐﾄﾞﾘﾓﾘ･ﾓﾘｻﾞｲﾀﾞﾝ</t>
  </si>
  <si>
    <t>公益財団法人ＴＯＳみどり森・守財団</t>
  </si>
  <si>
    <t>870-0011</t>
  </si>
  <si>
    <t>ｵｵｲﾀｼ ｶｽｶﾞｳﾗ 843-25</t>
  </si>
  <si>
    <t>大分市　春日浦　８４３－２５</t>
  </si>
  <si>
    <t>097-537-8133</t>
  </si>
  <si>
    <t>ｺｳｴｷｻﾞｲﾀﾞﾝﾎｳｼﾞﾝｽﾎﾟ-ﾂｱﾝｾﾞﾝｷﾖｳｶｲ</t>
  </si>
  <si>
    <t>公益財団法人スポーツ安全協会</t>
  </si>
  <si>
    <t>105-0003</t>
  </si>
  <si>
    <t>ﾆｼｼﾝﾊﾞｼｺｳﾜﾋﾞﾙﾊﾁｶｲ</t>
  </si>
  <si>
    <t>東京都港区　港区西新橋１－６－１１　西新橋光和ビル８階</t>
  </si>
  <si>
    <t>03-5510-0022</t>
  </si>
  <si>
    <t>ｸﾄﾞｳ ﾄﾓﾉﾘ</t>
  </si>
  <si>
    <t>大分市　青葉町　１　ソウゴウタイイクカン　財団法人　大分県体育協会内</t>
  </si>
  <si>
    <t>ｺｳｴｷｼﾔﾀﾞﾝﾎｳｼﾞﾝｵｵｲﾀﾋｶﾞｲｼﾔｼｴﾝｾﾝﾀ-</t>
  </si>
  <si>
    <t>公益社団法人大分被害者支援センター</t>
  </si>
  <si>
    <t>ｵｵｲﾀｼ ﾋｶﾞｼｶｽｶﾞﾏﾁ 1-1</t>
  </si>
  <si>
    <t>大分市　東春日町　１－１</t>
  </si>
  <si>
    <t>097-532-7776</t>
  </si>
  <si>
    <t>ﾄｸﾃｲﾋｴｲﾘｶﾂﾄﾞｳﾎｳｼﾞﾝｺｿﾀﾞﾃｷﾖｳｲｸｼｴﾝｷｺｳ</t>
  </si>
  <si>
    <t>特定非営利活動法人子育て教育支援機構</t>
  </si>
  <si>
    <t>875-0022</t>
  </si>
  <si>
    <t>ｳｽｷｼ ｽｴﾋﾛ 455</t>
  </si>
  <si>
    <t>臼杵市　末広　４５５</t>
  </si>
  <si>
    <t>0972-63-2968</t>
  </si>
  <si>
    <t>ﾀｸﾏ ﾖｳｼﾞ</t>
  </si>
  <si>
    <t>ﾄｸﾃｲﾋｴｲﾘｶﾂﾄﾞｳﾎｳｼﾞﾝｵｵｲﾀｹﾝｶｲｶﾞｲｷﾖｳｲｸｼｴﾝｷｺｳ</t>
  </si>
  <si>
    <t>特定非営利活動法人大分県海外教育支援機構</t>
  </si>
  <si>
    <t>870-0034</t>
  </si>
  <si>
    <t>ｵｵｲﾀｼ ﾐﾔｺﾏﾁ 1-3-19 ｵｵｲﾀﾁﾕｳｵｳﾋﾞﾙ7ｶｲ</t>
  </si>
  <si>
    <t>ｵｵｲﾀﾁﾕｳｵｳﾋﾞﾙ7ｶｲ</t>
  </si>
  <si>
    <t>大分市　都町　１－３－１９　大分中央ビル７階</t>
  </si>
  <si>
    <t>097-534-2277</t>
  </si>
  <si>
    <t>ｻﾝﾉﾐﾔ ｺｳｼﾞ</t>
  </si>
  <si>
    <t>特定非営利活動法人福祉犬サポート協会</t>
  </si>
  <si>
    <t>870-1201</t>
  </si>
  <si>
    <t>大分市　廻栖野　１９４２－３</t>
  </si>
  <si>
    <t>ﾄｸﾃｲﾋｴｲﾘｶﾂﾄﾞｳﾎｳｼﾞﾝｼﾐﾝｺｳｹﾝｻｻｴｱｲ</t>
  </si>
  <si>
    <t>特定非営利活動法人市民後見ささえあい</t>
  </si>
  <si>
    <t>097-543-5300</t>
  </si>
  <si>
    <t>ﾄｸﾃｲﾋｴｲﾘｶﾂﾄﾞｳﾎｳｼﾞﾝｵｵｲﾀｹﾝｼﾕｳﾛｳｼｴﾝｼﾞｷﾞﾖｳｼﾔｷｺｳ</t>
  </si>
  <si>
    <t>特定非営利活動法人大分県就労支援事業者機構</t>
  </si>
  <si>
    <t>870-0046</t>
  </si>
  <si>
    <t>097-532-2053</t>
  </si>
  <si>
    <t>特定非営利活動法人共に生きる</t>
  </si>
  <si>
    <t>870-0164</t>
  </si>
  <si>
    <t>大分市　明野西　１－５－２</t>
  </si>
  <si>
    <t>ｵｵｲﾀｼ ﾆｱｹﾞﾏﾁ 5-36</t>
  </si>
  <si>
    <t>大分市　荷揚町　５－３６</t>
  </si>
  <si>
    <t>097-538-4704</t>
  </si>
  <si>
    <t>特定非営利活動法人日本少年少女育成プロジェクト</t>
  </si>
  <si>
    <t>大分市　野津原　２９８６－３１</t>
  </si>
  <si>
    <t>ﾄｸﾃｲﾋｴｲﾘｶﾂﾄﾞｳﾎｳｼﾞﾝｱｼｶﾞﾙ</t>
  </si>
  <si>
    <t>特定非営利活動法人あしがる</t>
  </si>
  <si>
    <t>ｵｵｲﾀｼ ｵｵﾂﾏﾁ 1-21-20</t>
  </si>
  <si>
    <t>大分市　大津町　１－２１－２０</t>
  </si>
  <si>
    <t>097-568-2035</t>
  </si>
  <si>
    <t>ﾅﾅｿﾞｳｼﾁｼﾞｶｲ</t>
  </si>
  <si>
    <t>七蔵司自治会</t>
  </si>
  <si>
    <t>879-5514</t>
  </si>
  <si>
    <t>ﾕﾌｼ ﾊｻﾏﾏﾁﾅﾅｿﾞｳｼ 74-1</t>
  </si>
  <si>
    <t>由布市　挾間町七蔵司　７４－１</t>
  </si>
  <si>
    <t>097-583-2210</t>
  </si>
  <si>
    <t>ﾀｶﾞ ﾀｸﾐ</t>
  </si>
  <si>
    <t>ﾄｸﾃｲﾋｴｲﾘｶﾂﾄﾞｳﾎｳｼﾞﾝｻﾎﾟ-ﾄﾁﾔﾚﾝｼﾞｵｵｲﾀ</t>
  </si>
  <si>
    <t>特定非営利活動法人サポートチャレンジ大分</t>
  </si>
  <si>
    <t>ｵｵｲﾀｼ ﾕﾀｶﾏﾁ 2-1-24</t>
  </si>
  <si>
    <t>大分市　豊町　２－１－２４</t>
  </si>
  <si>
    <t>097-534-1593</t>
  </si>
  <si>
    <t>ｵｵｲ ﾄｼﾀﾐ</t>
  </si>
  <si>
    <t>特定非営利活動法人チャレンジおおいた福祉共同事業協議会</t>
  </si>
  <si>
    <t>大分市　大津町　２－１－４１　大分県社会福祉協議会内</t>
  </si>
  <si>
    <t>870-0309</t>
  </si>
  <si>
    <t>大分市　坂ノ市西　２－４－３　ウインド内</t>
  </si>
  <si>
    <t>ｺｳｴｷｼﾔﾀﾞﾝﾎｳｼﾞﾝｵｵｲﾀｹﾝﾘｶﾞｸﾘﾖｳﾎｳｼｷﾖｳｶｲ</t>
  </si>
  <si>
    <t>870-0127</t>
  </si>
  <si>
    <t>大分市　森町　５０１－３</t>
  </si>
  <si>
    <t>ｼﾔﾀﾞﾝﾎｳｼﾞﾝｵｵｲﾀｹﾝﾘｶﾞｸﾘﾖｳﾎｳｼｷﾖｳｶｲ ｼﾞﾑｻｷﾞﾖｳｼﾖ</t>
  </si>
  <si>
    <t>社団法人大分県理学療法士協会　事務作業所</t>
  </si>
  <si>
    <t>ｵｵｲﾀｼ ﾓﾘﾏﾁ 501-3 ｾﾝﾁﾕﾘ-ｺ-ﾄAZ2ｶｲ3ｺﾞｳｼﾂ</t>
  </si>
  <si>
    <t>大分市　森町　５０１－３　センチュリーコートＡＺ２階３号室</t>
  </si>
  <si>
    <t>ﾄｸﾃｲﾋｴｲﾘｶﾂﾄﾞｳﾎｳｼﾞﾝｺﾐﾕﾆｹ-ｼﾖﾝ･ｻﾎﾟ-ﾄﾈﾂﾄﾜ-ｸ</t>
  </si>
  <si>
    <t>特定非営利活動法人コミュニケーション・サポートネットワーク</t>
  </si>
  <si>
    <t>870-1152</t>
  </si>
  <si>
    <t>ｵｵｲﾀｼ ｶﾐﾑﾅｶﾀ 311 ｻﾝﾜｺ-ﾎﾟｱｹｶﾞﾜﾗ607</t>
  </si>
  <si>
    <t>ｻﾝﾜｺ-ﾎﾟｱｹｶﾞﾜﾗ607</t>
  </si>
  <si>
    <t>大分市　上宗方　３１１　三和コーポ明磧６０７</t>
  </si>
  <si>
    <t>ｶﾜｻｷ ﾕｳｲﾁ</t>
  </si>
  <si>
    <t>ﾄｸﾃｲﾋｴｲﾘｶﾂﾄﾞｳﾎｳｼﾞﾝﾆﾂｶﾝｹﾞｲｼﾞﾕﾂﾌﾞﾝｶｺｳﾘﾕｳｶｲ</t>
  </si>
  <si>
    <t>特定非営利活動法人日韓芸術文化交流会</t>
  </si>
  <si>
    <t>870-0938</t>
  </si>
  <si>
    <t>大分市　今津留　１－８－１５　第５三幸ビル６０１</t>
  </si>
  <si>
    <t>090-4992-6743</t>
  </si>
  <si>
    <t>ｲﾝ ｿﾝｳﾝ</t>
  </si>
  <si>
    <t>870-0927</t>
  </si>
  <si>
    <t>ｵｵｲﾀｼ ｷﾀｼﾓｺﾞｵﾘ 11-7 ﾉﾀﾞﾋﾞﾙ201ｺﾞｳ</t>
  </si>
  <si>
    <t>ﾉﾀﾞﾋﾞﾙ201ｺﾞｳ</t>
  </si>
  <si>
    <t>大分市　北下郡　１１－７　野田ビル２０１号</t>
  </si>
  <si>
    <t>ﾄｸﾃｲﾋｴｲﾘｶﾂﾄﾞｳﾎｳｼﾞﾝﾃﾞﾝｸﾊﾟｳｾﾞ</t>
  </si>
  <si>
    <t>特定非営利活動法人ｄｅｎｋ－ｐａｕｓｅ</t>
  </si>
  <si>
    <t>ｵｵｲﾀｼ ﾐﾅﾐﾂﾙ 17-24</t>
  </si>
  <si>
    <t>大分市　南津留　１７－２４</t>
  </si>
  <si>
    <t>097-547-8360</t>
  </si>
  <si>
    <t>ｼﾌﾞﾔ ﾁｶｹﾞ</t>
  </si>
  <si>
    <t>870-0036</t>
  </si>
  <si>
    <t>ｵｵｲﾀｼ ｺﾄﾌﾞｷﾏﾁ 10-10-705</t>
  </si>
  <si>
    <t>大分市　寿町　１０－１０－７０５</t>
  </si>
  <si>
    <t>特定非営利活動法人ＲＥＧＡＴＥ</t>
  </si>
  <si>
    <t>870-0935</t>
  </si>
  <si>
    <t>ｵｵｲﾀｼ ｺｶﾞﾂﾞﾙ 1-11-10</t>
  </si>
  <si>
    <t>大分市　古ヶ鶴　１－１１－１０</t>
  </si>
  <si>
    <t>097-594-2071</t>
  </si>
  <si>
    <t>ﾌｼﾞｶﾜ ﾀｸ</t>
  </si>
  <si>
    <t>ﾄｸﾃｲﾋｴｲﾘｶﾂﾄﾞｳﾎｳｼﾞﾝｲｷｲｷｱﾝｼﾝｵｵｲﾀ</t>
  </si>
  <si>
    <t>特定非営利活動法人いきいき安心おおいた</t>
  </si>
  <si>
    <t>ｵｵｲﾀｼ ｼﾓﾑﾅｶﾀ 286-1</t>
  </si>
  <si>
    <t>大分市　下宗方　２８６－１</t>
  </si>
  <si>
    <t>097-533-1131</t>
  </si>
  <si>
    <t>ﾋﾗﾔﾏ ｼﾞﾕﾝｲﾁ</t>
  </si>
  <si>
    <t>ﾄｸﾃｲﾋｴｲﾘｶﾂﾄﾞｳﾎｳｼﾞﾝﾊﾞﾗﾉｶｲｻｷﾞﾖｳｼﾖｼﾔﾛ-ﾑ</t>
  </si>
  <si>
    <t>特定非営利活動法人ばらの会作業所シャローム</t>
  </si>
  <si>
    <t>ｵｼﾉｼﾞﾁｶｲ</t>
  </si>
  <si>
    <t>鴛野自治会</t>
  </si>
  <si>
    <t>870-1121</t>
  </si>
  <si>
    <t>ｵｵｲﾀｼ ｵｼﾉ ｱｻﾞﾉｷﾀﾞ928-8</t>
  </si>
  <si>
    <t>大分市　鴛野　字軒田９２８－８</t>
  </si>
  <si>
    <t>ﾄｸﾃｲﾋｴｲﾘｶﾂﾄﾞｳﾎｳｼﾞﾝﾕﾒｲﾁﾘﾝﾉｶｲ</t>
  </si>
  <si>
    <t>特定非営利活動法人夢一輪の会</t>
  </si>
  <si>
    <t>大分市　片島　５８３－８</t>
  </si>
  <si>
    <t>097-569-0279</t>
  </si>
  <si>
    <t>ﾉｶﾞﾐ ｹﾝｼﾞ</t>
  </si>
  <si>
    <t>ﾄｸﾃｲﾋｴｲﾘｶﾂﾄﾞｳﾎｳｼﾞﾝﾚｶﾞ-ﾚ</t>
  </si>
  <si>
    <t>特定非営利活動法人レガーレ</t>
  </si>
  <si>
    <t>870-0915</t>
  </si>
  <si>
    <t>ｵｵｲﾀｼ ﾊﾅﾀｶﾏﾂ 1-3-2</t>
  </si>
  <si>
    <t>大分市　花高松　１－３－２</t>
  </si>
  <si>
    <t>090-4475-1125</t>
  </si>
  <si>
    <t>ﾖﾈｻﾞﾜ ﾕｷﾋﾛ</t>
  </si>
  <si>
    <t>特定非営利活動法人ジョイファーム大分</t>
  </si>
  <si>
    <t>870-0861</t>
  </si>
  <si>
    <t>大分市　東院　４７－１</t>
  </si>
  <si>
    <t>ｺｳｴｷｼﾔﾀﾞﾝﾎｳｼﾞﾝｵｵｲﾀｹﾝｹﾞﾝｺﾞﾁﾖｳｶｸｼｷﾖｳｶｲ</t>
  </si>
  <si>
    <t>公益社団法人大分県言語聴覚士協会</t>
  </si>
  <si>
    <t>870-0048</t>
  </si>
  <si>
    <t>ｵｵｲﾀｼ ｾｷﾃﾞﾝﾏﾁ 1-1-27</t>
  </si>
  <si>
    <t>大分市　碩田町　１－１－２７</t>
  </si>
  <si>
    <t>097-529-7105</t>
  </si>
  <si>
    <t>ｷﾑﾗ ﾉﾌﾞｵ</t>
  </si>
  <si>
    <t>ﾄｸﾃｲﾋｴｲﾘｶﾂﾄﾞｳﾎｳｼﾞﾝｼﾈﾏｽﾃ-ｼﾖﾝｵｵｲﾀ</t>
  </si>
  <si>
    <t>特定非営利活動法人シネマステーション大分</t>
  </si>
  <si>
    <t>870-1172</t>
  </si>
  <si>
    <t>ｵｵｲﾀｼ ﾐﾄﾞﾘｶﾞｵｶ 3-4-5</t>
  </si>
  <si>
    <t>大分市　緑が丘　３－４－５</t>
  </si>
  <si>
    <t>542-1185</t>
  </si>
  <si>
    <t>ｳﾐﾉ ｾｲｼﾞ</t>
  </si>
  <si>
    <t>ﾄｸﾃｲﾋｴｲﾘｶﾂﾄﾞｳﾎｳｼﾞﾝﾕｳ</t>
  </si>
  <si>
    <t>特定非営利活動法人ゆう</t>
  </si>
  <si>
    <t>870-0855</t>
  </si>
  <si>
    <t>097-544-8892</t>
  </si>
  <si>
    <t>ｺﾞﾄｳ ﾐﾄﾞﾘ</t>
  </si>
  <si>
    <t>ﾄｸﾃｲﾋｴｲﾘｶﾂﾄﾞｳﾎｳｼﾞﾝｵｵｲﾀｹﾝｷﾖｳｲｸｱﾄﾞﾊﾞｲｻﾞ-ﾈﾂﾄ</t>
  </si>
  <si>
    <t>特定非営利活動法人大分県協育アドバイザーネット</t>
  </si>
  <si>
    <t>870-0147</t>
  </si>
  <si>
    <t>大分市　小池原　２８－２</t>
  </si>
  <si>
    <t>097-556-7263</t>
  </si>
  <si>
    <t>ﾅｶｶﾞﾜ ﾀﾀﾞﾉﾌﾞ</t>
  </si>
  <si>
    <t>874-0834</t>
  </si>
  <si>
    <t>ﾍﾞﾂﾌﾟｼ ｼﾝﾍﾞﾂﾌﾟ 2ｸﾐ1</t>
  </si>
  <si>
    <t>別府市　新別府　２組１</t>
  </si>
  <si>
    <t>ﾄｸﾃｲﾋｴｲﾘｶﾂﾄﾞｳﾎｳｼﾞﾝﾁｸﾜ</t>
  </si>
  <si>
    <t>特定非営利活動法人築輪</t>
  </si>
  <si>
    <t>870-0924</t>
  </si>
  <si>
    <t>ｵｵｲﾀｼ ﾏｷ 3-276</t>
  </si>
  <si>
    <t>大分市　牧　３－２７６</t>
  </si>
  <si>
    <t>097-558-1870</t>
  </si>
  <si>
    <t>ｺｳｴｷｻﾞｲﾀﾞﾝﾎｳｼﾞﾝｵｵｲﾀｹﾝｿﾞｳｷｲｼﾖｸｲﾘﾖｳｷﾖｳｶｲ</t>
  </si>
  <si>
    <t>公益財団法人大分県臓器移植医療協会</t>
  </si>
  <si>
    <t>097-549-4310</t>
  </si>
  <si>
    <t>ﾕﾌｼ ﾊｻﾏﾏﾁｲﾀﾞｲｶﾞｵｶ 1-1 ｵｵｲﾀﾀﾞｲｶﾞｸｲｶﾞｸﾌﾞｼﾞﾝﾋﾆﾖｳｷ</t>
  </si>
  <si>
    <t>由布市　挾間町医大ヶ丘　１－１　大分大学医学部腎泌尿器外科学講座内</t>
  </si>
  <si>
    <t>ｺｳｴｷｻﾞｲﾀﾞﾝﾎｳｼﾞﾝｵｵｲﾀｹﾝｱｲﾊﾞﾝｸｷﾖｳｶｲ</t>
  </si>
  <si>
    <t>公益財団法人大分県アイバンク協会</t>
  </si>
  <si>
    <t>ﾕﾌｼ ﾊｻﾏﾏﾁｲﾀﾞｲｶﾞｵｶ 1-1 ｲｶﾞｸﾌﾞｶﾞﾝｶｶﾞｸｺｳｻﾞﾅｲ</t>
  </si>
  <si>
    <t>ｲｶﾞｸﾌﾞｶﾞﾝｶｶﾞｸｺｳｻﾞﾅｲ</t>
  </si>
  <si>
    <t>由布市　挾間町医大ヶ丘　１－１　大分大学医学部眼科学講座内</t>
  </si>
  <si>
    <t>097-549-4411</t>
  </si>
  <si>
    <t>ｺｳｴｷｼﾔﾀﾞﾝﾎｳｼﾞﾝｵｵｲﾀｹﾝｼﾔｶｲﾌｸｼｼｶｲ</t>
  </si>
  <si>
    <t>公益社団法人大分県社会福祉士会</t>
  </si>
  <si>
    <t>ｵｵｲﾀｼ ｵｵﾂﾏﾁ 2-1-41 ｵｵｲﾀｹﾝｿｳｺﾞｳｼﾔｶｲﾌｸｼｶｲｶﾝﾅｲ</t>
  </si>
  <si>
    <t>ｵｵｲﾀｹﾝｿｳｺﾞｳｼﾔｶｲﾌｸｼｶｲｶﾝﾅｲ</t>
  </si>
  <si>
    <t>大分市　大津町　２－１－４１　大分県総合社会福祉会館内</t>
  </si>
  <si>
    <t>097-576-7071</t>
  </si>
  <si>
    <t>ﾄｸﾃｲﾋｴｲﾘｶﾂﾄﾞｳﾎｳｼﾞﾝｺﾝｶﾂ･ｾﾜﾔｷﾀｲ</t>
  </si>
  <si>
    <t>特定非営利活動法人婚かつ・世話やき隊</t>
  </si>
  <si>
    <t>ﾕﾌｼ ﾊｻﾏﾏﾁｲﾀﾞｲｶﾞｵｶ 3-2-7</t>
  </si>
  <si>
    <t>由布市　挾間町医大ヶ丘　３－２－７</t>
  </si>
  <si>
    <t>ﾓﾘｼﾀ ﾕｷｵ</t>
  </si>
  <si>
    <t>870-0862</t>
  </si>
  <si>
    <t>ｵｵｲﾀｼ ﾅｶｵ 1099-9 ﾓﾘｼﾀﾕｷｵｻﾏｶﾀ</t>
  </si>
  <si>
    <t>大分市　中尾　１０９９－９　森下　幸生　様方</t>
  </si>
  <si>
    <t>ﾄｸﾃｲﾋｴｲﾘｶﾂﾄﾞｳﾎｳｼﾞﾝﾌｵ-ﾜﾝ</t>
  </si>
  <si>
    <t>特定非営利活動法人ＦＯＲ　ＯＮＥ</t>
  </si>
  <si>
    <t>870-0131</t>
  </si>
  <si>
    <t>大分市　皆春　８２１</t>
  </si>
  <si>
    <t>080-4275-2526</t>
  </si>
  <si>
    <t>ﾕｷ ﾐｻｺ</t>
  </si>
  <si>
    <t>ｺｳｴｷｼﾔﾀﾞﾝﾎｳｼﾞﾝﾆﾎﾝﾎﾞ-ｲｽｶｳﾄｵｵｲﾀｹﾝﾚﾝﾒｲ</t>
  </si>
  <si>
    <t>公益社団法人日本ボーイスカウト大分県連盟</t>
  </si>
  <si>
    <t>ｵｵｲﾀｼ ｼﾛｻｷﾏﾁ 2-4-19</t>
  </si>
  <si>
    <t>大分市　城崎町　２－４－１９</t>
  </si>
  <si>
    <t>097-529-7175</t>
  </si>
  <si>
    <t>ﾄｸﾃｲﾋｴｲﾘｶﾂﾄﾞｳﾎｳｼﾞﾝｵｵﾄﾓｼｹﾝｼﾖｳｶｲ</t>
  </si>
  <si>
    <t>特定非営利活動法人大友氏顕彰会</t>
  </si>
  <si>
    <t>097-546-8502</t>
  </si>
  <si>
    <t>ﾏｷ ﾀﾂｵ</t>
  </si>
  <si>
    <t>ﾄｸﾃｲﾋｴｲﾘｶﾂﾄﾞｳﾎｳｼﾞﾝｳﾝﾄﾞｳｷｲﾘﾖｳﾈﾂﾄﾜ-ｸｵｵｲﾀ</t>
  </si>
  <si>
    <t>特定非営利活動法人運動器医療ネットワークおおいた</t>
  </si>
  <si>
    <t>ﾕﾌｼ ﾊｻﾏﾏﾁｲﾀﾞｲｶﾞｵｶ 1-1 ｵｵｲﾀﾀﾞｲｶﾞｸｲｶﾞｸﾌﾞｾｲｹｲｹﾞｶｶ</t>
  </si>
  <si>
    <t>ｵｵｲﾀﾀﾞｲｶﾞｸｲｶﾞｸﾌﾞｾｲｹｲｹﾞｶｶ</t>
  </si>
  <si>
    <t>由布市　挾間町医大ヶ丘　１－１　大分大学医学部整形外科学講座内</t>
  </si>
  <si>
    <t>ﾂﾑﾗ ﾋﾛｼ</t>
  </si>
  <si>
    <t>ｺｳｴｷｼﾔﾀﾞﾝﾎｳｼﾞﾝｷﾕｳｼﾝﾁｲｷｼﾙﾊﾞ-ｼﾞﾝｻﾞｲｾﾝﾀ-</t>
  </si>
  <si>
    <t>公益社団法人臼津地域シルバー人材センター</t>
  </si>
  <si>
    <t>875-0034</t>
  </si>
  <si>
    <t>ｳｽｷｼ ｲﾀﾁﾔ 1257-1</t>
  </si>
  <si>
    <t>臼杵市　板知屋　１２５７－１</t>
  </si>
  <si>
    <t>0972-62-2550</t>
  </si>
  <si>
    <t>ﾐｳﾗ ﾋﾃﾞﾕｷ</t>
  </si>
  <si>
    <t>870-0028</t>
  </si>
  <si>
    <t>ｺｳｴｷｼﾔﾀﾞﾝﾎｳｼﾞﾝﾕﾌｼｼﾙﾊﾞ-ｼﾞﾝｻﾞｲｾﾝﾀ-</t>
  </si>
  <si>
    <t>公益社団法人由布市シルバー人材センター</t>
  </si>
  <si>
    <t>879-5502</t>
  </si>
  <si>
    <t>ﾕﾌｼ ﾊｻﾏﾏﾁﾑｶｲﾉﾊﾙ 17-2</t>
  </si>
  <si>
    <t>由布市　挾間町向原　１７－２</t>
  </si>
  <si>
    <t>097-540-7992</t>
  </si>
  <si>
    <t>R91</t>
  </si>
  <si>
    <t>職業紹介派遣</t>
  </si>
  <si>
    <t>ｺｳｴｷｼﾔﾀﾞﾝﾎｳｼﾞﾝｶﾞ-ﾙｽｶｳﾄｵｵｲﾀｹﾝﾚﾝﾒｲ</t>
  </si>
  <si>
    <t>公益社団法人ガールスカウト大分県連盟</t>
  </si>
  <si>
    <t>ｵｵｲﾀｼ ｲﾏﾂﾞﾙ 2-12-6</t>
  </si>
  <si>
    <t>大分市　今津留　２－１２－６</t>
  </si>
  <si>
    <t>097-556-6808</t>
  </si>
  <si>
    <t>ｺｳｴｷｻﾞｲﾀﾞﾝﾎｳｼﾞﾝｵｵｲﾀｹﾝｼﾖｳｶﾞｸｶｲ</t>
  </si>
  <si>
    <t>公益財団法人大分県奨学会</t>
  </si>
  <si>
    <t>ｵｵｲﾀｼ ﾌﾅｲﾏﾁ 3-10-1</t>
  </si>
  <si>
    <t>大分市　府内町　３－１０－１</t>
  </si>
  <si>
    <t>ﾄｸﾃｲﾋｴｲﾘｶﾂﾄﾞｳﾎｳｼﾞﾝｽﾏｲｽｾﾚｿﾝ</t>
  </si>
  <si>
    <t>特定非営利活動法人スマイスセレソン</t>
  </si>
  <si>
    <t>ｵｵｲﾀｼ ﾀｼﾞﾘ 473</t>
  </si>
  <si>
    <t>大分市　田尻　４７３</t>
  </si>
  <si>
    <t>ｺﾞﾄｳ ｼﾝﾀﾛｳ</t>
  </si>
  <si>
    <t>特定非営利活動法人ミャンマーに学校を作ろう</t>
  </si>
  <si>
    <t>大分市　横尾　２７３３－１</t>
  </si>
  <si>
    <t>ｺｳｴｷｼﾔﾀﾞﾝﾎｳｼﾞﾝｵｵｲﾀｹﾝｴﾝｹﾞｲｼﾝｺｳｷｷﾝｷﾖｳｶｲ</t>
  </si>
  <si>
    <t>公益社団法人大分県園芸振興基金協会</t>
  </si>
  <si>
    <t>097-546-4278</t>
  </si>
  <si>
    <t>ﾄｸﾃｲﾋｴｲﾘｶﾂﾄﾞｳﾎｳｼﾞﾝｼﾞﾖｲ･ﾃﾞ･ﾋﾞﾌﾞﾚ</t>
  </si>
  <si>
    <t>特定非営利活動法人ジョイ・デ・ビブレ</t>
  </si>
  <si>
    <t>ｵｵｲﾀｼ ｲﾘｸﾗ 821</t>
  </si>
  <si>
    <t>大分市　入蔵　８２１</t>
  </si>
  <si>
    <t>097-588-5030</t>
  </si>
  <si>
    <t>ﾏﾂﾀﾞ ﾉﾌﾞﾊﾙ</t>
  </si>
  <si>
    <t>ｺｳｴｷｻﾞｲﾀﾞﾝﾎｳｼﾞﾝｵｵｲﾀｹﾝｿｳｺﾞｳｺﾖｳｽｲｼﾝｷﾖｳｶｲ</t>
  </si>
  <si>
    <t>公益財団法人大分県総合雇用推進協会</t>
  </si>
  <si>
    <t>ｵｵｲﾀｼ ﾁﾕｳｵｳﾏﾁ 4-2-16 ｻﾝﾘﾗﾁﾕｳｵｳ3ｶｲ</t>
  </si>
  <si>
    <t>ｻﾝﾘﾗﾁﾕｳｵｳ3ｶｲ</t>
  </si>
  <si>
    <t>大分市　中央町　４－２－１６　サンリラ中央３階</t>
  </si>
  <si>
    <t>097-532-8486</t>
  </si>
  <si>
    <t>ｽｷﾞﾊﾗ ﾏｻﾊﾙ</t>
  </si>
  <si>
    <t>ｺｳｴｷｻﾞｲﾀﾞﾝﾎｳｼﾞﾝｵｵｲﾀｹﾝｼﾘﾂｶﾞﾂｺｳｷﾖｳｼﾖｸｲﾝﾀｲｼﾖｸｷﾝｻﾞｲﾀﾞﾝ</t>
  </si>
  <si>
    <t>公益財団法人大分県私立学校教職員退職金財団</t>
  </si>
  <si>
    <t>ｵｵｲﾀｼ ｵｵﾃﾏﾁ 1-1-13</t>
  </si>
  <si>
    <t>大分市　大手町　１－１－１３</t>
  </si>
  <si>
    <t>097-536-3709</t>
  </si>
  <si>
    <t>ﾄｸﾃｲﾋｴｲﾘｶﾂﾄﾞｳﾎｳｼﾞﾝｶｸﾝｼﾝｸﾗﾌﾞ</t>
  </si>
  <si>
    <t>特定非営利活動法人賀来衆倶楽部</t>
  </si>
  <si>
    <t>ｵｵｲﾀｼ ﾅｶｵ ｱｻﾞｶﾄﾞﾀ501-11</t>
  </si>
  <si>
    <t>大分市　中尾　字門田５０１－１１</t>
  </si>
  <si>
    <t>097-549-1626</t>
  </si>
  <si>
    <t>ﾂﾕｷ ﾋｻﾉﾌﾞ</t>
  </si>
  <si>
    <t>公益財団法人大分県体育協会</t>
  </si>
  <si>
    <t>870-0908</t>
  </si>
  <si>
    <t>大分市　青葉町　１　大分県立総合体育館　スポーツ交流館内</t>
  </si>
  <si>
    <t>097-504-0888</t>
  </si>
  <si>
    <t>ｺｳｴｷｻﾞｲﾀﾞﾝﾎｳｼﾞﾝｵｵｲﾀｷﾖｳｿｳｷｷﾝ</t>
  </si>
  <si>
    <t>公益財団法人おおいた共創基金</t>
  </si>
  <si>
    <t>097-556-3116</t>
  </si>
  <si>
    <t>ﾂﾙﾀ ｺｳｲﾁﾛｳ</t>
  </si>
  <si>
    <t>ﾄｸﾃｲﾋｴｲﾘｶﾂﾄﾞｳﾎｳｼﾞﾝｼﾞﾖﾌﾞﾁﾔﾚﾝｼﾞｻﾎﾟ-ﾄｵｵｲﾀ</t>
  </si>
  <si>
    <t>特定非営利活動法人ジョブ・チャレンジ・サポートＯＩＴＡ</t>
  </si>
  <si>
    <t>870-0128</t>
  </si>
  <si>
    <t>ｵｵｲﾀｼ ﾓﾘ ﾀﾛｳﾏﾙ357-1</t>
  </si>
  <si>
    <t>大分市　森　太郎丸３５７－１</t>
  </si>
  <si>
    <t>097-599-3068</t>
  </si>
  <si>
    <t>ｱﾝﾄﾞｳ ﾀｶﾕｷ</t>
  </si>
  <si>
    <t>ﾄｸﾃｲﾋｴｲﾘｶﾂﾄﾞｳﾎｳｼﾞﾝｼﾞｼﾕﾎﾞｳｻｲｽｲｼﾝｷﾖｳｶｲ</t>
  </si>
  <si>
    <t>特定非営利活動法人自主防災推進協会</t>
  </si>
  <si>
    <t>870-0029</t>
  </si>
  <si>
    <t>ｵｵｲﾀｼ ﾀｶｻｺﾞﾏﾁ 4-20</t>
  </si>
  <si>
    <t>大分市　高砂町　４－２０</t>
  </si>
  <si>
    <t>097-513-5366</t>
  </si>
  <si>
    <t>ﾔﾊﾀ ﾋｶﾙ</t>
  </si>
  <si>
    <t>ｺｳｴｷｼﾔﾀﾞﾝﾎｳｼﾞﾝｵｵｲﾀｹﾝﾎｳｼﾔｾﾝｷﾞｼｶｲ</t>
  </si>
  <si>
    <t>公益社団法人大分県放射線技師会</t>
  </si>
  <si>
    <t>097-574-7625</t>
  </si>
  <si>
    <t>ｴﾄｳ ﾖｼﾋﾛ</t>
  </si>
  <si>
    <t>ﾐﾄﾞﾘﾉﾓﾘﾌﾟﾛｼﾞｴｸﾄ</t>
  </si>
  <si>
    <t>大分市　上宗方　６１２－４９</t>
  </si>
  <si>
    <t>090-6045-6205</t>
  </si>
  <si>
    <t>ﾊﾔｼ ﾋﾛﾐ</t>
  </si>
  <si>
    <t>特定非営利活動法人みどりの森プロジェクト</t>
  </si>
  <si>
    <t>大分市　西大道　３－２－１２　コスモタウン大道４０２号</t>
  </si>
  <si>
    <t>特定非営利活動法人自死遺族支援ネットワーク・大分</t>
  </si>
  <si>
    <t>大分市　中島西　１－４－１４　市民の権利ビル２０１号</t>
  </si>
  <si>
    <t>ﾄｸﾃｲﾋｴｲﾘｶﾂﾄﾞｳﾎｳｼﾞﾝｵｵｲﾀｹﾝﾉﾙﾃﾞｲﾂｸｳｵ-ｸﾚﾝﾒｲ</t>
  </si>
  <si>
    <t>特定非営利活動法人大分県ノルディック・ウォーク連盟</t>
  </si>
  <si>
    <t>097-594-1616</t>
  </si>
  <si>
    <t>ﾄｳﾊﾗ ｶｽﾞﾋﾃﾞ</t>
  </si>
  <si>
    <t>ﾄｸﾃｲﾋｴｲﾘｶﾂﾄﾞｳﾎｳｼﾞﾝﾜｲﾜｲﾕﾒｸﾗﾌﾞ</t>
  </si>
  <si>
    <t>特定非営利活動法人わいわい夢クラブ</t>
  </si>
  <si>
    <t>ｵｵｲﾀｼ ﾊｷﾞﾜﾗ 2-10-7</t>
  </si>
  <si>
    <t>大分市　萩原　２－１０－７</t>
  </si>
  <si>
    <t>097-560-0873</t>
  </si>
  <si>
    <t>ﾖｼﾀﾞ ｶｽﾞﾐﾂ</t>
  </si>
  <si>
    <t>ﾄｸﾃｲﾋｴｲﾘｶﾂﾄﾞｳﾎｳｼﾞﾝﾀﾞ-ｳｲﾝﾈﾂﾄ</t>
  </si>
  <si>
    <t>特定非営利活動法人ダーＷＩＮネット</t>
  </si>
  <si>
    <t>870-0883</t>
  </si>
  <si>
    <t>ｵｵｲﾀｼ ﾘﾖｳｺﾞ 2121-2</t>
  </si>
  <si>
    <t>大分市　永興　２１２１－２</t>
  </si>
  <si>
    <t>ｺｳﾉ ｼﾖｳｿﾞｳ</t>
  </si>
  <si>
    <t>ｺｳｴｷｻﾞｲﾀﾞﾝﾎｳｼﾞﾝﾀｶｴﾚｲｴﾝ</t>
  </si>
  <si>
    <t>公益財団法人高江霊園</t>
  </si>
  <si>
    <t>870-1113</t>
  </si>
  <si>
    <t>ｵｵｲﾀｼ ﾅｶﾊﾝﾀﾞ 309</t>
  </si>
  <si>
    <t>大分市　中判田　３０９</t>
  </si>
  <si>
    <t>097-597-5216</t>
  </si>
  <si>
    <t>ｻﾄｳ ﾄﾓｷ</t>
  </si>
  <si>
    <t>ﾄｸﾃｲﾋｴｲﾘｶﾂﾄﾞｳﾎｳｼﾞﾝﾁｲｷｻｲｾｲｿ-ｼﾔﾙﾈﾂﾄ</t>
  </si>
  <si>
    <t>特定非営利活動法人地域再生ソーシャルネット</t>
  </si>
  <si>
    <t>870-0135</t>
  </si>
  <si>
    <t>ｵｵｲﾀｼ ﾅｶﾆｼﾏﾁ 1-1-24 ﾀﾞｲｲﾁｼﾝﾜﾋﾞﾙ1F</t>
  </si>
  <si>
    <t>ﾀﾞｲｲﾁｼﾝﾜﾋﾞﾙ1F</t>
  </si>
  <si>
    <t>大分市　仲西町　１－１－２４　第一森和ビル１Ｆ</t>
  </si>
  <si>
    <t>090-4488-3768</t>
  </si>
  <si>
    <t>ｲﾅｶﾞｷ ｴｲｼﾞ</t>
  </si>
  <si>
    <t>ﾄｸﾃｲﾋｴｲﾘｶﾂﾄﾞｳﾎｳｼﾞﾝﾘﾌﾟﾙ</t>
  </si>
  <si>
    <t>特定非営利活動法人リプル</t>
  </si>
  <si>
    <t>ﾕﾌｼ ﾕﾌｲﾝﾁﾖｳｶﾜｶﾐ ｷﾄﾞｺ2245-2</t>
  </si>
  <si>
    <t>由布市　湯布院町川上　木床２２４５－２</t>
  </si>
  <si>
    <t>0977-76-5215</t>
  </si>
  <si>
    <t>ｴﾄｳ ｷﾖﾀｶ</t>
  </si>
  <si>
    <t>特定非営利活動法人れもん</t>
  </si>
  <si>
    <t>870-1177</t>
  </si>
  <si>
    <t>大分市　富士見が丘西　３－３－１２</t>
  </si>
  <si>
    <t>ﾄｸﾃｲﾋｴｲﾘｶﾂﾄﾞｳﾎｳｼﾞﾝｾｲｷﾖｳｲｸﾉｱﾘｶﾀｵｶﾝｶﾞｴﾙｷﾖｳｷﾞｶｲ</t>
  </si>
  <si>
    <t>特定非営利活動法人性教育のあり方を考える研究協議会</t>
  </si>
  <si>
    <t>870-0171</t>
  </si>
  <si>
    <t>ｵｵｲﾀｼ ﾎｳｼﾖｳﾀﾞｲ 2-10-1</t>
  </si>
  <si>
    <t>大分市　法勝台　２－１０－１</t>
  </si>
  <si>
    <t>080-4315-1059</t>
  </si>
  <si>
    <t>ｶｷｻｺ ﾐﾂｵ</t>
  </si>
  <si>
    <t>ﾄｸﾃｲﾋｴｲﾘｶﾂﾄﾞｳﾎｳｼﾞﾝｻﾞﾂｸｴﾝﾀ-ﾌﾟﾗｲｽﾞ</t>
  </si>
  <si>
    <t>特定非営利活動法人Ｚａｃ・エンタープライズ</t>
  </si>
  <si>
    <t>ｵｵｲﾀｼ ｶﾅｲｹﾏﾁ 2-8-10-408ｺﾞｳ</t>
  </si>
  <si>
    <t>大分市　金池町　２－８－１０－４０８号</t>
  </si>
  <si>
    <t>080-3186-8356</t>
  </si>
  <si>
    <t>ﾂﾂﾐ ﾕｶﾘ</t>
  </si>
  <si>
    <t>ﾄｸﾃｲﾋｴｲﾘｶﾂﾄﾞｳﾎｳｼﾞﾝﾓﾘﾉｲｴ</t>
  </si>
  <si>
    <t>特定非営利活動法人森の家</t>
  </si>
  <si>
    <t>879-5513</t>
  </si>
  <si>
    <t>ﾕﾌｼ ﾊｻﾏﾏﾁﾀｶｻﾞｷ 250</t>
  </si>
  <si>
    <t>由布市　挾間町高崎　２５０</t>
  </si>
  <si>
    <t>097-583-6404</t>
  </si>
  <si>
    <t>ｵｵﾂｶ ｼﾛｳ</t>
  </si>
  <si>
    <t>ＮＰＯ法人ママの味方</t>
  </si>
  <si>
    <t>870-0008</t>
  </si>
  <si>
    <t>大分市　王子西町　６－２２</t>
  </si>
  <si>
    <t>特定非営利活動法人まち工房</t>
  </si>
  <si>
    <t>大分市　長浜町　２－１２－４　シンサントビル３０２</t>
  </si>
  <si>
    <t>ﾄｸﾃｲﾋｴｲﾘｶﾂﾄﾞｳﾎｳｼﾞﾝｵｵｲﾀｹﾝｷﾝﾛｳｼﾔｱﾝｾﾞﾝｴｲｾｲｾﾝﾀ-</t>
  </si>
  <si>
    <t>特定非営利活動法人大分県勤労者安全衛生センター</t>
  </si>
  <si>
    <t>ｵｵｲﾀｼ ﾐﾔｻﾞｷ 953-1</t>
  </si>
  <si>
    <t>大分市　宮崎　９５３－１</t>
  </si>
  <si>
    <t>097-567-5177</t>
  </si>
  <si>
    <t>ﾀﾝﾎﾟﾎﾟﾎｲｸｴﾝ</t>
  </si>
  <si>
    <t>ＮＰＯ法人たんぽぽ保育園</t>
  </si>
  <si>
    <t>870-0933</t>
  </si>
  <si>
    <t>ｵｵｲﾀｼ ﾊﾅﾂﾞﾙ 2-22-9</t>
  </si>
  <si>
    <t>大分市　花津留　２－２２－９</t>
  </si>
  <si>
    <t>097-551-8512</t>
  </si>
  <si>
    <t>ﾆｼｺﾞｵﾘ ﾘﾂｺ</t>
  </si>
  <si>
    <t>ｻ-ﾅｴﾝﾀ-ﾌﾟﾗｲｽﾞ</t>
  </si>
  <si>
    <t>ＮＰＯ法人ＳａーＮａ・エンタープライズ</t>
  </si>
  <si>
    <t>ｵｵｲﾀｼ ﾌﾅｲﾏﾁ 1-6-19 KCCﾋﾞﾙ301</t>
  </si>
  <si>
    <t>KCCﾋﾞﾙ301</t>
  </si>
  <si>
    <t>大分市　府内町　１－６－１９　ＫＣＣビル３０１</t>
  </si>
  <si>
    <t>097-576-8813</t>
  </si>
  <si>
    <t>ﾊﾗﾀﾞ ｻﾅｴ</t>
  </si>
  <si>
    <t>ﾄｸﾃｲﾋｴｲﾘｶﾂﾄﾞｳﾎｳｼﾞﾝｲﾅｶﾝﾜ</t>
  </si>
  <si>
    <t>特定非営利活動法人いなかンわ</t>
  </si>
  <si>
    <t>870-0939</t>
  </si>
  <si>
    <t>ｵｵｲﾀｼ ﾅｶﾂﾙ 1-12-19</t>
  </si>
  <si>
    <t>大分市　中津留　１－１２－１９</t>
  </si>
  <si>
    <t>097-556-4556</t>
  </si>
  <si>
    <t>ｷﾀﾊﾗ ﾋﾛﾕｷ</t>
  </si>
  <si>
    <t>ﾄｸﾃｲﾋｴｲﾘｶﾂﾄﾞｳﾎｳｼﾞﾝﾕﾌｲﾝﾁﾔﾚﾝｼﾞｸﾗﾌﾞ</t>
  </si>
  <si>
    <t>特定非営利活動法人ゆふいんチャレンジクラブ</t>
  </si>
  <si>
    <t>879-5114</t>
  </si>
  <si>
    <t>ﾕﾌｼ ﾕﾌｲﾝﾁﾖｳｶﾜｷﾀ 1205</t>
  </si>
  <si>
    <t>由布市　湯布院町川北　１２０５</t>
  </si>
  <si>
    <t>0977-84-2133</t>
  </si>
  <si>
    <t>特定非営利活動法人Ｆｅｅｌ　ｔｈｅ　Ｌｉｎｋｓ</t>
  </si>
  <si>
    <t>大分市　牧　９９－３　千装ビル１Ｆ</t>
  </si>
  <si>
    <t>ﾄｸﾃｲﾋｴｲﾘｶﾂﾄﾞｳﾎｳｼﾞﾝｵｵｲﾀｺﾄﾞﾓｼｴﾝﾈﾂﾄ</t>
  </si>
  <si>
    <t>特定非営利活動法人おおいた子ども支援ネット</t>
  </si>
  <si>
    <t>ｵｵｲﾀｼ ﾀﾞﾝﾉﾊﾙ 823-5</t>
  </si>
  <si>
    <t>大分市　旦野原　８２３－５</t>
  </si>
  <si>
    <t>ﾀｷｵﾋﾔﾂｹﾂｸﾗﾌﾞ</t>
  </si>
  <si>
    <t>ＮＰＯ法人滝尾百穴クラブ</t>
  </si>
  <si>
    <t>870-0955</t>
  </si>
  <si>
    <t>大分市　下郡南　４－４－６２</t>
  </si>
  <si>
    <t>ﾀｼﾏ ﾋﾛﾉﾌﾞ</t>
  </si>
  <si>
    <t>ﾄｸﾃｲﾋｴｲﾘｶﾂﾄﾞｳﾎｳｼﾞﾝｴｲﾌﾞﾙ･ﾈﾂﾄ</t>
  </si>
  <si>
    <t>特定非営利活動法人えいぶる・ねっと</t>
  </si>
  <si>
    <t>ｵｵｲﾀｼ ｶﾐﾑﾅｶﾀ 777-92</t>
  </si>
  <si>
    <t>大分市　上宗方　７７７－９２</t>
  </si>
  <si>
    <t>ｱﾍﾞ ﾕｳｷ</t>
  </si>
  <si>
    <t>ﾕｳﾎｳｺｸｻｲﾌﾞﾝｶｺｳﾘﾕｳｷﾖｳｶｲ</t>
  </si>
  <si>
    <t>ＮＰＯ法人遊鳳国際文化交流協会</t>
  </si>
  <si>
    <t>870-0816</t>
  </si>
  <si>
    <t>ｵｵｲﾀｼ ﾀﾑﾛﾏﾁ 9-80 ｱ-ﾊﾞﾝﾀﾑﾛ110</t>
  </si>
  <si>
    <t>ｱ-ﾊﾞﾝﾀﾑﾛ110</t>
  </si>
  <si>
    <t>大分市　田室町　９－８０　アーバン田室１１０</t>
  </si>
  <si>
    <t>090-9481-1057</t>
  </si>
  <si>
    <t>ﾔﾉ ﾏﾘ</t>
  </si>
  <si>
    <t>ﾄｸﾃｲﾋｴｲﾘｶﾂﾄﾞｳﾎｳｼﾞﾝｽﾍﾟｼﾔﾙｵﾘﾝﾋﾟﾂｸｽﾆﾎﾝｵｵｲﾀ</t>
  </si>
  <si>
    <t>特定非営利活動法人スペシャルオリンピックス日本・大分</t>
  </si>
  <si>
    <t>ｵｵｲﾀｼ ﾀｶｻｺﾞﾏﾁ 1-11</t>
  </si>
  <si>
    <t>大分市　高砂町　１－１１</t>
  </si>
  <si>
    <t>097-578-6480</t>
  </si>
  <si>
    <t>ｲﾄｳ ｹｲ</t>
  </si>
  <si>
    <t>ﾄｸﾃｲﾋｴｲﾘｶﾂﾄﾞｳﾎｳｼﾞﾝﾁﾔﾚﾝｼﾞﾄﾞ ｼﾞﾔﾊﾟﾝ</t>
  </si>
  <si>
    <t>特定非営利活動法人Ｃｈａｌｌｅｎｇｅｄ　Ｊａｐａｎ</t>
  </si>
  <si>
    <t>879-7761</t>
  </si>
  <si>
    <t>ｵｵｲﾀｼ ﾅｶﾍﾂｷﾞ 6093-1</t>
  </si>
  <si>
    <t>大分市　中戸次　６０９３－１</t>
  </si>
  <si>
    <t>090-4350-3106</t>
  </si>
  <si>
    <t>ｷﾗ ﾀｶｼ</t>
  </si>
  <si>
    <t>ﾄｸﾃｲﾋｴｲﾘｶﾂﾄﾞｳﾎｳｼﾞﾝｲﾉｾﾝﾄ</t>
  </si>
  <si>
    <t>特定非営利活動法人イノセント</t>
  </si>
  <si>
    <t>ｵｵｲﾀｼ ｶﾝｻﾞｷ 220-6</t>
  </si>
  <si>
    <t>大分市　神崎　２２０－６</t>
  </si>
  <si>
    <t>097-538-2211</t>
  </si>
  <si>
    <t>ｻｶﾓﾄ ﾉﾘｺ</t>
  </si>
  <si>
    <t>ﾄｸﾃｲﾋｴｲﾘｶﾂﾄﾞｳﾎｳｼﾞﾝｱｻﾋｵｵｲﾀ</t>
  </si>
  <si>
    <t>特定非営利活動法人ＡＳＡＨＩおおいた</t>
  </si>
  <si>
    <t>ｵｵｲﾀｼ ﾐﾅﾊﾙ ﾆｼﾉｳﾗ1606-1</t>
  </si>
  <si>
    <t>大分市　皆春　西ノ浦１６０６－１</t>
  </si>
  <si>
    <t>090-5020-9156</t>
  </si>
  <si>
    <t>ﾏｴﾀﾞ ﾘﾖｳﾍｲ</t>
  </si>
  <si>
    <t>特定非営利活動法人大分総合スポーツ教室</t>
  </si>
  <si>
    <t>大分市　旦野原　２８９　ＳｗｅｅｔＨｏｍｅＢ－１０１</t>
  </si>
  <si>
    <t>特定非営利活動法人大分県医療情報通信ネットワーク</t>
  </si>
  <si>
    <t>由布市　挾間町医大ヶ丘　１－１大分大学医学部附属病院　医療情報部</t>
  </si>
  <si>
    <t>ﾄｸﾃｲﾋｴｲﾘｶﾂﾄﾞｳﾎｳｼﾞﾝｸﾗｳﾝﾎﾞﾗﾝﾃｲｱﾃｲｱﾄﾞﾛﾂﾌﾟ</t>
  </si>
  <si>
    <t>特定非営利活動法人クラウンボランティア・ティアドロップ</t>
  </si>
  <si>
    <t>879-5413</t>
  </si>
  <si>
    <t>ﾕﾌｼ ｼﾖｳﾅｲﾁﾖｳｵｵﾀﾂ 2164-1</t>
  </si>
  <si>
    <t>由布市　庄内町大龍　２１６４－１</t>
  </si>
  <si>
    <t>097-582-3131</t>
  </si>
  <si>
    <t>ｻﾄｳ ｼﾝｼﾞﾛｳ</t>
  </si>
  <si>
    <t>ﾀｹﾉｺﾉｶｲ</t>
  </si>
  <si>
    <t>ＮＰＯ法人竹の子の会</t>
  </si>
  <si>
    <t>875-0053</t>
  </si>
  <si>
    <t>ｳｽｷｼ ﾌｸﾗ 2257</t>
  </si>
  <si>
    <t>臼杵市　福良　２２５７</t>
  </si>
  <si>
    <t>0972-63-1691</t>
  </si>
  <si>
    <t>ｵﾉ ｼﾝｲﾁ</t>
  </si>
  <si>
    <t>ﾄｸﾃｲﾋｴｲﾘｶﾂﾄﾞｳﾎｳｼﾞﾝｵｵｲﾀﾆｶｶﾞｸｵﾋﾛﾒﾙｶｲ</t>
  </si>
  <si>
    <t>特定非営利活動法人大分に科学を広める会</t>
  </si>
  <si>
    <t>ｵｵｲﾀｼ ﾀｶｻｷ 4-19-4</t>
  </si>
  <si>
    <t>大分市　高崎　４－１９－４</t>
  </si>
  <si>
    <t>097-545-3832</t>
  </si>
  <si>
    <t>870-0827</t>
  </si>
  <si>
    <t>ｵｵｲﾀｼ ｼﾞﾖｳﾅﾝｷﾀﾏﾁ 25ﾊﾝ ｱｵｷﾃﾙｺｻﾏｶﾀ</t>
  </si>
  <si>
    <t>大分市　城南北町　２５班　青木照子様方</t>
  </si>
  <si>
    <t>ﾄｸﾃｲﾋｴｲﾘｶﾂﾄﾞｳﾎｳｼﾞﾝｵｵｲﾀｹﾝﾌﾞｼﾞﾕﾂﾀｲｷﾖｸｹﾝﾚﾝﾒｲ</t>
  </si>
  <si>
    <t>特定非営利活動法人大分県武術太極拳連盟</t>
  </si>
  <si>
    <t>ｵｵｲﾀｼ ｼﾝﾏﾁ 1-13 ｱｽﾃｲｵﾝｼﾝﾏﾁ508</t>
  </si>
  <si>
    <t>ｱｽﾃｲｵﾝｼﾝﾏﾁ508</t>
  </si>
  <si>
    <t>大分市　新町　１－１３　アスティオン新町５０８</t>
  </si>
  <si>
    <t>097-573-5520</t>
  </si>
  <si>
    <t>ｴﾄｳ ｾｲｼﾛｳ</t>
  </si>
  <si>
    <t>ｼｴﾘﾑﾎﾞ-ﾄ</t>
  </si>
  <si>
    <t>ＮＰＯ法人Ｃｈｅｒｉｍ　ｂｏａｔ</t>
  </si>
  <si>
    <t>ｵｵｲﾀｼ ｲﾏﾂﾞﾙ 1-18-15-806</t>
  </si>
  <si>
    <t>大分市　今津留　１丁目１８番１５－８０６号</t>
  </si>
  <si>
    <t>090-2710-8859</t>
  </si>
  <si>
    <t>ﾔｸｼｼﾞ ｼﾞﾕﾝｺ</t>
  </si>
  <si>
    <t>ﾄｸﾃｲﾋｴｲﾘｶﾂﾄﾞｳﾎｳｼﾞﾝｵｵｲﾀｹﾝｶﾞｸｾｲｺｳﾘﾕｳﾄｳｷﾖｳﾘﾖｸｼｴﾝｷﾖｳｶｲ</t>
  </si>
  <si>
    <t>特定非営利活動法人大分県学生交流等協力支援協会</t>
  </si>
  <si>
    <t>ｵｵｲﾀｼ ｼﾛｻｷﾏﾁ 2-1-2</t>
  </si>
  <si>
    <t>大分市　城崎町　２－１－２</t>
  </si>
  <si>
    <t>097-537-4983</t>
  </si>
  <si>
    <t>ﾊﾔ ﾏｺﾄ</t>
  </si>
  <si>
    <t>ｵｵｲﾀｼ ｼﾛｻｷﾏﾁ 2-1-2 ﾅｶﾔﾏ ｼﾝｼﾞｻﾏｶﾀ</t>
  </si>
  <si>
    <t>大分市　城崎町　２－１－２　中山　晋次様方</t>
  </si>
  <si>
    <t>ﾄｸﾃｲﾋｴｲﾘｶﾂﾄﾞｳﾎｳｼﾞﾝｿｳﾀﾞﾜｻﾀﾞｽﾎﾟ-ﾂｸﾗﾌﾞ</t>
  </si>
  <si>
    <t>特定非営利活動法人ＳＡＵＤＥ　ＷＡＳＡＤＡ　ＳＰＯＲＴＳ　ＣＬＵＢ</t>
  </si>
  <si>
    <t>ｵｵｲﾀｼ ﾀｼﾞﾘ 479</t>
  </si>
  <si>
    <t>大分市　田尻　４７９</t>
  </si>
  <si>
    <t>097-529-7222</t>
  </si>
  <si>
    <t>ﾜﾀﾅﾍﾞ ｱｷﾌﾐ</t>
  </si>
  <si>
    <t>ﾄｸﾃｲﾋｴｲﾘｶﾂﾄﾞｳﾎｳｼﾞﾝﾊｸﾞｸﾑ</t>
  </si>
  <si>
    <t>特定非営利活動法人ＨＵＧＫＵＭＵ</t>
  </si>
  <si>
    <t>870-0822</t>
  </si>
  <si>
    <t>ｵｵｲﾀｼ ｵｵﾐﾁﾏﾁ 2-2-12 1F</t>
  </si>
  <si>
    <t>大分市　大道町　２－２－１２　１Ｆ</t>
  </si>
  <si>
    <t>特定非営利活動法人空き家サポートおおいた</t>
  </si>
  <si>
    <t>大分市　津留　１９１１－１９</t>
  </si>
  <si>
    <t>ﾀｶｴﾐﾅﾐｻﾝﾁﾖｳﾒｼﾞﾁｶｲ</t>
  </si>
  <si>
    <t>高江南３丁目自治会</t>
  </si>
  <si>
    <t>870-1118</t>
  </si>
  <si>
    <t>大分市　高江南　３－１９－２</t>
  </si>
  <si>
    <t>ﾄｸﾃｲﾋｴｲﾘｶﾂﾄﾞｳﾎｳｼﾞﾝﾈｺﾉｲﾄ</t>
  </si>
  <si>
    <t>特定非営利活動法人ねこの糸</t>
  </si>
  <si>
    <t>ｵｵｲﾀｼ ｼﾓｺﾞｵﾘ 1510-38</t>
  </si>
  <si>
    <t>大分市　下郡　１５１０－３８</t>
  </si>
  <si>
    <t>ﾑﾗｶﾐ ﾕｶﾘ</t>
  </si>
  <si>
    <t>ﾄｸﾃｲﾋｴｲﾘｶﾂﾄﾞｳﾎｳｼﾞﾝﾁﾗｸﾌｵ-ﾗﾑ</t>
  </si>
  <si>
    <t>特定非営利活動法人智楽フォーラム</t>
  </si>
  <si>
    <t>ｵｵｲﾀｼ ｶﾅｲｹﾐﾅﾐ 2-17-4</t>
  </si>
  <si>
    <t>大分市　金池南　２－１７－４</t>
  </si>
  <si>
    <t>090-5737-2408</t>
  </si>
  <si>
    <t>ﾑﾗｵｶ ｶｵﾙ</t>
  </si>
  <si>
    <t>ﾄｸﾃｲﾋｴｲﾘｶﾂﾄﾞｳﾎｳｼﾞﾝｸﾞﾘ-ﾝﾊ-ﾄ</t>
  </si>
  <si>
    <t>特定非営利活動法人グリーンハート</t>
  </si>
  <si>
    <t>ﾕﾌｼ ﾕﾌｲﾝﾁﾖｳｶﾜｶﾐ 1994-21</t>
  </si>
  <si>
    <t>由布市　湯布院町川上　１９９４－２１</t>
  </si>
  <si>
    <t>0977-85-8837</t>
  </si>
  <si>
    <t>ﾖｼﾉ ﾋｶﾙ</t>
  </si>
  <si>
    <t>874-0919</t>
  </si>
  <si>
    <t>ﾍﾞﾂﾌﾟｼ ｲｼｶﾞｷﾋｶﾞｼ 1-1-2 ｶ)ｻﾎﾟ-ﾄｼﾞﾔﾝｸﾞﾙｸﾗﾌﾞ ﾅｲ</t>
  </si>
  <si>
    <t>別府市　石垣東　１－１－２　（株）サポートジャングルクラブ　内</t>
  </si>
  <si>
    <t>ﾄｸﾃｲﾋｴｲﾘｶﾂﾄﾞｳﾎｳｼﾞﾝｵｵｲﾀｾｲﾈﾝｺｳｹﾝｹﾝﾘﾖｳｺﾞｼｴﾝｾﾝﾀ-</t>
  </si>
  <si>
    <t>特定非営利活動法人おおいた成年後見権利擁護支援センター</t>
  </si>
  <si>
    <t>ｳｽｷｼ ｳｽｷ ｽｻﾞｷ72-126</t>
  </si>
  <si>
    <t>臼杵市　臼杵　洲崎７２－１２６</t>
  </si>
  <si>
    <t>ﾄｸﾃｲﾋｴｲﾘｶﾂﾄﾞｳﾎｳｼﾞﾝﾁｲｷｿｳｾｲｴﾇﾋﾟ-ｵ-ｵｵｲﾀ</t>
  </si>
  <si>
    <t>特定非営利活動法人地域創生ＮＰＯおおいた</t>
  </si>
  <si>
    <t>ｵｵｲﾀｼ ﾀｶﾏﾂ 2-1-8-201</t>
  </si>
  <si>
    <t>大分市　高松　２－１－８－２０１</t>
  </si>
  <si>
    <t>090-7427-5613</t>
  </si>
  <si>
    <t>ｺﾞﾄｳ ﾏｻｶﾂ</t>
  </si>
  <si>
    <t>ｺｳｴｷｻﾞｲﾀﾞﾝﾎｳｼﾞﾝｽﾐﾚｶﾞﾂｷﾕｳ</t>
  </si>
  <si>
    <t>公益財団法人すみれ学級</t>
  </si>
  <si>
    <t>大分市　中戸次　４４９６－２</t>
  </si>
  <si>
    <t>080-2787-8484</t>
  </si>
  <si>
    <t>ﾌｼﾞｲ ﾄﾐｵ</t>
  </si>
  <si>
    <t>ｴﾇﾋﾟ-ｵ-ﾎｳｼﾞﾝﾑｷﾞﾉｶｲ</t>
  </si>
  <si>
    <t>ＮＰＯ法人むぎの会</t>
  </si>
  <si>
    <t>870-0949</t>
  </si>
  <si>
    <t>大分市　かたしま台　１－１７－１４８</t>
  </si>
  <si>
    <t>090-7458-9695</t>
  </si>
  <si>
    <t>ｲﾅｵ ｱｷﾌﾐ</t>
  </si>
  <si>
    <t>ﾄｸﾃｲﾋｴｲﾘｶﾂﾄﾞｳﾎｳｼﾞﾝｼｼﾞﾕｸﾌﾘ-ｽｸ-ﾙｵｵｲﾀ</t>
  </si>
  <si>
    <t>特定非営利活動法人志塾フリースクール大分</t>
  </si>
  <si>
    <t>870-0173</t>
  </si>
  <si>
    <t>ｵｵｲﾀｼ ｺｳｴﾝﾄﾞｵﾘ 2-15-4</t>
  </si>
  <si>
    <t>大分市　公園通り　２－１５－４</t>
  </si>
  <si>
    <t>097-510-9217</t>
  </si>
  <si>
    <t>特定非営利活動法人おおいたＷＥＢクリエイティブボックス</t>
  </si>
  <si>
    <t>大分市　金池町　２－１－１０</t>
  </si>
  <si>
    <t>ｴﾇﾋﾟ-ｵ-ﾎｳｼﾞﾝｵｵｲﾀｼﾞｾﾞﾝｶﾞﾂｺｳ</t>
  </si>
  <si>
    <t>ＮＰＯ法人　大分自然学校</t>
  </si>
  <si>
    <t>ｵｵｲﾀｼ ﾆｼｼﾝﾁ 2-3-38</t>
  </si>
  <si>
    <t>大分市　西新地　２－３－３８</t>
  </si>
  <si>
    <t>080-5246-5019</t>
  </si>
  <si>
    <t>ﾜﾀﾞ ﾀｶﾕｷ</t>
  </si>
  <si>
    <t>ﾄｸﾃｲﾋｴｲﾘｶﾂﾄﾞｳﾎｳｼﾞﾝｻﾝｼﾖｸｽﾐﾚ</t>
  </si>
  <si>
    <t>特定非営利活動法人三色すみれ</t>
  </si>
  <si>
    <t>875-0011</t>
  </si>
  <si>
    <t>ｳｽｷｼ ｽﾜ ﾌﾁﾓﾄ1734-4</t>
  </si>
  <si>
    <t>臼杵市　諏訪　淵元１７３４－４</t>
  </si>
  <si>
    <t>ｱﾝﾄﾞｳ ｱｷﾗ</t>
  </si>
  <si>
    <t>ｽﾏ-ﾄﾗｲﾌﾈﾂﾄﾜ-ｸ</t>
  </si>
  <si>
    <t>ＮＰＯ法人スマートライフネットワーク</t>
  </si>
  <si>
    <t>ｵｵｲﾀｼ ｶﾀｼﾏ 493-4</t>
  </si>
  <si>
    <t>大分市　片島　４９３－４</t>
  </si>
  <si>
    <t>080-6419-8109</t>
  </si>
  <si>
    <t>ＮＰＯ法人Ｍｉｄｏｒｉのレモン</t>
  </si>
  <si>
    <t>大分市　永興　８２７－２</t>
  </si>
  <si>
    <t>特定非営利活動法人まちづくりツクミツクリタイ</t>
  </si>
  <si>
    <t>879-2441</t>
  </si>
  <si>
    <t>津久見市　中央町　６－１５</t>
  </si>
  <si>
    <t>特定非営利活動法人歌うおおいた</t>
  </si>
  <si>
    <t>ﾏﾂﾀﾞ ﾐｵ</t>
  </si>
  <si>
    <t>備考</t>
  </si>
  <si>
    <t>大税課一</t>
  </si>
  <si>
    <t>黄塗り(</t>
  </si>
  <si>
    <t>)部分のみ入力すること。</t>
  </si>
  <si>
    <t>通知日</t>
  </si>
  <si>
    <t>年</t>
  </si>
  <si>
    <t>月</t>
  </si>
  <si>
    <t>日</t>
  </si>
  <si>
    <t>文書番号</t>
  </si>
  <si>
    <t>第</t>
  </si>
  <si>
    <t>号</t>
  </si>
  <si>
    <t>年度</t>
  </si>
  <si>
    <t>期別</t>
  </si>
  <si>
    <t>確定</t>
  </si>
  <si>
    <t>税目</t>
  </si>
  <si>
    <t>法人県民税</t>
  </si>
  <si>
    <t>納期限</t>
  </si>
  <si>
    <t>減免理由</t>
  </si>
  <si>
    <t>大分県税条例第３４条の２第１項第</t>
  </si>
  <si>
    <t>申請を却下したの場合のみ「１」を記入→</t>
  </si>
  <si>
    <t>番号</t>
  </si>
  <si>
    <t>申請日</t>
  </si>
  <si>
    <t>4</t>
  </si>
  <si>
    <t>法人名</t>
  </si>
  <si>
    <t>当初税額</t>
  </si>
  <si>
    <t>円</t>
  </si>
  <si>
    <t>減免金額</t>
  </si>
  <si>
    <t>差引金額</t>
  </si>
  <si>
    <t>課第5号様式</t>
  </si>
  <si>
    <t>　 大分県大分県税事務所長</t>
  </si>
  <si>
    <t>科目</t>
  </si>
  <si>
    <t>①　</t>
  </si>
  <si>
    <t>②　</t>
  </si>
  <si>
    <t>①－②　</t>
  </si>
  <si>
    <t>注</t>
  </si>
  <si>
    <t>　なお、この処分についての審査請求に対する裁決があったことを知った日の翌日から起算して６箇月以内に、大分県を被告として、処分の取消しの訴えを提起することができます。ただし、次の場合には、審査請求の裁決を経ることなく、処分の取消しの訴えを提起することができます。</t>
  </si>
  <si>
    <t xml:space="preserve"> (1)審査請求があった日から３箇月を経過しても裁決がないとき。</t>
  </si>
  <si>
    <t xml:space="preserve"> (2)処分、処分の執行又は手続きの続行により生ずる著しい損害を避けるため緊急の必要があるとき。</t>
  </si>
  <si>
    <t xml:space="preserve"> (3)その他裁決を経ないことにつき正当な理由があるとき。</t>
  </si>
  <si>
    <t>御中</t>
    <rPh sb="0" eb="2">
      <t>オンチュウ</t>
    </rPh>
    <phoneticPr fontId="3"/>
  </si>
  <si>
    <t>特定非営利活動法人大分教育支援協会</t>
  </si>
  <si>
    <t>大分市　金池南　１－８－５</t>
  </si>
  <si>
    <t>特定非営利活動法人あすなろ</t>
  </si>
  <si>
    <t>由布市　挾間町向原　３４４</t>
  </si>
  <si>
    <t>特定非営利活動法人大分福祉ネットワーク友輪会</t>
  </si>
  <si>
    <t>大分市　富士見が丘西　２－５－６</t>
  </si>
  <si>
    <t>ﾄｸﾃｲﾋｴｲﾘｶﾂﾄﾞｳﾎｳｼﾞﾝｺｿﾀﾞﾃｵｳｴﾝﾚｽﾄﾗﾝ</t>
  </si>
  <si>
    <t>特定非営利活動法人子育て応援レストラン</t>
  </si>
  <si>
    <t>870-0108</t>
  </si>
  <si>
    <t>大分市　三佐　３－２－１</t>
  </si>
  <si>
    <t>097-529-7777</t>
  </si>
  <si>
    <t>ﾜｶﾊﾞﾔｼ ﾕｳｺ</t>
  </si>
  <si>
    <t>↓送付先の法人名</t>
    <rPh sb="1" eb="4">
      <t>ソウフサキ</t>
    </rPh>
    <rPh sb="5" eb="7">
      <t>ホウジン</t>
    </rPh>
    <rPh sb="7" eb="8">
      <t>メイ</t>
    </rPh>
    <phoneticPr fontId="1"/>
  </si>
  <si>
    <t>法人名抽出</t>
    <rPh sb="0" eb="2">
      <t>ホウジン</t>
    </rPh>
    <rPh sb="2" eb="3">
      <t>メイ</t>
    </rPh>
    <rPh sb="3" eb="5">
      <t>チュウシュツ</t>
    </rPh>
    <phoneticPr fontId="1"/>
  </si>
  <si>
    <t>↓法人CD</t>
    <rPh sb="1" eb="3">
      <t>ホウジン</t>
    </rPh>
    <phoneticPr fontId="1"/>
  </si>
  <si>
    <t>法人種別抽出</t>
    <rPh sb="0" eb="2">
      <t>ホウジン</t>
    </rPh>
    <rPh sb="2" eb="4">
      <t>シュベツ</t>
    </rPh>
    <rPh sb="4" eb="6">
      <t>チュウシュツ</t>
    </rPh>
    <phoneticPr fontId="1"/>
  </si>
  <si>
    <t>↓宛名の法人名（フル）</t>
    <rPh sb="1" eb="3">
      <t>アテナ</t>
    </rPh>
    <rPh sb="4" eb="6">
      <t>ホウジン</t>
    </rPh>
    <rPh sb="6" eb="7">
      <t>メイ</t>
    </rPh>
    <phoneticPr fontId="1"/>
  </si>
  <si>
    <t>法人第78号様式</t>
    <rPh sb="0" eb="2">
      <t>ホウジン</t>
    </rPh>
    <rPh sb="2" eb="3">
      <t>ダイ</t>
    </rPh>
    <phoneticPr fontId="1"/>
  </si>
  <si>
    <t>管理番号</t>
    <rPh sb="0" eb="2">
      <t>カンリ</t>
    </rPh>
    <rPh sb="2" eb="4">
      <t>バンゴウ</t>
    </rPh>
    <phoneticPr fontId="1"/>
  </si>
  <si>
    <t>印</t>
    <rPh sb="0" eb="1">
      <t>イン</t>
    </rPh>
    <phoneticPr fontId="1"/>
  </si>
  <si>
    <t>　法人県民税免除申請書用紙について（送付）</t>
    <rPh sb="1" eb="3">
      <t>ホウジン</t>
    </rPh>
    <rPh sb="3" eb="6">
      <t>ケンミンゼイ</t>
    </rPh>
    <rPh sb="6" eb="8">
      <t>メンジョ</t>
    </rPh>
    <rPh sb="8" eb="11">
      <t>シンセイショ</t>
    </rPh>
    <rPh sb="11" eb="13">
      <t>ヨウシ</t>
    </rPh>
    <rPh sb="18" eb="20">
      <t>ソウフ</t>
    </rPh>
    <phoneticPr fontId="1"/>
  </si>
  <si>
    <t>規第５１号様式の４</t>
    <rPh sb="0" eb="1">
      <t>タダシ</t>
    </rPh>
    <rPh sb="1" eb="2">
      <t>ダイ</t>
    </rPh>
    <rPh sb="4" eb="5">
      <t>ゴウ</t>
    </rPh>
    <rPh sb="5" eb="7">
      <t>ヨウシキ</t>
    </rPh>
    <phoneticPr fontId="34"/>
  </si>
  <si>
    <t>法　人　県　民　税　免　除　申　請　書</t>
    <rPh sb="0" eb="1">
      <t>ホウ</t>
    </rPh>
    <rPh sb="2" eb="3">
      <t>ヒト</t>
    </rPh>
    <rPh sb="4" eb="5">
      <t>ケン</t>
    </rPh>
    <rPh sb="6" eb="7">
      <t>タミ</t>
    </rPh>
    <rPh sb="8" eb="9">
      <t>ゼイ</t>
    </rPh>
    <rPh sb="10" eb="11">
      <t>メン</t>
    </rPh>
    <rPh sb="12" eb="13">
      <t>ジョ</t>
    </rPh>
    <rPh sb="14" eb="15">
      <t>サル</t>
    </rPh>
    <rPh sb="16" eb="17">
      <t>ショウ</t>
    </rPh>
    <rPh sb="18" eb="19">
      <t>ショ</t>
    </rPh>
    <phoneticPr fontId="34"/>
  </si>
  <si>
    <t>　年　　　月　　　日</t>
    <rPh sb="1" eb="2">
      <t>トシ</t>
    </rPh>
    <rPh sb="5" eb="6">
      <t>ツキ</t>
    </rPh>
    <rPh sb="9" eb="10">
      <t>ヒ</t>
    </rPh>
    <phoneticPr fontId="34"/>
  </si>
  <si>
    <t>法人等の名称
（代表者管理人）</t>
    <rPh sb="0" eb="2">
      <t>ホウジン</t>
    </rPh>
    <rPh sb="2" eb="3">
      <t>トウ</t>
    </rPh>
    <rPh sb="4" eb="6">
      <t>メイショウ</t>
    </rPh>
    <rPh sb="8" eb="11">
      <t>ダイヒョウシャ</t>
    </rPh>
    <rPh sb="11" eb="14">
      <t>カンリニン</t>
    </rPh>
    <phoneticPr fontId="34"/>
  </si>
  <si>
    <t>（連絡先）</t>
    <rPh sb="1" eb="4">
      <t>レンラクサキ</t>
    </rPh>
    <phoneticPr fontId="34"/>
  </si>
  <si>
    <t>法人等の名称</t>
    <rPh sb="0" eb="2">
      <t>ホウジン</t>
    </rPh>
    <rPh sb="2" eb="3">
      <t>トウ</t>
    </rPh>
    <rPh sb="4" eb="6">
      <t>メイショウ</t>
    </rPh>
    <phoneticPr fontId="34"/>
  </si>
  <si>
    <t>代表者（管理人）</t>
    <rPh sb="0" eb="3">
      <t>ダイヒョウシャ</t>
    </rPh>
    <rPh sb="4" eb="7">
      <t>カンリニン</t>
    </rPh>
    <phoneticPr fontId="34"/>
  </si>
  <si>
    <t>所在地</t>
    <rPh sb="0" eb="3">
      <t>ショザイチ</t>
    </rPh>
    <phoneticPr fontId="34"/>
  </si>
  <si>
    <t>事業年度</t>
    <rPh sb="0" eb="2">
      <t>ジギョウ</t>
    </rPh>
    <rPh sb="2" eb="4">
      <t>ネンド</t>
    </rPh>
    <phoneticPr fontId="34"/>
  </si>
  <si>
    <t>事業の種類</t>
    <rPh sb="0" eb="2">
      <t>ジギョウ</t>
    </rPh>
    <rPh sb="3" eb="5">
      <t>シュルイ</t>
    </rPh>
    <phoneticPr fontId="34"/>
  </si>
  <si>
    <t>免除を受けようとする理由</t>
    <rPh sb="0" eb="2">
      <t>メンジョ</t>
    </rPh>
    <rPh sb="3" eb="4">
      <t>ウ</t>
    </rPh>
    <rPh sb="10" eb="12">
      <t>リユウ</t>
    </rPh>
    <phoneticPr fontId="34"/>
  </si>
  <si>
    <t>※どちらかに○で囲みお答えください。</t>
    <rPh sb="8" eb="9">
      <t>カコ</t>
    </rPh>
    <rPh sb="11" eb="12">
      <t>コタ</t>
    </rPh>
    <phoneticPr fontId="34"/>
  </si>
  <si>
    <t>税務署に法人税の申告を（　・している　　・していない）。</t>
    <rPh sb="0" eb="3">
      <t>ゼイムショ</t>
    </rPh>
    <rPh sb="4" eb="7">
      <t>ホウジンゼイ</t>
    </rPh>
    <rPh sb="8" eb="10">
      <t>シンコク</t>
    </rPh>
    <phoneticPr fontId="34"/>
  </si>
  <si>
    <t>宇佐市　院内町下船木649-1</t>
    <rPh sb="0" eb="3">
      <t>ウサシ</t>
    </rPh>
    <rPh sb="4" eb="7">
      <t>インナイマチ</t>
    </rPh>
    <rPh sb="7" eb="8">
      <t>シモ</t>
    </rPh>
    <rPh sb="8" eb="10">
      <t>フナキ</t>
    </rPh>
    <phoneticPr fontId="1"/>
  </si>
  <si>
    <t>特定非営利活動法人食と健康塾ｉｎ宇佐</t>
    <rPh sb="9" eb="10">
      <t>ショク</t>
    </rPh>
    <rPh sb="11" eb="13">
      <t>ケンコウ</t>
    </rPh>
    <rPh sb="13" eb="14">
      <t>ジュク</t>
    </rPh>
    <rPh sb="16" eb="18">
      <t>ウサ</t>
    </rPh>
    <phoneticPr fontId="1"/>
  </si>
  <si>
    <t>送付先</t>
    <rPh sb="0" eb="3">
      <t>ソウフサキ</t>
    </rPh>
    <phoneticPr fontId="1"/>
  </si>
  <si>
    <t>送付先</t>
    <rPh sb="0" eb="2">
      <t>ソウフ</t>
    </rPh>
    <rPh sb="2" eb="3">
      <t>サキ</t>
    </rPh>
    <phoneticPr fontId="1"/>
  </si>
  <si>
    <t>申請書提出</t>
    <rPh sb="0" eb="3">
      <t>シンセイショ</t>
    </rPh>
    <rPh sb="3" eb="5">
      <t>テイシュツ</t>
    </rPh>
    <phoneticPr fontId="1"/>
  </si>
  <si>
    <t>添付書類</t>
    <rPh sb="0" eb="2">
      <t>テンプ</t>
    </rPh>
    <rPh sb="2" eb="4">
      <t>ショルイ</t>
    </rPh>
    <phoneticPr fontId="1"/>
  </si>
  <si>
    <t>ｺｳｴｷｼﾔﾀﾞﾝﾎｳｼﾞﾝﾍﾞﾂﾌﾟﾎｳｼﾞﾝｶｲ</t>
  </si>
  <si>
    <t>公益社団法人別府法人会</t>
  </si>
  <si>
    <t>874-0936</t>
  </si>
  <si>
    <t>ﾍﾞﾂﾌﾟｼ ﾁﾕｳｵｳﾏﾁ 7-8</t>
  </si>
  <si>
    <t>別府市　中央町　７－８</t>
  </si>
  <si>
    <t>ｽｶﾞ ｹﾝｲﾁ</t>
  </si>
  <si>
    <t>ｺｳｴｷｼﾔﾀﾞﾝﾎｳｼﾞﾝｵｵｲﾀｹﾝﾘﾝｼﾖｳｹﾝｻｷﾞｼｶｲ</t>
  </si>
  <si>
    <t>公益社団法人大分県臨床検査技師会</t>
  </si>
  <si>
    <t>874-0011</t>
  </si>
  <si>
    <t>ﾍﾞﾂﾌﾟｼ ｳﾁｶﾏﾄﾞ 1473</t>
  </si>
  <si>
    <t>別府市　内竈　１４７３</t>
  </si>
  <si>
    <t>0972-22-0547</t>
  </si>
  <si>
    <t>ｺｳｴｷｼﾔﾀﾞﾝﾎｳｼﾞﾝｸﾆｻｷｼﾉｳｷﾞﾖｳｺｳｼﾔ</t>
  </si>
  <si>
    <t>公益社団法人国東市農業公社</t>
  </si>
  <si>
    <t>A01</t>
  </si>
  <si>
    <t>農業</t>
  </si>
  <si>
    <t>ﾐｶﾜ ｱｷﾌﾐ</t>
  </si>
  <si>
    <t>ﾄｸﾃｲﾋｴｲﾘｶﾂﾄﾞｳﾎｳｼﾞﾝﾎﾞﾗﾝﾈﾂﾄﾄﾖｻｷ</t>
  </si>
  <si>
    <t>特定非営利活動法人ボランネットとよさき</t>
  </si>
  <si>
    <t>873-0522</t>
  </si>
  <si>
    <t>ｸﾆｻｷｼ ｸﾆｻｷﾏﾁｲﾜﾔ 437-1</t>
  </si>
  <si>
    <t>国東市　国東町岩屋　４３７－１</t>
  </si>
  <si>
    <t>特定非営利活動法人鉄輪湯けむり倶楽部</t>
  </si>
  <si>
    <t>別府市　鉄輪　１５９－２　ひょうたん温泉内</t>
  </si>
  <si>
    <t>874-0845</t>
  </si>
  <si>
    <t>別府市　北中　１組　ホテル風月ＨＡＭＭＯＮＤ　総務課　長村様方</t>
  </si>
  <si>
    <t>ﾄｸﾃｲﾋｴｲﾘｶﾂﾄﾞｳﾎｳｼﾞﾝｵｵｲﾀｼﾞﾝｻﾞｲｲｸｾｲﾁｲｷﾌﾞﾝｶｺｳﾘﾕｳｷﾖｳｶｲ</t>
  </si>
  <si>
    <t>特定非営利活動法人大分人材育成・地域文化交流協会</t>
  </si>
  <si>
    <t>874-0840</t>
  </si>
  <si>
    <t>ﾍﾞﾂﾌﾟｼ ﾂﾙﾐ 3666ﾊﾞﾝﾁﾉ4</t>
  </si>
  <si>
    <t>別府市　鶴見　３６６６番地の４</t>
  </si>
  <si>
    <t>0977-27-5533</t>
  </si>
  <si>
    <t>ｺﾞﾄｳ ｻﾖｺ</t>
  </si>
  <si>
    <t>ｺｳｴｷｼﾔﾀﾞﾝﾎｳｼﾞﾝｸﾆｻｷｼｼﾙﾊﾞ-ｼﾞﾝｻﾞｲｾﾝﾀ-</t>
  </si>
  <si>
    <t>公益社団法人国東市シルバー人材センター</t>
  </si>
  <si>
    <t>873-0222</t>
  </si>
  <si>
    <t>ｸﾆｻｷｼ ｱｷﾏﾁｼﾓﾔﾏｸﾞﾁ 38-1</t>
  </si>
  <si>
    <t>国東市　安岐町下山口　３８－１</t>
  </si>
  <si>
    <t>0978-67-2991</t>
  </si>
  <si>
    <t>特定非営利活動法人ＳＡＶＡ　ＳＰＯＲＴＳ　ＣＬＵＢ</t>
  </si>
  <si>
    <t>ﾍﾞﾂﾌﾟｼ ﾂﾙﾐ 2766-1</t>
  </si>
  <si>
    <t>別府市　鶴見　２７６６番地の１</t>
  </si>
  <si>
    <t>0977-27-3721</t>
  </si>
  <si>
    <t>ﾄｸﾃｲﾋｴｲﾘｶﾂﾄﾞｳﾎｳｼﾞﾝﾐﾄﾞﾘﾉﾊ</t>
  </si>
  <si>
    <t>特定非営利活動法人みどりの葉</t>
  </si>
  <si>
    <t>873-0005</t>
  </si>
  <si>
    <t>ｷﾂｷｼ ｲﾉｵ 64-5</t>
  </si>
  <si>
    <t>杵築市　猪尾　６４－５</t>
  </si>
  <si>
    <t>0978-62-4726</t>
  </si>
  <si>
    <t>ｷﾓﾄ ｱｻｺ</t>
  </si>
  <si>
    <t>ﾄｸﾃｲﾋｴｲﾘｶﾂﾄﾞｳﾎｳｼﾞﾝｶｶﾞﾔｸﾋﾟｱﾎ-ﾑ</t>
  </si>
  <si>
    <t>特定非営利活動法人輝くピアホーム</t>
  </si>
  <si>
    <t>873-0502</t>
  </si>
  <si>
    <t>ｸﾆｻｷｼ ｸﾆｻｷﾏﾁﾀﾌﾞｶ 1450</t>
  </si>
  <si>
    <t>国東市　国東町田深　１４５０</t>
  </si>
  <si>
    <t>0978-72-4005</t>
  </si>
  <si>
    <t>ｶﾜﾉ ﾀﾀﾞｼ</t>
  </si>
  <si>
    <t>ﾄｸﾃｲﾋｴｲﾘｶﾂﾄﾞｳﾎｳｼﾞﾝｾｲｻﾞｵﾘｵﾝ</t>
  </si>
  <si>
    <t>特定非営利活動法人星座オリオン</t>
  </si>
  <si>
    <t>874-0904</t>
  </si>
  <si>
    <t>ﾍﾞﾂﾌﾟｼ ﾐﾅﾐｿｳｴﾝﾁﾖｳ 1ｸﾐ(ﾍﾞﾂﾌﾟｱｻﾞﾉｸﾞﾁﾊﾗ3088-72)</t>
  </si>
  <si>
    <t>別府市　南荘園町　１組（別府字野口原３０８８－７２）</t>
  </si>
  <si>
    <t>0977-23-0919</t>
  </si>
  <si>
    <t>ｻﾄｳ ｺｳｿﾞｳ</t>
  </si>
  <si>
    <t>874-0042</t>
  </si>
  <si>
    <t>ﾄｸﾃｲﾋｴｲﾘｶﾂﾄﾞｳﾎｳｼﾞﾝﾍﾞﾂﾌﾟﾓﾐｼﾞﾀﾞﾆﾄﾗｽﾄｷｺｳ</t>
  </si>
  <si>
    <t>特定非営利活動法人別府もみじ谷トラスト機構</t>
  </si>
  <si>
    <t>ﾍﾞﾂﾌﾟｼ ﾐﾅﾐﾀﾃｲｼ 2169-108</t>
  </si>
  <si>
    <t>別府市　南立石　２１６９－１０８</t>
  </si>
  <si>
    <t>0977-23-0743</t>
  </si>
  <si>
    <t>ﾑﾗﾂ ﾀﾀﾞﾋｻ</t>
  </si>
  <si>
    <t>874-0910</t>
  </si>
  <si>
    <t>ﾄｸﾃｲﾋｴｲﾘｶﾂﾄﾞｳﾎｳｼﾞﾝｵｸｽﾘｹﾝｷﾕｶｲ</t>
  </si>
  <si>
    <t>特定非営利活動法人おくすり研究会</t>
  </si>
  <si>
    <t>873-0211</t>
  </si>
  <si>
    <t>ｸﾆｻｷｼ ｱｷﾏﾁﾊﾞﾊﾞ 1303-1</t>
  </si>
  <si>
    <t>国東市　安岐町馬場　１３０３－１</t>
  </si>
  <si>
    <t>0978-67-1640</t>
  </si>
  <si>
    <t>ﾔﾉ ﾀﾀﾞﾉﾘ</t>
  </si>
  <si>
    <t>ﾄｸﾃｲﾋｴｲﾘｶﾂﾄﾞｳﾎｳｼﾞﾝﾎﾀﾙ</t>
  </si>
  <si>
    <t>特定非営利活動法人ほたる</t>
  </si>
  <si>
    <t>873-0351</t>
  </si>
  <si>
    <t>ｸﾆｻｷｼ ｱｷﾏﾁｱｻｸ 144</t>
  </si>
  <si>
    <t>国東市　安岐町朝来　１４４</t>
  </si>
  <si>
    <t>0978-66-0565</t>
  </si>
  <si>
    <t>ﾜｻﾀﾞ ｶｽﾞﾋｺ</t>
  </si>
  <si>
    <t>ﾄｸﾃｲﾋｴｲﾘｶﾂﾄﾞｳﾎｳｼﾞﾝﾐｽﾞｷ</t>
  </si>
  <si>
    <t>特定非営利活動法人みずき</t>
  </si>
  <si>
    <t>ｸﾆｻｷｼ ｸﾆｻｷﾏﾁﾄﾐｸｳﾗ 1603</t>
  </si>
  <si>
    <t>0978-74-0550</t>
  </si>
  <si>
    <t>ﾓﾘ ｼﾕｳｴｲ</t>
  </si>
  <si>
    <t>ﾄｸﾃｲﾋｴｲﾘｶﾂﾄﾞｳﾎｳｼﾞﾝﾍﾞﾂﾌﾟｲｸｴｲｶｲ</t>
  </si>
  <si>
    <t>特定非営利活動法人別府育瑛会</t>
  </si>
  <si>
    <t>874-0946</t>
  </si>
  <si>
    <t>ﾍﾞﾂﾌﾟｼ ﾏﾂﾊﾞﾗﾁﾖｳ 14-7</t>
  </si>
  <si>
    <t>別府市　松原町　１４－７</t>
  </si>
  <si>
    <t>0977-66-1319</t>
  </si>
  <si>
    <t>ｲﾄｳ ｼﾕｳｲﾁ</t>
  </si>
  <si>
    <t>ﾄｸﾃｲﾋｴｲﾘｶﾂﾄﾞｳﾎｳｼﾞﾝﾍﾞﾂﾌﾟｲｸｴｲｶｲ ﾀﾞｲﾋﾖｳ ｲﾄｳｼﾕｳｲﾁ ｻﾏ</t>
  </si>
  <si>
    <t>特定非営利活動法人別府育瑛会　代表　伊藤秀一　様</t>
  </si>
  <si>
    <t>874-0021</t>
  </si>
  <si>
    <t>ﾍﾞﾂﾌﾟｼ ｶﾒｶﾞﾜﾁﾕｳｵｳﾏﾁ 11-9</t>
  </si>
  <si>
    <t>別府市　亀川中央町　１１－９</t>
  </si>
  <si>
    <t>ﾄｸﾃｲﾋｴｲﾘｶﾂﾄﾞｳﾎｳｼﾞﾝﾍﾞﾙｴﾎﾟﾂｸ</t>
  </si>
  <si>
    <t>特定非営利活動法人ＢＥＬＬ－ＥＰＯＣ</t>
  </si>
  <si>
    <t>873-0355</t>
  </si>
  <si>
    <t>ｸﾆｻｷｼ ｱｷﾏﾁﾄﾐｷﾖ 3567</t>
  </si>
  <si>
    <t>国東市　安岐町富清　３５６７</t>
  </si>
  <si>
    <t>0978-65-0166</t>
  </si>
  <si>
    <t>ﾐｳﾗ ｶｽﾞｱｷ</t>
  </si>
  <si>
    <t>ﾄｸﾃｲﾋｴｲﾘｶﾂﾄﾞｳﾎｳｼﾞﾝｲﾉｾﾄｼﾂｹﾞﾝﾎｾﾞﾝﾉｶｲ</t>
  </si>
  <si>
    <t>特定非営利活動法人猪の瀬戸湿原保全の会</t>
  </si>
  <si>
    <t>ﾍﾞﾂﾌﾟｼ ｷﾀｲｼｶﾞｷ 1187-4 ｼ-ｻｲﾄﾞｳﾞｲﾗﾊﾙｷBﾄｳ701ｺﾞｳ</t>
  </si>
  <si>
    <t>ｼ-ｻｲﾄﾞｳﾞｲﾗﾊﾙｷBﾄｳ701ｺﾞｳ</t>
  </si>
  <si>
    <t>別府市　北石垣　１１８７－４　シーサイドヴィラ春木Ｂ棟７０１号</t>
  </si>
  <si>
    <t>0977-66-1269</t>
  </si>
  <si>
    <t>ﾜﾀﾅﾍﾞ ｼﾝｼﾞﾕｳﾛｳ</t>
  </si>
  <si>
    <t>ﾄｸﾃｲﾋｴｲﾘｶﾂﾄﾞｳﾎｳｼﾞﾝｷﾂｽﾞｽﾎﾟﾂﾁﾔ</t>
  </si>
  <si>
    <t>特定非営利活動法人キッズスポッチャ</t>
  </si>
  <si>
    <t>879-1505</t>
  </si>
  <si>
    <t>ﾋｼﾞﾏﾁ ｶﾜｻｷ 3968</t>
  </si>
  <si>
    <t>日出町　川崎　３９６８</t>
  </si>
  <si>
    <t>0977-73-1414</t>
  </si>
  <si>
    <t>ｶﾄｳ ｶｽﾞｴ</t>
  </si>
  <si>
    <t>特定非営利活動法人地域創造ネットワーク</t>
  </si>
  <si>
    <t>別府市　鶴見　４２２６－１（緑丘町１組）</t>
  </si>
  <si>
    <t>ﾄｸﾃｲﾋｴｲﾘｶﾂﾄﾞｳﾎｳｼﾞﾝｷﾖｳﾄﾞﾃﾞﾝﾄｳｹﾞｲﾉｳﾎｿﾞﾝｶｲ</t>
  </si>
  <si>
    <t>特定非営利活動法人郷土伝統芸能保存会</t>
  </si>
  <si>
    <t>874-0932</t>
  </si>
  <si>
    <t>ﾍﾞﾂﾌﾟｼ ﾉｸﾞﾁﾅｶﾏﾁ 2-1</t>
  </si>
  <si>
    <t>別府市　野口中町　２－１</t>
  </si>
  <si>
    <t>0977-23-7509</t>
  </si>
  <si>
    <t>ｳﾒﾉ ﾏｻｺ</t>
  </si>
  <si>
    <t>特定非営利活動法人女性福祉センター</t>
  </si>
  <si>
    <t>699-5301</t>
  </si>
  <si>
    <t>島根県　吉賀町　柿木村柿木２７５</t>
  </si>
  <si>
    <t>別府市　鉄輪　４８－１０</t>
  </si>
  <si>
    <t>ﾄｸﾃｲﾋｴｲﾘｶﾂﾄﾞｳﾎｳｼﾞﾝﾐﾁｼﾙﾍﾞ</t>
  </si>
  <si>
    <t>特定非営利活動法人道しるべ</t>
  </si>
  <si>
    <t>874-0928</t>
  </si>
  <si>
    <t>ﾍﾞﾂﾌﾟｼ ｷﾀﾏﾄｶﾞﾊﾏﾁﾖｳ 2-15</t>
  </si>
  <si>
    <t>別府市　北的ケ浜町　２－１５</t>
  </si>
  <si>
    <t>0977-25-2377</t>
  </si>
  <si>
    <t>ﾔﾓﾘ ｶｽﾞｴ</t>
  </si>
  <si>
    <t>ﾄｸﾃｲﾋｴｲﾘｶﾂﾄﾞｳﾎｳｼﾞﾝｴ-ﾋﾟ-ﾕ-ｸﾞﾛ-ﾊﾞﾙﾋﾞｼﾞﾈｽﾈﾂﾄﾜ-ｸ</t>
  </si>
  <si>
    <t>特定非営利活動法人ＡＰＵグローバルビジネスネットワーク</t>
  </si>
  <si>
    <t>ﾍﾞﾂﾌﾟｼ ｳﾁｶﾏﾄﾞ 3677-78</t>
  </si>
  <si>
    <t>別府市　内竈　３６７７－７８</t>
  </si>
  <si>
    <t>090-7443-4874</t>
  </si>
  <si>
    <t>ﾄｸﾃｲﾋｴｲﾘｶﾂﾄﾞｳﾎｳｼﾞﾝﾍﾞﾂﾌﾟｱﾏﾏｿｳｹﾞﾝｼｾﾞﾝﾎｺﾞｽｲｼﾝｷﾖｳｷﾞｶｲ</t>
  </si>
  <si>
    <t>特定非営利活動法人別府天間草原自然保護推進協議会</t>
  </si>
  <si>
    <t>874-0005</t>
  </si>
  <si>
    <t>ﾍﾞﾂﾌﾟｼ ｱﾏﾏ 132-2</t>
  </si>
  <si>
    <t>別府市　天間　１３２－２</t>
  </si>
  <si>
    <t>ﾊﾗ ﾋﾛﾕｷ</t>
  </si>
  <si>
    <t>874-0913</t>
  </si>
  <si>
    <t>ﾍﾞﾂﾌﾟｼ ﾊﾙｷ 5-4</t>
  </si>
  <si>
    <t>ｺｳｴｷｼﾔﾀﾞﾝﾎｳｼﾞﾝﾍﾞﾂﾌﾟｼｼﾙﾊﾞ-ｼﾞﾝｻﾞｲｾﾝﾀ-</t>
  </si>
  <si>
    <t>公益社団法人別府市シルバー人材センター</t>
  </si>
  <si>
    <t>0977-24-4080</t>
  </si>
  <si>
    <t>ﾄｸﾃｲﾋｴｲﾘｶﾂﾄﾞｳﾎｳｼﾞﾝｼﾞｴ-ｽﾋﾞ-ﾋﾞﾍﾞﾂﾌﾟﾌﾞﾗﾝﾁ</t>
  </si>
  <si>
    <t>特定非営利活動法人ＪＳＢＢ　Ｂｅｐｐｕ　Ｂｒａｎｃｈ</t>
  </si>
  <si>
    <t>874-0938</t>
  </si>
  <si>
    <t>ﾍﾞﾂﾌﾟｼ ｽｴﾋﾛﾁﾖｳ 6-29</t>
  </si>
  <si>
    <t>別府市　末広町　６－２９</t>
  </si>
  <si>
    <t>090-7447-7901</t>
  </si>
  <si>
    <t>ｲﾁﾊﾗ ｼﾝｲﾁ</t>
  </si>
  <si>
    <t>ﾄｸﾃｲﾋｴｲﾘｶﾂﾄﾞｳﾎｳｼﾞﾝｸﾆｻｷｼﾃﾄﾃﾄﾏﾁﾂﾞｸﾘﾀｲ</t>
  </si>
  <si>
    <t>特定非営利活動法人国東市手と手とまちづくりたい</t>
  </si>
  <si>
    <t>873-0503</t>
  </si>
  <si>
    <t>ｸﾆｻｷｼ ｸﾆｻｷﾏﾁﾂﾙｶﾞﾜ 1890-7</t>
  </si>
  <si>
    <t>国東市　国東町鶴川　１８９０－７</t>
  </si>
  <si>
    <t>0978-72-2332</t>
  </si>
  <si>
    <t>ﾐﾔｿﾞﾉ ﾏｻﾄｼ</t>
  </si>
  <si>
    <t>ｺｳｴｷｻﾞｲﾀﾞﾝﾎｳｼﾞﾝﾄｸｱｲｶｲ</t>
  </si>
  <si>
    <t>公益財団法人得愛会</t>
  </si>
  <si>
    <t>874-0931</t>
  </si>
  <si>
    <t>ﾍﾞﾂﾌﾟｼ ﾆｼﾉｸﾞﾁﾏﾁ 4-1</t>
  </si>
  <si>
    <t>別府市　西野口町　４－１</t>
  </si>
  <si>
    <t>ﾌｸｼﾏ ﾄﾓｶﾂ</t>
  </si>
  <si>
    <t>874-0920</t>
  </si>
  <si>
    <t>ｺｳｴｷｻﾞｲﾀﾞﾝﾎｳｼﾞﾝﾆｶｲﾄﾞｳﾋﾞｼﾞﾕﾂｶﾝ</t>
  </si>
  <si>
    <t>公益財団法人二階堂美術館</t>
  </si>
  <si>
    <t>ﾋｼﾞﾏﾁ ｶﾜｻｷ 837-6</t>
  </si>
  <si>
    <t>日出町　川崎　８３７－６</t>
  </si>
  <si>
    <t>0977-73-1100</t>
  </si>
  <si>
    <t>ﾆｶｲﾄﾞｳ ﾏｻｼ</t>
  </si>
  <si>
    <t>ｺｳｴｷｻﾞｲﾀﾞﾝﾎｳｼﾞﾝﾆｶｲﾄﾞｳｼﾖｳｶﾞｸｶｲ</t>
  </si>
  <si>
    <t>公益財団法人二階堂奨学会</t>
  </si>
  <si>
    <t>ﾋｼﾞﾏﾁ ｶﾜｻｷ 837-13</t>
  </si>
  <si>
    <t>日出町　川崎　８３７－１３</t>
  </si>
  <si>
    <t>0977-72-1070</t>
  </si>
  <si>
    <t>ﾄｸﾃｲﾋｴｲﾘｶﾂﾄﾞｳﾎｳｼﾞﾝﾍﾞﾂﾌﾟﾊﾂﾄｳｵﾝｾﾝﾄﾞｳﾒｲｼﾞﾝｶｲ</t>
  </si>
  <si>
    <t>特定非営利活動法人別府八湯温泉道名人会</t>
  </si>
  <si>
    <t>874-0812</t>
  </si>
  <si>
    <t>ﾍﾞﾂﾌﾟｼ ｱｻﾐ 1-2-11</t>
  </si>
  <si>
    <t>別府市　朝見　１－２－１１</t>
  </si>
  <si>
    <t>0977-24-8812</t>
  </si>
  <si>
    <t>別府市　北浜　１－１－２０　やよいビル１階</t>
  </si>
  <si>
    <t>ｺｳｴｷｼﾔﾀﾞﾝﾎｳｼﾞﾝﾍﾞﾂﾌﾟｾｲﾈﾝｶｲｷﾞｼﾖ</t>
  </si>
  <si>
    <t>公益社団法人別府青年会議所</t>
  </si>
  <si>
    <t>ﾍﾞﾂﾌﾟｼ ﾁﾕｳｵｳﾏﾁ 7-8 ｼﾖｳｺｳｶｲｶﾝ4F</t>
  </si>
  <si>
    <t>ｼﾖｳｺｳｶｲｶﾝ4F</t>
  </si>
  <si>
    <t>別府市　中央町　７－８　商工会館４Ｆ</t>
  </si>
  <si>
    <t>特定非営利活動法人ばりあな</t>
  </si>
  <si>
    <t>別府市　北浜　１－１－２０</t>
  </si>
  <si>
    <t>ﾄｸﾃｲﾋｴｲﾘｶﾂﾄﾞｳﾎｳｼﾞﾝｵｵｲﾀｹﾝﾁﾕｳｻﾝｶﾝｼｴﾝｶｲ</t>
  </si>
  <si>
    <t>特定非営利活動法人大分県中山間支援会</t>
  </si>
  <si>
    <t>ﾍﾞﾂﾌﾟｼ ｶﾝﾅﾜ 843-6</t>
  </si>
  <si>
    <t>別府市　鉄輪　８４３－６</t>
  </si>
  <si>
    <t>090-6017-6192</t>
  </si>
  <si>
    <t>ﾊﾔｼ ｾｲｺ</t>
  </si>
  <si>
    <t>特定非営利活動法人在宅医療・多職種連携ＩＣＴ化ネット</t>
  </si>
  <si>
    <t>別府市　鶴見　４２４５－１１３</t>
  </si>
  <si>
    <t>ﾄｸﾃｲﾋｴｲﾘｶﾂﾄﾞｳﾎｳｼﾞﾝｹﾞﾝｺﾞﾁﾖｳｶｸｼﾖｳｶﾞｲｼﾞ･ｼﾔｼﾔｶｲｶﾂﾄﾞｳｼｴﾝﾉｶｲ</t>
  </si>
  <si>
    <t>特定非営利活動法人言語聴覚障害児・者社会活動支援の会</t>
  </si>
  <si>
    <t>ﾍﾞﾂﾌﾟｼ ﾂﾙﾐ 2300-123(ｵｵﾊﾀ18ｸﾐ5)</t>
  </si>
  <si>
    <t>別府市　鶴見　２３００－１２３（大畑１８組５）</t>
  </si>
  <si>
    <t>0977-23-1892</t>
  </si>
  <si>
    <t>ﾎﾘｳﾁ ﾏｻｺ</t>
  </si>
  <si>
    <t>ﾄｸﾃｲﾋｴｲﾘｶﾂﾄﾞｳﾎｳｼﾞﾝﾍﾞﾂﾌﾟﾊﾂﾄｳﾄﾗｽﾄ</t>
  </si>
  <si>
    <t>特定非営利活動法人別府八湯トラスト</t>
  </si>
  <si>
    <t>ﾍﾞﾂﾌﾟｼ ｷﾀﾊﾏ 1-12-1</t>
  </si>
  <si>
    <t>別府市　北浜　１－１２－１</t>
  </si>
  <si>
    <t>ﾍﾞﾂﾌﾟｼ ｷﾀﾊﾏ 2-10-19-4F</t>
  </si>
  <si>
    <t>別府市　北浜　２－１０－１９－４Ｆ</t>
  </si>
  <si>
    <t>ﾄｸﾃｲﾋｴｲﾘｶﾂﾄﾞｳﾎｳｼﾞﾝﾜﾗﾍﾞ</t>
  </si>
  <si>
    <t>特定非営利活動法人わらべ</t>
  </si>
  <si>
    <t>ﾍﾞﾂﾌﾟｼ ﾂﾙﾐ 1927-31</t>
  </si>
  <si>
    <t>別府市　鶴見　１９２７－３１</t>
  </si>
  <si>
    <t>ﾋﾀﾞｶ ｷﾖｼ</t>
  </si>
  <si>
    <t>ﾄｸﾃｲﾋｴｲﾘｶﾂﾄﾞｳﾎｳｼﾞﾝｶﾝｷﾖｳｺｽﾓｽｹﾝｷﾕｳｷｺｳ</t>
  </si>
  <si>
    <t>特定非営利活動法人環境コスモス研究機構</t>
  </si>
  <si>
    <t>874-0918</t>
  </si>
  <si>
    <t>ﾍﾞﾂﾌﾟｼ ｼｵﾐﾁﾖｳ 7-24</t>
  </si>
  <si>
    <t>別府市　汐見町　７－２４</t>
  </si>
  <si>
    <t>ﾊﾆﾕｳ ﾏｻﾑﾈ</t>
  </si>
  <si>
    <t>874-0943</t>
  </si>
  <si>
    <t>ﾍﾞﾂﾌﾟｼ ｸｽﾉｷﾏﾁ 19-12 ｾﾞｲﾘｼﾎｳｼﾞﾝﾊﾆﾕｳｶｲｹｲｼﾞﾑｼﾖ</t>
  </si>
  <si>
    <t>別府市　楠町　１９－１２　税理士法人羽生会計事務所様方</t>
  </si>
  <si>
    <t>ﾄｸﾃｲﾋｴｲﾘｶﾂﾄﾞｳﾎｳｼﾞﾝｺﾄﾞﾓｻﾎﾟ-ﾄﾆﾂｺﾆｺ</t>
  </si>
  <si>
    <t>特定非営利活動法人こどもサポートにっこ・にこ</t>
  </si>
  <si>
    <t>879-1311</t>
  </si>
  <si>
    <t>ｷﾂｷｼ ﾔﾏｶﾞﾏﾁｳﾁｶﾞﾜﾉ 2629-20</t>
  </si>
  <si>
    <t>杵築市　山香町内河野　２６２９－２０</t>
  </si>
  <si>
    <t>特定非営利活動法人ＢＦＮボランティア</t>
  </si>
  <si>
    <t>879-1500</t>
  </si>
  <si>
    <t>日出町　２５０７－１</t>
  </si>
  <si>
    <t>ｺｳｴｷｼﾔﾀﾞﾝﾎｳｼﾞﾝｷﾂｷｾｲﾈﾝｶｲｷﾞｼﾖ</t>
  </si>
  <si>
    <t>公益社団法人杵築青年会議所</t>
  </si>
  <si>
    <t>873-0001</t>
  </si>
  <si>
    <t>ｷﾂｷｼ ｷﾂｷ 698-1</t>
  </si>
  <si>
    <t>杵築市　杵築　６９８－１</t>
  </si>
  <si>
    <t>0978-63-1985</t>
  </si>
  <si>
    <t>ﾄｸﾃｲﾋｴｲﾘｶﾂﾄﾞｳﾎｳｼﾞﾝｵﾑｽﾝ</t>
  </si>
  <si>
    <t>特定非営利活動法人オムスン</t>
  </si>
  <si>
    <t>ﾍﾞﾂﾌﾟｼ ﾐﾅﾐﾀﾃｲｼ 2169-127</t>
  </si>
  <si>
    <t>別府市　南立石　２１６９－１２７</t>
  </si>
  <si>
    <t>090-2968-2603</t>
  </si>
  <si>
    <t>ｸﾛｶﾜ ﾋﾃﾞｵ</t>
  </si>
  <si>
    <t>ﾄｸﾃｲﾋｴｲﾘｶﾂﾄﾞｳﾎｳｼﾞﾝｵﾊﾞｱﾁﾔﾝﾉﾁｴﾌﾞｸﾛﾉｶｲ</t>
  </si>
  <si>
    <t>特定非営利活動法人おばあちゃんの知恵袋の会</t>
  </si>
  <si>
    <t>ﾋｼﾞﾏﾁ ｶﾜｻｷ 1612-1</t>
  </si>
  <si>
    <t>日出町　川崎　１６１２－１</t>
  </si>
  <si>
    <t>0977-72-6004</t>
  </si>
  <si>
    <t>ﾑﾗｵ ﾋﾛｼ</t>
  </si>
  <si>
    <t>ＮＰＯ法人大分障害者雇用サポートセンター</t>
  </si>
  <si>
    <t>別府市　内竈　１３９３　株式会社電子印刷センター内</t>
  </si>
  <si>
    <t>ＮＰＯ法人国東プリズムの会</t>
  </si>
  <si>
    <t>873-0524</t>
  </si>
  <si>
    <t>国東市　国東町横手　１８３０</t>
  </si>
  <si>
    <t>ｺｳｴｷｼﾔﾀﾞﾝﾎｳｼﾞﾝﾀｹﾀﾎｳｼﾞﾝｶｲ</t>
  </si>
  <si>
    <t>公益社団法人竹田法人会</t>
  </si>
  <si>
    <t>878-0013</t>
  </si>
  <si>
    <t>ﾀｹﾀｼ ﾀｹﾀ 1920-1</t>
  </si>
  <si>
    <t>竹田市　竹田　１９２０－１</t>
  </si>
  <si>
    <t>0974-63-3161</t>
  </si>
  <si>
    <t>ｺｳｴｷｼﾔﾀﾞﾝﾎｳｼﾞﾝﾌﾞﾝｺﾞｵｵﾉﾎｳｼﾞﾝｶｲ</t>
  </si>
  <si>
    <t>公益社団法人豊後大野法人会</t>
  </si>
  <si>
    <t>879-7131</t>
  </si>
  <si>
    <t>ﾌﾞﾝｺﾞｵｵﾉｼ ﾐｴﾏﾁｲﾁﾊﾞ 1255-1</t>
  </si>
  <si>
    <t>豊後大野市　三重町市場　１２５５－１</t>
  </si>
  <si>
    <t>0974-22-2072</t>
  </si>
  <si>
    <t>ｺｳｴｷｻﾞｲﾀﾞﾝﾎｳｼﾞﾝｼｹﾞﾝｶﾝｷﾖｳｾﾝﾀ-</t>
  </si>
  <si>
    <t>公益財団法人資源環境センター</t>
  </si>
  <si>
    <t>ﾁﾖﾀﾞｸ ｶﾝﾀﾞﾆｼｷﾏﾁ3-17-11</t>
  </si>
  <si>
    <t>東京都千代田区　神田錦町３－１７－１１</t>
  </si>
  <si>
    <t>03-5842-1771</t>
  </si>
  <si>
    <t>豊後大野市　緒方町尾平鉱山</t>
  </si>
  <si>
    <t>ｺｳｴｷｼﾔﾀﾞﾝﾎｳｼﾞﾝｵｵｲﾀｹﾝﾛｳｼﾞﾝﾎｹﾝｼｾﾂｷﾖｳｶｲ</t>
  </si>
  <si>
    <t>公益社団法人大分県老人保健施設協会</t>
  </si>
  <si>
    <t>878-0204</t>
  </si>
  <si>
    <t>竹田市　久住町栢木　５７４－３４　ヴァル・ド・グラスくじゅう内</t>
  </si>
  <si>
    <t>0974-77-2288</t>
  </si>
  <si>
    <t>ﾄｸﾃｲﾋｴｲﾘｶﾂﾄﾞｳﾎｳｼﾞﾝｵｵｲﾀｶﾝｷﾖｳﾐﾗｲ</t>
  </si>
  <si>
    <t>特定非営利活動法人大分環境みらい</t>
  </si>
  <si>
    <t>879-7104</t>
  </si>
  <si>
    <t>ﾌﾞﾝｺﾞｵｵﾉｼ ﾐｴﾏﾁｵｻｶ 3761</t>
  </si>
  <si>
    <t>豊後大野市　三重町小坂　３７６１</t>
  </si>
  <si>
    <t>0974-22-8870</t>
  </si>
  <si>
    <t>ﾌｸﾏﾙ ﾖｳｼﾞ</t>
  </si>
  <si>
    <t>特定非営利活動法人大分環境みらい　福丸　洋治　様</t>
  </si>
  <si>
    <t>ｵｵｲﾀｼ ﾀｼﾞﾘ 938-11</t>
  </si>
  <si>
    <t>大分市　田尻　９３８－１１</t>
  </si>
  <si>
    <t>ﾄｸﾃｲﾋｴｲﾘｶﾂﾄﾞｳﾎｳｼﾞﾝﾄﾖﾉﾔｽﾗｷﾞｶｲ</t>
  </si>
  <si>
    <t>特定非営利活動法人豊野やすらぎ会</t>
  </si>
  <si>
    <t>ﾌﾞﾝｺﾞｵｵﾉｼ ﾐｴﾏﾁｲﾁﾊﾞ 422</t>
  </si>
  <si>
    <t>豊後大野市　三重町市場　４２２番地</t>
  </si>
  <si>
    <t>0974-22-7314</t>
  </si>
  <si>
    <t>ｶﾜﾉ ｹﾝｼﾞ</t>
  </si>
  <si>
    <t>ﾄｸﾃｲﾋｴｲﾘｶﾂﾄﾞｳﾎｳｼﾞﾝｷﾗﾒﾂｷ-</t>
  </si>
  <si>
    <t>特定非営利活動法人きらめっきー</t>
  </si>
  <si>
    <t>ﾀｹﾀｼ ｸｼﾞﾕｳﾏﾁｶﾔｷﾞ 6026-2</t>
  </si>
  <si>
    <t>竹田市　久住町栢木　６０２６番地２</t>
  </si>
  <si>
    <t>0974-64-7777</t>
  </si>
  <si>
    <t>ｵｵｸﾎﾞ ｱｷｺ</t>
  </si>
  <si>
    <t>ﾄｸﾃｲﾋｴｲﾘｶﾂﾄﾞｳﾎｳｼﾞﾝｽｲｼﾔ</t>
  </si>
  <si>
    <t>特定非営利活動法人水車</t>
  </si>
  <si>
    <t>879-6631</t>
  </si>
  <si>
    <t>ﾌﾞﾝｺﾞｵｵﾉｼ ｵｶﾞﾀﾏﾁﾊﾗｼﾞﾘ 933-2</t>
  </si>
  <si>
    <t>豊後大野市　緒方町原尻　９３３－２</t>
  </si>
  <si>
    <t>090-3017-4649</t>
  </si>
  <si>
    <t>ﾌﾙｼﾖｳ ｼﾛｳ</t>
  </si>
  <si>
    <t>ﾄｸﾃｲﾋｴｲﾘｶﾂﾄﾞｳﾎｳｼﾞﾝｼﾀﾞﾚﾉｻﾄｵﾂｸﾙｶｲ</t>
  </si>
  <si>
    <t>特定非営利活動法人しだれの里を創る会</t>
  </si>
  <si>
    <t>878-0402</t>
  </si>
  <si>
    <t>ﾀｹﾀｼ ﾅｵｲﾘﾏﾁﾅｶﾞﾕ ﾔﾏﾜｷ3135</t>
  </si>
  <si>
    <t>竹田市　直入町長湯　山脇３１３５</t>
  </si>
  <si>
    <t>0974-75-2460</t>
  </si>
  <si>
    <t>ｱﾍﾞ ﾋﾛﾉﾌﾞ</t>
  </si>
  <si>
    <t>ｺｳｴｷｼﾔﾀﾞﾝﾎｳｼﾞﾝﾎｳﾋﾁｲｷｼﾙﾊﾞ-ｼﾞﾝｻﾞｲｾﾝﾀ-</t>
  </si>
  <si>
    <t>公益社団法人豊肥地域シルバー人材センター</t>
  </si>
  <si>
    <t>ﾌﾞﾝｺﾞｵｵﾉｼ ﾐｴﾏﾁｲﾁﾊﾞ 870-2</t>
  </si>
  <si>
    <t>豊後大野市　三重町市場　８７０番地２</t>
  </si>
  <si>
    <t>0974-22-7876</t>
  </si>
  <si>
    <t>ｺｳｴｷｻﾞｲﾀﾞﾝﾎｳｼﾞﾝﾛｳｼﾞﾝﾊｹﾞﾐﾉｻﾄﾐｶｲ</t>
  </si>
  <si>
    <t>公益財団法人老人はげみの里見会</t>
  </si>
  <si>
    <t>878-0012</t>
  </si>
  <si>
    <t>竹田市　竹田町　５０７番地</t>
  </si>
  <si>
    <t>0974-63-3655</t>
  </si>
  <si>
    <t>ｻﾄﾐ ｶｽﾞｲﾁ</t>
  </si>
  <si>
    <t>ＮＰＯ法人古代村大和</t>
  </si>
  <si>
    <t>竹田市　竹田町　５２６－１</t>
  </si>
  <si>
    <t>878-0026</t>
  </si>
  <si>
    <t>竹田市　飛田川　１７５４－６</t>
  </si>
  <si>
    <t>ﾄｸﾃｲﾋｴｲﾘｶﾂﾄﾞｳﾎｳｼﾞﾝﾕｳﾗｸｴﾝ</t>
  </si>
  <si>
    <t>特定非営利活動法人湧楽感</t>
  </si>
  <si>
    <t>878-0201</t>
  </si>
  <si>
    <t>ﾀｹﾀｼ ｸｼﾞﾕｳﾏﾁｸｼﾞﾕｳ 6268</t>
  </si>
  <si>
    <t>竹田市　久住町久住　６２６８</t>
  </si>
  <si>
    <t>0974-76-0008</t>
  </si>
  <si>
    <t>ｶﾄｳ ｶｽﾞｺ</t>
  </si>
  <si>
    <t>878-0011</t>
  </si>
  <si>
    <t>ｺｳｴｷｼﾔﾀﾞﾝﾎｳｼﾞﾝﾆﾎﾝﾆﾝﾁｼﾖｳｸﾞﾙ-ﾌﾟﾎ-ﾑｷﾖｳｶｲ</t>
  </si>
  <si>
    <t>公益社団法人日本認知症グループホーム協会</t>
  </si>
  <si>
    <t>160-0015</t>
  </si>
  <si>
    <t>ｼﾝｼﾞﾕｸｸ ﾀﾞｲｷﾖｳﾁﾖｳ23-3 ﾖﾂﾔｵ-ｷﾂﾄﾞﾋﾞﾙ8ｶｲ</t>
  </si>
  <si>
    <t>ﾖﾂﾔｵ-ｷﾂﾄﾞﾋﾞﾙ8ｶｲ</t>
  </si>
  <si>
    <t>東京都新宿区　大京町２３－３　四谷オーキッドビル８階</t>
  </si>
  <si>
    <t>03-5366-2157</t>
  </si>
  <si>
    <t>ｶﾜｻｷ ｼｹﾞｺ</t>
  </si>
  <si>
    <t>ﾄｸﾃｲﾋｴｲﾘｶﾂﾄﾞｳﾎｳｼﾞﾝｸｸﾙ</t>
  </si>
  <si>
    <t>特定非営利活動法人ＫＵＫＵＬＵ</t>
  </si>
  <si>
    <t>080-6452-0094</t>
  </si>
  <si>
    <t>ｸｷﾞﾐﾔ ｹﾝｺﾞ</t>
  </si>
  <si>
    <t>ＮＰＯ法人しげまさ子ども食堂－げんき広場－</t>
  </si>
  <si>
    <t>879-7125</t>
  </si>
  <si>
    <t>豊後大野市　三重町内田　１６１５</t>
  </si>
  <si>
    <t>ｺｳｴｷｼﾔﾀﾞﾝﾎｳｼﾞﾝﾋﾀｸｽﾎｳｼﾞﾝｶｲ</t>
  </si>
  <si>
    <t>公益社団法人日田玖珠法人会</t>
  </si>
  <si>
    <t>877-0016</t>
  </si>
  <si>
    <t>ﾋﾀｼ ｻﾝﾎﾞﾝﾏﾂ 2-2-16</t>
  </si>
  <si>
    <t>日田市　三本松　２－２－１６</t>
  </si>
  <si>
    <t>0973-23-7305</t>
  </si>
  <si>
    <t>ｻｸﾗﾀﾞｹﾆｼﾞﾁｶｲﾌｸｼﾏﾊﾝ</t>
  </si>
  <si>
    <t>桜竹二自治会福島班</t>
  </si>
  <si>
    <t>879-4201</t>
  </si>
  <si>
    <t>日田市　天瀬町桜竹　８５７</t>
  </si>
  <si>
    <t>0973-57-9565</t>
  </si>
  <si>
    <t>ﾄｳﾉﾓﾄｼﾞﾁｶｲ</t>
  </si>
  <si>
    <t>塔ノ本自治会</t>
  </si>
  <si>
    <t>879-4122</t>
  </si>
  <si>
    <t>日田市　天瀬町合田　７０－２</t>
  </si>
  <si>
    <t>0973-57-9018</t>
  </si>
  <si>
    <t>ﾂｶﾀﾞｸ</t>
  </si>
  <si>
    <t>塚田区</t>
  </si>
  <si>
    <t>877-0113</t>
  </si>
  <si>
    <t>日田市　天瀬町塚田　２５９</t>
  </si>
  <si>
    <t>0973-57-3692</t>
  </si>
  <si>
    <t>ﾀｶｵｼﾞﾁｶｲ</t>
  </si>
  <si>
    <t>高尾自治会</t>
  </si>
  <si>
    <t>879-4121</t>
  </si>
  <si>
    <t>ﾄｸﾃｲﾋｴｲﾘｶﾂﾄﾞｳﾎｳｼﾞﾝﾁｸｼﾉﾐｽﾞｶﾞﾒ</t>
  </si>
  <si>
    <t>特定非営利活動法人筑紫の水がめ</t>
  </si>
  <si>
    <t>877-0013</t>
  </si>
  <si>
    <t>ﾋﾀｼ ﾓﾄﾏﾁ 19-11</t>
  </si>
  <si>
    <t>日田市　元町　１９－１１</t>
  </si>
  <si>
    <t>0973-23-1229</t>
  </si>
  <si>
    <t>ｶﾄｳ ﾏｻﾀｶ</t>
  </si>
  <si>
    <t>ﾊｻｺﾁｸｶｲ</t>
  </si>
  <si>
    <t>葉迫地区会</t>
  </si>
  <si>
    <t>877-0312</t>
  </si>
  <si>
    <t>ﾋﾀｼ ｶﾐﾂｴﾏﾁｶﾐﾉﾀﾞ 2144</t>
  </si>
  <si>
    <t>日田市　上津江町上野田　２１４４</t>
  </si>
  <si>
    <t>0973-55-2361</t>
  </si>
  <si>
    <t>ﾔｽｵｶ ﾘﾖｳｼﾞ</t>
  </si>
  <si>
    <t>ﾖｼﾉﾓﾄﾁｸｶｲ</t>
  </si>
  <si>
    <t>吉の本地区会</t>
  </si>
  <si>
    <t>ﾋﾀｼ ｶﾐﾂｴﾏﾁｶﾐﾉﾀﾞ 401</t>
  </si>
  <si>
    <t>日田市　上津江町上野田　４０１</t>
  </si>
  <si>
    <t>0973-55-2015</t>
  </si>
  <si>
    <t>ｶﾜﾂﾞ ﾘﾖｳｲﾁ</t>
  </si>
  <si>
    <t>ﾄｸﾃｲﾋｴｲﾘｶﾂﾄﾞｳﾎｳｼﾞﾝｷﾘﾝﾉﾓﾘｵﾏﾓﾙﾈﾂﾄﾜ-ｸ</t>
  </si>
  <si>
    <t>特定非営利活動法人木林乃森を守るネットワーク</t>
  </si>
  <si>
    <t>877-0311</t>
  </si>
  <si>
    <t>ﾋﾀｼ ｶﾐﾂｴﾏﾁｶﾜﾊﾞﾙ 1512</t>
  </si>
  <si>
    <t>日田市　上津江町川原　１５１２</t>
  </si>
  <si>
    <t>0973-55-2656</t>
  </si>
  <si>
    <t>ﾄｸﾃｲﾋｴｲﾘｶﾂﾄﾞｳﾎｳｼﾞﾝｼﾓｳｹﾀﾞﾑﾐｽﾞｳﾐﾄﾓﾘﾉｶｲ</t>
  </si>
  <si>
    <t>特定非営利活動法人下筌ダム湖と森の会</t>
  </si>
  <si>
    <t>877-0301</t>
  </si>
  <si>
    <t>日田市　中津江村栃野　５３３３－１</t>
  </si>
  <si>
    <t>ﾎﾄﾞﾉﾁｲｷｶｲ</t>
  </si>
  <si>
    <t>程野地域会</t>
  </si>
  <si>
    <t>0973-55-2422</t>
  </si>
  <si>
    <t>ｶﾐﾔﾏ ｶｽﾞﾄﾖ</t>
  </si>
  <si>
    <t>ｼﾗｸｻｶｲ</t>
  </si>
  <si>
    <t>しらくさ会</t>
  </si>
  <si>
    <t>ﾋﾀｼ ｶﾐﾂｴﾏﾁｶﾐﾉﾀﾞ 1874-1</t>
  </si>
  <si>
    <t>日田市　上津江町上野田　１８７４－１</t>
  </si>
  <si>
    <t>0973-55-2435</t>
  </si>
  <si>
    <t>ﾌﾙｶﾜ ｶｽﾞﾋﾛ</t>
  </si>
  <si>
    <t>ﾋﾀｼ ｶﾐﾂｴﾏﾁｶﾐﾉﾀﾞ 1858-2 ﾌﾙｶﾜ ｶｽﾞﾋﾛ ｻﾏｶﾀ</t>
  </si>
  <si>
    <t>日田市　上津江町上野田　１８５８－２　古川　和博　様方</t>
  </si>
  <si>
    <t>ﾄｸﾃｲﾋｴｲﾘｶﾂﾄﾞｳﾎｳｼﾞﾝｼﾖｳｶﾞｲｼﾞｼｴﾝﾉｶｲﾊﾟﾚﾂﾄ</t>
  </si>
  <si>
    <t>特定非営利活動法人障害児支援の会ぱれっと</t>
  </si>
  <si>
    <t>877-0000</t>
  </si>
  <si>
    <t>ﾋﾀｼ ｶｹﾞﾂ 1376</t>
  </si>
  <si>
    <t>日田市　花月　１３７６</t>
  </si>
  <si>
    <t>ﾋﾗｶﾜ ｶﾅｴ</t>
  </si>
  <si>
    <t>ﾄｸﾃｲﾋｴｲﾘｶﾂﾄﾞｳﾎｳｼﾞﾝﾃｲﾝｸﾙ</t>
  </si>
  <si>
    <t>特定非営利活動法人ティンクル</t>
  </si>
  <si>
    <t>877-0076</t>
  </si>
  <si>
    <t>ﾋﾀｼ ｼﾖｳﾃﾞ 353-12</t>
  </si>
  <si>
    <t>日田市　庄手　３５３－１２</t>
  </si>
  <si>
    <t>特定非営利活動法人あまがせ文化交流協会</t>
  </si>
  <si>
    <t>877-0114</t>
  </si>
  <si>
    <t>日田市　天瀬町出口　６００－２</t>
  </si>
  <si>
    <t>ｺｳｴｷｻﾞｲﾀﾞﾝﾎｳｼﾞﾝﾋﾛｾｼﾘﾖｳｶﾝ</t>
  </si>
  <si>
    <t>公益財団法人廣瀬資料館</t>
  </si>
  <si>
    <t>877-0005</t>
  </si>
  <si>
    <t>ﾋﾀｼ ﾏﾒﾀﾞﾏﾁ 9-7</t>
  </si>
  <si>
    <t>日田市　豆田町　９－７</t>
  </si>
  <si>
    <t>0973-22-6171</t>
  </si>
  <si>
    <t>ﾄｸﾃｲﾋｴｲﾘｶﾂﾄﾞｳﾎｳｼﾞﾝｽﾏｲﾙ</t>
  </si>
  <si>
    <t>特定非営利活動法人スマイル</t>
  </si>
  <si>
    <t>日田市　天瀬町塚田　１５２９－３</t>
  </si>
  <si>
    <t>0973-57-3398</t>
  </si>
  <si>
    <t>ｸﾗｼﾏ ﾕｳｼﾞ</t>
  </si>
  <si>
    <t>ﾄｸﾃｲﾋｴｲﾘｶﾂﾄﾞｳﾎｳｼﾞﾝｼﾞﾕｳｼﾝﾘﾖｳｳﾝｴｲｶｲ</t>
  </si>
  <si>
    <t>特定非営利活動法人拾薪寮運営会</t>
  </si>
  <si>
    <t>ﾋﾀｼ ｼﾖｳﾃﾞ 480-1</t>
  </si>
  <si>
    <t>日田市　庄手　４８０－１</t>
  </si>
  <si>
    <t>0973-22-8300</t>
  </si>
  <si>
    <t>ﾄｸﾃｲﾋｴｲﾘｶﾂﾄﾞｳﾎｳｼﾞﾝﾋﾀｺﾄﾞﾓｹﾞｷｼﾞﾖｳ</t>
  </si>
  <si>
    <t>特定非営利活動法人日田子ども劇場</t>
  </si>
  <si>
    <t>877-0007</t>
  </si>
  <si>
    <t>ﾋﾀｼ ﾏﾙﾉｳﾁﾏﾁ 8-37 ﾏﾂﾊﾞﾗｱﾊﾟ-ﾄ2ｺﾞｳｼﾂ</t>
  </si>
  <si>
    <t>ﾏﾂﾊﾞﾗｱﾊﾟ-ﾄ2ｺﾞｳｼﾂ</t>
  </si>
  <si>
    <t>日田市　丸の内町　８－３７　松原アパート２号室</t>
  </si>
  <si>
    <t>0973-23-0191</t>
  </si>
  <si>
    <t>ﾖｼﾀｹ ﾅｵｺ</t>
  </si>
  <si>
    <t>ﾄｸﾃｲﾋｴｲﾘｶﾂﾄﾞｳﾎｳｼﾞﾝｺﾞｳﾝﾉｶｾﾞ</t>
  </si>
  <si>
    <t>特定非営利活動法人五蘊の風</t>
  </si>
  <si>
    <t>0973-28-5800</t>
  </si>
  <si>
    <t>ﾄｸﾃｲﾋｴｲﾘｶﾂﾄﾞｳﾎｳｼﾞﾝﾎ-ｽｾﾗﾋﾟ-･ﾊﾟﾙ</t>
  </si>
  <si>
    <t>特定非営利活動法人ホースセラピー・パル</t>
  </si>
  <si>
    <t>879-4911</t>
  </si>
  <si>
    <t>ｺｺﾉｴﾏﾁ ﾀﾉ 1712-695</t>
  </si>
  <si>
    <t>九重町　田野　１７１２－６９５</t>
  </si>
  <si>
    <t>0973-79-2126</t>
  </si>
  <si>
    <t>ｾﾄ ﾌﾐ</t>
  </si>
  <si>
    <t>ﾄｸﾃｲﾋｴｲﾘｶﾂﾄﾞｳﾎｳｼﾞﾝﾋﾀﾌﾚﾝﾄﾞﾜ-ｸ</t>
  </si>
  <si>
    <t>特定非営利活動法人日田フレンドワーク</t>
  </si>
  <si>
    <t>ﾋﾀｼ ﾄﾓﾀﾞ 516-1</t>
  </si>
  <si>
    <t>日田市　友田　５１６－１</t>
  </si>
  <si>
    <t>0973-22-8422</t>
  </si>
  <si>
    <t>ｸﾜﾉ ｶﾂﾖｼ</t>
  </si>
  <si>
    <t>ﾄｸﾃｲﾋｴｲﾘｶﾂﾄﾞｳﾎｳｼﾞﾝﾋﾀﾐｽﾞｶﾝｷﾖｳﾈﾂﾄﾜ-ｸｾﾝﾀ-</t>
  </si>
  <si>
    <t>特定非営利活動法人ひた水環境ネットワークセンター</t>
  </si>
  <si>
    <t>0973-24-7150</t>
  </si>
  <si>
    <t>ｿﾉﾀﾞ ﾀｸﾐ</t>
  </si>
  <si>
    <t>ﾄｸﾃｲﾋｴｲﾘｶﾂﾄﾞｳﾎｳｼﾞﾝｵｵﾔﾏﾐｽﾞｶﾝｷﾖｳｱｽﾘ-ﾄ</t>
  </si>
  <si>
    <t>特定非営利活動法人大山水環境アスリート</t>
  </si>
  <si>
    <t>877-0201</t>
  </si>
  <si>
    <t>ﾋﾀｼ ｵｵﾔﾏﾏﾁﾋｶﾞｼｵｵﾔﾏ 2366</t>
  </si>
  <si>
    <t>日田市　大山町東大山　２３６６</t>
  </si>
  <si>
    <t>0973-52-3088</t>
  </si>
  <si>
    <t>ｲｻﾔﾏ ﾐﾂｵ</t>
  </si>
  <si>
    <t>877-0202</t>
  </si>
  <si>
    <t>ﾄｸﾃｲﾋｴｲﾘｶﾂﾄﾞｳﾎｳｼﾞﾝｻﾞﾂﾘ-ｵﾌﾞﾏｲﾉﾘﾃｲﾄﾗｲﾌﾞｽ</t>
  </si>
  <si>
    <t>特定非営利活動法人Ｔｈｅ　Ｔｒｅｅ　ｏｆ　Ｍｉｎｏｒｉｔｙ　Ｔｒｉｂｅｓ</t>
  </si>
  <si>
    <t>ﾋﾀｼ ﾀｶｾ 16-18 ｾｲﾘﾖｳｲﾜｻﾄﾋﾞﾖｳｲﾝﾅｲ</t>
  </si>
  <si>
    <t>ｾｲﾘﾖｳｲﾜｻﾄﾋﾞﾖｳｲﾝﾅｲ</t>
  </si>
  <si>
    <t>日田市　高瀬　１６－１８　聖陵岩里病院内</t>
  </si>
  <si>
    <t>0973-22-1600</t>
  </si>
  <si>
    <t>ｳﾁﾑﾗ ﾋﾛｼ</t>
  </si>
  <si>
    <t>ﾄｸﾃｲﾋｴｲﾘｶﾂﾄﾞｳﾎｳｼﾞﾝﾊﾂｼﾏｼﾝﾘﾝｼﾖｸﾌﾞﾂｴﾝﾈﾂﾄﾜ-ｸ</t>
  </si>
  <si>
    <t>特定非営利活動法人初島森林植物園ネットワーク</t>
  </si>
  <si>
    <t>877-1121</t>
  </si>
  <si>
    <t>ﾋﾀｼ ｵﾉ 4178-2</t>
  </si>
  <si>
    <t>日田市　小野　４１７８－２</t>
  </si>
  <si>
    <t>ｶﾐｶﾜ ﾀｹﾋｺ</t>
  </si>
  <si>
    <t>ﾄｸﾃｲﾋｴｲﾘｶﾂﾄﾞｳﾎｳｼﾞﾝﾋﾀｲｼﾞﾕｳｻﾎﾟ-ﾄｾﾝﾀ-</t>
  </si>
  <si>
    <t>特定非営利活動法人日田移住サポートセンター</t>
  </si>
  <si>
    <t>ﾋﾀｼ ﾓﾄﾏﾁ 13-20</t>
  </si>
  <si>
    <t>日田市　元町　１３－２０</t>
  </si>
  <si>
    <t>0973-23-8158</t>
  </si>
  <si>
    <t>ﾋｸﾞﾁ ｹﾝｲﾁﾛｳ</t>
  </si>
  <si>
    <t>ﾄｸﾃｲﾋｴｲﾘｶﾂﾄﾞｳﾎｳｼﾞﾝｺｺﾉｴﾄｷﾕﾒﾌﾟﾛｼﾞｴｸﾄ21</t>
  </si>
  <si>
    <t>特定非営利活動法人九重トキゆめプロジェクト２１</t>
  </si>
  <si>
    <t>九重町　田野　１６６６－１</t>
  </si>
  <si>
    <t>ﾀｶﾊｼ ﾕｳｼﾞﾛｳ</t>
  </si>
  <si>
    <t>ﾄｸﾃｲﾋｴｲﾘｶﾂﾄﾞｳﾎｳｼﾞﾝｸｽﾑﾂﾐｶｲ</t>
  </si>
  <si>
    <t>特定非営利活動法人玖珠むつみ会</t>
  </si>
  <si>
    <t>879-4403</t>
  </si>
  <si>
    <t>0973-72-6306</t>
  </si>
  <si>
    <t>ｺｳｴｷｼﾔﾀﾞﾝﾎｳｼﾞﾝﾋﾀｼｼﾙﾊﾞ-ｼﾞﾝｻﾞｲｾﾝﾀ-</t>
  </si>
  <si>
    <t>公益社団法人日田市シルバー人材センター</t>
  </si>
  <si>
    <t>877-0012</t>
  </si>
  <si>
    <t>ﾋﾀｼ ﾀﾝｿｳ 1-1-1</t>
  </si>
  <si>
    <t>日田市　淡窓　１－１－１</t>
  </si>
  <si>
    <t>0973-24-7676</t>
  </si>
  <si>
    <t>ｾﾄ ｺｳｲﾁﾛｳ</t>
  </si>
  <si>
    <t>ﾄｸﾃｲﾋｴｲﾘｶﾂﾄﾞｳﾎｳｼﾞﾝﾋﾀｼﾚｸﾘｴ-ｼﾖﾝｷﾖｳｶｲ</t>
  </si>
  <si>
    <t>特定非営利活動法人日田市レクリエーション協会</t>
  </si>
  <si>
    <t>日田市　丸の内町　８－３７</t>
  </si>
  <si>
    <t>0973-28-6115</t>
  </si>
  <si>
    <t>ｶﾜﾊﾗﾏﾁｼﾞﾁｶｲ</t>
  </si>
  <si>
    <t>川原町自治会</t>
  </si>
  <si>
    <t>877-0043</t>
  </si>
  <si>
    <t>ﾋﾀｼ ｶﾜﾊﾗﾏﾁ 3-18</t>
  </si>
  <si>
    <t>日田市　川原町　３－１８</t>
  </si>
  <si>
    <t>ﾔｽﾓﾄ ｹﾞﾝﾉｽｹ</t>
  </si>
  <si>
    <t>ﾋﾀｼ ｶﾜﾊﾗﾏﾁ 3-18 ﾔｽﾓﾄ ｹﾞﾝﾉｽｹ ｻﾏ</t>
  </si>
  <si>
    <t>日田市　川原町　３－１８　安元　源之介　様</t>
  </si>
  <si>
    <t>ﾄｸﾃｲﾋｴｲﾘｶﾂﾄﾞｳﾎｳｼﾞﾝｺｳﾎﾞｳﾏﾝｹﾞｷﾖｳ</t>
  </si>
  <si>
    <t>特定非営利活動法人工房まんげきょう</t>
  </si>
  <si>
    <t>ﾋﾀｼ ｵｵﾔﾏﾏﾁﾋｶﾞｼｵｵﾔﾏ 2566-1</t>
  </si>
  <si>
    <t>日田市　大山町東大山　２５６６－１</t>
  </si>
  <si>
    <t>0973-52-2777</t>
  </si>
  <si>
    <t>ｺｳｴｷｻﾞｲﾀﾞﾝﾎｳｼﾞﾝｸｽｸﾞﾝｲｸｴｲｶｲ</t>
  </si>
  <si>
    <t>公益財団法人玖珠郡育英会</t>
  </si>
  <si>
    <t>879-4803</t>
  </si>
  <si>
    <t>ｺｺﾉｴﾏﾁ ｳｼﾛﾉｶﾞﾐ 8-1</t>
  </si>
  <si>
    <t>九重町　後野上　８－１</t>
  </si>
  <si>
    <t>J66</t>
  </si>
  <si>
    <t>補助的金融業</t>
  </si>
  <si>
    <t>ﾋﾉ ﾔｽｼ</t>
  </si>
  <si>
    <t>ﾄｸﾃｲﾋｴｲﾘｶﾂﾄﾞｳﾎｳｼﾞﾝﾕｳﾜｲﾂﾏ</t>
  </si>
  <si>
    <t>特定非営利活動法人優和いつま</t>
  </si>
  <si>
    <t>ﾋﾀｼ ｱﾏｶﾞｾﾏﾁﾂｶﾀﾞ 898-1</t>
  </si>
  <si>
    <t>日田市　天瀬町塚田　８９８－１</t>
  </si>
  <si>
    <t>ﾄｸﾃｲﾋｴｲﾘｶﾂﾄﾞｳﾎｳｼﾞﾝﾏﾂｸﾈﾂﾄｼｽﾃﾑ</t>
  </si>
  <si>
    <t>特定非営利活動法人マックネットシステム</t>
  </si>
  <si>
    <t>ﾀｹｲｼ ﾖｼﾊﾙ</t>
  </si>
  <si>
    <t>ﾄｸﾃｲﾋｴｲﾘｶﾂﾄﾞｳﾎｳｼﾞﾝｸｼﾞﾕｳﾈｲﾁﾔ-ｶﾞｲﾄﾞｸﾗﾌﾞ</t>
  </si>
  <si>
    <t>特定非営利活動法人くじゅうネイチャーガイドクラブ</t>
  </si>
  <si>
    <t>879-4723</t>
  </si>
  <si>
    <t>九重町　町田　２３５</t>
  </si>
  <si>
    <t>ﾏｽﾀﾞ ｹｲｼﾞ</t>
  </si>
  <si>
    <t>ﾄｸﾃｲﾋｴｲﾘｶﾂﾄﾞｳﾎｳｼﾞﾝﾏﾅﾋﾞｱｲ</t>
  </si>
  <si>
    <t>特定非営利活動法人学びあい</t>
  </si>
  <si>
    <t>877-0081</t>
  </si>
  <si>
    <t>ﾋﾀｼ ﾜﾀﾘ 224</t>
  </si>
  <si>
    <t>日田市　渡里　２２４</t>
  </si>
  <si>
    <t>0973-22-4375</t>
  </si>
  <si>
    <t>ﾊﾉ ﾋﾄｼ</t>
  </si>
  <si>
    <t>天瀬温泉別荘管理組合</t>
  </si>
  <si>
    <t>877-0112</t>
  </si>
  <si>
    <t>日田市　天瀬町本城　二反迫７２９－１２</t>
  </si>
  <si>
    <t>天瀬温泉別荘管理　網打　様組合</t>
  </si>
  <si>
    <t>814-0104</t>
  </si>
  <si>
    <t>福岡市城南区　茶山６－１７－２５</t>
  </si>
  <si>
    <t>ｺｳｴｷｼﾔﾀﾞﾝﾎｳｼﾞﾝｳｻﾀｶﾀﾞﾎｳｼﾞﾝｶｲ</t>
  </si>
  <si>
    <t>公益社団法人宇佐高田法人会</t>
  </si>
  <si>
    <t>879-0456</t>
  </si>
  <si>
    <t>ｳｻｼ ｶﾗｼﾏ 198-2</t>
  </si>
  <si>
    <t>宇佐市　辛島　１９８－２</t>
  </si>
  <si>
    <t>0978-34-9898</t>
  </si>
  <si>
    <t>ｱｶﾏﾂ ｹﾝｲﾁﾛｳ</t>
  </si>
  <si>
    <t>ｺｳｴｷｼﾔﾀﾞﾝﾎｳｼﾞﾝｵｵｲﾀｹﾝｲﾔｸﾋﾝﾄｳﾛｸﾊﾝﾊﾞｲｼﾔｷﾖｳｶｲ</t>
  </si>
  <si>
    <t>公益社団法人大分県医薬品登録販売者協会</t>
  </si>
  <si>
    <t>871-0004</t>
  </si>
  <si>
    <t>中津市　上如水　１２２７－１</t>
  </si>
  <si>
    <t>ｺｳｴｷｼﾔﾀﾞﾝﾎｳｼﾞﾝﾅｶﾂﾎｳｼﾞﾝｶｲ</t>
  </si>
  <si>
    <t>公益社団法人中津法人会</t>
  </si>
  <si>
    <t>871-0055</t>
  </si>
  <si>
    <t>ﾅｶﾂｼ ﾄﾉﾏﾁ 1383-1 ﾅｶﾂｼﾖｳｺｳｶｲｷﾞｼﾖ3F</t>
  </si>
  <si>
    <t>ﾅｶﾂｼﾖｳｺｳｶｲｷﾞｼﾖ3F</t>
  </si>
  <si>
    <t>中津市　殿町　１３８３－１　中津商工会議所３Ｆ</t>
  </si>
  <si>
    <t>0979-22-3311</t>
  </si>
  <si>
    <t>ｲﾃﾞﾘﾊ ﾔｽﾋﾛ</t>
  </si>
  <si>
    <t>ｺｳｴｷｼﾔﾀﾞﾝﾎｳｼﾞﾝｱｼﾞﾑﾉｳｷﾞﾖｳｺｳｼﾔ</t>
  </si>
  <si>
    <t>公益社団法人あじむ農業公社</t>
  </si>
  <si>
    <t>872-0521</t>
  </si>
  <si>
    <t>0978-34-2211</t>
  </si>
  <si>
    <t>ｺﾚﾅｶﾞ ｼﾕｳｼﾞ</t>
  </si>
  <si>
    <t>ﾄｸﾃｲﾋｴｲﾘｶﾂﾄﾞｳﾎｳｼﾞﾝｷﾔﾘｱｻﾎﾟ-ﾄ</t>
  </si>
  <si>
    <t>特定非営利活動法人キャリアサポート</t>
  </si>
  <si>
    <t>ﾀｶﾉ ﾕｳｺ</t>
  </si>
  <si>
    <t>ﾄｸﾃｲﾋｴｲﾘｶﾂﾄﾞｳﾎｳｼﾞﾝﾔｽﾗｷﾞﾌｸｼｶｲ</t>
  </si>
  <si>
    <t>特定非営利活動法人やすらぎ福祉会</t>
  </si>
  <si>
    <t>871-0434</t>
  </si>
  <si>
    <t>中津市　耶馬渓町樋山路　５－１</t>
  </si>
  <si>
    <t>ｺｳｴｷｼﾔﾀﾞﾝﾎｳｼﾞﾝﾉｳｷﾞﾖｳｺｳｼﾔﾔﾏｸﾆ</t>
  </si>
  <si>
    <t>公益社団法人農業公社やまくに</t>
  </si>
  <si>
    <t>871-0712</t>
  </si>
  <si>
    <t>ﾅｶﾂｼ ﾔﾏｸﾆﾏﾁﾓﾘｻﾞﾈ 130</t>
  </si>
  <si>
    <t>中津市　山国町守実　１３０</t>
  </si>
  <si>
    <t>ﾄｸﾃｲﾋｴｲﾘｶﾂﾄﾞｳﾎｳｼﾞﾝｳｻﾈﾂﾄﾜ-ｸ</t>
  </si>
  <si>
    <t>特定非営利活動法人ＵＳＡネットワーク</t>
  </si>
  <si>
    <t>872-0102</t>
  </si>
  <si>
    <t>宇佐市　南宇佐　２３１３</t>
  </si>
  <si>
    <t>090-3070-7879</t>
  </si>
  <si>
    <t>ｻﾄﾐ ｶｽﾞﾄｼ</t>
  </si>
  <si>
    <t>ﾄｸﾃｲﾋｴｲﾘｶﾂﾄﾞｳﾎｳｼﾞﾝﾅｶﾂﾏﾁﾂﾞｸﾘｷﾖｳｷﾞｶｲ</t>
  </si>
  <si>
    <t>特定非営利活動法人中津まちづくり協議会</t>
  </si>
  <si>
    <t>ﾅｶﾂｼ ﾄﾉﾏﾁ 1383-1</t>
  </si>
  <si>
    <t>中津市　殿町　１３８３－１</t>
  </si>
  <si>
    <t>0979-22-2250</t>
  </si>
  <si>
    <t>ﾅｶ ﾋﾛｼ</t>
  </si>
  <si>
    <t>ﾅｶﾂｼ ﾄﾉﾏﾁ 1383-1 ﾅｶﾂｼﾖｳｺｳｶｲｷﾞｼﾖﾅｲ</t>
  </si>
  <si>
    <t>中津市　殿町　１３８３－１　中津商工会議所内</t>
  </si>
  <si>
    <t>ﾄｸﾃｲﾋｴｲﾘｶﾂﾄﾞｳﾎｳｼﾞﾝﾀｶﾔﾏｵﾘｺﾋﾞｼﾞﾕﾂｶﾝ</t>
  </si>
  <si>
    <t>特定非営利活動法人高山オリコ美術館</t>
  </si>
  <si>
    <t>871-0422</t>
  </si>
  <si>
    <t>ﾅｶﾂｼ ﾔﾊﾞｹｲﾏﾁｼﾝﾔﾊﾞ 1525</t>
  </si>
  <si>
    <t>中津市　耶馬渓町深耶馬　１５２５</t>
  </si>
  <si>
    <t>090-8768-5067</t>
  </si>
  <si>
    <t>ﾀｶﾔﾏ ｵﾘｺ</t>
  </si>
  <si>
    <t>ﾄｸﾃｲﾋｴｲﾘｶﾂﾄﾞｳﾎｳｼﾞﾝﾅｶﾂﾁﾎｳﾌﾞﾝｶｹﾝｷﾕｳｼﾖ</t>
  </si>
  <si>
    <t>特定非営利活動法人中津地方文化研究所</t>
  </si>
  <si>
    <t>ﾅｶﾂｼ 1405-5</t>
  </si>
  <si>
    <t>中津市　１４０５－５</t>
  </si>
  <si>
    <t>0979-22-1172</t>
  </si>
  <si>
    <t>公益財団法人中津霊園</t>
  </si>
  <si>
    <t>871-0162</t>
  </si>
  <si>
    <t>中津市　永添　１２８８－３２</t>
  </si>
  <si>
    <t>ｺｳｴｷｻﾞｲﾀﾞﾝﾎｳｼﾞﾝﾌｸｻﾞﾜｷﾕｳﾃｲﾎｿﾞﾝｶｲ</t>
  </si>
  <si>
    <t>公益財団法人福澤旧邸保存会</t>
  </si>
  <si>
    <t>871-0088</t>
  </si>
  <si>
    <t>ﾅｶﾂｼ ﾙｽｲﾏﾁ 586 ﾌｸｻﾞﾜｷﾈﾝｶﾝﾅｲ</t>
  </si>
  <si>
    <t>ﾌｸｻﾞﾜｷﾈﾝｶﾝﾅｲ</t>
  </si>
  <si>
    <t>中津市　留守居町　５８６　福澤記念館内</t>
  </si>
  <si>
    <t>0979-25-0063</t>
  </si>
  <si>
    <t>I60</t>
  </si>
  <si>
    <t>その他小売業</t>
  </si>
  <si>
    <t>ﾄｸﾃｲﾋｴｲﾘｶﾂﾄﾞｳﾎｳｼﾞﾝｱｼﾞﾑｲﾔｼﾉｻﾄ</t>
  </si>
  <si>
    <t>特定非営利活動法人安心院いやしの里</t>
  </si>
  <si>
    <t>872-0723</t>
  </si>
  <si>
    <t>ｳｻｼ ｱｼﾞﾑﾏﾁｶﾔｺﾞﾓﾘ 1180-3</t>
  </si>
  <si>
    <t>宇佐市　安心院町萱籠　１１８０－３</t>
  </si>
  <si>
    <t>0978-48-2147</t>
  </si>
  <si>
    <t>ﾅｶﾑﾗ ﾌﾐﾖ</t>
  </si>
  <si>
    <t>ﾄｸﾃｲﾋｴｲﾘｶﾂﾄﾞｳﾎｳｼﾞﾝﾔﾊﾞｹｲﾉｼｾﾞﾝﾄｹｲｶﾝｵﾏﾓﾙｶｲ</t>
  </si>
  <si>
    <t>特定非営利活動法人耶馬溪の自然と景観を守る会</t>
  </si>
  <si>
    <t>871-0405</t>
  </si>
  <si>
    <t>中津市　耶馬渓町柿坂　７１４－６</t>
  </si>
  <si>
    <t>0979-54-2507</t>
  </si>
  <si>
    <t>ﾄｸﾃｲﾋｴｲﾘｶﾂﾄﾞｳﾎｳｼﾞﾝｵｵｲﾀｹﾝｸﾞﾘ-ﾝﾂ-ﾘｽﾞﾑｹﾝｷﾕｳｶｲ</t>
  </si>
  <si>
    <t>特定非営利活動法人大分県グリーンツーリズム研究会</t>
  </si>
  <si>
    <t>872-0524</t>
  </si>
  <si>
    <t>ｳｻｼ ｱｼﾞﾑﾏﾁﾂﾈﾏﾂ 426</t>
  </si>
  <si>
    <t>宇佐市　安心院町恒松　４２６</t>
  </si>
  <si>
    <t>0978-44-1134</t>
  </si>
  <si>
    <t>ﾐﾔﾀ ｾｲｲﾁ</t>
  </si>
  <si>
    <t>ｳｻｼ ｱｼﾞﾑﾏﾁｼﾓｹﾞ 1046</t>
  </si>
  <si>
    <t>宇佐市　安心院町下毛　１０４６</t>
  </si>
  <si>
    <t>ﾄｸﾃｲﾋｴｲﾘｶﾂﾄﾞｳﾎｳｼﾞﾝｱｼﾞﾑﾏﾁｸﾞﾘ-ﾝﾂ-ﾘｽﾞﾑｹﾝｷﾕｳｶｲ</t>
  </si>
  <si>
    <t>特定非営利活動法人安心院町グリーンツーリズム研究会</t>
  </si>
  <si>
    <t>ｳｻｼ ｱｼﾞﾑﾏﾁｼﾓｹﾞ 1195-1</t>
  </si>
  <si>
    <t>宇佐市　安心院町下毛　１１９５－１</t>
  </si>
  <si>
    <t>0978-44-1158</t>
  </si>
  <si>
    <t>ﾄｸﾃｲﾋｴｲﾘｶﾂﾄﾞｳﾎｳｼﾞﾝｵﾀｽｹﾈﾂﾄﾋﾋﾞｷ</t>
  </si>
  <si>
    <t>特定非営利活動法人おたすけネットひびき</t>
  </si>
  <si>
    <t>879-0471</t>
  </si>
  <si>
    <t>ｳｻｼ ﾖﾂｶｲﾁ 1368-1</t>
  </si>
  <si>
    <t>宇佐市　四日市　１３６８－１</t>
  </si>
  <si>
    <t>0978-33-4730</t>
  </si>
  <si>
    <t>ｼﾀﾞ ﾄｵﾙ</t>
  </si>
  <si>
    <t>ﾄｸﾃｲﾋｴｲﾘｶﾂﾄﾞｳﾎｳｼﾞﾝｺｺﾛﾉｼｴﾝｾﾝﾀ-</t>
  </si>
  <si>
    <t>特定非営利活動法人心の支援センタ－</t>
  </si>
  <si>
    <t>879-0465</t>
  </si>
  <si>
    <t>ｳｻｼ ｼﾓﾊｲﾀ 506-1</t>
  </si>
  <si>
    <t>宇佐市　下拝田　５０６－１</t>
  </si>
  <si>
    <t>0978-32-3712</t>
  </si>
  <si>
    <t>ｲｸﾔﾏ ﾙﾐ</t>
  </si>
  <si>
    <t>ﾄｸﾃｲﾋｴｲﾘｶﾂﾄﾞｳﾎｳｼﾞﾝｾｲｺｳﾎｲｸｴﾝ</t>
  </si>
  <si>
    <t>特定非営利活動法人正光保育園</t>
  </si>
  <si>
    <t>872-0032</t>
  </si>
  <si>
    <t>ｳｻｼ ｴｽｶ 2921-1</t>
  </si>
  <si>
    <t>宇佐市　江須賀　２９２１－１</t>
  </si>
  <si>
    <t>0978-38-4100</t>
  </si>
  <si>
    <t>ﾅｶﾞｵｶ ﾀｶﾉﾌﾞ</t>
  </si>
  <si>
    <t>ﾄｸﾃｲﾋｴｲﾘｶﾂﾄﾞｳﾎｳｼﾞﾝｸﾘｴｲﾃｲﾌﾞ･ｽﾛ-ﾗｲﾌ</t>
  </si>
  <si>
    <t>特定非営利活動法人クリエイティブ・スローライフ</t>
  </si>
  <si>
    <t>824-0003</t>
  </si>
  <si>
    <t>ﾌｸｵｶｹﾝ ﾕｸﾊｼｼ ｵｵﾊｼ3-9-10</t>
  </si>
  <si>
    <t>福岡県　行橋市　大橋３－９－１０</t>
  </si>
  <si>
    <t>090-8229-4178</t>
  </si>
  <si>
    <t>ｲｹﾞﾀ ｷﾖﾉﾘ</t>
  </si>
  <si>
    <t>中津市　中殿</t>
  </si>
  <si>
    <t>ﾄｸﾃｲﾋｴｲﾘｶﾂﾄﾞｳﾎｳｼﾞﾝﾅｶﾉﾊﾀﾖｼｷﾈﾝｾｲｼﾝﾌﾞﾝｶｹﾝｷﾕｳｼﾞﾖ</t>
  </si>
  <si>
    <t>特定非営利活動法人中野幡能記念精神文化研究所</t>
  </si>
  <si>
    <t>ｳｻｼ ｴｽｶ 2574-4</t>
  </si>
  <si>
    <t>宇佐市　江須賀　２５７４－４</t>
  </si>
  <si>
    <t>0978-38-6260</t>
  </si>
  <si>
    <t>ﾅｶﾉ ｹﾞﾝｲﾁ</t>
  </si>
  <si>
    <t>特定非営利活動法人希少生物研究会</t>
  </si>
  <si>
    <t>879-0122</t>
  </si>
  <si>
    <t>中津市　定留　７５０－２</t>
  </si>
  <si>
    <t>特定非営利活動法人認知症支援連絡協議会</t>
  </si>
  <si>
    <t>871-0007</t>
  </si>
  <si>
    <t>中津市　蛎瀬　１２１５－６</t>
  </si>
  <si>
    <t>ﾄｸﾃｲﾋｴｲﾘｶﾂﾄﾞｳﾎｳｼﾞﾝﾅｶﾂﾐﾄﾞﾘｶｲ</t>
  </si>
  <si>
    <t>特定非営利活動法人中津みどり会</t>
  </si>
  <si>
    <t>871-0029</t>
  </si>
  <si>
    <t>ﾅｶﾂｼ ｼﾓﾐﾔﾅｶﾞ ﾆｼﾉﾏｴ259-1</t>
  </si>
  <si>
    <t>中津市　下宮永　西ノ前２５９－１</t>
  </si>
  <si>
    <t>ｱﾍﾞ ﾋｻﾊﾙ</t>
  </si>
  <si>
    <t>ﾅｶﾂｼ ｼﾓﾐﾔﾅｶﾞ 259-1</t>
  </si>
  <si>
    <t>中津市　下宮永　２５９－１</t>
  </si>
  <si>
    <t>ﾄｸﾃｲﾋｴｲﾘｶﾂﾄﾞｳﾎｳｼﾞﾝﾐﾎﾉﾓﾘｻｷﾞﾖｳｼﾖ</t>
  </si>
  <si>
    <t>特定非営利活動法人三保の杜作業所</t>
  </si>
  <si>
    <t>879-0111</t>
  </si>
  <si>
    <t>ﾅｶﾂｼ ｲﾄﾞｳﾀﾞ 1134</t>
  </si>
  <si>
    <t>中津市　伊藤田　１１３４</t>
  </si>
  <si>
    <t>0979-32-9760</t>
  </si>
  <si>
    <t>ﾖｼﾀﾞ ﾑﾈﾋﾛ</t>
  </si>
  <si>
    <t>ｺｳｴｷｼﾔﾀﾞﾝﾎｳｼﾞﾝﾅｶﾂｼｼﾙﾊﾞ-ｼﾞﾝｻﾞｲｾﾝﾀ-</t>
  </si>
  <si>
    <t>公益社団法人中津市シルバー人材センター</t>
  </si>
  <si>
    <t>ﾅｶﾂｼ ｶｷｾﾞ 1366-3</t>
  </si>
  <si>
    <t>中津市　蛎瀬　１３６６－３</t>
  </si>
  <si>
    <t>0979-24-4567</t>
  </si>
  <si>
    <t>特定非営利活動法人総合型地域スポーツクラブグレートサラマンダー</t>
  </si>
  <si>
    <t>872-0333</t>
  </si>
  <si>
    <t>宇佐市　院内町原口　１４６－１</t>
  </si>
  <si>
    <t>ﾄｸﾃｲﾋｴｲﾘｶﾂﾄﾞｳﾎｳｼﾞﾝｳｻｼｼﾖｳｶﾞｲｼﾔｷﾖｳﾄﾞｳｼﾞﾕﾁﾕｳｷﾖｳｷﾞｶｲ</t>
  </si>
  <si>
    <t>特定非営利活動法人宇佐市障がい者共同受注協議会</t>
  </si>
  <si>
    <t>879-0472</t>
  </si>
  <si>
    <t>ｳｻｼ ｶﾐﾓﾄｼｹﾞ 687-1</t>
  </si>
  <si>
    <t>宇佐市　上元重　６８７－１</t>
  </si>
  <si>
    <t>090-5298-1946</t>
  </si>
  <si>
    <t>ｺｳｴｷｼﾔﾀﾞﾝﾎｳｼﾞﾝﾆﾎﾝｵｽﾄﾐ-ｷﾖｳｶｲ</t>
  </si>
  <si>
    <t>公益社団法人日本オストミー協会</t>
  </si>
  <si>
    <t>124-0023</t>
  </si>
  <si>
    <t>ｶﾂｼｶｸ ﾋｶﾞｼｼﾝｺｲﾜ1-1-1 ﾄﾗｽﾄｼﾝｺｲﾜ901</t>
  </si>
  <si>
    <t>ﾄﾗｽﾄｼﾝｺｲﾜ901</t>
  </si>
  <si>
    <t>東京都葛飾区　東新小岩１－１－１　トラスト新小岩９０１</t>
  </si>
  <si>
    <t>03-5670-7681</t>
  </si>
  <si>
    <t>宇佐市　院内町香下　１４９８－５</t>
  </si>
  <si>
    <t>ｺｳｴｷｼﾔﾀﾞﾝﾎｳｼﾞﾝﾆﾎﾝｵｽﾄﾐ-ｷﾖｳｶｲ ｵｵｲﾀｼﾌﾞ</t>
  </si>
  <si>
    <t>公益社団法人日本オストミー協会　大分支部</t>
  </si>
  <si>
    <t>872-0311</t>
  </si>
  <si>
    <t>ｳｻｼ ｲﾝﾅｲﾏﾁｺｳｼﾀ 1498-5</t>
  </si>
  <si>
    <t>ｺｳｴｷｼﾔﾀﾞﾝﾎｳｼﾞﾝｳｻｾｲﾈﾝｶｲｷﾞｼﾖ</t>
  </si>
  <si>
    <t>公益社団法人宇佐青年会議所</t>
  </si>
  <si>
    <t>ｳｻｼ ﾖﾂｶｲﾁ 62-2</t>
  </si>
  <si>
    <t>宇佐市　四日市　６２－２</t>
  </si>
  <si>
    <t>0978-33-5144</t>
  </si>
  <si>
    <t>特定非営利活動法人ＴＭＫチャレンジクラブ</t>
  </si>
  <si>
    <t>872-1105</t>
  </si>
  <si>
    <t>豊後高田市　西真玉　６６３６</t>
  </si>
  <si>
    <t>特定非営利活動法人シップリサイクル中津</t>
  </si>
  <si>
    <t>871-0014</t>
  </si>
  <si>
    <t>中津市　一ツ松　３８２－１　カートピアキクチ内</t>
  </si>
  <si>
    <t>ﾄｸﾃｲﾋｴｲﾘｶﾂﾄﾞｳﾎｳｼﾞﾝﾛｸｺﾞｳ</t>
  </si>
  <si>
    <t>特定非営利活動法人六郷</t>
  </si>
  <si>
    <t>879-0614</t>
  </si>
  <si>
    <t>ﾌﾞﾝｺﾞﾀｶﾀﾞｼ ｸﾅﾜ 2362-3</t>
  </si>
  <si>
    <t>豊後高田市　来縄　２３６２－３</t>
  </si>
  <si>
    <t>050-5534-5065</t>
  </si>
  <si>
    <t>ﾊｾ ﾄﾓｶｽﾞ</t>
  </si>
  <si>
    <t>ｺｳｴｷｼﾔﾀﾞﾝﾎｳｼﾞﾝﾌﾞﾝｺﾞﾀｶﾀﾞｼｼﾙﾊﾞ-ｼﾞﾝｻﾞｲｾﾝﾀ-</t>
  </si>
  <si>
    <t>公益社団法人豊後高田市シルバー人材センター</t>
  </si>
  <si>
    <t>879-0628</t>
  </si>
  <si>
    <t>ﾌﾞﾝｺﾞﾀｶﾀﾞｼ ｼﾝﾏﾁ 1007-4</t>
  </si>
  <si>
    <t>豊後高田市　新町　１００７－４</t>
  </si>
  <si>
    <t>0978-24-3737</t>
  </si>
  <si>
    <t>ｺｳｴｷｼﾔﾀﾞﾝﾎｳｼﾞﾝｳｻｼｼﾙﾊﾞ-ｼﾞﾝｻﾞｲｾﾝﾀ-</t>
  </si>
  <si>
    <t>公益社団法人宇佐市シルバー人材センター</t>
  </si>
  <si>
    <t>ｳｻｼ ﾖﾂｶｲﾁ 263-1</t>
  </si>
  <si>
    <t>宇佐市　四日市　２６３－１</t>
  </si>
  <si>
    <t>0978-33-5005</t>
  </si>
  <si>
    <t>ｱﾍﾞ ﾏｻﾋﾛ</t>
  </si>
  <si>
    <t>公益社団法人日本・インドネシア経済協力事業協会</t>
  </si>
  <si>
    <t>東京都千代田区　麹町２－１２－１　ＶＯＲＴ半蔵門６階</t>
  </si>
  <si>
    <t>中津市　植野　８１９－５　トレステーラ東中津ヴィラＦー１４</t>
  </si>
  <si>
    <t>公益社団法人全国珠算教育連盟</t>
  </si>
  <si>
    <t>601-8438</t>
  </si>
  <si>
    <t>ﾐﾅﾐｸ ﾆｼｸｼﾞﾖｳﾋｶﾞｼﾋｴｲｼﾞﾖｳﾏﾁ28</t>
  </si>
  <si>
    <t>京都市南区　西九条東比永城町２８</t>
  </si>
  <si>
    <t>075-681-1234</t>
  </si>
  <si>
    <t>ｺｳｴｷｼﾔﾀﾞﾝﾎｳｼﾞﾝﾅｶﾂｾｲﾈﾝｶｲｷﾞｼﾖ</t>
  </si>
  <si>
    <t>公益社団法人中津青年会議所</t>
  </si>
  <si>
    <t>0979-23-2640</t>
  </si>
  <si>
    <t>ﾄｸﾃｲﾋｴｲﾘｶﾂﾄﾞｳﾎｳｼﾞﾝﾏﾄﾞ</t>
  </si>
  <si>
    <t>特定非営利活動法人まど</t>
  </si>
  <si>
    <t>871-0161</t>
  </si>
  <si>
    <t>ﾅｶﾂｼ ｶﾐｲｹﾅｶﾞ 237-2</t>
  </si>
  <si>
    <t>中津市　上池永　２３７－２</t>
  </si>
  <si>
    <t>0979-64-6799</t>
  </si>
  <si>
    <t>ﾅｶﾑﾗ ﾔｽﾉﾘ</t>
  </si>
  <si>
    <t>ﾄｸﾃｲﾋｴｲﾘｶﾂﾄﾞｳﾎｳｼﾞﾝﾆｼﾞﾉｶｹﾊｼ</t>
  </si>
  <si>
    <t>特定非営利活動法人虹のかけはし</t>
  </si>
  <si>
    <t>872-0651</t>
  </si>
  <si>
    <t>ｳｻｼ ｱｼﾞﾑﾏﾁｻﾀﾞ 122-2</t>
  </si>
  <si>
    <t>宇佐市　安心院町佐田　１２２－２</t>
  </si>
  <si>
    <t>0978-44-2500</t>
  </si>
  <si>
    <t>ｺｳﾔ ﾐﾉﾙ</t>
  </si>
  <si>
    <t>ﾄｸﾃｲﾋｴｲﾘｶﾂﾄﾞｳﾎｳｼﾞﾝﾄﾞｳﾓﾝｹﾞﾝｷｸﾗﾌﾞ</t>
  </si>
  <si>
    <t>特定非営利活動法人洞門元気クラブ</t>
  </si>
  <si>
    <t>871-0202</t>
  </si>
  <si>
    <t>ﾅｶﾂｼ ﾎﾝﾔﾊﾞｹｲﾏﾁｿｷﾞ 1800</t>
  </si>
  <si>
    <t>中津市　本耶馬渓町曽木　１８００</t>
  </si>
  <si>
    <t>090-4996-1688</t>
  </si>
  <si>
    <t>ﾔﾂｴ ﾔｽﾋﾛ</t>
  </si>
  <si>
    <t>ﾅｶﾂｼ ﾎﾝﾔﾊﾞｹｲﾏﾁｿｷﾞ 1800 ﾅｶﾂｼﾔｸｼﾖﾎﾝﾔﾊﾞｹｲｼｼﾖﾅｲ</t>
  </si>
  <si>
    <t>中津市　本耶馬渓町曽木　１８００　中津市役所本耶馬渓支所内</t>
  </si>
  <si>
    <t>ﾄｸﾃｲﾋｴｲﾘｶﾂﾄﾞｳﾎｳｼﾞﾝﾔﾊﾞｹｲﾎﾀﾙﾉｶｲ</t>
  </si>
  <si>
    <t>特定非営利活動法人耶馬溪ほたるの会</t>
  </si>
  <si>
    <t>ﾅｶﾂｼ ﾔﾊﾞｹｲﾏﾁｼﾝﾔﾊﾞ 2142-1</t>
  </si>
  <si>
    <t>中津市　耶馬渓町深耶馬　２１４２－１</t>
  </si>
  <si>
    <t>0979-55-2259</t>
  </si>
  <si>
    <t>ﾏﾂﾊﾞ ｱｷｺ</t>
  </si>
  <si>
    <t>ﾄｸﾃｲﾋｴｲﾘｶﾂﾄﾞｳﾎｳｼﾞﾝﾘﾜ-ｸ</t>
  </si>
  <si>
    <t>特定非営利活動法人リワーク</t>
  </si>
  <si>
    <t>879-0602</t>
  </si>
  <si>
    <t>ﾌﾞﾝｺﾞﾀｶﾀﾞｼ ﾊﾗｲﾀﾞ 760-1</t>
  </si>
  <si>
    <t>豊後高田市　払田　７６０－１</t>
  </si>
  <si>
    <t>0978-24-4003</t>
  </si>
  <si>
    <t>ｶﾜﾉ ﾖｼｱｷ</t>
  </si>
  <si>
    <t>ｱ-ｽﾃﾞｲﾅｶﾂ</t>
  </si>
  <si>
    <t>ＮＰＯ法人　アースデイ中津</t>
  </si>
  <si>
    <t>ﾅｶﾂｼ ｶﾐｼﾞﾖｽｲ 1365</t>
  </si>
  <si>
    <t>中津市　上如水　１３６５</t>
  </si>
  <si>
    <t>0979-22-0963</t>
  </si>
  <si>
    <t>872-0327</t>
  </si>
  <si>
    <t>090-5335-1422</t>
  </si>
  <si>
    <t>連番</t>
    <rPh sb="0" eb="2">
      <t>レンバン</t>
    </rPh>
    <phoneticPr fontId="1"/>
  </si>
  <si>
    <t>県税</t>
    <rPh sb="0" eb="2">
      <t>ケンゼイ</t>
    </rPh>
    <phoneticPr fontId="1"/>
  </si>
  <si>
    <t>宛名番号</t>
    <rPh sb="0" eb="2">
      <t>アテナ</t>
    </rPh>
    <rPh sb="2" eb="4">
      <t>バンゴウ</t>
    </rPh>
    <phoneticPr fontId="1"/>
  </si>
  <si>
    <t>漢字法人名</t>
    <rPh sb="0" eb="2">
      <t>カンジ</t>
    </rPh>
    <rPh sb="2" eb="4">
      <t>ホウジン</t>
    </rPh>
    <rPh sb="4" eb="5">
      <t>メイ</t>
    </rPh>
    <phoneticPr fontId="1"/>
  </si>
  <si>
    <t>免除決定</t>
    <rPh sb="0" eb="2">
      <t>メンジョ</t>
    </rPh>
    <rPh sb="2" eb="4">
      <t>ケッテイ</t>
    </rPh>
    <phoneticPr fontId="1"/>
  </si>
  <si>
    <t>特定非営利活動法人おおいた県防災教育振興協会</t>
  </si>
  <si>
    <t>特定非営利活動法人やまもりの会</t>
  </si>
  <si>
    <t>特定非営利活動法人名護屋豊かな海づくりの会</t>
  </si>
  <si>
    <t>特定非営利活動法人さいき劇場</t>
  </si>
  <si>
    <t>特定非営利活動法人竹の豊後</t>
  </si>
  <si>
    <t>特定非営利活動法人エール</t>
  </si>
  <si>
    <t>特定非営利活動法人全国いじめ被害者の会</t>
  </si>
  <si>
    <t>特定非営利活動法人アンリッシュ</t>
  </si>
  <si>
    <t>879-0317</t>
  </si>
  <si>
    <t>ｺｳｴｷｼﾔﾀﾞﾝﾎｳｼﾞﾝｻｲｷﾎｳｼﾞﾝｶｲ</t>
  </si>
  <si>
    <t>公益社団法人佐伯法人会</t>
  </si>
  <si>
    <t>876-0853</t>
  </si>
  <si>
    <t>ｻｲｷｼ ﾅｶﾑﾗﾋｶﾞｼﾏﾁ 1-4 ﾅｶﾑﾗﾄﾏｽﾋﾞﾙ</t>
  </si>
  <si>
    <t>ﾅｶﾑﾗﾄﾏｽﾋﾞﾙ</t>
  </si>
  <si>
    <t>佐伯市　中村東町　１－４　中村トマスビル</t>
  </si>
  <si>
    <t>0972-24-2495</t>
  </si>
  <si>
    <t>ﾄｸﾃｲﾋｴｲﾘｶﾂﾄﾞｳﾎｳｼﾞﾝｻｲｷｽﾏｲﾙｸﾗﾌﾞ</t>
  </si>
  <si>
    <t>特定非営利活動法人佐伯スマイルクラブ</t>
  </si>
  <si>
    <t>876-0843</t>
  </si>
  <si>
    <t>ｻｲｷｼ ﾅｶﾉｼﾏ 2-2-47</t>
  </si>
  <si>
    <t>佐伯市　中の島　２－２－４７</t>
  </si>
  <si>
    <t>0972-24-1136</t>
  </si>
  <si>
    <t>特定非営利活動法人虹の翼</t>
  </si>
  <si>
    <t>876-0823</t>
  </si>
  <si>
    <t>佐伯市　女島　１０３６１－２</t>
  </si>
  <si>
    <t>特定非営利活動法人カルチャー佐伯</t>
  </si>
  <si>
    <t>佐伯市　中の島　２－２０－３３</t>
  </si>
  <si>
    <t>佐伯市　中の島　２丁目２０－３３　佐伯市立佐伯図書館</t>
  </si>
  <si>
    <t>特定非営利活動法人おおいたコミュニティサポート結</t>
  </si>
  <si>
    <t>876-0111</t>
  </si>
  <si>
    <t>佐伯市　弥生井崎　１１２１</t>
  </si>
  <si>
    <t>ﾄｸﾃｲﾋｴｲﾘｶﾂﾄﾞｳﾎｳｼﾞﾝｻﾝﾕｳｱｹﾎﾞﾉ</t>
  </si>
  <si>
    <t>特定非営利活動法人さんゆうあけぼの</t>
  </si>
  <si>
    <t>ｻｲｷｼ ﾒｼﾞﾏ 10425</t>
  </si>
  <si>
    <t>佐伯市　女島　１０４２５</t>
  </si>
  <si>
    <t>0972-22-1169</t>
  </si>
  <si>
    <t>ｸﾞﾝｼﾞ ｲﾁﾛｳ</t>
  </si>
  <si>
    <t>ﾄｸﾃｲﾋｴｲﾘｶﾂﾄﾞｳﾎｳｼﾞﾝｳｼｵﾉｶｾﾞ</t>
  </si>
  <si>
    <t>特定非営利活動法人潮の風</t>
  </si>
  <si>
    <t>876-2405</t>
  </si>
  <si>
    <t>ｻｲｷｼ ｶﾏｴﾏﾙｲﾁﾋﾞｳﾗ 21</t>
  </si>
  <si>
    <t>佐伯市　蒲江丸市尾浦　２１番地</t>
  </si>
  <si>
    <t>0972-44-5101</t>
  </si>
  <si>
    <t>ｶﾉｳ ﾏｻﾋｺ</t>
  </si>
  <si>
    <t>ﾄｸﾃｲﾋｴｲﾘｶﾂﾄﾞｳﾎｳｼﾞﾝｾﾞﾝｺｸｲｼﾞﾒﾋｶﾞｲｼﾔﾉｶｲ</t>
  </si>
  <si>
    <t>876-0845</t>
  </si>
  <si>
    <t>ｻｲｷｼ ｳﾁﾏﾁ 2-30</t>
  </si>
  <si>
    <t>佐伯市　内町　２－３０</t>
  </si>
  <si>
    <t>0972-23-8372</t>
  </si>
  <si>
    <t>ｵｵｻﾜ ﾋﾃﾞｱｷ</t>
  </si>
  <si>
    <t>876-0824</t>
  </si>
  <si>
    <t>佐伯市　６７０８－１</t>
  </si>
  <si>
    <t>876-0123</t>
  </si>
  <si>
    <t>佐伯市　弥生平井　７０４番地４</t>
  </si>
  <si>
    <t>ﾄｸﾃｲﾋｴｲﾘｶﾂﾄﾞｳﾎｳｼﾞﾝﾅｺﾞﾔﾕﾀｶﾅｳﾐﾂﾞｸﾘﾉｶｲ</t>
  </si>
  <si>
    <t>876-2404</t>
  </si>
  <si>
    <t>ｻｲｷｼ ｶﾏｴﾓﾘｻﾞｷｳﾗ 1857-1</t>
  </si>
  <si>
    <t>佐伯市　蒲江森崎浦　１８５７－１</t>
  </si>
  <si>
    <t>0972-44-0919</t>
  </si>
  <si>
    <t>ﾄﾀﾞｶ ﾄﾒﾊﾙ</t>
  </si>
  <si>
    <t>ﾄｸﾃｲﾋｴｲﾘｶﾂﾄﾞｳﾎｳｼﾞﾝｻｲｷｹﾞｷｼﾞﾖｳ</t>
  </si>
  <si>
    <t>ｻｲｷｼ ｳﾁﾏﾁ 1-6</t>
  </si>
  <si>
    <t>佐伯市　内町　１－６</t>
  </si>
  <si>
    <t>ﾄｸﾃｲﾋｴｲﾘｶﾂﾄﾞｳﾎｳｼﾞﾝﾔﾏﾓﾘﾉｶｲ</t>
  </si>
  <si>
    <t>876-1511</t>
  </si>
  <si>
    <t>ｻｲｷｼ ﾅｶﾞﾗ 4423-2</t>
  </si>
  <si>
    <t>佐伯市　長良　４４２３－２</t>
  </si>
  <si>
    <t>0972-29-2239</t>
  </si>
  <si>
    <t>ﾔﾏﾀﾞ ｻﾁｺ</t>
  </si>
  <si>
    <t>876-0854</t>
  </si>
  <si>
    <t>佐伯市　中村南町　１０－１６</t>
  </si>
  <si>
    <t>　この処分について不服がある場合は、この通知書を受け取った日の翌日から起算して３箇月以内に、知事に対し審査請求をすることができます（審査請求書は、正副２通を、なるべく当県税事務所を経由して提出してください。）。</t>
    <rPh sb="40" eb="42">
      <t>カゲツ</t>
    </rPh>
    <phoneticPr fontId="1"/>
  </si>
  <si>
    <t>　貴法人による県税の課税免除申請については、その申請を下記のとおり決定したので通知します。</t>
    <rPh sb="10" eb="12">
      <t>カゼイ</t>
    </rPh>
    <rPh sb="12" eb="14">
      <t>メンジョ</t>
    </rPh>
    <phoneticPr fontId="1"/>
  </si>
  <si>
    <t>県 税 課 税 免 除 決 定 通 知 書</t>
    <rPh sb="4" eb="5">
      <t>カ</t>
    </rPh>
    <rPh sb="6" eb="7">
      <t>ゼイ</t>
    </rPh>
    <rPh sb="8" eb="9">
      <t>メン</t>
    </rPh>
    <rPh sb="10" eb="11">
      <t>ジョ</t>
    </rPh>
    <phoneticPr fontId="1"/>
  </si>
  <si>
    <t>不要（画面メモ参照）</t>
    <rPh sb="0" eb="2">
      <t>フヨウ</t>
    </rPh>
    <rPh sb="3" eb="5">
      <t>ガメン</t>
    </rPh>
    <rPh sb="7" eb="9">
      <t>サンショウ</t>
    </rPh>
    <phoneticPr fontId="1"/>
  </si>
  <si>
    <t>公益社団法人大分県理学療法士協会</t>
  </si>
  <si>
    <t>ＮＰＯ法人　みどりの森プロジェクト</t>
  </si>
  <si>
    <t>大分市大津町１－１８－１５大津町マンション１０２号</t>
  </si>
  <si>
    <t>当初税額</t>
    <rPh sb="0" eb="2">
      <t>トウショ</t>
    </rPh>
    <rPh sb="2" eb="4">
      <t>ゼイガク</t>
    </rPh>
    <phoneticPr fontId="1"/>
  </si>
  <si>
    <t>減免税額</t>
    <rPh sb="0" eb="2">
      <t>ゲンメン</t>
    </rPh>
    <rPh sb="2" eb="4">
      <t>ゼイガク</t>
    </rPh>
    <phoneticPr fontId="1"/>
  </si>
  <si>
    <t>ｵｵｲﾀｼ ﾒｸﾞｽﾉ 3231-47</t>
  </si>
  <si>
    <t>大分市　廻栖野　３２３１－４７</t>
  </si>
  <si>
    <t>097-574-5211</t>
  </si>
  <si>
    <t>ﾋﾀｼ ｱﾏｶﾞｾﾏﾁｻｸﾗﾀﾞｹ 892</t>
  </si>
  <si>
    <t>日田市　天瀬町桜竹　８９２</t>
  </si>
  <si>
    <t>ｴｼﾏ ｷﾐｱｷ</t>
  </si>
  <si>
    <t>ﾋﾀｼ ｱﾏｶﾞｾﾏﾁｺﾞｳﾀ 5-6</t>
  </si>
  <si>
    <t>日田市　天瀬町合田　５－６</t>
  </si>
  <si>
    <t>ﾋﾗｲ ｸﾆﾏｻ</t>
  </si>
  <si>
    <t>090-9795-2884</t>
  </si>
  <si>
    <t>ﾎﾝﾀﾞ ﾘﾖｳｺ</t>
  </si>
  <si>
    <t>ﾀﾑﾗ ｶｽﾞﾋﾛ</t>
  </si>
  <si>
    <t>ｵｵｲﾀｼ ﾌｼﾞﾐｶﾞｵｶﾆｼ 2-1-5</t>
  </si>
  <si>
    <t>大分市　富士見が丘西　２－１－５</t>
  </si>
  <si>
    <t>ﾖｺｳﾁ ｲｽﾞﾐ</t>
  </si>
  <si>
    <t>ｵｸﾂﾞｶ ﾏｻﾉﾘ</t>
  </si>
  <si>
    <t>ﾅｶﾂｼ ﾔﾊﾞｹｲﾏﾁｶｷｻｶ 289-16</t>
  </si>
  <si>
    <t>中津市　耶馬渓町柿坂　２８９－１６</t>
  </si>
  <si>
    <t>ﾋﾀｼ ｱﾏｶﾞｾﾏﾁﾏﾊﾞﾙ 4068-2</t>
  </si>
  <si>
    <t>日田市　天瀬町馬原　４０６８－２</t>
  </si>
  <si>
    <t>ｵｵｲﾀｼ ﾌﾅｲﾏﾁ 1-5-3-205ｺﾞｳ</t>
  </si>
  <si>
    <t>大分市　府内町　１－５－３－２０５号</t>
  </si>
  <si>
    <t>特定非営利活動法人緑の大地の会</t>
  </si>
  <si>
    <t>ﾐｳﾗ ｹﾝｼﾞ</t>
  </si>
  <si>
    <t>ﾋﾀｼ ｼﾖｳﾃﾞ ﾅｶﾂﾞﾙ444-2</t>
  </si>
  <si>
    <t>日田市　庄手　中釣４４４－２</t>
  </si>
  <si>
    <t>ｱﾍﾞ ﾋﾃﾞﾕｷ</t>
  </si>
  <si>
    <t>ﾀｶ ｻﾁｺ</t>
  </si>
  <si>
    <t>ｸﾎﾞﾀ ﾄｼｱｷ</t>
  </si>
  <si>
    <t>ﾅﾝﾏﾂ ﾄﾖﾋｻ</t>
  </si>
  <si>
    <t>ｸｹﾞ ｻﾄｿﾞｳ</t>
  </si>
  <si>
    <t>097-529-7245</t>
  </si>
  <si>
    <t>ﾌｼﾞﾓﾄ ﾀｹｼ</t>
  </si>
  <si>
    <t>0977-67-7351</t>
  </si>
  <si>
    <t>ｱｿｳ ﾏｽﾅｵ</t>
  </si>
  <si>
    <t>870-1165</t>
  </si>
  <si>
    <t>ｵｵｲﾀｼ ｵｷﾞﾉﾀﾞｲ 5-1</t>
  </si>
  <si>
    <t>大分市　雄城台　５－１</t>
  </si>
  <si>
    <t>ｵｵｲﾀｼ ｵｵﾂﾏﾁ 1-18-15 ｵｵﾂﾏﾁﾏﾝｼﾖﾝ102ｺﾞｳ</t>
  </si>
  <si>
    <t>大分市　大津町　１－１８－１５　大津町マンション１０２号</t>
  </si>
  <si>
    <t>ｸﾄﾞｳ ﾄｼｶｽﾞ</t>
  </si>
  <si>
    <t>0977-21-3235</t>
  </si>
  <si>
    <t>ｵｵｲﾀｼ ｶﾐﾑﾅｶﾀ 503-23</t>
  </si>
  <si>
    <t>大分市　上宗方　５０３－２３</t>
  </si>
  <si>
    <t>ｸﾄﾞｳ ｺｳｷ</t>
  </si>
  <si>
    <t>0977-26-3422</t>
  </si>
  <si>
    <t>0977-75-2223</t>
  </si>
  <si>
    <t>ｵﾊﾞﾀ ﾀﾙﾐ</t>
  </si>
  <si>
    <t>0972-83-5930</t>
  </si>
  <si>
    <t>ﾖｼﾀﾞ ｱｹﾐ</t>
  </si>
  <si>
    <t>870-0265</t>
  </si>
  <si>
    <t>ｵｵｲﾀｼ ﾀｹｼﾀ 1-7-20</t>
  </si>
  <si>
    <t>大分市　竹下　１－７－２０</t>
  </si>
  <si>
    <t>ﾄｸﾃｲﾋｴｲﾘｶﾂﾄﾞｳﾎｳｼﾞﾝｱﾝﾘﾂｼﾕ</t>
  </si>
  <si>
    <t>ｳｻｼ ｼﾓﾀｶ 1556-1</t>
  </si>
  <si>
    <t>宇佐市　下高　１５５６－１</t>
  </si>
  <si>
    <t>ｼﾓﾔﾏ ﾓﾄﾌﾐ</t>
  </si>
  <si>
    <t>872-0044</t>
  </si>
  <si>
    <t>ｳｻｼ ｽﾐｴ 208-4 ｵｵｸﾎﾞ ｶｽﾞﾉﾘ ｻﾏｶﾀ</t>
  </si>
  <si>
    <t>宇佐市　住江　２０８－４　大久保　和則　様方</t>
  </si>
  <si>
    <t>ｼﾕﾄｳ ﾀｶｼ</t>
  </si>
  <si>
    <t>ﾄｸﾃｲﾋｴｲﾘｶﾂﾄﾞｳﾎｳｼﾞﾝｳﾀｳｵｵｲﾀ</t>
  </si>
  <si>
    <t>ｴﾇﾋﾟ-ｵ-ﾎｳｼﾞﾝﾌｸﾜｶｲ</t>
  </si>
  <si>
    <t>ＮＰＯ法人福和会</t>
  </si>
  <si>
    <t>0974-22-7200</t>
  </si>
  <si>
    <t>ﾂﾂﾞｷ ｶﾂﾖｼ</t>
  </si>
  <si>
    <t>ﾄｸﾃｲﾋｴｲﾘｶﾂﾄﾞｳﾎｳｼﾞﾝｼﾖｸﾄｹﾝｺｳｼﾞﾕｸｲﾝｳｻ</t>
  </si>
  <si>
    <t>特定非営利活動法人食と健康塾ｉｎ宇佐</t>
  </si>
  <si>
    <t>ｳｻｼ ｲﾝﾅｲﾏﾁｼﾓﾌﾅｷﾞ 649-1</t>
  </si>
  <si>
    <t>宇佐市　院内町下船木　６４９－１</t>
  </si>
  <si>
    <t>ｲﾜﾀ ﾄｼﾛｳ</t>
  </si>
  <si>
    <t>ｻﾝｼﾞﾔｸﾔﾏｸ</t>
  </si>
  <si>
    <t>三尺山区</t>
  </si>
  <si>
    <t>879-1504</t>
  </si>
  <si>
    <t>ﾋｼﾞﾏﾁ ｵｵｶﾞ 3315-2</t>
  </si>
  <si>
    <t>日出町　大神　３３１５－２</t>
  </si>
  <si>
    <t>ｵｶｻﾞｷ ﾉﾌﾞﾋﾃﾞ</t>
  </si>
  <si>
    <t>ﾋｼﾞﾏﾁ ｵｵｶﾞ 3334-16 ｲﾑﾗ ｼﾕｳｲﾁｻﾏｶﾀ</t>
  </si>
  <si>
    <t>日出町　大神　３３３４－１６　井村　修一様方</t>
  </si>
  <si>
    <t>ﾎｳﾎﾞｸｵｳｴﾝﾀｲ</t>
  </si>
  <si>
    <t>ＮＰＯ法人　放牧応援隊</t>
  </si>
  <si>
    <t>ｵｵｲﾀｼ ﾅｶｵ 1099-9</t>
  </si>
  <si>
    <t>大分市　中尾　１０９９－９</t>
  </si>
  <si>
    <t>090-1366-5080</t>
  </si>
  <si>
    <t>ﾄｸﾃｲﾋｴｲﾘｶﾂﾄﾞｳﾎｳｼﾞﾝｵｵｲﾀﾕｳｷﾉｳｷﾞﾖｳｹﾝｷﾕｳｶｲ</t>
  </si>
  <si>
    <t>ｵｵｲﾀｼ ｼﾓｺﾞｵﾘ 1602-1</t>
  </si>
  <si>
    <t>097-563-2613</t>
  </si>
  <si>
    <t>ﾄｸﾃｲﾋｴｲﾘｶﾂﾄﾞｳﾎｳｼﾞﾝｻﾜﾔｶｻｲｷ</t>
  </si>
  <si>
    <t>特定非営利活動法人さわやか佐伯</t>
  </si>
  <si>
    <t>876-0025</t>
  </si>
  <si>
    <t>ｻｲｷｼ ｲｹﾀﾞ 815</t>
  </si>
  <si>
    <t>佐伯市　池田　８１５</t>
  </si>
  <si>
    <t>0972-23-4595</t>
  </si>
  <si>
    <t>ﾔﾏﾓﾄ ﾏｽﾐ</t>
  </si>
  <si>
    <t>876-0037</t>
  </si>
  <si>
    <t>ｻｲｷｼ ﾊｾ 5727 ﾔﾏﾓﾄﾏｽﾐｻﾏｶﾞﾀ</t>
  </si>
  <si>
    <t>佐伯市　長谷　５７２７　山本ますみ様方</t>
  </si>
  <si>
    <t>ﾄｸﾃｲﾋｴｲﾘｶﾂﾄﾞｳﾎｳｼﾞﾝｶﾏｴﾉｳﾐ</t>
  </si>
  <si>
    <t>特定非営利活動法人蒲江の海</t>
  </si>
  <si>
    <t>876-2401</t>
  </si>
  <si>
    <t>ｻｲｷｼ ｶﾏｴｶﾏｴｳﾗ 3363-17</t>
  </si>
  <si>
    <t>佐伯市　蒲江蒲江浦　３３６３－１７</t>
  </si>
  <si>
    <t>0972-42-1677</t>
  </si>
  <si>
    <t>ｲﾉｳｴ ｷﾖﾐ</t>
  </si>
  <si>
    <t>ﾄｸﾃｲﾋｴｲﾘｶﾂﾄﾞｳﾎｳｼﾞﾝｻｲｶｲ</t>
  </si>
  <si>
    <t>特定非営利活動法人再会</t>
  </si>
  <si>
    <t>ｵｵｲﾀｼ ｵｼﾉ 926-7</t>
  </si>
  <si>
    <t>大分市　鴛野　９２６－７</t>
  </si>
  <si>
    <t>ﾀｶｸﾗ ｺｳｲﾁ</t>
  </si>
  <si>
    <t>870-0137</t>
  </si>
  <si>
    <t>ｵｵｲﾀｼ ﾃﾗｻｷﾏﾁ 2-3-6 ｱｽﾞｺ-ﾎﾟﾚ-ｼﾖﾝﾅｲ</t>
  </si>
  <si>
    <t>大分市　寺崎町　２－３－６　（株）ａＺコーポレーション　内</t>
  </si>
  <si>
    <t>ﾄｸﾃｲﾋｴｲﾘｶﾂﾄﾞｳﾎｳｼﾞﾝｳﾒﾏﾁﾂﾞｸﾘｷﾖｳｷﾞｶｲ</t>
  </si>
  <si>
    <t>特定非営利活動法人宇目まちづくり協議会</t>
  </si>
  <si>
    <t>879-3205</t>
  </si>
  <si>
    <t>ｻｲｷｼ ｳﾒｾﾝｿﾞｸ 1082</t>
  </si>
  <si>
    <t>佐伯市　宇目千束　１０８２</t>
  </si>
  <si>
    <t>ｶｲ ﾀｶﾖｼ</t>
  </si>
  <si>
    <t>令和</t>
    <rPh sb="0" eb="2">
      <t>レイワ</t>
    </rPh>
    <phoneticPr fontId="1"/>
  </si>
  <si>
    <t>ﾄｸﾃｲﾋｴｲﾘｶﾂﾄﾞｳﾎｳｼﾞﾝｽﾊﾞﾙ</t>
  </si>
  <si>
    <t>特定非営利活動法人すばる</t>
  </si>
  <si>
    <t>870-1161</t>
  </si>
  <si>
    <t>ｵｵｲﾀｼ ｷﾉｳｴ 1515</t>
  </si>
  <si>
    <t>大分市　木上　１５１５</t>
  </si>
  <si>
    <t>097-541-0122</t>
  </si>
  <si>
    <t>ﾜﾀﾅﾍﾞ ﾋﾛﾌﾐ</t>
  </si>
  <si>
    <t>ｸﾏﾏﾙｸ</t>
  </si>
  <si>
    <t>熊丸区</t>
  </si>
  <si>
    <t>873-0015</t>
  </si>
  <si>
    <t>ｷﾂｷｼ ﾔｻｶ 2280-3 ｺｳﾐﾝｶﾝﾅｲ</t>
  </si>
  <si>
    <t>ｺｳﾐﾝｶﾝﾅｲ</t>
  </si>
  <si>
    <t>杵築市　八坂　２２８０－３　公民館内</t>
  </si>
  <si>
    <t>0978-63-4843</t>
  </si>
  <si>
    <t>ﾄﾏﾘｶﾞｳﾁｸｼﾞﾁｶｲ</t>
  </si>
  <si>
    <t>泊ヶ内区自治会</t>
  </si>
  <si>
    <t>875-0031</t>
  </si>
  <si>
    <t>ｳｽｷｼ ﾌｶｴ 2873-1</t>
  </si>
  <si>
    <t>臼杵市　深江　２８７３－１</t>
  </si>
  <si>
    <t>0972-66-5600</t>
  </si>
  <si>
    <t>ｷﾗ ﾀｶｱｷ</t>
  </si>
  <si>
    <t>令和</t>
    <rPh sb="0" eb="2">
      <t>レイワ</t>
    </rPh>
    <phoneticPr fontId="1"/>
  </si>
  <si>
    <t>第</t>
    <phoneticPr fontId="1"/>
  </si>
  <si>
    <t>該当条文</t>
    <rPh sb="0" eb="2">
      <t>ガイトウ</t>
    </rPh>
    <rPh sb="2" eb="4">
      <t>ジョウブン</t>
    </rPh>
    <phoneticPr fontId="1"/>
  </si>
  <si>
    <t>減する金額</t>
    <phoneticPr fontId="1"/>
  </si>
  <si>
    <t>当初課税額</t>
    <rPh sb="2" eb="4">
      <t>カゼイ</t>
    </rPh>
    <phoneticPr fontId="1"/>
  </si>
  <si>
    <t>内訳</t>
    <phoneticPr fontId="1"/>
  </si>
  <si>
    <t>管理番号</t>
    <rPh sb="0" eb="2">
      <t>カンリ</t>
    </rPh>
    <phoneticPr fontId="1"/>
  </si>
  <si>
    <t>連番</t>
  </si>
  <si>
    <t>870-0156</t>
  </si>
  <si>
    <t>ｵｵｲﾀｼ ﾀｶｼﾞﾖｳｼﾝﾏﾁ 13-13</t>
  </si>
  <si>
    <t>大分市　高城新町　１３－１３</t>
  </si>
  <si>
    <t>080-9820-5938</t>
  </si>
  <si>
    <t>ｲﾜﾐ ｹｲｽｹ</t>
  </si>
  <si>
    <t>ﾀﾂｶﾜ ﾌﾐｵ</t>
  </si>
  <si>
    <t>ｼﾕﾄｳ ｺｳｽｹ</t>
  </si>
  <si>
    <t>ｳｻｼ ｱｼﾞﾑﾏﾁｼﾓｹﾞ 2115</t>
  </si>
  <si>
    <t>宇佐市　安心院町下毛　２１１５</t>
  </si>
  <si>
    <t>ﾌｼﾞﾑﾗ ﾀｶﾉﾘ</t>
  </si>
  <si>
    <t>ｱﾘﾐﾂ ﾋﾛﾕｷ</t>
  </si>
  <si>
    <t>ｵｵｲﾀｼ ﾅｶﾍﾂｷﾞ 4525</t>
  </si>
  <si>
    <t>大分市　中戸次　４５２５</t>
  </si>
  <si>
    <t>ﾀｶﾑｸ ｷﾖｼ</t>
  </si>
  <si>
    <t>ﾌｼﾞﾄﾐ ﾋﾛｱｷ</t>
  </si>
  <si>
    <t>ﾄｸﾃｲﾋｴｲﾘｶﾂﾄﾞｳﾎｳｼﾞﾝｵｵｲﾀﾏﾘﾝｽｸｳｴｱ</t>
  </si>
  <si>
    <t>特定非営利活動法人大分マリンスクウェア</t>
  </si>
  <si>
    <t>870-0161</t>
  </si>
  <si>
    <t>ｵｵｲﾀｼ ｱｹﾉﾋｶﾞｼ 2-21-8</t>
  </si>
  <si>
    <t>大分市　明野東　２－２１－８</t>
  </si>
  <si>
    <t>ｼﾏ ｺｳｲﾁ</t>
  </si>
  <si>
    <t>879-2458</t>
  </si>
  <si>
    <t>ﾂｸﾐｼ ｲﾘﾌﾈﾆｼﾏﾁ 18-14 ｲｶｶﾞﾜ ｺｳｼﾞ ｻﾏｶﾀ</t>
  </si>
  <si>
    <t>879-0731</t>
  </si>
  <si>
    <t>ﾌﾞﾝｺﾞﾀｶﾀﾞｼ ﾅｶﾞｲﾜﾔ 1728-1</t>
  </si>
  <si>
    <t>豊後高田市　長岩屋　１７２８－１</t>
  </si>
  <si>
    <t>ｶﾜﾑﾗ ﾏｻﾋﾛ</t>
  </si>
  <si>
    <t>ｵｵｲﾀｼ ﾕﾀｶﾏﾁ 2-3-4 ﾓﾘｶｲｹｲｼﾞﾑｼﾖﾅｲ</t>
  </si>
  <si>
    <t>ﾓﾘｶｲｹｲｼﾞﾑｼﾖﾅｲ</t>
  </si>
  <si>
    <t>大分市　豊町　２－３－４　森会計事務所内</t>
  </si>
  <si>
    <t>ｺｳｴｷｼﾔﾀﾞﾝﾎｳｼﾞﾝｵｵｲﾀｹﾝｼﾞﾝｹﾝﾌﾞﾗｸｻﾍﾞﾂｶｲｼﾖｳｷﾖｳｲｸｹﾝｷﾕｳｷﾖｳｷﾞｶｲ</t>
  </si>
  <si>
    <t>公益社団法人大分県人権・部落差別解消教育研究協議会</t>
  </si>
  <si>
    <t>097-569-3271</t>
  </si>
  <si>
    <t>ｵﾉ ｱｷﾗ</t>
  </si>
  <si>
    <t>097-544-8902</t>
  </si>
  <si>
    <t>ｾﾀ ｶｽﾞｵ</t>
  </si>
  <si>
    <t>ｳｻｼ ｼﾓﾊｲﾀ 197-3</t>
  </si>
  <si>
    <t>宇佐市　下拝田　１９７－３</t>
  </si>
  <si>
    <t>877-0044</t>
  </si>
  <si>
    <t>ﾋﾀｼ ｸﾏ 2-2-36</t>
  </si>
  <si>
    <t>日田市　隈　２－２－３６</t>
  </si>
  <si>
    <t>ｺﾞｳﾊﾞﾙ ﾏｷ</t>
  </si>
  <si>
    <t>ﾋﾛｾ ｶｽﾞｻﾀﾞ</t>
  </si>
  <si>
    <t>870-0846</t>
  </si>
  <si>
    <t>ｵｵｲﾀｼ ﾊﾅｿﾞﾉ 2-3-12</t>
  </si>
  <si>
    <t>大分市　花園　２－３－１２</t>
  </si>
  <si>
    <t>080-3186-9840</t>
  </si>
  <si>
    <t>ﾜﾀﾅﾍﾞ ﾀｹｼ</t>
  </si>
  <si>
    <t>大分市　旦野原　７００　大分大学内　教育学部　大上和敏　研究室</t>
  </si>
  <si>
    <t>ｵｵｲﾀｼ ﾅｶﾍﾂｷﾞ 1261-60 ﾐｽﾞﾉｱﾊﾟ-ﾄ101ｺﾞｳｼﾂ</t>
  </si>
  <si>
    <t>ﾐｽﾞﾉｱﾊﾟ-ﾄ101ｺﾞｳｼﾂ</t>
  </si>
  <si>
    <t>大分市　中戸次　１２６１－６０　水野アパート１０１号室</t>
  </si>
  <si>
    <t>097-511-6027</t>
  </si>
  <si>
    <t>ﾐﾅﾄｸ ﾆｼｼﾝﾊﾞｼ1-6-11 ﾆｼｼﾝﾊﾞｼｺｳﾜﾋﾞﾙﾊﾁｶｲ</t>
  </si>
  <si>
    <t>東京都港区　西新橋１－６－１１　西新橋光和ビル８階</t>
  </si>
  <si>
    <t>ﾊﾔｼ ｼﾕｳｲﾁ</t>
  </si>
  <si>
    <t>ｶﾅﾀﾞ ｴｲｲﾁ</t>
  </si>
  <si>
    <t>ｵｵｲﾀｼ ﾌﾞﾆﾖｳ 3-4-1</t>
  </si>
  <si>
    <t>大分市　豊饒　３－４－１</t>
  </si>
  <si>
    <t>097-507-9845</t>
  </si>
  <si>
    <t>ｲﾁｶﾜ ﾔｽｱｷ</t>
  </si>
  <si>
    <t>ﾓﾃﾞﾚ-ｼﾖﾝｲﾝﾀ-ﾅｼﾖﾅﾙ</t>
  </si>
  <si>
    <t>ＮＰＯ法人　ＭＯＤＥＲＡＴＩＯＮ　ＩＮＴＥＲＮＡＴＩＯＮＡＬ</t>
  </si>
  <si>
    <t>ｵｵｲﾀｼ ﾌﾞﾆﾖｳ 2-5-53</t>
  </si>
  <si>
    <t>大分市　豊饒　２－５－５３</t>
  </si>
  <si>
    <t>ﾐﾏﾀ ﾋﾛﾐﾂ</t>
  </si>
  <si>
    <t>ｼﾛﾀ ｱｷﾋｻ</t>
  </si>
  <si>
    <t>ｸｻﾉ ﾖｼｽｹ</t>
  </si>
  <si>
    <t>ﾀｹﾀｼ ｱｲｱｲ 2395-2</t>
  </si>
  <si>
    <t>竹田市　会々　２３９５－２</t>
  </si>
  <si>
    <t>ｺｳｴｷｻﾞｲﾀﾞﾝﾎｳｼﾞﾝｵｵｲﾀｹﾝｽﾎﾟ-ﾂｷﾖｳｶｲ</t>
  </si>
  <si>
    <t>公益財団法人大分県スポーツ協会</t>
  </si>
  <si>
    <t>ｵｵｲﾀｼ ｱｵﾊﾞﾏﾁ 1 ｵｵｽｿｳｺﾞｳｳﾝﾄﾞｳｺｳｴﾝｽﾎﾟ-ﾂｺｳ</t>
  </si>
  <si>
    <t>ｵｵｽｿｳｺﾞｳｳﾝﾄﾞｳｺｳｴﾝｽﾎﾟ-ﾂｺｳ</t>
  </si>
  <si>
    <t>大分市　青葉町　１　大洲総合運動公園　スポーツ交流館内</t>
  </si>
  <si>
    <t>0972-52-1212</t>
  </si>
  <si>
    <t>ﾐﾜ ﾏﾐ</t>
  </si>
  <si>
    <t>ｵｵｲﾀｼ ﾅｶﾞﾊﾏﾏﾁ 2-7-22</t>
  </si>
  <si>
    <t>大分市　長浜町　２－７－２２</t>
  </si>
  <si>
    <t>ﾍﾞﾂﾌﾟｼ ﾆｼﾉｸﾞﾁﾏﾁ 10-54 (ｻﾝｹｲﾊｲﾂ602)</t>
  </si>
  <si>
    <t>(ｻﾝｹｲﾊｲﾂ602)</t>
  </si>
  <si>
    <t>別府市　西野口町　１０－５４　（サンケイハイツ６０２）</t>
  </si>
  <si>
    <t>ﾜﾄｿﾝ ｶﾖｺ</t>
  </si>
  <si>
    <t>ﾊｾｶﾞﾜ ｹﾝｻｸ</t>
  </si>
  <si>
    <t>870-0954</t>
  </si>
  <si>
    <t>ｵｵｲﾀｼ ｼﾓｺﾞｵﾘﾁﾕｳｵｳ 2-8-47</t>
  </si>
  <si>
    <t>大分市　下郡中央　２－８－４７</t>
  </si>
  <si>
    <t>097-578-6685</t>
  </si>
  <si>
    <t>0973-57-2307</t>
  </si>
  <si>
    <t>ｷﾑﾗ ﾔｽｵ</t>
  </si>
  <si>
    <t>874-0025</t>
  </si>
  <si>
    <t>ﾍﾞﾂﾌﾟｼ ｶﾒｶﾞﾜ 1140-21</t>
  </si>
  <si>
    <t>別府市　亀川　１１４０－２１</t>
  </si>
  <si>
    <t>0977-75-6053</t>
  </si>
  <si>
    <t>097-545-0707</t>
  </si>
  <si>
    <t>ﾓﾘｻｷ ﾏｻﾄｼ</t>
  </si>
  <si>
    <t>090-4340-8101</t>
  </si>
  <si>
    <t>879-7401</t>
  </si>
  <si>
    <t>ﾌﾞﾝｺﾞｵｵﾉｼ ﾁﾄｾﾏﾁﾆｲﾄﾞﾉ 314-11</t>
  </si>
  <si>
    <t>豊後大野市　千歳町新殿　３１４－１１</t>
  </si>
  <si>
    <t>090-7381-9166</t>
  </si>
  <si>
    <t>ｺｳｴｷｻﾞｲﾀﾞﾝﾎｳｼﾞﾝﾅｶﾞﾄﾐﾔｸｶﾞｸｼﾖｳｶﾞｸｻﾞｲﾀﾞﾝ</t>
  </si>
  <si>
    <t>公益財団法人永冨薬学奨学財団</t>
  </si>
  <si>
    <t>ｵｵｲﾀｼ ｼﾓｺﾞｵﾘｷﾀ 1-4-45</t>
  </si>
  <si>
    <t>大分市　下郡北　１－４－４５</t>
  </si>
  <si>
    <t>ﾅｶﾞﾄﾐ ｼｹﾞﾙ</t>
  </si>
  <si>
    <t>ﾏｸﾞﾉﾘｱﾉｶｲ</t>
  </si>
  <si>
    <t>ＮＰＯ法人マグノリアの会</t>
  </si>
  <si>
    <t>ｵｵｲﾀｼ ﾀｶｴﾐﾅﾐ 3-15-8</t>
  </si>
  <si>
    <t>大分市　高江南　３－１５－８</t>
  </si>
  <si>
    <t>080-1708-2707</t>
  </si>
  <si>
    <t>ﾄｸﾃｲﾋｴｲﾘｶﾂﾄﾞｳﾎｳｼﾞﾝﾁﾔｲﾙﾄﾞｴｲﾄﾞｼﾞﾔﾊﾟﾝ</t>
  </si>
  <si>
    <t>特定非営利活動法人チャイルドエイドジャパン</t>
  </si>
  <si>
    <t>ﾄｸﾃｲﾋｴｲﾘｶﾂﾄﾞｳﾎｳｼﾞﾝｱﾅﾀﾉｸｳｶﾝｵｵｲﾀ</t>
  </si>
  <si>
    <t>特定非営利活動法人あなたのくうかんおおいた</t>
  </si>
  <si>
    <t>870-0874</t>
  </si>
  <si>
    <t>ｵｵｲﾀｼ ﾆｼﾞｶﾞｵｶ 2-5-4</t>
  </si>
  <si>
    <t>大分市　にじが丘　２－５－４</t>
  </si>
  <si>
    <t>097-545-8401</t>
  </si>
  <si>
    <t>ｺﾆｼ ﾀﾀﾞｼ</t>
  </si>
  <si>
    <t>ｱｵｲﾓﾘ</t>
  </si>
  <si>
    <t>ＮＰＯ法人　青い森</t>
  </si>
  <si>
    <t>097-533-2011</t>
  </si>
  <si>
    <t>ｱｵｻｶ ｶｽﾞﾋﾛ</t>
  </si>
  <si>
    <t>ﾜﾝｽﾞ</t>
  </si>
  <si>
    <t>ＮＰＯ法人Ｏｎｅ’ｓ</t>
  </si>
  <si>
    <t>879-7102</t>
  </si>
  <si>
    <t>ﾌﾞﾝｺﾞｵｵﾉｼ ﾐｴﾏﾁｽｺﾞｳ 422-2</t>
  </si>
  <si>
    <t>豊後大野市　三重町菅生　４２２－２</t>
  </si>
  <si>
    <t>0974-22-2440</t>
  </si>
  <si>
    <t>ﾋｶﾞｼ ｶｽﾞｷ</t>
  </si>
  <si>
    <t>ﾄｸﾃｲﾋｴｲﾘｶﾂﾄﾞｳﾎｳｼﾞﾝｵｵｲﾀﾆﾝﾁｼﾖｳｶﾝﾌｱﾚﾝｽ</t>
  </si>
  <si>
    <t>特定非営利活動法人大分認知症カンファレンス</t>
  </si>
  <si>
    <t>ﾎｹｽﾞ ﾖｳｲﾁ</t>
  </si>
  <si>
    <t>ｵｵｲﾀｹﾝﾆﾁﾀｲﾕｳｺｳｷﾖｳｶｲ</t>
  </si>
  <si>
    <t>ＮＰＯ法人大分県日タイ友好協会</t>
  </si>
  <si>
    <t>870-0155</t>
  </si>
  <si>
    <t>ｵｵｲﾀｼ ﾀｶｼﾞﾖｳﾐﾅﾐﾏﾁ 2-10 (ｸﾞﾘ-ﾝﾋﾙﾀｶｼﾞﾖｳﾐﾅﾐ802)</t>
  </si>
  <si>
    <t>(ｸﾞﾘ-ﾝﾋﾙﾀｶｼﾞﾖｳﾐﾅﾐ802)</t>
  </si>
  <si>
    <t>大分市　高城南町　２－１０　（グリーンヒル高城南８０２）</t>
  </si>
  <si>
    <t>090-8627-6770</t>
  </si>
  <si>
    <t>ｺﾞﾄｳ ｹﾝｼﾞ</t>
  </si>
  <si>
    <t>ｸﾆｻｷﾊﾝﾄｳｵｲｼｲﾓﾉﾂﾞｸﾘｸﾗﾌﾞ</t>
  </si>
  <si>
    <t>ＮＰＯ法人国東半島おいしいものづくり倶楽部</t>
  </si>
  <si>
    <t>872-1321</t>
  </si>
  <si>
    <t>ｸﾆｻｷｼ ｸﾆﾐﾁﾖｳﾀｹﾀﾂﾞ 5027</t>
  </si>
  <si>
    <t>国東市　国見町竹田津　５０２７</t>
  </si>
  <si>
    <t>090-9578-6992</t>
  </si>
  <si>
    <t>ﾜﾀｼﾀﾁﾉﾌﾙｻﾄﾉｻｲｾｲｵｼｴﾝｽﾙｶｲ</t>
  </si>
  <si>
    <t>ＮＰＯ法人　私たちの故郷の再生を支援する会</t>
  </si>
  <si>
    <t>874-0922</t>
  </si>
  <si>
    <t>ﾍﾞﾂﾌﾟｼ ﾌﾅｺｳｼﾞﾏﾁ 3-43</t>
  </si>
  <si>
    <t>別府市　船小路町　３－４３</t>
  </si>
  <si>
    <t>0977-24-1212</t>
  </si>
  <si>
    <t>ｲｹﾍﾞ ｶｽﾞﾄｼ</t>
  </si>
  <si>
    <t>ﾄｸﾃｲﾋｴｲﾘｶﾂﾄﾞｳﾎｳｼﾞﾝﾆﾎﾝﾔｸｲｸｹﾝｷﾕｳｶｲ</t>
  </si>
  <si>
    <t>特定非営利活動法人日本薬育研究会</t>
  </si>
  <si>
    <t>ｷﾂｷｼ ｷﾂｷ 665-432</t>
  </si>
  <si>
    <t>杵築市　杵築　６６５－４３２</t>
  </si>
  <si>
    <t>0978-68-8888</t>
  </si>
  <si>
    <t>ｼﾖｳｼﾞ ｺｳﾍｲ</t>
  </si>
  <si>
    <t>ｺｼﾞｶﾈﾂﾄｵｵｲﾀ</t>
  </si>
  <si>
    <t>ＮＰＯ法人子じかネット大分</t>
  </si>
  <si>
    <t>ﾍﾞﾂﾌﾟｼ ﾂﾙﾐ 3859-22</t>
  </si>
  <si>
    <t>別府市　鶴見　３８５９－２２</t>
  </si>
  <si>
    <t>080-5208-8797</t>
  </si>
  <si>
    <t>ﾐﾔﾊﾗ ﾄﾓｺ</t>
  </si>
  <si>
    <t>ﾄﾖﾉｸﾆｺﾄﾞﾓﾂ-ｳｴｲ</t>
  </si>
  <si>
    <t>ＮＰＯ法人とよのくに子どもツーウエイ</t>
  </si>
  <si>
    <t>879-0463</t>
  </si>
  <si>
    <t>ｳｻｼ ﾅｶﾊﾙ 212-1</t>
  </si>
  <si>
    <t>宇佐市　中原　２１２－１</t>
  </si>
  <si>
    <t>0978-33-0251</t>
  </si>
  <si>
    <t>ｽｴﾑﾈ ｱｷﾉﾌﾞ</t>
  </si>
  <si>
    <t>ﾄｸﾃｲﾋｴｲﾘｶﾂﾄﾞｳﾎｳｼﾞﾝｵｵｲﾀｹﾝﾊﾂﾒｲｹﾝｷﾕｳｶｲ</t>
  </si>
  <si>
    <t>ｵｵｲﾀｼ ﾊﾀﾞ ﾐﾔﾀ682</t>
  </si>
  <si>
    <t>097-567-2111</t>
  </si>
  <si>
    <t>ﾕｷ ﾊﾙｵ</t>
  </si>
  <si>
    <t>ﾍﾞﾂﾌﾟｼ ﾂﾙﾐ 8-1 ﾕｷ ﾊﾙｵ ｻﾏｶﾀ</t>
  </si>
  <si>
    <t>別府市　鶴見　８－１　幸　治男　様方</t>
  </si>
  <si>
    <t>ﾄｸﾃｲﾋｴｲﾘｶﾂﾄﾞｳﾎｳｼﾞﾝﾆﾎﾝｼﾖｳﾈﾝｼﾖｳｼﾞﾖｲｸｾｲﾌﾟﾛｼﾞｴｸﾄ</t>
  </si>
  <si>
    <t>ｵｵｲﾀｼ ﾉﾂﾊﾙ 2986-31</t>
  </si>
  <si>
    <t>097-574-5700</t>
  </si>
  <si>
    <t>ﾌﾞﾝﾄﾞｳ ﾀｶﾋﾛ</t>
  </si>
  <si>
    <t>ﾄｸﾃｲﾋｴｲﾘｶﾂﾄﾞｳﾎｳｼﾞﾝｼﾞﾖｲﾌｱ-ﾑｵｵｲﾀ</t>
  </si>
  <si>
    <t>ｵｵｲﾀｼ ﾄｲ 47-1</t>
  </si>
  <si>
    <t>097-549-2572</t>
  </si>
  <si>
    <t>ｶﾂﾗｷﾞ ｼﾕｳｼﾞ</t>
  </si>
  <si>
    <t>ﾄｸﾃｲﾋｴｲﾘｶﾂﾄﾞｳﾎｳｼﾞﾝｼﾂﾌﾟﾘｻｲｸﾙﾅｶﾂ</t>
  </si>
  <si>
    <t>ﾅｶﾂｼ ﾋﾄﾂﾏﾂ 382-1 ｶ-ﾄﾋﾟｱｷｸﾁﾅｲ</t>
  </si>
  <si>
    <t>ｶ-ﾄﾋﾟｱｷｸﾁﾅｲ</t>
  </si>
  <si>
    <t>0979-22-2224</t>
  </si>
  <si>
    <t>ﾊﾝﾀﾞ ｼﾝｲﾁﾛｳ</t>
  </si>
  <si>
    <t>ｵﾄﾐｸｼﾞﾁｶｲﾄｸﾍﾞﾂｶｲｹｲ</t>
  </si>
  <si>
    <t>乙見区自治会特別会計</t>
  </si>
  <si>
    <t>875-0077</t>
  </si>
  <si>
    <t>ｳｽｷｼ ｵﾄﾐ 641</t>
  </si>
  <si>
    <t>臼杵市　乙見　６４１</t>
  </si>
  <si>
    <t>0972-65-2732</t>
  </si>
  <si>
    <t>K69</t>
  </si>
  <si>
    <t>不動産賃貸業</t>
  </si>
  <si>
    <t>ｶﾜﾉ ｶﾂﾖｼ</t>
  </si>
  <si>
    <t>ﾄｸﾃｲﾋｴｲﾘｶﾂﾄﾞｳﾎｳｼﾞﾝｱｲｳｲﾝ</t>
  </si>
  <si>
    <t>特定非営利活動法人Ｉ．ｗｉｎ</t>
  </si>
  <si>
    <t>874-0925</t>
  </si>
  <si>
    <t>ﾍﾞﾂﾌﾟｼ ﾜｶｸｻﾁﾖｳ 9-9</t>
  </si>
  <si>
    <t>別府市　若草町　９－９</t>
  </si>
  <si>
    <t>0977-25-1294</t>
  </si>
  <si>
    <t>ｷﾖﾅｶﾞ ﾋﾛﾐ</t>
  </si>
  <si>
    <t>ｱﾏｶﾞｾｵﾝｾﾝﾍﾞﾂｿｳｶﾝﾘｸﾐｱｲ</t>
  </si>
  <si>
    <t>ﾋﾀｼ ｱﾏｶﾞｾﾏﾁﾎﾝｼﾞﾖｳ ﾆﾀｻｺ729-12</t>
  </si>
  <si>
    <t>ｳﾁﾉ ﾄﾐｿﾞｳ</t>
  </si>
  <si>
    <t>決裁</t>
    <rPh sb="0" eb="2">
      <t>ケッサイ</t>
    </rPh>
    <phoneticPr fontId="1"/>
  </si>
  <si>
    <t>ﾄｸﾃｲﾋｴｲﾘｶﾂﾄﾞｳﾎｳｼﾞﾝｵｵｲﾀｽﾎﾟ-ﾂｱﾝﾄﾞｶﾙﾁﾔ-ｸﾗﾌﾞ</t>
  </si>
  <si>
    <t>特定非営利活動法人大分スポーツ＆カルチャークラブ</t>
  </si>
  <si>
    <t>879-5521</t>
  </si>
  <si>
    <t>ﾕﾌｼ ﾊｻﾏﾏﾁｵﾆｶﾞｾ 16-1</t>
  </si>
  <si>
    <t>由布市　挾間町鬼瀬　１６－１</t>
  </si>
  <si>
    <t>097-545-2227</t>
  </si>
  <si>
    <t>ｷﾖﾊﾗ ｴｲｼﾞ</t>
  </si>
  <si>
    <t>ｵｵｲﾀｼ ｵｸﾀﾞ 689-1 KYOEIﾋﾞﾙ2F</t>
  </si>
  <si>
    <t>大分市　奥田　６８９－１　Ｋｙｏｅｉビル２Ｆ</t>
  </si>
  <si>
    <t>備考</t>
    <rPh sb="0" eb="2">
      <t>ビコウ</t>
    </rPh>
    <phoneticPr fontId="1"/>
  </si>
  <si>
    <t>送付先・所在地</t>
    <phoneticPr fontId="1"/>
  </si>
  <si>
    <t>宛名番号</t>
    <phoneticPr fontId="1"/>
  </si>
  <si>
    <t>漢字法人名</t>
    <phoneticPr fontId="1"/>
  </si>
  <si>
    <t>様</t>
    <rPh sb="0" eb="1">
      <t>サマ</t>
    </rPh>
    <phoneticPr fontId="1"/>
  </si>
  <si>
    <t>最終事業年度</t>
    <phoneticPr fontId="1"/>
  </si>
  <si>
    <t>基本Ｒ最終更新日</t>
    <phoneticPr fontId="1"/>
  </si>
  <si>
    <t>0977-75-7515</t>
  </si>
  <si>
    <t>ﾔﾏﾓﾄ ﾀｶﾋﾛ</t>
  </si>
  <si>
    <t>ｲﾉｳｴ ﾄﾐﾖｼ</t>
  </si>
  <si>
    <t>ﾔﾏﾓﾄ ﾋﾛﾔｽ</t>
  </si>
  <si>
    <t>097-538-5575</t>
  </si>
  <si>
    <t>ｴﾄｳ ｶｵﾙ</t>
  </si>
  <si>
    <t>公益社団法人大分県公共嘱託登記土地家屋調査士協会</t>
  </si>
  <si>
    <t>ﾏﾙﾔﾏ ｺｳｼﾞ</t>
  </si>
  <si>
    <t>ｸﾆｻｷｼ ｸﾆｻｷﾏﾁﾂﾙｶﾞﾜ 149</t>
  </si>
  <si>
    <t>国東市　国東町鶴川　１４９</t>
  </si>
  <si>
    <t>0978-72-5200</t>
  </si>
  <si>
    <t>公益財団法人大分県地域保健支援センター</t>
  </si>
  <si>
    <t>ｶﾜﾉ ｺｳｼﾞ</t>
  </si>
  <si>
    <t>ﾀﾅｶ ﾂﾈｵ</t>
  </si>
  <si>
    <t>ﾕｼﾞ ﾐﾈﾋﾛ</t>
  </si>
  <si>
    <t>ﾂﾂﾞｷ ｶｽﾞﾓﾘ</t>
  </si>
  <si>
    <t>ｴﾄｳ ﾘﾕｳｼﾞ</t>
  </si>
  <si>
    <t>ﾖﾈｻﾞﾜ ﾌｻﾄﾓ</t>
  </si>
  <si>
    <t>101-0054</t>
  </si>
  <si>
    <t>ｵﾉ ﾅｵｷ</t>
  </si>
  <si>
    <t>ｽｽﾞｷ ｼｹﾞﾉﾘ</t>
  </si>
  <si>
    <t>ﾀ</t>
  </si>
  <si>
    <t>ﾖｼﾀﾞ ｷﾐﾋﾛ</t>
  </si>
  <si>
    <t>ﾋﾀｼ ｱﾏｶﾞｾﾏﾁﾏﾊﾞﾙ 6366-1</t>
  </si>
  <si>
    <t>日田市　天瀬町馬原　６３６６－１</t>
  </si>
  <si>
    <t>0973-57-3413</t>
  </si>
  <si>
    <t>ﾀｶｸﾗ ｼﾝｽｹ</t>
  </si>
  <si>
    <t>ﾌﾅｺｼ ﾀｶｷ</t>
  </si>
  <si>
    <t>ﾀﾌﾞｷ ｻﾄｼ</t>
  </si>
  <si>
    <t>870-0857</t>
  </si>
  <si>
    <t>ｵｵｲﾀｼ ｱｹｶﾞﾜﾗﾏﾁ 1-2-48</t>
  </si>
  <si>
    <t>大分市　明磧町　１－２－４８</t>
  </si>
  <si>
    <t>ﾄｸﾃｲﾋｴｲﾘｶﾂﾄﾞｳﾎｳｼﾞﾝｲﾁﾊﾏｺﾄﾞﾓﾐﾗｲｵｳｴﾝ</t>
  </si>
  <si>
    <t>特定非営利活動法人市浜こども未来応援</t>
  </si>
  <si>
    <t>097-597-8181</t>
  </si>
  <si>
    <t>871-0031</t>
  </si>
  <si>
    <t>ﾅｶﾂｼ ﾅｶﾄﾞﾉ 563-1 ｴﾙｸﾞﾗﾝ201</t>
  </si>
  <si>
    <t>ｴﾙｸﾞﾗﾝ201</t>
  </si>
  <si>
    <t>中津市　中殿　５６３－１　エルグラン２０１</t>
  </si>
  <si>
    <t>0979-24-1455</t>
  </si>
  <si>
    <t>ｵｵｲﾀｼ ﾌﾙｺﾞｳ 6-4-1</t>
  </si>
  <si>
    <t>大分市　古国府　６－４－１</t>
  </si>
  <si>
    <t>ﾓﾘ ｾｲｲﾁ</t>
  </si>
  <si>
    <t>ﾅｶﾂｼ ﾔﾊﾞｹｲﾏﾁｶｷｻｶ 714-6</t>
  </si>
  <si>
    <t>ﾐﾔﾂﾞ ﾀｶﾊﾙ</t>
  </si>
  <si>
    <t>ﾀｶﾊｼ ｺﾞｳ</t>
  </si>
  <si>
    <t>ﾀｹｼﾏ ﾏｻﾕｷ</t>
  </si>
  <si>
    <t>0979-62-3111</t>
  </si>
  <si>
    <t>ﾜ ｺｳｼﾞ ｻﾏｶﾀ</t>
  </si>
  <si>
    <t>津久見市　入船西町　１８－１４　五十川　浩司　様方</t>
  </si>
  <si>
    <t>080-4272-1411</t>
  </si>
  <si>
    <t>805-0017</t>
  </si>
  <si>
    <t>ﾔﾊﾀﾋｶﾞｼｸ ｻﾝﾉｳ2-3-7</t>
  </si>
  <si>
    <t>北九州市八幡東区　山王２－３－７</t>
  </si>
  <si>
    <t>ｺﾞﾄｳ ﾃﾂﾛｳ</t>
  </si>
  <si>
    <t>870-0930</t>
  </si>
  <si>
    <t>ｵｵｲﾀｼ ﾂﾙ 1979-1</t>
  </si>
  <si>
    <t>大分市　津留　１９７９－１</t>
  </si>
  <si>
    <t>ｸﾄﾞｳ ﾔｽｴ</t>
  </si>
  <si>
    <t>ｵｶｻﾞｷ ｼﾞﾕﾝｲﾁ</t>
  </si>
  <si>
    <t>ｳｴﾀﾞ ﾀﾀﾞｼ</t>
  </si>
  <si>
    <t>ｳｶｲｷﾞｼﾖﾅｲ</t>
  </si>
  <si>
    <t>ｲｶﾅｲ ｶｻﾜｷﾋｻﾉﾘｻﾏ</t>
  </si>
  <si>
    <t>ｵｵﾐ ｼﾝｲﾁ</t>
  </si>
  <si>
    <t>ﾋﾀｼ ﾅｶﾂｴﾑﾗﾄﾁﾉ 5563-7</t>
  </si>
  <si>
    <t>日田市　中津江村栃野　５５６３－７</t>
  </si>
  <si>
    <t>090-5025-4793</t>
  </si>
  <si>
    <t>ｻｶﾞﾗ ｹﾝｼﾞ</t>
  </si>
  <si>
    <t>ﾙｶﾜ ｶｽﾞﾋﾛ ｻﾏｶﾀ</t>
  </si>
  <si>
    <t>870-1132</t>
  </si>
  <si>
    <t>ｵｵｲﾀｼ ﾐﾂﾖｼ 1139-1 ｼﾕﾄｳﾊｲﾂ2 101</t>
  </si>
  <si>
    <t>ｼﾕﾄｳﾊｲﾂ2 101</t>
  </si>
  <si>
    <t>大分市　光吉　１１３９－１　首藤ハイツⅡ１０１</t>
  </si>
  <si>
    <t>ｵｵﾀﾆ ﾄｼﾋﾛ</t>
  </si>
  <si>
    <t>0973-22-0507</t>
  </si>
  <si>
    <t>ﾂｶﾞﾙ ﾊﾂﾐ</t>
  </si>
  <si>
    <t>ｶｷｻｶ ﾊﾙｵ</t>
  </si>
  <si>
    <t>ｶﾀ</t>
  </si>
  <si>
    <t>ﾖﾈﾓﾁ ﾀｹﾋｺ</t>
  </si>
  <si>
    <t>ﾌｼﾞﾀ ﾏｻﾐﾁ</t>
  </si>
  <si>
    <t>ﾋﾗﾏﾂ ｶｽﾞﾌﾐ</t>
  </si>
  <si>
    <t>1-2 ﾅｲﾄｳｶﾀ</t>
  </si>
  <si>
    <t>ﾉﾑﾗ ﾋﾛﾕｷ</t>
  </si>
  <si>
    <t>ｶﾞｸ ﾅｲ</t>
  </si>
  <si>
    <t>870-1119</t>
  </si>
  <si>
    <t>ｵｵｲﾀｼ ﾀｶｴｷﾀ 1-7-3</t>
  </si>
  <si>
    <t>大分市　高江北　１－７－３</t>
  </si>
  <si>
    <t>ﾄｷﾏﾂ ｶｽﾞﾋｻ</t>
  </si>
  <si>
    <t>0979-24-6536</t>
  </si>
  <si>
    <t>ﾄｸﾃｲﾋｴｲﾘｶﾂﾄﾞｳﾎｳｼﾞﾝｶﾏｴﾌﾞﾙ-ﾂ-ﾘｽﾞﾑｹﾝｷﾕｳｶｲ</t>
  </si>
  <si>
    <t>特定非営利活動法人かまえブルーツーリズム研究会</t>
  </si>
  <si>
    <t>876-2302</t>
  </si>
  <si>
    <t>ｻｲｷｼ ｶﾏｴﾆｼﾉｳﾗ 2643</t>
  </si>
  <si>
    <t>佐伯市　蒲江西野浦　２６４３</t>
  </si>
  <si>
    <t>0972-42-0115</t>
  </si>
  <si>
    <t>ﾊｼﾓﾄ ﾏｻｴ</t>
  </si>
  <si>
    <t>097-546-3734</t>
  </si>
  <si>
    <t>ｾｲｻﾝﾆﾝ ｱﾝﾄﾞｳ ﾏｺﾄ</t>
  </si>
  <si>
    <t>879-5112</t>
  </si>
  <si>
    <t>ﾕﾌｼ ﾕﾌｲﾝﾁﾖｳﾕﾉﾋﾗ 268</t>
  </si>
  <si>
    <t>由布市　湯布院町湯平　２６８</t>
  </si>
  <si>
    <t>ｼﾐｽﾞ ﾖｼﾋｺ</t>
  </si>
  <si>
    <t>ｵｵｲﾀｼ ｲﾏﾂﾞﾙ 3-13-17 ｾﾞｲﾘｼﾎｳｼﾞﾝ ｵｵｲﾀｿｳｺﾞｳｶｲｹｲ</t>
  </si>
  <si>
    <t>ｼﾎｳｼﾞﾝ ｵｵｲﾀｿｳｺﾞｳｶｲｹｲ</t>
  </si>
  <si>
    <t>大分市　今津留　３－１３－１７　税理士法人　大分綜合会計事務所　野尻　様方</t>
  </si>
  <si>
    <t>877-0075</t>
  </si>
  <si>
    <t>ｳﾒﾉ ﾋﾃﾞｱｷ</t>
  </si>
  <si>
    <t>ｲｹﾍﾞ ﾂﾖｼ</t>
  </si>
  <si>
    <t>ﾁﾉ ﾋﾛﾕｷ</t>
  </si>
  <si>
    <t>ﾌﾞﾝｺﾞｵｵﾉｼ ｲﾇｶｲﾏﾁｼﾓﾂｵ 3789</t>
  </si>
  <si>
    <t>豊後大野市　犬飼町下津尾　３７８９</t>
  </si>
  <si>
    <t>O&amp;KｻﾝｼﾃｲE201</t>
  </si>
  <si>
    <t>ﾓﾘﾀｹ ｼﾞｲﾁ</t>
  </si>
  <si>
    <t>ﾀｶｸﾗ ﾋﾛｱｷ</t>
  </si>
  <si>
    <t>ｺｳｴｷｻﾞｲﾀﾞﾝﾎｳｼﾞﾝｵｵｲﾀｹﾝﾎﾞｳﾘﾖｸﾂｲﾎｳｳﾝﾄﾞｳｽｲｼﾝｾﾝﾀ-</t>
  </si>
  <si>
    <t>公益財団法人大分県暴力追放運動推進センター</t>
  </si>
  <si>
    <t>ｺﾞﾄｳ ﾄﾐｲﾁﾛｳ</t>
  </si>
  <si>
    <t>ｻﾄｳ ﾋﾃﾞｵ</t>
  </si>
  <si>
    <t>ﾄｸﾃｲﾋｴｲﾘｶﾂﾄﾞｳﾎｳｼﾞﾝﾀｵ･ｵ-ｶﾞﾆﾂｸ･ﾌｱﾐﾘ-･ﾕﾆｵﾝ</t>
  </si>
  <si>
    <t>特定非営利活動法人タオ・オーガニック・ファミリー・ユニオン</t>
  </si>
  <si>
    <t>879-6441</t>
  </si>
  <si>
    <t>ﾌﾞﾝｺﾞｵｵﾉｼ ｵｵﾉﾏﾁﾀﾅｶ 2400</t>
  </si>
  <si>
    <t>豊後大野市　大野町田中　２４００</t>
  </si>
  <si>
    <t>ﾔﾏｼﾀ ｺｳｼﾞ</t>
  </si>
  <si>
    <t>ｷﾉｼﾀ ｼｽﾞｵ</t>
  </si>
  <si>
    <t>ｺｺﾉｴﾏﾁ ﾀﾉ 1666-135</t>
  </si>
  <si>
    <t>九重町　田野　１６６６－１３５</t>
  </si>
  <si>
    <t>ｸｽﾏﾁ ﾎｱｼ 207-4</t>
  </si>
  <si>
    <t>玖珠町　帆足　２０７－４</t>
  </si>
  <si>
    <t>ｵｵｲﾀｼ ﾊｷﾞﾜﾗ 2-9-18</t>
  </si>
  <si>
    <t>大分市　萩原　２－９－１８</t>
  </si>
  <si>
    <t>097-552-8880</t>
  </si>
  <si>
    <t>ｻｶﾀ ﾋﾛﾖ</t>
  </si>
  <si>
    <t>ｱﾝﾄﾞｳ ﾃﾂｼﾞ</t>
  </si>
  <si>
    <t>ｵｵｲﾀｼ ｵｼﾉ 983-2 ｱﾝﾄﾞｳ ﾃﾂｼﾞ ｻﾏ</t>
  </si>
  <si>
    <t>ｼﾞ ｻﾏ</t>
  </si>
  <si>
    <t>大分市　鴛野　９８３－２　安東　哲二　様</t>
  </si>
  <si>
    <t>ｵｵｲﾀｼ ｶﾀｼﾏ 69 ｺｽﾓﾊｲﾂｴ-1-205ｺﾞｳｼﾂ</t>
  </si>
  <si>
    <t>ｺｽﾓﾊｲﾂｴ-1-205ｺﾞｳｼﾂ</t>
  </si>
  <si>
    <t>大分市　片島　６９　コスモハイツａ１－２０５号室</t>
  </si>
  <si>
    <t>ﾙ2F</t>
  </si>
  <si>
    <t>ﾔﾏｶﾞﾐ ｼﾕﾝﾔ</t>
  </si>
  <si>
    <t>ﾍﾞﾂﾌﾟｼ ｲｼｶﾞｷﾋｶﾞｼ 9-4-52-301ｺﾞｳ</t>
  </si>
  <si>
    <t>別府市　石垣東　９－４－５２－３０１号</t>
  </si>
  <si>
    <t>ｳｴｷ ｶｽﾞｷ</t>
  </si>
  <si>
    <t>ﾕﾌｼ ﾊｻﾏﾏﾁｲﾀﾞｲｶﾞｵｶ 1-1</t>
  </si>
  <si>
    <t>由布市　挾間町医大ヶ丘　１－１</t>
  </si>
  <si>
    <t>ｲﾀﾀﾞｲｶﾞｸｲｶﾞｸﾌﾞｼﾞﾝﾋﾆﾖｳｷ</t>
  </si>
  <si>
    <t>ｻﾏｶﾀ</t>
  </si>
  <si>
    <t>ｵｵｲﾀｼ ﾐﾔｻﾞｷ 1548-56</t>
  </si>
  <si>
    <t>大分市　宮崎　１５４８－５６</t>
  </si>
  <si>
    <t>ｲｹﾍﾞ ﾊﾙﾖｼ</t>
  </si>
  <si>
    <t>ｵｵｲﾀｼ ﾌﾙｺﾞｳ 2-2-19</t>
  </si>
  <si>
    <t>大分市　古国府　２－２－１９</t>
  </si>
  <si>
    <t>ｽｷﾞｻｷ ﾘﾕｳｿﾞｳ</t>
  </si>
  <si>
    <t>ｸﾄﾞｳ ｷｶ</t>
  </si>
  <si>
    <t>097-536-1111</t>
  </si>
  <si>
    <t>ｻﾎ ﾀｶﾊﾙ</t>
  </si>
  <si>
    <t>ｵｵｲﾀｼ ﾌﾙｺﾞｳ 6-4-1 ｾﾞﾝｺｸﾉｳｷﾞﾖｳｷﾖｳﾄﾞｳｸﾐｱｲﾚﾝｺ</t>
  </si>
  <si>
    <t>ｾﾞﾝｺｸﾉｳｷﾞﾖｳｷﾖｳﾄﾞｳｸﾐｱｲﾚﾝｺ</t>
  </si>
  <si>
    <t>大分市　古国府　６－４－１　全国農業協同組合連合会大分県本部内</t>
  </si>
  <si>
    <t>ｻﾄﾞﾊﾗ ﾋﾄｼ</t>
  </si>
  <si>
    <t>ｴﾇﾋﾟ-ｵ-ﾎｳｼﾞﾝｻｲｶｲ</t>
  </si>
  <si>
    <t>ﾎﾟﾚ-ｼﾖﾝﾅｲ</t>
  </si>
  <si>
    <t>ﾄｸﾃｲﾋｴｲﾘｶﾂﾄﾞｳﾎｳｼﾞﾝｵｵﾐﾁﾌﾚｱｲｸﾗﾌﾞ</t>
  </si>
  <si>
    <t>特定非営利活動法人おおみちふれあいクラブ</t>
  </si>
  <si>
    <t>ｵｵｲﾀｼ ﾀﾑﾛﾏﾁ 3-37</t>
  </si>
  <si>
    <t>大分市　田室町　３－３７</t>
  </si>
  <si>
    <t>080-3986-3706</t>
  </si>
  <si>
    <t>N80</t>
  </si>
  <si>
    <t>娯楽業</t>
  </si>
  <si>
    <t>ｿﾉﾀﾞ ｺｳｲﾁ</t>
  </si>
  <si>
    <t>別府市　春木　５－４</t>
  </si>
  <si>
    <t>874-0014</t>
  </si>
  <si>
    <t>ﾍﾞﾂﾌﾟｼ ｶﾒｶﾞﾜﾊﾏﾀﾞﾏﾁ 12-4</t>
  </si>
  <si>
    <t>別府市　亀川浜田町　１２－４</t>
  </si>
  <si>
    <t>ｵｵﾋﾗ ｼﾞﾕﾝｼﾞ</t>
  </si>
  <si>
    <t>877-0025</t>
  </si>
  <si>
    <t>ﾋﾀｼ ﾀｼﾏ 2-10-12</t>
  </si>
  <si>
    <t>日田市　田島　２－１０－１２</t>
  </si>
  <si>
    <t>ｽｷﾞﾉ ﾖｼﾐﾂ</t>
  </si>
  <si>
    <t>ﾁﾏﾝｼﾖﾝ102ｺﾞｳ</t>
  </si>
  <si>
    <t>ﾉｽｹ ｻﾏ</t>
  </si>
  <si>
    <t>0977-21-4646</t>
  </si>
  <si>
    <t>ｺｳｴｷｼﾔﾀﾞﾝﾎｳｼﾞﾝｾﾞﾝｺｸｼﾕｻﾞﾝｷﾖｳｲｸﾚﾝﾒｲ</t>
  </si>
  <si>
    <t>大分市　横尾　３５３８－５</t>
  </si>
  <si>
    <t>ｼﾗｲｼ ﾘﾕｳｿﾞｳ</t>
  </si>
  <si>
    <t>ｲｼﾓﾄ ｹﾝｼﾞ</t>
  </si>
  <si>
    <t>ﾊﾅﾀﾞ ｼﾞﾕﾝﾔ</t>
  </si>
  <si>
    <t>874-0930</t>
  </si>
  <si>
    <t>ﾍﾞﾂﾌﾟｼ ﾋｶﾘﾏﾁ 6-14 2F</t>
  </si>
  <si>
    <t>別府市　光町　６－１４　２Ｆ</t>
  </si>
  <si>
    <t>ｾﾝｼﾞﾕ ﾄﾓｱｷ</t>
  </si>
  <si>
    <t>ﾔﾉ ｼｹﾞｵ</t>
  </si>
  <si>
    <t>ｶﾂｼﾔｸｼﾖﾎﾝﾔﾊﾞｹｲｼｼﾖﾅｲ</t>
  </si>
  <si>
    <t>0973-76-3816</t>
  </si>
  <si>
    <t>ﾄｸﾃｲﾋｴｲﾘｶﾂﾄﾞｳﾎｳｼﾞﾝﾕｸﾘｴ</t>
  </si>
  <si>
    <t>特定非営利活動法人ユクリエ</t>
  </si>
  <si>
    <t>0977-85-4311</t>
  </si>
  <si>
    <t>ｷﾃﾙｺｻﾏｶﾀ</t>
  </si>
  <si>
    <t>ｼﾎｳｼﾞﾝﾊﾆﾕｳｶｲｹｲｼﾞﾑｼﾖ</t>
  </si>
  <si>
    <t>ﾆﾉﾐﾔ ﾀﾞｲｽｹ</t>
  </si>
  <si>
    <t>ｼﾝｼﾞｻﾏｶﾀ</t>
  </si>
  <si>
    <t>ｺｺﾉｴﾏﾁ ﾀﾉ 255-33</t>
  </si>
  <si>
    <t>九重町　田野　２５５－３３</t>
  </si>
  <si>
    <t>0973-78-9060</t>
  </si>
  <si>
    <t>ｵｵｲﾀｼ ﾀｶｴﾐﾅﾐ 3-35-3</t>
  </si>
  <si>
    <t>大分市　高江南　３－３５－３</t>
  </si>
  <si>
    <t>080-5210-7716</t>
  </si>
  <si>
    <t>ｵﾀﾞﾜﾗ ﾀﾂｼﾞ</t>
  </si>
  <si>
    <t>ｽｶﾞ ﾙﾐｺ</t>
  </si>
  <si>
    <t>)ｻﾎﾟ-ﾄｼﾞﾔﾝｸﾞﾙｸﾗﾌﾞ ﾅｲ</t>
  </si>
  <si>
    <t>ﾄｸﾃｲﾋｴｲﾘｶﾂﾄﾞｳﾎｳｼﾞﾝｵｵｲﾀｹﾝｼﾞｻﾞｹｼﾖｳﾁﾕｳﾌﾞﾝｶｿｳｿﾞｳｶｲｷﾞ</t>
  </si>
  <si>
    <t>特定非営利活動法人大分県地酒・焼酎文化創造会議</t>
  </si>
  <si>
    <t>ｵｵｲﾀｼ ﾌﾅｲﾏﾁ 1-5-3-205</t>
  </si>
  <si>
    <t>大分市　府内町　１－５－３－２０５</t>
  </si>
  <si>
    <t>097-540-6562</t>
  </si>
  <si>
    <t>ｵｵｲﾀｼ ﾅｶﾍﾂｷﾞ 4241-33</t>
  </si>
  <si>
    <t>大分市　中戸次　４２４１－３３</t>
  </si>
  <si>
    <t>870-0879</t>
  </si>
  <si>
    <t>ｵｵｲﾀｼ ｶﾅﾔｻﾞｺ 1525-3</t>
  </si>
  <si>
    <t>大分市　金谷迫　１５２５－３</t>
  </si>
  <si>
    <t>ﾘ ｻﾏｶﾀ</t>
  </si>
  <si>
    <t>ｺｳﾉ ﾄﾓﾉﾘ</t>
  </si>
  <si>
    <t>ｷﾂｷｼ ﾔｻｶ 2572 ｺｳﾉﾄﾓﾉﾘｻﾏｶﾀ</t>
  </si>
  <si>
    <t>杵築市　八坂　２５７２　河野　知教　様方</t>
  </si>
  <si>
    <t>ﾃﾄｶﾝﾊﾟﾆ-</t>
  </si>
  <si>
    <t>ＮＰＯ法人Ｔｅｔｏ　Ｃｏｍｐａｎｙ</t>
  </si>
  <si>
    <t>ﾀｹﾀｼ ﾀｹﾀﾏﾁ 542-2</t>
  </si>
  <si>
    <t>竹田市　竹田町　５４２－２</t>
  </si>
  <si>
    <t>080-8108-1509</t>
  </si>
  <si>
    <t>ｵｸ ﾕｲｶ</t>
  </si>
  <si>
    <t>ﾕｳｲﾁｻﾏｶﾀ</t>
  </si>
  <si>
    <t>097-547-8710</t>
  </si>
  <si>
    <t>ｳｴﾔ ｶｵﾘ</t>
  </si>
  <si>
    <t>ｵｵｲﾀｼ ｶﾀｼﾏ 1368-1</t>
  </si>
  <si>
    <t>大分市　片島　１３６８－１</t>
  </si>
  <si>
    <t>097-568-1441</t>
  </si>
  <si>
    <t>ﾅｶｶﾞﾜ ﾋﾛﾐﾂ</t>
  </si>
  <si>
    <t>870-0025</t>
  </si>
  <si>
    <t>ｵｵｲﾀｼ ｹﾝﾄｸﾏﾁ 1-12-23</t>
  </si>
  <si>
    <t>大分市　顕徳町　１－１２－２３</t>
  </si>
  <si>
    <t>ﾁﾃｷｼﾖｳｶﾞｲｼﾔﾌﾂﾄｻﾙｸﾗﾌﾞｴﾝﾄﾗ-ﾀﾞ</t>
  </si>
  <si>
    <t>ＮＰＯ法人知的障がい者フットサルクラブＥＮＴＲＡＤＡ</t>
  </si>
  <si>
    <t>870-0276</t>
  </si>
  <si>
    <t>ｵｵｲﾀｼ ﾐﾔｶﾜｳﾁ 3814-1</t>
  </si>
  <si>
    <t>大分市　宮河内　３８１４－１</t>
  </si>
  <si>
    <t>097-547-9314</t>
  </si>
  <si>
    <t>ﾌｼﾞﾁｶ ｻﾄｺ</t>
  </si>
  <si>
    <t>ﾆｼﾂﾙ ﾏｻﾌﾐ</t>
  </si>
  <si>
    <t>ﾄｸﾃｲﾋｴｲﾘｶﾂﾄﾞｳﾎｳｼﾞﾝﾁ-ｽﾞ</t>
  </si>
  <si>
    <t>特定非営利活動法人ｃｈｉｅｄｓ</t>
  </si>
  <si>
    <t>870-0848</t>
  </si>
  <si>
    <t>ｵｵｲﾀｼ ｶｸｷﾀ 2-11-1</t>
  </si>
  <si>
    <t>大分市　賀来北　２－１１－１</t>
  </si>
  <si>
    <t>080-5342-5062</t>
  </si>
  <si>
    <t>ﾜﾀﾅﾍﾞ ﾏﾓﾙ</t>
  </si>
  <si>
    <t>ﾄｸﾃｲﾋｴｲﾘｶﾂﾄﾞｳﾎｳｼﾞﾝｱｲｼ-ﾃｲ-ﾃﾞｺﾋﾞﾂﾄ19ﾆﾖﾙｼﾞﾕｳｼﾖｳｶｶﾗｶﾝｼﾞﾔｵﾏﾓﾙｶｲ</t>
  </si>
  <si>
    <t>特定非営利活動法人ＩＣＴでＣＯＶＩＤ１９による重症化から患者を守る会</t>
  </si>
  <si>
    <t>ｵｵｲﾀｼ ｼﾓｺﾞｵﾘﾐﾅﾐ 4-6-1</t>
  </si>
  <si>
    <t>大分市　下郡南　４－６－１</t>
  </si>
  <si>
    <t>080-4282-4201</t>
  </si>
  <si>
    <t>ﾏﾂﾓﾄ ｹﾝｺﾞ</t>
  </si>
  <si>
    <t>ｹﾂﾄｼ-ｶﾞ-ﾃﾞﾝ</t>
  </si>
  <si>
    <t>ＮＰＯ法人ケット・シー・ガーデン</t>
  </si>
  <si>
    <t>ﾍﾞﾂﾌﾟｼ ﾂﾙﾐ 1673-5</t>
  </si>
  <si>
    <t>別府市　鶴見　１６７３－５</t>
  </si>
  <si>
    <t>0977-24-2280</t>
  </si>
  <si>
    <t>ｻｲﾄｳ ｻﾖｺ</t>
  </si>
  <si>
    <t>ﾄｸﾃｲﾋｴｲﾘｶﾂﾄﾞｳﾎｳｼﾞﾝﾄﾞﾛ-ﾝﾅﾋﾞｹﾞ-ｼﾖﾝｷﾖｳｶｲ</t>
  </si>
  <si>
    <t>特定非営利活動法人ドローンナビゲーション協会</t>
  </si>
  <si>
    <t>879-5518</t>
  </si>
  <si>
    <t>ﾕﾌｼ ﾊｻﾏﾏﾁｷﾀｶﾞﾀ 103-5</t>
  </si>
  <si>
    <t>由布市　挾間町北方　１０３－５</t>
  </si>
  <si>
    <t>080-6473-6167</t>
  </si>
  <si>
    <t>ｶﾀﾀﾞ ｱﾂｼ</t>
  </si>
  <si>
    <t>ｴﾇﾋﾟ-ｵ-ﾎｳｼﾞﾝﾁ-ﾑｲﾂﾃﾝｺﾞｵｵｲﾀ</t>
  </si>
  <si>
    <t>ＮＰＯ法人チーム１．５おおいた</t>
  </si>
  <si>
    <t>870-0125</t>
  </si>
  <si>
    <t>ｵｵｲﾀｼ ﾏﾂｵｶ 4004-3</t>
  </si>
  <si>
    <t>大分市　松岡　４００４－３</t>
  </si>
  <si>
    <t>090-1514-4509</t>
  </si>
  <si>
    <t>ﾏﾂﾓﾄ ｱｹﾐ</t>
  </si>
  <si>
    <t>ｴﾇﾋﾟ-ｵ-ﾎｳｼﾞﾝﾜｻﾀﾞﾕﾒｸﾗﾌﾞ</t>
  </si>
  <si>
    <t>ＮＰＯ法人わさだ夢クラブ</t>
  </si>
  <si>
    <t>ｵｵｲﾀｼ ﾀﾏｻﾞﾜ 103</t>
  </si>
  <si>
    <t>大分市　玉沢　１０３</t>
  </si>
  <si>
    <t>097-541-2623</t>
  </si>
  <si>
    <t>ｱﾝﾄﾞｳ ﾌｻﾖｼ</t>
  </si>
  <si>
    <t>ｱﾝｺｸｼﾞｸ</t>
  </si>
  <si>
    <t>安国寺区</t>
  </si>
  <si>
    <t>873-0504</t>
  </si>
  <si>
    <t>ｸﾆｻｷｼ ｸﾆｻｷﾏﾁｱﾝｺｸｼﾞ 1092-1</t>
  </si>
  <si>
    <t>国東市　国東町安国寺　１０９２－１</t>
  </si>
  <si>
    <t>ﾂﾙﾀ ｻﾀﾞﾄｼ</t>
  </si>
  <si>
    <t>ﾊﾗﾐﾅﾐｸ</t>
  </si>
  <si>
    <t>原南区</t>
  </si>
  <si>
    <t>873-0008</t>
  </si>
  <si>
    <t>ｷﾂｷｼ ｸﾏﾉ 2792-36</t>
  </si>
  <si>
    <t>杵築市　熊野　２７９２－３６</t>
  </si>
  <si>
    <t>0978-63-4558</t>
  </si>
  <si>
    <t>ﾋﾗﾀ ﾊﾙｵ</t>
  </si>
  <si>
    <t>ﾄｸﾃｲﾋｴｲﾘｶﾂﾄﾞｳﾎｳｼﾞﾝｱｷﾔﾊﾞﾝｸｻﾎﾟ-ﾄﾍﾞﾂﾌﾟ</t>
  </si>
  <si>
    <t>特定非営利活動法人空き家バンクサポートべっぷ</t>
  </si>
  <si>
    <t>ﾍﾞﾂﾌﾟｼ ｲｼｶﾞｷﾆｼ 1-3-4</t>
  </si>
  <si>
    <t>別府市　石垣西　１－３－４</t>
  </si>
  <si>
    <t>080-5212-9399</t>
  </si>
  <si>
    <t>ｶｼﾞﾜﾗ ｹﾝｲﾁ</t>
  </si>
  <si>
    <t>ｺﾄﾞﾓﾄｼﾞﾖｾｲﾄﾄﾞｳﾌﾞﾂﾉｶｹｺﾐﾃﾞﾗ</t>
  </si>
  <si>
    <t>ＮＰＯ法人子どもと女性と動物のかけこみ寺</t>
  </si>
  <si>
    <t>ｵｵｲﾀｼ ｾｲｹ 926</t>
  </si>
  <si>
    <t>大分市　勢家　９２６</t>
  </si>
  <si>
    <t>080-5207-3743</t>
  </si>
  <si>
    <t>ﾔﾅｲ ｶｽﾞｺ</t>
  </si>
  <si>
    <t>ﾄｸﾃｲﾋｴｲﾘｶﾂﾄﾞｳﾎｳｼﾞﾝｵｵｲﾀｹﾝｶﾝｺｳﾚﾝﾗｸｶｲ</t>
  </si>
  <si>
    <t>特定非営利活動法人大分県観光連絡会</t>
  </si>
  <si>
    <t>ﾍﾞﾂﾌﾟｼ ﾐﾅﾐﾀﾃｲｼ 2498-3</t>
  </si>
  <si>
    <t>別府市　南立石　２４９８－３</t>
  </si>
  <si>
    <t>0977-26-0022</t>
  </si>
  <si>
    <t>ｵｶﾞﾀ ﾊｼﾞﾒ</t>
  </si>
  <si>
    <t>ﾆｼﾞﾉｶｲ</t>
  </si>
  <si>
    <t>ＮＰＯ法人二時の会</t>
  </si>
  <si>
    <t>870-0268</t>
  </si>
  <si>
    <t>ｵｵｲﾀｼ ﾏﾄﾞｺﾛ 1-4-47-414ｺﾞｳ</t>
  </si>
  <si>
    <t>大分市　政所　１－４－４７－４１４号</t>
  </si>
  <si>
    <t>090-4161-9038</t>
  </si>
  <si>
    <t>ﾈﾓﾄ ｼﾞﾛｳ</t>
  </si>
  <si>
    <t>ｱｳﾗ</t>
  </si>
  <si>
    <t>ＮＰＯ法人ａｕｒａ</t>
  </si>
  <si>
    <t>870-0254</t>
  </si>
  <si>
    <t>ｵｵｲﾀｼ ﾖｺﾂﾞｶ 2-10-34</t>
  </si>
  <si>
    <t>大分市　横塚　２－１０－３４</t>
  </si>
  <si>
    <t>080-3221-6389</t>
  </si>
  <si>
    <t>ﾜｶﾏﾂ ﾄｼﾅﾘ</t>
  </si>
  <si>
    <t>R5･5･1</t>
    <phoneticPr fontId="1"/>
  </si>
  <si>
    <t>令和</t>
    <rPh sb="0" eb="2">
      <t>レイワ</t>
    </rPh>
    <phoneticPr fontId="1"/>
  </si>
  <si>
    <t>大分県税条例第３４条の２の規定により法人県民税均等割の免除を受けたいので、下記のとおり申請します。</t>
    <rPh sb="0" eb="2">
      <t>オオイタ</t>
    </rPh>
    <rPh sb="2" eb="4">
      <t>ケンゼイ</t>
    </rPh>
    <rPh sb="4" eb="6">
      <t>ジョウレイ</t>
    </rPh>
    <rPh sb="6" eb="7">
      <t>ダイ</t>
    </rPh>
    <rPh sb="9" eb="10">
      <t>ジョウ</t>
    </rPh>
    <rPh sb="13" eb="15">
      <t>キテイ</t>
    </rPh>
    <rPh sb="18" eb="20">
      <t>ホウジン</t>
    </rPh>
    <rPh sb="20" eb="23">
      <t>ケンミンゼイ</t>
    </rPh>
    <rPh sb="23" eb="26">
      <t>キントウワリ</t>
    </rPh>
    <rPh sb="27" eb="29">
      <t>メンジョ</t>
    </rPh>
    <rPh sb="30" eb="31">
      <t>ウ</t>
    </rPh>
    <rPh sb="37" eb="39">
      <t>カキ</t>
    </rPh>
    <rPh sb="43" eb="45">
      <t>シンセイ</t>
    </rPh>
    <phoneticPr fontId="34"/>
  </si>
  <si>
    <t>（添付書類）
１．令和４年４月１日～令和５年３月３１日の期間にかかる「事業報告書」及び「収支
    計算書（活動計算書）」「貸借対照表」等
　※　期日までに添付書類が準備できない場合は、申請書のみ提出してください。
      （後日、総会等終了後、速やかに提出してください）</t>
    <rPh sb="10" eb="12">
      <t>レイワ</t>
    </rPh>
    <rPh sb="13" eb="14">
      <t>ネン</t>
    </rPh>
    <rPh sb="15" eb="16">
      <t>ガツ</t>
    </rPh>
    <rPh sb="17" eb="18">
      <t>ニチ</t>
    </rPh>
    <rPh sb="19" eb="21">
      <t>レイワ</t>
    </rPh>
    <rPh sb="22" eb="23">
      <t>ネン</t>
    </rPh>
    <rPh sb="24" eb="25">
      <t>ツキ</t>
    </rPh>
    <rPh sb="27" eb="28">
      <t>ニチ</t>
    </rPh>
    <phoneticPr fontId="1"/>
  </si>
  <si>
    <t>870-0945</t>
    <phoneticPr fontId="1"/>
  </si>
  <si>
    <t>ｵｵｲﾀｼ ﾂﾓﾘ　888-7</t>
    <phoneticPr fontId="1"/>
  </si>
  <si>
    <t>大分市　津守　８８８－７</t>
    <rPh sb="0" eb="3">
      <t>オオイタシ</t>
    </rPh>
    <rPh sb="4" eb="6">
      <t>ツモリ</t>
    </rPh>
    <phoneticPr fontId="1"/>
  </si>
  <si>
    <t>097-535-8115</t>
    <phoneticPr fontId="1"/>
  </si>
  <si>
    <t>ｵｶﾓﾄ ﾀｹｼ</t>
    <phoneticPr fontId="1"/>
  </si>
  <si>
    <t>特定非営利活動法人ＺＩＰＡＮＧＵ　ＭＩＬＥＬＥ基金</t>
    <rPh sb="0" eb="2">
      <t>トクテイ</t>
    </rPh>
    <rPh sb="2" eb="5">
      <t>ヒエイリ</t>
    </rPh>
    <rPh sb="5" eb="7">
      <t>カツドウ</t>
    </rPh>
    <rPh sb="7" eb="9">
      <t>ホウジン</t>
    </rPh>
    <rPh sb="23" eb="25">
      <t>キキン</t>
    </rPh>
    <phoneticPr fontId="1"/>
  </si>
  <si>
    <t>ﾄｸﾃｲﾋｴｲﾘｶﾂﾄﾞｳﾎｳｼﾞﾝｼﾞﾊﾟﾝｸﾞﾐﾚｷｷﾝ</t>
    <phoneticPr fontId="1"/>
  </si>
  <si>
    <t>稼動中</t>
    <rPh sb="0" eb="2">
      <t>カドウ</t>
    </rPh>
    <rPh sb="2" eb="3">
      <t>チュウ</t>
    </rPh>
    <phoneticPr fontId="1"/>
  </si>
  <si>
    <t>稼働中</t>
    <rPh sb="0" eb="3">
      <t>カドウチュウ</t>
    </rPh>
    <phoneticPr fontId="1"/>
  </si>
  <si>
    <t>ｴﾝｷｬﾘｱｵｵｲﾀ</t>
    <phoneticPr fontId="1"/>
  </si>
  <si>
    <t>870-0029</t>
    <phoneticPr fontId="1"/>
  </si>
  <si>
    <t>ｵｵｲﾀｼ ﾀｶｻｺﾞﾏﾁ 3-10</t>
    <phoneticPr fontId="1"/>
  </si>
  <si>
    <t>大分市　高砂町　３－１０</t>
    <rPh sb="0" eb="3">
      <t>オオイタシ</t>
    </rPh>
    <rPh sb="4" eb="6">
      <t>タカサゴ</t>
    </rPh>
    <rPh sb="6" eb="7">
      <t>マチ</t>
    </rPh>
    <phoneticPr fontId="1"/>
  </si>
  <si>
    <t>097-599-5193</t>
    <phoneticPr fontId="1"/>
  </si>
  <si>
    <t>ＮＰＯ法人えんキャリア大分</t>
    <rPh sb="3" eb="5">
      <t>ホウジン</t>
    </rPh>
    <rPh sb="11" eb="13">
      <t>オオイタ</t>
    </rPh>
    <phoneticPr fontId="1"/>
  </si>
  <si>
    <t>874-0000</t>
    <phoneticPr fontId="1"/>
  </si>
  <si>
    <t>ﾖｼﾉ ｼｭｳｲﾁ</t>
    <phoneticPr fontId="1"/>
  </si>
  <si>
    <t>収益事業の有無不明のため、第６号様式と減免申請書を送付</t>
    <rPh sb="0" eb="2">
      <t>シュウエキ</t>
    </rPh>
    <rPh sb="2" eb="4">
      <t>ジギョウ</t>
    </rPh>
    <rPh sb="5" eb="7">
      <t>ウム</t>
    </rPh>
    <rPh sb="7" eb="9">
      <t>フメイ</t>
    </rPh>
    <rPh sb="13" eb="14">
      <t>ダイ</t>
    </rPh>
    <rPh sb="15" eb="16">
      <t>ゴウ</t>
    </rPh>
    <rPh sb="16" eb="18">
      <t>ヨウシキ</t>
    </rPh>
    <rPh sb="19" eb="21">
      <t>ゲンメン</t>
    </rPh>
    <rPh sb="21" eb="23">
      <t>シンセイ</t>
    </rPh>
    <rPh sb="23" eb="24">
      <t>ショ</t>
    </rPh>
    <rPh sb="25" eb="27">
      <t>ソウフ</t>
    </rPh>
    <phoneticPr fontId="1"/>
  </si>
  <si>
    <t>ＮＰＯ法人豊後住まいるサポート</t>
    <rPh sb="3" eb="5">
      <t>ホウジン</t>
    </rPh>
    <rPh sb="5" eb="7">
      <t>ブンゴ</t>
    </rPh>
    <rPh sb="7" eb="8">
      <t>ス</t>
    </rPh>
    <phoneticPr fontId="1"/>
  </si>
  <si>
    <t>ﾌﾞﾝｺﾞｽﾏｲﾙｻﾎﾟｰﾄ</t>
    <phoneticPr fontId="1"/>
  </si>
  <si>
    <t>稼働中</t>
    <rPh sb="0" eb="3">
      <t>カドウチュウ</t>
    </rPh>
    <phoneticPr fontId="1"/>
  </si>
  <si>
    <t>ｵｵｲﾀｾﾝﾄﾗﾙｽﾎﾟｰﾂｸﾗﾌﾞ</t>
    <phoneticPr fontId="1"/>
  </si>
  <si>
    <t>ＮＰＯ法人大分セントラルスポーツクラブ</t>
    <rPh sb="3" eb="5">
      <t>ホウジン</t>
    </rPh>
    <rPh sb="5" eb="7">
      <t>オオイタ</t>
    </rPh>
    <phoneticPr fontId="1"/>
  </si>
  <si>
    <t>870-0823</t>
    <phoneticPr fontId="1"/>
  </si>
  <si>
    <t>870-0132</t>
    <phoneticPr fontId="1"/>
  </si>
  <si>
    <t>ｵｵｲﾀｼ ﾋｶﾞｼｵｵﾐﾁ 2-4-22</t>
    <phoneticPr fontId="1"/>
  </si>
  <si>
    <t>大分市　東大道　２－４－２２</t>
    <rPh sb="0" eb="3">
      <t>オオイタシ</t>
    </rPh>
    <rPh sb="4" eb="5">
      <t>ヒガシ</t>
    </rPh>
    <phoneticPr fontId="1"/>
  </si>
  <si>
    <t>ｵｵｲﾀｼ ｾﾝｻﾞｲ 239-37</t>
    <phoneticPr fontId="1"/>
  </si>
  <si>
    <t>大分市　千歳　２３９－３７</t>
    <rPh sb="0" eb="3">
      <t>オオイタシ</t>
    </rPh>
    <rPh sb="4" eb="6">
      <t>センザイ</t>
    </rPh>
    <phoneticPr fontId="1"/>
  </si>
  <si>
    <t>ﾄｸﾏﾙ ﾀｲｷ</t>
    <phoneticPr fontId="1"/>
  </si>
  <si>
    <t>ﾌﾙﾊﾀ ｱｵｲ</t>
    <phoneticPr fontId="1"/>
  </si>
  <si>
    <t>大分市　花園　１－５－４５　O＆ＫサンシティＥ２０１</t>
    <phoneticPr fontId="1"/>
  </si>
  <si>
    <t>ｵｵｲﾀｼ ﾊﾅｿﾞﾉ 1-5-45 O&amp;KｻﾝｼﾃｲE201</t>
    <phoneticPr fontId="1"/>
  </si>
  <si>
    <t>ｵｵｻﾜ ﾅｵﾋｺ</t>
    <phoneticPr fontId="1"/>
  </si>
  <si>
    <t>ﾄｸﾃｲﾋｴｲﾘｶﾂﾄﾞｳﾎｳｼﾞﾝｵｵｲﾀｹﾝﾋﾞｼﾞｭﾂｼｬｼﾝｼﾝｺｳｷｮｳｶｲ</t>
    <phoneticPr fontId="1"/>
  </si>
  <si>
    <t>特定非営利活動法人大分県美術写真振興協会</t>
    <rPh sb="0" eb="2">
      <t>トクテイ</t>
    </rPh>
    <rPh sb="2" eb="5">
      <t>ヒエイリ</t>
    </rPh>
    <rPh sb="5" eb="7">
      <t>カツドウ</t>
    </rPh>
    <rPh sb="7" eb="9">
      <t>ホウジン</t>
    </rPh>
    <rPh sb="9" eb="12">
      <t>オオイタケン</t>
    </rPh>
    <rPh sb="12" eb="14">
      <t>ビジュツ</t>
    </rPh>
    <rPh sb="14" eb="16">
      <t>シャシン</t>
    </rPh>
    <rPh sb="16" eb="18">
      <t>シンコウ</t>
    </rPh>
    <rPh sb="18" eb="20">
      <t>キョウカイ</t>
    </rPh>
    <phoneticPr fontId="1"/>
  </si>
  <si>
    <t>杵築青年会議所・・・月割免除（９か月分）</t>
    <rPh sb="0" eb="2">
      <t>キツキ</t>
    </rPh>
    <rPh sb="2" eb="4">
      <t>セイネン</t>
    </rPh>
    <rPh sb="4" eb="7">
      <t>カイギショ</t>
    </rPh>
    <rPh sb="10" eb="12">
      <t>ツキワ</t>
    </rPh>
    <rPh sb="12" eb="14">
      <t>メンジョ</t>
    </rPh>
    <rPh sb="17" eb="18">
      <t>ゲツ</t>
    </rPh>
    <rPh sb="18" eb="19">
      <t>ブン</t>
    </rPh>
    <phoneticPr fontId="1"/>
  </si>
  <si>
    <r>
      <t>　　　
　　　　法人県民税均等割の免除を受けるための申請書用紙を送付しますので、
　　　</t>
    </r>
    <r>
      <rPr>
        <u/>
        <sz val="12"/>
        <color theme="1"/>
        <rFont val="ＭＳ 明朝"/>
        <family val="1"/>
        <charset val="128"/>
      </rPr>
      <t>令和５年４月２４日（月）</t>
    </r>
    <r>
      <rPr>
        <sz val="12"/>
        <color theme="1"/>
        <rFont val="ＭＳ 明朝"/>
        <family val="1"/>
        <charset val="128"/>
      </rPr>
      <t>までに提出してください。</t>
    </r>
    <rPh sb="8" eb="10">
      <t>ホウジン</t>
    </rPh>
    <rPh sb="10" eb="13">
      <t>ケンミンゼイ</t>
    </rPh>
    <rPh sb="13" eb="15">
      <t>キントウ</t>
    </rPh>
    <rPh sb="15" eb="16">
      <t>ワリ</t>
    </rPh>
    <rPh sb="17" eb="19">
      <t>メンジョ</t>
    </rPh>
    <rPh sb="20" eb="21">
      <t>ウ</t>
    </rPh>
    <rPh sb="26" eb="29">
      <t>シンセイショ</t>
    </rPh>
    <rPh sb="29" eb="31">
      <t>ヨウシ</t>
    </rPh>
    <rPh sb="32" eb="34">
      <t>ソウフ</t>
    </rPh>
    <rPh sb="45" eb="47">
      <t>レイワ</t>
    </rPh>
    <rPh sb="48" eb="49">
      <t>ネン</t>
    </rPh>
    <rPh sb="50" eb="51">
      <t>ガツ</t>
    </rPh>
    <rPh sb="53" eb="54">
      <t>ニチ</t>
    </rPh>
    <rPh sb="55" eb="56">
      <t>ゲツ</t>
    </rPh>
    <rPh sb="60" eb="62">
      <t>テイシュツ</t>
    </rPh>
    <phoneticPr fontId="1"/>
  </si>
  <si>
    <t>875-0051</t>
    <phoneticPr fontId="1"/>
  </si>
  <si>
    <t>臼杵市　戸室　３３９－１</t>
    <rPh sb="0" eb="3">
      <t>ウスキシ</t>
    </rPh>
    <rPh sb="4" eb="6">
      <t>トムロ</t>
    </rPh>
    <phoneticPr fontId="1"/>
  </si>
  <si>
    <t>岩崎幸徳税理士事務所</t>
    <rPh sb="0" eb="2">
      <t>イワサキ</t>
    </rPh>
    <rPh sb="2" eb="4">
      <t>ユキノリ</t>
    </rPh>
    <rPh sb="4" eb="7">
      <t>ゼイリシ</t>
    </rPh>
    <rPh sb="7" eb="9">
      <t>ジム</t>
    </rPh>
    <rPh sb="9" eb="10">
      <t>ショ</t>
    </rPh>
    <phoneticPr fontId="1"/>
  </si>
  <si>
    <t>ｳｽｷｼ ﾄﾑﾛ 339-1</t>
    <phoneticPr fontId="1"/>
  </si>
  <si>
    <t>873-0521</t>
    <phoneticPr fontId="1"/>
  </si>
  <si>
    <t>国東市　国東町原　２１２９</t>
    <rPh sb="7" eb="8">
      <t>ハラ</t>
    </rPh>
    <phoneticPr fontId="1"/>
  </si>
  <si>
    <t>中津市　殿町　１３８３－１</t>
    <rPh sb="4" eb="5">
      <t>トノ</t>
    </rPh>
    <rPh sb="5" eb="6">
      <t>マチ</t>
    </rPh>
    <phoneticPr fontId="1"/>
  </si>
  <si>
    <t>871-8510</t>
    <phoneticPr fontId="1"/>
  </si>
  <si>
    <t>ﾅｶﾂｼ ﾄﾉﾏﾁ 1383-1</t>
    <phoneticPr fontId="1"/>
  </si>
  <si>
    <t>ﾋﾀｼ ｱﾏｶﾞｾﾏﾁﾂｶﾀﾞ 898-1</t>
    <phoneticPr fontId="1"/>
  </si>
  <si>
    <t>日田市　天瀬町塚田　８９８－１</t>
    <phoneticPr fontId="1"/>
  </si>
  <si>
    <t>特定非営利活動法人大分マリンスクウェア</t>
    <rPh sb="9" eb="11">
      <t>オオイタ</t>
    </rPh>
    <phoneticPr fontId="1"/>
  </si>
  <si>
    <t>ﾄｸﾃｲﾋｴｲﾘｶﾂﾄﾞｳﾎｳｼﾞﾝｵｵｲﾀﾏﾘﾝｽｸｳｴｱ</t>
    <phoneticPr fontId="1"/>
  </si>
  <si>
    <t>収益事業の有無が不明のため、申請書＋第６号様式を送付</t>
    <rPh sb="0" eb="2">
      <t>シュウエキ</t>
    </rPh>
    <rPh sb="2" eb="4">
      <t>ジギョウ</t>
    </rPh>
    <rPh sb="5" eb="7">
      <t>ウム</t>
    </rPh>
    <rPh sb="8" eb="10">
      <t>フメイ</t>
    </rPh>
    <rPh sb="14" eb="17">
      <t>シンセイショ</t>
    </rPh>
    <rPh sb="18" eb="19">
      <t>ダイ</t>
    </rPh>
    <rPh sb="20" eb="21">
      <t>ゴウ</t>
    </rPh>
    <rPh sb="21" eb="23">
      <t>ヨウシキ</t>
    </rPh>
    <rPh sb="24" eb="26">
      <t>ソウフ</t>
    </rPh>
    <phoneticPr fontId="1"/>
  </si>
  <si>
    <t>3/29返戻</t>
    <rPh sb="4" eb="6">
      <t>ヘンレイ</t>
    </rPh>
    <phoneticPr fontId="1"/>
  </si>
  <si>
    <t>3/29返戻</t>
    <rPh sb="4" eb="6">
      <t>ヘンレイ</t>
    </rPh>
    <phoneticPr fontId="1"/>
  </si>
  <si>
    <t>大分市　高江南　１－１６－３　末吉　隆　様方</t>
    <rPh sb="0" eb="2">
      <t>オオイタ</t>
    </rPh>
    <rPh sb="2" eb="3">
      <t>シ</t>
    </rPh>
    <rPh sb="4" eb="6">
      <t>タカエ</t>
    </rPh>
    <rPh sb="6" eb="7">
      <t>ミナミ</t>
    </rPh>
    <rPh sb="15" eb="17">
      <t>スエヨシ</t>
    </rPh>
    <rPh sb="18" eb="19">
      <t>タカシ</t>
    </rPh>
    <rPh sb="20" eb="21">
      <t>サマ</t>
    </rPh>
    <rPh sb="21" eb="22">
      <t>カタ</t>
    </rPh>
    <phoneticPr fontId="1"/>
  </si>
  <si>
    <t xml:space="preserve">ｵｵｲﾀｼ ﾀｶｴﾐﾅﾐ 1-16-3 </t>
    <phoneticPr fontId="1"/>
  </si>
  <si>
    <t>NPO法人設立認証取消</t>
    <rPh sb="3" eb="5">
      <t>ホウジン</t>
    </rPh>
    <rPh sb="5" eb="7">
      <t>セツリツ</t>
    </rPh>
    <rPh sb="7" eb="9">
      <t>ニンショウ</t>
    </rPh>
    <rPh sb="9" eb="10">
      <t>ト</t>
    </rPh>
    <rPh sb="10" eb="11">
      <t>ケ</t>
    </rPh>
    <phoneticPr fontId="1"/>
  </si>
  <si>
    <t>免除理由未記入</t>
    <rPh sb="0" eb="2">
      <t>メンジョ</t>
    </rPh>
    <rPh sb="2" eb="4">
      <t>リユウ</t>
    </rPh>
    <rPh sb="4" eb="7">
      <t>ミキニュウ</t>
    </rPh>
    <phoneticPr fontId="1"/>
  </si>
  <si>
    <t>免除理由未記入</t>
    <rPh sb="0" eb="7">
      <t>メンジョリユウミキニュウ</t>
    </rPh>
    <phoneticPr fontId="1"/>
  </si>
  <si>
    <t>法人税申告あり　要確認</t>
    <rPh sb="0" eb="3">
      <t>ホウジンゼイ</t>
    </rPh>
    <rPh sb="3" eb="5">
      <t>シンコク</t>
    </rPh>
    <rPh sb="8" eb="9">
      <t>ヨウ</t>
    </rPh>
    <rPh sb="9" eb="11">
      <t>カクニン</t>
    </rPh>
    <phoneticPr fontId="1"/>
  </si>
  <si>
    <t>収支報告書のみ</t>
    <rPh sb="0" eb="2">
      <t>シュウシ</t>
    </rPh>
    <rPh sb="2" eb="5">
      <t>ホウコクショ</t>
    </rPh>
    <phoneticPr fontId="1"/>
  </si>
  <si>
    <t>免除理由未記入</t>
    <rPh sb="0" eb="2">
      <t>メンジョ</t>
    </rPh>
    <rPh sb="2" eb="4">
      <t>リユウ</t>
    </rPh>
    <rPh sb="4" eb="7">
      <t>ミキニュウ</t>
    </rPh>
    <phoneticPr fontId="1"/>
  </si>
  <si>
    <t>法人税申告あり　要確認</t>
    <rPh sb="0" eb="5">
      <t>ホウジンゼイシンコク</t>
    </rPh>
    <rPh sb="8" eb="9">
      <t>ヨウ</t>
    </rPh>
    <rPh sb="9" eb="11">
      <t>カクニン</t>
    </rPh>
    <phoneticPr fontId="1"/>
  </si>
  <si>
    <t>法人税申告あり　休業中で申告</t>
    <rPh sb="0" eb="3">
      <t>ホウジンゼイ</t>
    </rPh>
    <rPh sb="3" eb="5">
      <t>シンコク</t>
    </rPh>
    <rPh sb="8" eb="11">
      <t>キュウギョウチュウ</t>
    </rPh>
    <rPh sb="12" eb="14">
      <t>シンコク</t>
    </rPh>
    <phoneticPr fontId="1"/>
  </si>
  <si>
    <t>4.17中津県税から転送</t>
    <rPh sb="4" eb="6">
      <t>ナカツ</t>
    </rPh>
    <rPh sb="6" eb="8">
      <t>ケンゼイ</t>
    </rPh>
    <rPh sb="10" eb="12">
      <t>テンソウ</t>
    </rPh>
    <phoneticPr fontId="1"/>
  </si>
  <si>
    <t>4.17中津県税から転送</t>
    <rPh sb="4" eb="8">
      <t>ナカツケンゼイ</t>
    </rPh>
    <rPh sb="10" eb="12">
      <t>テンソウ</t>
    </rPh>
    <phoneticPr fontId="1"/>
  </si>
  <si>
    <t>4.17日田県税から転送</t>
    <rPh sb="4" eb="6">
      <t>ヒタ</t>
    </rPh>
    <rPh sb="6" eb="8">
      <t>ケンゼイ</t>
    </rPh>
    <rPh sb="10" eb="12">
      <t>テンソウ</t>
    </rPh>
    <phoneticPr fontId="1"/>
  </si>
  <si>
    <t>4.17日田県税より転送</t>
    <rPh sb="4" eb="8">
      <t>ヒタケンゼイ</t>
    </rPh>
    <rPh sb="10" eb="12">
      <t>テンソウ</t>
    </rPh>
    <phoneticPr fontId="1"/>
  </si>
  <si>
    <t>免除理由未記入</t>
    <rPh sb="0" eb="2">
      <t>メンジョ</t>
    </rPh>
    <rPh sb="2" eb="4">
      <t>リユウ</t>
    </rPh>
    <rPh sb="4" eb="7">
      <t>ミキニュウ</t>
    </rPh>
    <phoneticPr fontId="1"/>
  </si>
  <si>
    <t>法人税申告あり(ゼロ申告)</t>
    <rPh sb="0" eb="3">
      <t>ホウジンゼイ</t>
    </rPh>
    <rPh sb="3" eb="5">
      <t>シンコク</t>
    </rPh>
    <rPh sb="10" eb="12">
      <t>シンコク</t>
    </rPh>
    <phoneticPr fontId="1"/>
  </si>
  <si>
    <t>収支報告書のみ</t>
    <rPh sb="0" eb="2">
      <t>シュウシ</t>
    </rPh>
    <rPh sb="2" eb="5">
      <t>ホウコクショ</t>
    </rPh>
    <phoneticPr fontId="1"/>
  </si>
  <si>
    <t>法人税申告あり</t>
    <rPh sb="0" eb="3">
      <t>ホウジンゼイ</t>
    </rPh>
    <rPh sb="3" eb="5">
      <t>シンコク</t>
    </rPh>
    <phoneticPr fontId="1"/>
  </si>
  <si>
    <t>4.19別府県税から転送</t>
    <rPh sb="4" eb="6">
      <t>ベップ</t>
    </rPh>
    <rPh sb="6" eb="8">
      <t>ケンゼイ</t>
    </rPh>
    <rPh sb="10" eb="12">
      <t>テンソウ</t>
    </rPh>
    <phoneticPr fontId="1"/>
  </si>
  <si>
    <t>4.19別府県税から転送</t>
    <rPh sb="4" eb="8">
      <t>ベップケンゼイ</t>
    </rPh>
    <rPh sb="10" eb="12">
      <t>テンソウ</t>
    </rPh>
    <phoneticPr fontId="1"/>
  </si>
  <si>
    <t>/</t>
  </si>
  <si>
    <t>活動予算書のみ</t>
    <rPh sb="0" eb="2">
      <t>カツドウ</t>
    </rPh>
    <rPh sb="2" eb="5">
      <t>ヨサンショ</t>
    </rPh>
    <phoneticPr fontId="1"/>
  </si>
  <si>
    <t>4.9.16‐4.9.30のため事業報告書なしとのこと</t>
    <rPh sb="16" eb="21">
      <t>ジギョウホウコクショ</t>
    </rPh>
    <phoneticPr fontId="1"/>
  </si>
  <si>
    <t>活動計算書のみ</t>
    <rPh sb="0" eb="2">
      <t>カツドウ</t>
    </rPh>
    <rPh sb="2" eb="5">
      <t>ケイサンショ</t>
    </rPh>
    <phoneticPr fontId="1"/>
  </si>
  <si>
    <t>免除理由未記入</t>
    <rPh sb="0" eb="7">
      <t>メンジョリユウミキニュウ</t>
    </rPh>
    <phoneticPr fontId="1"/>
  </si>
  <si>
    <t>休業中</t>
    <rPh sb="0" eb="3">
      <t>キュウギョウチュウ</t>
    </rPh>
    <phoneticPr fontId="1"/>
  </si>
  <si>
    <t>活動計算書のみ</t>
    <rPh sb="0" eb="2">
      <t>カツドウ</t>
    </rPh>
    <rPh sb="2" eb="5">
      <t>ケイサンショ</t>
    </rPh>
    <phoneticPr fontId="1"/>
  </si>
  <si>
    <t>法人税申告あり</t>
    <rPh sb="0" eb="3">
      <t>ホウジンゼイ</t>
    </rPh>
    <rPh sb="3" eb="5">
      <t>シンコク</t>
    </rPh>
    <phoneticPr fontId="1"/>
  </si>
  <si>
    <t>休業中　5.4.20再送された</t>
    <rPh sb="0" eb="3">
      <t>キュウギョウチュウ</t>
    </rPh>
    <rPh sb="10" eb="12">
      <t>サイソウ</t>
    </rPh>
    <phoneticPr fontId="1"/>
  </si>
  <si>
    <t>法人税申告あり</t>
    <rPh sb="0" eb="5">
      <t>ホウジンゼイシンコク</t>
    </rPh>
    <phoneticPr fontId="1"/>
  </si>
  <si>
    <t>貸借　活計のみ</t>
    <rPh sb="0" eb="2">
      <t>タイシャク</t>
    </rPh>
    <rPh sb="3" eb="4">
      <t>カツ</t>
    </rPh>
    <rPh sb="4" eb="5">
      <t>ケイ</t>
    </rPh>
    <phoneticPr fontId="1"/>
  </si>
  <si>
    <t>4.24日田県税より転送</t>
    <rPh sb="4" eb="8">
      <t>ヒタケンゼイ</t>
    </rPh>
    <rPh sb="10" eb="12">
      <t>テンソウ</t>
    </rPh>
    <phoneticPr fontId="1"/>
  </si>
  <si>
    <t>4/26別府県税から転送</t>
    <rPh sb="4" eb="6">
      <t>ベップ</t>
    </rPh>
    <rPh sb="6" eb="8">
      <t>ケンゼイ</t>
    </rPh>
    <rPh sb="10" eb="12">
      <t>テンソウ</t>
    </rPh>
    <phoneticPr fontId="1"/>
  </si>
  <si>
    <t>4/26中津県税より転送</t>
    <rPh sb="4" eb="6">
      <t>ナカツ</t>
    </rPh>
    <rPh sb="6" eb="8">
      <t>ケンゼイ</t>
    </rPh>
    <rPh sb="10" eb="12">
      <t>テンソウ</t>
    </rPh>
    <phoneticPr fontId="1"/>
  </si>
  <si>
    <t>公益財団法人　大分県老人クラブ連合会</t>
    <rPh sb="0" eb="2">
      <t>コウエキ</t>
    </rPh>
    <rPh sb="2" eb="4">
      <t>ザイダン</t>
    </rPh>
    <rPh sb="4" eb="6">
      <t>ホウジン</t>
    </rPh>
    <rPh sb="7" eb="10">
      <t>オオイタケン</t>
    </rPh>
    <rPh sb="10" eb="12">
      <t>ロウジン</t>
    </rPh>
    <rPh sb="15" eb="18">
      <t>レンゴウカイ</t>
    </rPh>
    <phoneticPr fontId="1"/>
  </si>
  <si>
    <t>4月23日？</t>
    <rPh sb="1" eb="2">
      <t>ガツ</t>
    </rPh>
    <rPh sb="4" eb="5">
      <t>ニチ</t>
    </rPh>
    <phoneticPr fontId="1"/>
  </si>
  <si>
    <t>相手方から送付</t>
    <rPh sb="0" eb="3">
      <t>アイテガタ</t>
    </rPh>
    <rPh sb="5" eb="7">
      <t>ソウフ</t>
    </rPh>
    <phoneticPr fontId="1"/>
  </si>
  <si>
    <t>メンバーの同意に時間を要した　4/27資料追加</t>
    <rPh sb="5" eb="7">
      <t>ドウイ</t>
    </rPh>
    <rPh sb="8" eb="10">
      <t>ジカン</t>
    </rPh>
    <rPh sb="11" eb="12">
      <t>ヨウ</t>
    </rPh>
    <rPh sb="19" eb="21">
      <t>シリョウ</t>
    </rPh>
    <rPh sb="21" eb="23">
      <t>ツイカ</t>
    </rPh>
    <phoneticPr fontId="1"/>
  </si>
  <si>
    <t>/</t>
    <phoneticPr fontId="1"/>
  </si>
  <si>
    <t>/</t>
    <phoneticPr fontId="1"/>
  </si>
  <si>
    <t>代表体調不良により申請遅延</t>
    <rPh sb="0" eb="2">
      <t>ダイヒョウ</t>
    </rPh>
    <rPh sb="2" eb="4">
      <t>タイチョウ</t>
    </rPh>
    <rPh sb="4" eb="6">
      <t>フリョウ</t>
    </rPh>
    <rPh sb="9" eb="11">
      <t>シンセイ</t>
    </rPh>
    <rPh sb="11" eb="13">
      <t>チエン</t>
    </rPh>
    <phoneticPr fontId="1"/>
  </si>
  <si>
    <t>4.26添付書類追加</t>
    <rPh sb="4" eb="6">
      <t>テンプ</t>
    </rPh>
    <rPh sb="6" eb="8">
      <t>ショルイ</t>
    </rPh>
    <rPh sb="8" eb="10">
      <t>ツイカ</t>
    </rPh>
    <phoneticPr fontId="1"/>
  </si>
  <si>
    <t>法人税申告あり</t>
    <rPh sb="0" eb="3">
      <t>ホウジンゼイ</t>
    </rPh>
    <rPh sb="3" eb="5">
      <t>シンコク</t>
    </rPh>
    <phoneticPr fontId="1"/>
  </si>
  <si>
    <t>5.1日田県税より転送</t>
    <rPh sb="3" eb="7">
      <t>ヒタケンゼイ</t>
    </rPh>
    <rPh sb="9" eb="11">
      <t>テンソウ</t>
    </rPh>
    <phoneticPr fontId="1"/>
  </si>
  <si>
    <t>活動計算書のみ</t>
    <rPh sb="0" eb="2">
      <t>カツドウ</t>
    </rPh>
    <rPh sb="2" eb="5">
      <t>ケイサンショ</t>
    </rPh>
    <phoneticPr fontId="1"/>
  </si>
  <si>
    <t>5.1/5.9日田県税より転送</t>
    <rPh sb="7" eb="11">
      <t>ヒタケンゼイ</t>
    </rPh>
    <rPh sb="13" eb="15">
      <t>テンソウ</t>
    </rPh>
    <phoneticPr fontId="1"/>
  </si>
  <si>
    <t>会員コロナにより遅延</t>
    <rPh sb="0" eb="2">
      <t>カイイン</t>
    </rPh>
    <rPh sb="8" eb="10">
      <t>チエン</t>
    </rPh>
    <phoneticPr fontId="1"/>
  </si>
  <si>
    <t>訳アリ</t>
    <rPh sb="0" eb="1">
      <t>ワケ</t>
    </rPh>
    <phoneticPr fontId="1"/>
  </si>
  <si>
    <t>5月26日添付追記</t>
    <rPh sb="1" eb="2">
      <t>ガツ</t>
    </rPh>
    <rPh sb="4" eb="5">
      <t>ニチ</t>
    </rPh>
    <rPh sb="5" eb="7">
      <t>テンプ</t>
    </rPh>
    <rPh sb="7" eb="9">
      <t>ツイキ</t>
    </rPh>
    <phoneticPr fontId="1"/>
  </si>
  <si>
    <t>○</t>
    <phoneticPr fontId="1"/>
  </si>
  <si>
    <t>大分市　高崎　３－６－１１</t>
    <phoneticPr fontId="1"/>
  </si>
  <si>
    <t>/</t>
    <phoneticPr fontId="1"/>
  </si>
  <si>
    <t>○</t>
    <phoneticPr fontId="1"/>
  </si>
  <si>
    <t>○</t>
    <phoneticPr fontId="1"/>
  </si>
  <si>
    <t>公益財団法人大分県市町村振興協会</t>
    <phoneticPr fontId="1"/>
  </si>
  <si>
    <t>○</t>
    <phoneticPr fontId="1"/>
  </si>
  <si>
    <t>○</t>
    <phoneticPr fontId="1"/>
  </si>
  <si>
    <t>6月29日追加あり</t>
    <rPh sb="1" eb="2">
      <t>ガツ</t>
    </rPh>
    <rPh sb="4" eb="5">
      <t>ニチ</t>
    </rPh>
    <rPh sb="5" eb="7">
      <t>ツイカ</t>
    </rPh>
    <phoneticPr fontId="1"/>
  </si>
  <si>
    <t>6/29添付あり</t>
    <rPh sb="4" eb="6">
      <t>テンプ</t>
    </rPh>
    <phoneticPr fontId="1"/>
  </si>
  <si>
    <t>○</t>
    <phoneticPr fontId="1"/>
  </si>
  <si>
    <t>○</t>
    <phoneticPr fontId="1"/>
  </si>
  <si>
    <t>○</t>
  </si>
  <si>
    <t>○</t>
    <phoneticPr fontId="1"/>
  </si>
  <si>
    <t>ﾄｸﾃｲﾋｴｲﾘｶﾂﾄﾞｳﾎｳｼﾞﾝSAVA SPORTS CLUB</t>
    <phoneticPr fontId="1"/>
  </si>
  <si>
    <t>5.8.4添付追加</t>
    <rPh sb="5" eb="7">
      <t>テンプ</t>
    </rPh>
    <rPh sb="7" eb="9">
      <t>ツイカ</t>
    </rPh>
    <phoneticPr fontId="1"/>
  </si>
  <si>
    <t>事業報告書なし</t>
    <rPh sb="0" eb="2">
      <t>ジギョウ</t>
    </rPh>
    <rPh sb="2" eb="5">
      <t>ホウコクショ</t>
    </rPh>
    <phoneticPr fontId="1"/>
  </si>
  <si>
    <t>○</t>
    <phoneticPr fontId="1"/>
  </si>
  <si>
    <t>○</t>
    <phoneticPr fontId="1"/>
  </si>
  <si>
    <t>○</t>
    <phoneticPr fontId="1"/>
  </si>
  <si>
    <t>年度途中形態変更　処理注意
保留ボックス内均等割申告書</t>
    <rPh sb="0" eb="2">
      <t>ネンド</t>
    </rPh>
    <rPh sb="2" eb="4">
      <t>トチュウ</t>
    </rPh>
    <rPh sb="4" eb="6">
      <t>ケイタイ</t>
    </rPh>
    <rPh sb="6" eb="8">
      <t>ヘンコウ</t>
    </rPh>
    <rPh sb="9" eb="11">
      <t>ショリ</t>
    </rPh>
    <rPh sb="11" eb="13">
      <t>チュウイ</t>
    </rPh>
    <rPh sb="14" eb="16">
      <t>ホリュウ</t>
    </rPh>
    <rPh sb="20" eb="21">
      <t>ナイ</t>
    </rPh>
    <rPh sb="21" eb="24">
      <t>キントウワリ</t>
    </rPh>
    <rPh sb="24" eb="26">
      <t>シンコク</t>
    </rPh>
    <rPh sb="26" eb="27">
      <t>ショ</t>
    </rPh>
    <phoneticPr fontId="1"/>
  </si>
  <si>
    <t>特定非営利活動法人再会</t>
    <rPh sb="0" eb="2">
      <t>トクテイ</t>
    </rPh>
    <rPh sb="2" eb="5">
      <t>ヒエイリ</t>
    </rPh>
    <rPh sb="5" eb="7">
      <t>カツドウ</t>
    </rPh>
    <rPh sb="7" eb="9">
      <t>ホウジン</t>
    </rPh>
    <phoneticPr fontId="1"/>
  </si>
  <si>
    <t>176-1</t>
    <phoneticPr fontId="1"/>
  </si>
  <si>
    <r>
      <t>　（決定</t>
    </r>
    <r>
      <rPr>
        <strike/>
        <sz val="11"/>
        <rFont val="ＭＳ 明朝"/>
        <family val="1"/>
        <charset val="128"/>
      </rPr>
      <t>又は却下</t>
    </r>
    <r>
      <rPr>
        <sz val="11"/>
        <rFont val="ＭＳ 明朝"/>
        <family val="1"/>
        <charset val="128"/>
      </rPr>
      <t>の理由）</t>
    </r>
    <rPh sb="2" eb="4">
      <t>ケッテイ</t>
    </rPh>
    <phoneticPr fontId="1"/>
  </si>
  <si>
    <t>決定通知不要　4.14付け清算結了</t>
    <rPh sb="0" eb="2">
      <t>ケッテイ</t>
    </rPh>
    <rPh sb="2" eb="4">
      <t>ツウチ</t>
    </rPh>
    <rPh sb="4" eb="6">
      <t>フヨウ</t>
    </rPh>
    <rPh sb="11" eb="12">
      <t>ヅ</t>
    </rPh>
    <rPh sb="13" eb="15">
      <t>セイサン</t>
    </rPh>
    <rPh sb="15" eb="17">
      <t>ケツリョウ</t>
    </rPh>
    <phoneticPr fontId="1"/>
  </si>
  <si>
    <t>早めに通知する</t>
    <rPh sb="0" eb="1">
      <t>ハヤ</t>
    </rPh>
    <rPh sb="3" eb="5">
      <t>ツウチ</t>
    </rPh>
    <phoneticPr fontId="1"/>
  </si>
  <si>
    <t>番号</t>
    <phoneticPr fontId="1"/>
  </si>
  <si>
    <t>大分県税事務所長　殿</t>
    <rPh sb="0" eb="2">
      <t>オオイタ</t>
    </rPh>
    <rPh sb="2" eb="4">
      <t>ケンゼイ</t>
    </rPh>
    <rPh sb="4" eb="7">
      <t>ジムショ</t>
    </rPh>
    <rPh sb="7" eb="8">
      <t>チョウ</t>
    </rPh>
    <rPh sb="9" eb="10">
      <t>ドノ</t>
    </rPh>
    <phoneticPr fontId="34"/>
  </si>
  <si>
    <t>自　令和　   年 　 月 　  日</t>
    <rPh sb="0" eb="1">
      <t>ジ</t>
    </rPh>
    <rPh sb="2" eb="4">
      <t>レイワ</t>
    </rPh>
    <rPh sb="8" eb="9">
      <t>ネン</t>
    </rPh>
    <rPh sb="12" eb="13">
      <t>ガツ</t>
    </rPh>
    <rPh sb="17" eb="18">
      <t>ニチ</t>
    </rPh>
    <phoneticPr fontId="34"/>
  </si>
  <si>
    <t>至　令和　   年　   月　   日</t>
    <rPh sb="0" eb="1">
      <t>イタ</t>
    </rPh>
    <rPh sb="2" eb="4">
      <t>レイワ</t>
    </rPh>
    <rPh sb="8" eb="9">
      <t>ネン</t>
    </rPh>
    <rPh sb="13" eb="14">
      <t>ガツ</t>
    </rPh>
    <rPh sb="18" eb="19">
      <t>ヒ</t>
    </rPh>
    <phoneticPr fontId="34"/>
  </si>
  <si>
    <t>←上の回答用にお使いください</t>
    <rPh sb="1" eb="2">
      <t>ウエ</t>
    </rPh>
    <rPh sb="3" eb="5">
      <t>カイトウ</t>
    </rPh>
    <rPh sb="5" eb="6">
      <t>ヨウ</t>
    </rPh>
    <rPh sb="8" eb="9">
      <t>ツカ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</si>
</sst>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e\.m\.d;@"/>
    <numFmt numFmtId="177" formatCode="#,##0;&quot;▲ &quot;#,##0"/>
    <numFmt numFmtId="178" formatCode="#,##0_ "/>
    <numFmt numFmtId="179" formatCode="[DBNum3][$-411]0"/>
    <numFmt numFmtId="180" formatCode="0;\-0;;@"/>
    <numFmt numFmtId="181" formatCode="m/d;@"/>
    <numFmt numFmtId="182" formatCode="m&quot;月&quot;d&quot;日&quot;;@"/>
  </numFmts>
  <fonts count="42">
    <font>
      <sz val="11"/>
      <color theme="1"/>
      <name val="ＭＳ Ｐゴシック"/>
      <family val="2"/>
      <charset val="128"/>
      <scheme val="minor"/>
    </font>
    <font>
      <sz val="6"/>
      <name val="ＭＳ Ｐゴシック"/>
      <family val="2"/>
      <charset val="128"/>
      <scheme val="minor"/>
    </font>
    <font>
      <b/>
      <sz val="18"/>
      <color indexed="12"/>
      <name val="ＭＳ ゴシック"/>
      <family val="3"/>
      <charset val="128"/>
    </font>
    <font>
      <sz val="6"/>
      <name val="ＭＳ ゴシック"/>
      <family val="3"/>
      <charset val="128"/>
    </font>
    <font>
      <sz val="18"/>
      <name val="ＭＳ ゴシック"/>
      <family val="3"/>
      <charset val="128"/>
    </font>
    <font>
      <sz val="11"/>
      <name val="ＭＳ 明朝"/>
      <family val="1"/>
      <charset val="128"/>
    </font>
    <font>
      <b/>
      <sz val="14"/>
      <color indexed="10"/>
      <name val="ＭＳ ゴシック"/>
      <family val="3"/>
      <charset val="128"/>
    </font>
    <font>
      <b/>
      <sz val="14"/>
      <color indexed="8"/>
      <name val="ＭＳ ゴシック"/>
      <family val="3"/>
      <charset val="128"/>
    </font>
    <font>
      <sz val="10"/>
      <color indexed="8"/>
      <name val="ＭＳ ゴシック"/>
      <family val="3"/>
      <charset val="128"/>
    </font>
    <font>
      <b/>
      <sz val="12"/>
      <color indexed="8"/>
      <name val="ＭＳ ゴシック"/>
      <family val="3"/>
      <charset val="128"/>
    </font>
    <font>
      <b/>
      <sz val="11"/>
      <name val="ＭＳ ゴシック"/>
      <family val="3"/>
      <charset val="128"/>
    </font>
    <font>
      <b/>
      <sz val="14"/>
      <color indexed="10"/>
      <name val="ＭＳ 明朝"/>
      <family val="1"/>
      <charset val="128"/>
    </font>
    <font>
      <b/>
      <sz val="16"/>
      <color indexed="10"/>
      <name val="ＭＳ ゴシック"/>
      <family val="3"/>
      <charset val="128"/>
    </font>
    <font>
      <b/>
      <sz val="12"/>
      <color indexed="12"/>
      <name val="ＭＳ ゴシック"/>
      <family val="3"/>
      <charset val="128"/>
    </font>
    <font>
      <sz val="14"/>
      <name val="ＭＳ ゴシック"/>
      <family val="3"/>
      <charset val="128"/>
    </font>
    <font>
      <b/>
      <sz val="11"/>
      <color indexed="12"/>
      <name val="ＭＳ ゴシック"/>
      <family val="3"/>
      <charset val="128"/>
    </font>
    <font>
      <sz val="6"/>
      <name val="ＭＳ 明朝"/>
      <family val="1"/>
      <charset val="128"/>
    </font>
    <font>
      <sz val="14"/>
      <name val="ＭＳ 明朝"/>
      <family val="1"/>
      <charset val="128"/>
    </font>
    <font>
      <sz val="9"/>
      <name val="ＭＳ 明朝"/>
      <family val="1"/>
      <charset val="128"/>
    </font>
    <font>
      <sz val="10"/>
      <name val="ＭＳ 明朝"/>
      <family val="1"/>
      <charset val="128"/>
    </font>
    <font>
      <sz val="10"/>
      <name val="ＭＳ ゴシック"/>
      <family val="3"/>
      <charset val="128"/>
    </font>
    <font>
      <sz val="8"/>
      <name val="ＭＳ 明朝"/>
      <family val="1"/>
      <charset val="128"/>
    </font>
    <font>
      <sz val="8"/>
      <name val="ＭＳ ゴシック"/>
      <family val="3"/>
      <charset val="128"/>
    </font>
    <font>
      <sz val="11"/>
      <name val="ＭＳ Ｐゴシック"/>
      <family val="3"/>
      <charset val="128"/>
    </font>
    <font>
      <sz val="11"/>
      <name val="HG正楷書体-PRO"/>
      <family val="4"/>
      <charset val="128"/>
    </font>
    <font>
      <sz val="20"/>
      <name val="HG正楷書体-PRO"/>
      <family val="4"/>
      <charset val="128"/>
    </font>
    <font>
      <sz val="9"/>
      <name val="HG正楷書体-PRO"/>
      <family val="4"/>
      <charset val="128"/>
    </font>
    <font>
      <sz val="18"/>
      <name val="HG正楷書体-PRO"/>
      <family val="4"/>
      <charset val="128"/>
    </font>
    <font>
      <sz val="20"/>
      <name val="ＭＳ Ｐゴシック"/>
      <family val="3"/>
      <charset val="128"/>
    </font>
    <font>
      <sz val="14"/>
      <name val="HG正楷書体-PRO"/>
      <family val="4"/>
      <charset val="128"/>
    </font>
    <font>
      <sz val="10"/>
      <name val="HG正楷書体-PRO"/>
      <family val="4"/>
      <charset val="128"/>
    </font>
    <font>
      <sz val="12"/>
      <name val="ＭＳ 明朝"/>
      <family val="1"/>
      <charset val="128"/>
    </font>
    <font>
      <sz val="12"/>
      <color theme="1"/>
      <name val="ＭＳ 明朝"/>
      <family val="1"/>
      <charset val="128"/>
    </font>
    <font>
      <sz val="9"/>
      <name val="ＭＳ ゴシック"/>
      <family val="3"/>
      <charset val="128"/>
    </font>
    <font>
      <sz val="6"/>
      <name val="ＭＳ Ｐゴシック"/>
      <family val="3"/>
      <charset val="128"/>
    </font>
    <font>
      <sz val="11"/>
      <name val="ＭＳ Ｐ明朝"/>
      <family val="1"/>
      <charset val="128"/>
    </font>
    <font>
      <sz val="10"/>
      <name val="ＭＳ Ｐ明朝"/>
      <family val="1"/>
      <charset val="128"/>
    </font>
    <font>
      <sz val="16"/>
      <name val="HG正楷書体-PRO"/>
      <family val="4"/>
      <charset val="128"/>
    </font>
    <font>
      <sz val="12"/>
      <name val="ＭＳ Ｐ明朝"/>
      <family val="1"/>
      <charset val="128"/>
    </font>
    <font>
      <sz val="14"/>
      <name val="ＭＳ Ｐ明朝"/>
      <family val="1"/>
      <charset val="128"/>
    </font>
    <font>
      <u/>
      <sz val="12"/>
      <color theme="1"/>
      <name val="ＭＳ 明朝"/>
      <family val="1"/>
      <charset val="128"/>
    </font>
    <font>
      <strike/>
      <sz val="11"/>
      <name val="ＭＳ 明朝"/>
      <family val="1"/>
      <charset val="128"/>
    </font>
  </fonts>
  <fills count="13">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9" tint="0.59996337778862885"/>
        <bgColor indexed="64"/>
      </patternFill>
    </fill>
    <fill>
      <patternFill patternType="solid">
        <fgColor theme="3" tint="0.599963377788628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B9CBE5"/>
        <bgColor indexed="64"/>
      </patternFill>
    </fill>
    <fill>
      <patternFill patternType="solid">
        <fgColor rgb="FFD8E4BC"/>
        <bgColor indexed="64"/>
      </patternFill>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s>
  <cellStyleXfs count="2">
    <xf numFmtId="0" fontId="0" fillId="0" borderId="0">
      <alignment vertical="center"/>
    </xf>
    <xf numFmtId="0" fontId="23" fillId="0" borderId="0">
      <alignment vertical="center"/>
    </xf>
  </cellStyleXfs>
  <cellXfs count="280">
    <xf numFmtId="0" fontId="0" fillId="0" borderId="0" xfId="0">
      <alignment vertical="center"/>
    </xf>
    <xf numFmtId="176" fontId="0" fillId="0" borderId="0" xfId="0" applyNumberFormat="1">
      <alignment vertical="center"/>
    </xf>
    <xf numFmtId="0" fontId="2" fillId="0" borderId="0" xfId="0" applyFont="1">
      <alignment vertical="center"/>
    </xf>
    <xf numFmtId="0" fontId="2" fillId="0" borderId="0" xfId="0" applyFont="1" applyAlignment="1">
      <alignment horizontal="right" vertical="center"/>
    </xf>
    <xf numFmtId="0" fontId="4" fillId="2" borderId="0" xfId="0" applyFont="1" applyFill="1">
      <alignment vertical="center"/>
    </xf>
    <xf numFmtId="0" fontId="4" fillId="0" borderId="0" xfId="0" applyFont="1">
      <alignment vertical="center"/>
    </xf>
    <xf numFmtId="0" fontId="5" fillId="0" borderId="0" xfId="0" applyFont="1">
      <alignment vertical="center"/>
    </xf>
    <xf numFmtId="0" fontId="4" fillId="0" borderId="0" xfId="0" applyFont="1" applyFill="1">
      <alignment vertical="center"/>
    </xf>
    <xf numFmtId="0" fontId="0" fillId="0" borderId="1" xfId="0" applyBorder="1" applyAlignment="1">
      <alignment horizontal="center" vertical="center"/>
    </xf>
    <xf numFmtId="0" fontId="6" fillId="2" borderId="3" xfId="0" applyFont="1"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0" xfId="0" applyFill="1" applyBorder="1">
      <alignment vertical="center"/>
    </xf>
    <xf numFmtId="0" fontId="0" fillId="0" borderId="0" xfId="0" applyFill="1" applyBorder="1" applyAlignment="1">
      <alignment vertical="center" justifyLastLine="1"/>
    </xf>
    <xf numFmtId="0" fontId="0" fillId="0" borderId="0" xfId="0"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0" fillId="0" borderId="5" xfId="0" applyBorder="1" applyAlignment="1">
      <alignment horizontal="center" vertical="center"/>
    </xf>
    <xf numFmtId="0" fontId="7" fillId="0" borderId="6" xfId="0" applyFont="1" applyFill="1" applyBorder="1" applyAlignment="1">
      <alignment horizontal="center" vertical="center"/>
    </xf>
    <xf numFmtId="0" fontId="8" fillId="0" borderId="6" xfId="0" applyFont="1" applyFill="1" applyBorder="1" applyAlignment="1">
      <alignment horizontal="center" vertical="center"/>
    </xf>
    <xf numFmtId="0" fontId="0" fillId="0" borderId="7" xfId="0" applyBorder="1" applyAlignment="1">
      <alignment horizontal="center" vertical="center"/>
    </xf>
    <xf numFmtId="0" fontId="9" fillId="0" borderId="3" xfId="0" applyFont="1" applyFill="1" applyBorder="1" applyAlignment="1">
      <alignment horizontal="center" vertical="center"/>
    </xf>
    <xf numFmtId="0" fontId="10" fillId="0" borderId="2" xfId="0" applyFont="1" applyBorder="1" applyAlignment="1">
      <alignment vertical="center"/>
    </xf>
    <xf numFmtId="0" fontId="11" fillId="2" borderId="4" xfId="0" applyFont="1" applyFill="1" applyBorder="1" applyAlignment="1">
      <alignment horizontal="center" vertical="center"/>
    </xf>
    <xf numFmtId="0" fontId="0" fillId="0" borderId="0" xfId="0" applyBorder="1" applyAlignment="1">
      <alignment horizontal="center" vertical="center"/>
    </xf>
    <xf numFmtId="0" fontId="13" fillId="0" borderId="0" xfId="0" applyFont="1">
      <alignment vertical="center"/>
    </xf>
    <xf numFmtId="0" fontId="0" fillId="0" borderId="8" xfId="0" applyBorder="1" applyAlignment="1">
      <alignment vertical="center"/>
    </xf>
    <xf numFmtId="0" fontId="14" fillId="0" borderId="3" xfId="0" applyFont="1" applyBorder="1" applyAlignment="1">
      <alignment horizontal="center" vertical="center"/>
    </xf>
    <xf numFmtId="0" fontId="0" fillId="0" borderId="0" xfId="0" applyFill="1" applyBorder="1" applyAlignment="1">
      <alignment vertical="center"/>
    </xf>
    <xf numFmtId="0" fontId="15" fillId="0" borderId="0" xfId="0" applyFont="1">
      <alignment vertical="center"/>
    </xf>
    <xf numFmtId="0" fontId="16" fillId="0" borderId="0" xfId="0" applyFont="1">
      <alignment vertical="center"/>
    </xf>
    <xf numFmtId="0" fontId="14" fillId="0" borderId="0" xfId="0" applyFont="1" applyBorder="1" applyAlignment="1">
      <alignment vertical="center"/>
    </xf>
    <xf numFmtId="0" fontId="17" fillId="0" borderId="0" xfId="0" applyFont="1" applyAlignment="1">
      <alignment horizontal="center" vertical="center"/>
    </xf>
    <xf numFmtId="0" fontId="5" fillId="0" borderId="0" xfId="0" applyFont="1" applyBorder="1" applyAlignment="1">
      <alignment vertical="center"/>
    </xf>
    <xf numFmtId="0" fontId="19" fillId="0" borderId="0" xfId="0" applyFont="1">
      <alignment vertical="center"/>
    </xf>
    <xf numFmtId="0" fontId="19" fillId="0" borderId="0" xfId="0" applyFont="1" applyAlignment="1">
      <alignment vertical="top" wrapText="1"/>
    </xf>
    <xf numFmtId="0" fontId="5" fillId="0" borderId="0" xfId="0" applyFont="1" applyAlignment="1">
      <alignment vertical="top" wrapText="1"/>
    </xf>
    <xf numFmtId="177" fontId="20" fillId="0" borderId="0" xfId="0" applyNumberFormat="1" applyFont="1" applyBorder="1" applyAlignment="1">
      <alignment vertical="center"/>
    </xf>
    <xf numFmtId="0" fontId="5" fillId="0" borderId="0"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0" xfId="0" applyFont="1" applyAlignment="1">
      <alignment vertical="center" wrapText="1"/>
    </xf>
    <xf numFmtId="0" fontId="5" fillId="0" borderId="8"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15" xfId="0" applyFont="1" applyBorder="1">
      <alignment vertical="center"/>
    </xf>
    <xf numFmtId="0" fontId="21" fillId="0" borderId="0" xfId="0" applyFont="1" applyAlignment="1">
      <alignment vertical="top"/>
    </xf>
    <xf numFmtId="0" fontId="21" fillId="0" borderId="0" xfId="0" applyFont="1" applyBorder="1" applyAlignment="1">
      <alignment vertical="top" wrapText="1"/>
    </xf>
    <xf numFmtId="0" fontId="21" fillId="0" borderId="0" xfId="0" applyFont="1" applyAlignment="1">
      <alignment vertical="top" wrapText="1"/>
    </xf>
    <xf numFmtId="0" fontId="21" fillId="0" borderId="0" xfId="0" quotePrefix="1" applyFont="1" applyAlignment="1">
      <alignment horizontal="right" vertical="top"/>
    </xf>
    <xf numFmtId="0" fontId="5" fillId="0" borderId="0" xfId="0" applyFont="1" applyAlignment="1">
      <alignment vertical="top"/>
    </xf>
    <xf numFmtId="0" fontId="20" fillId="0" borderId="0" xfId="0" applyFont="1" applyBorder="1" applyAlignment="1">
      <alignment vertical="center"/>
    </xf>
    <xf numFmtId="0" fontId="24" fillId="2" borderId="4" xfId="1" applyFont="1" applyFill="1" applyBorder="1" applyAlignment="1">
      <alignment horizontal="center" vertical="center"/>
    </xf>
    <xf numFmtId="0" fontId="24" fillId="0" borderId="0" xfId="1" applyFont="1">
      <alignment vertical="center"/>
    </xf>
    <xf numFmtId="0" fontId="24" fillId="0" borderId="0" xfId="1" applyFont="1" applyFill="1" applyAlignment="1">
      <alignment horizontal="center" vertical="center"/>
    </xf>
    <xf numFmtId="180" fontId="24" fillId="0" borderId="0" xfId="1" applyNumberFormat="1" applyFont="1">
      <alignment vertical="center"/>
    </xf>
    <xf numFmtId="0" fontId="24" fillId="0" borderId="0" xfId="1" applyFont="1" applyAlignment="1">
      <alignment vertical="center" wrapText="1"/>
    </xf>
    <xf numFmtId="0" fontId="24" fillId="0" borderId="0" xfId="1" applyFont="1" applyAlignment="1">
      <alignment vertical="center"/>
    </xf>
    <xf numFmtId="0" fontId="6" fillId="2" borderId="3" xfId="0" applyFont="1" applyFill="1" applyBorder="1" applyAlignment="1">
      <alignment horizontal="center" vertical="center"/>
    </xf>
    <xf numFmtId="0" fontId="14" fillId="0" borderId="3" xfId="0" applyFont="1" applyBorder="1" applyAlignment="1">
      <alignment horizontal="center" vertical="center"/>
    </xf>
    <xf numFmtId="0" fontId="17" fillId="0" borderId="0" xfId="0" applyFont="1" applyAlignment="1">
      <alignment horizontal="center" vertical="center"/>
    </xf>
    <xf numFmtId="0" fontId="19" fillId="0" borderId="0" xfId="0" applyFont="1" applyAlignment="1">
      <alignment vertical="top" wrapText="1"/>
    </xf>
    <xf numFmtId="0" fontId="5" fillId="0" borderId="0" xfId="0" applyFont="1" applyAlignment="1">
      <alignment vertical="center" wrapText="1"/>
    </xf>
    <xf numFmtId="0" fontId="21" fillId="0" borderId="0" xfId="0" applyFont="1" applyAlignment="1">
      <alignment vertical="top" wrapText="1"/>
    </xf>
    <xf numFmtId="0" fontId="21" fillId="0" borderId="0" xfId="0" applyFont="1" applyAlignment="1">
      <alignment vertical="top"/>
    </xf>
    <xf numFmtId="0" fontId="17" fillId="0" borderId="0" xfId="0" applyFont="1" applyAlignment="1">
      <alignment vertical="center"/>
    </xf>
    <xf numFmtId="0" fontId="17" fillId="0" borderId="2" xfId="0" applyFont="1" applyBorder="1" applyAlignment="1">
      <alignment horizontal="center" vertical="center"/>
    </xf>
    <xf numFmtId="0" fontId="18" fillId="0" borderId="0" xfId="0" applyFont="1" applyBorder="1" applyAlignment="1">
      <alignment vertical="center"/>
    </xf>
    <xf numFmtId="0" fontId="5" fillId="0" borderId="0" xfId="0" applyFont="1" applyBorder="1" applyAlignment="1">
      <alignment horizontal="center" vertical="distributed" textRotation="255"/>
    </xf>
    <xf numFmtId="0" fontId="0" fillId="0" borderId="0" xfId="0" applyBorder="1" applyAlignment="1">
      <alignment horizontal="center" vertical="distributed" textRotation="255"/>
    </xf>
    <xf numFmtId="0" fontId="5" fillId="0" borderId="0" xfId="0" applyFont="1" applyBorder="1" applyAlignment="1">
      <alignment horizontal="distributed" vertical="center"/>
    </xf>
    <xf numFmtId="0" fontId="5" fillId="0" borderId="0" xfId="0" applyFont="1" applyBorder="1" applyAlignment="1">
      <alignment horizontal="center" vertical="center"/>
    </xf>
    <xf numFmtId="178" fontId="5" fillId="0" borderId="0" xfId="0" applyNumberFormat="1" applyFont="1" applyBorder="1" applyAlignment="1">
      <alignment vertical="center"/>
    </xf>
    <xf numFmtId="0" fontId="21" fillId="0" borderId="0" xfId="0" applyFont="1" applyBorder="1" applyAlignment="1">
      <alignment vertical="top"/>
    </xf>
    <xf numFmtId="0" fontId="0" fillId="3" borderId="0" xfId="0" applyFill="1" applyAlignment="1">
      <alignment horizontal="center" vertical="center"/>
    </xf>
    <xf numFmtId="0" fontId="35" fillId="0" borderId="0" xfId="0" applyFont="1">
      <alignment vertical="center"/>
    </xf>
    <xf numFmtId="0" fontId="35" fillId="0" borderId="17" xfId="0" applyFont="1" applyBorder="1">
      <alignment vertical="center"/>
    </xf>
    <xf numFmtId="0" fontId="35" fillId="0" borderId="17" xfId="0" applyFont="1" applyBorder="1" applyAlignment="1">
      <alignment horizontal="right" indent="1"/>
    </xf>
    <xf numFmtId="0" fontId="35" fillId="0" borderId="0" xfId="0" applyFont="1" applyBorder="1" applyAlignment="1">
      <alignment horizontal="right" indent="1"/>
    </xf>
    <xf numFmtId="0" fontId="35" fillId="0" borderId="0" xfId="0" applyFont="1" applyBorder="1" applyAlignment="1">
      <alignment wrapText="1"/>
    </xf>
    <xf numFmtId="0" fontId="35" fillId="0" borderId="0" xfId="0" applyFont="1" applyBorder="1" applyAlignment="1">
      <alignment vertical="center"/>
    </xf>
    <xf numFmtId="0" fontId="35" fillId="0" borderId="0" xfId="0" applyFont="1" applyBorder="1">
      <alignment vertical="center"/>
    </xf>
    <xf numFmtId="0" fontId="35" fillId="0" borderId="0" xfId="0" applyFont="1" applyBorder="1" applyAlignment="1">
      <alignment vertical="center" wrapText="1"/>
    </xf>
    <xf numFmtId="0" fontId="35" fillId="0" borderId="0" xfId="0" applyFont="1" applyAlignment="1">
      <alignment horizontal="left" vertical="center" indent="2"/>
    </xf>
    <xf numFmtId="0" fontId="35" fillId="0" borderId="5" xfId="0" applyFont="1" applyBorder="1" applyAlignment="1">
      <alignment horizontal="distributed" vertical="center"/>
    </xf>
    <xf numFmtId="0" fontId="35" fillId="0" borderId="7" xfId="0" applyFont="1" applyBorder="1" applyAlignment="1">
      <alignment horizontal="distributed" vertical="center"/>
    </xf>
    <xf numFmtId="0" fontId="35" fillId="0" borderId="6" xfId="0" applyFont="1" applyBorder="1">
      <alignment vertical="center"/>
    </xf>
    <xf numFmtId="0" fontId="35" fillId="0" borderId="7" xfId="0" applyFont="1" applyBorder="1">
      <alignment vertical="center"/>
    </xf>
    <xf numFmtId="0" fontId="35" fillId="0" borderId="8" xfId="0" applyFont="1" applyBorder="1" applyAlignment="1">
      <alignment horizontal="distributed" vertical="center"/>
    </xf>
    <xf numFmtId="0" fontId="35" fillId="0" borderId="15" xfId="0" applyFont="1" applyBorder="1" applyAlignment="1">
      <alignment horizontal="distributed" vertical="center"/>
    </xf>
    <xf numFmtId="0" fontId="35" fillId="0" borderId="8" xfId="0" applyFont="1" applyBorder="1" applyAlignment="1">
      <alignment horizontal="center" vertical="center"/>
    </xf>
    <xf numFmtId="0" fontId="35" fillId="0" borderId="0" xfId="0" applyFont="1" applyBorder="1" applyAlignment="1">
      <alignment horizontal="center" vertical="center"/>
    </xf>
    <xf numFmtId="0" fontId="35" fillId="0" borderId="15" xfId="0" applyFont="1" applyBorder="1">
      <alignment vertical="center"/>
    </xf>
    <xf numFmtId="0" fontId="0" fillId="0" borderId="0" xfId="0" applyBorder="1" applyAlignment="1">
      <alignment horizontal="left" indent="1"/>
    </xf>
    <xf numFmtId="0" fontId="35" fillId="0" borderId="16" xfId="0" applyFont="1" applyBorder="1">
      <alignment vertical="center"/>
    </xf>
    <xf numFmtId="0" fontId="35" fillId="0" borderId="18" xfId="0" applyFont="1" applyBorder="1">
      <alignment vertical="center"/>
    </xf>
    <xf numFmtId="0" fontId="0" fillId="0" borderId="0" xfId="0" applyBorder="1" applyAlignment="1">
      <alignment horizontal="left" vertical="top" indent="2"/>
    </xf>
    <xf numFmtId="0" fontId="0" fillId="4" borderId="0" xfId="0" applyFill="1">
      <alignment vertical="center"/>
    </xf>
    <xf numFmtId="0" fontId="24" fillId="0" borderId="24" xfId="1" applyFont="1" applyBorder="1" applyAlignment="1">
      <alignment horizontal="center" vertical="center"/>
    </xf>
    <xf numFmtId="0" fontId="0" fillId="4" borderId="4" xfId="0" applyFill="1" applyBorder="1">
      <alignment vertical="center"/>
    </xf>
    <xf numFmtId="181" fontId="0" fillId="4" borderId="4" xfId="0" applyNumberFormat="1" applyFill="1" applyBorder="1">
      <alignment vertical="center"/>
    </xf>
    <xf numFmtId="181" fontId="0" fillId="0" borderId="0" xfId="0" applyNumberFormat="1">
      <alignment vertical="center"/>
    </xf>
    <xf numFmtId="0" fontId="0" fillId="0" borderId="4" xfId="0" applyBorder="1">
      <alignment vertical="center"/>
    </xf>
    <xf numFmtId="181" fontId="0" fillId="0" borderId="4" xfId="0" applyNumberFormat="1" applyBorder="1">
      <alignment vertical="center"/>
    </xf>
    <xf numFmtId="0" fontId="0" fillId="0" borderId="0" xfId="0" applyNumberFormat="1">
      <alignment vertical="center"/>
    </xf>
    <xf numFmtId="0" fontId="0" fillId="6" borderId="0" xfId="0" applyFill="1" applyBorder="1">
      <alignment vertical="center"/>
    </xf>
    <xf numFmtId="0" fontId="0" fillId="7" borderId="0" xfId="0" applyFill="1" applyBorder="1">
      <alignment vertical="center"/>
    </xf>
    <xf numFmtId="176" fontId="0" fillId="7" borderId="0" xfId="0" applyNumberFormat="1" applyFill="1" applyBorder="1">
      <alignment vertical="center"/>
    </xf>
    <xf numFmtId="182" fontId="0" fillId="5" borderId="0" xfId="0" applyNumberFormat="1" applyFill="1" applyBorder="1">
      <alignment vertical="center"/>
    </xf>
    <xf numFmtId="0" fontId="0" fillId="4" borderId="0" xfId="0" applyFill="1" applyBorder="1">
      <alignment vertical="center"/>
    </xf>
    <xf numFmtId="38" fontId="0" fillId="0" borderId="0" xfId="0" applyNumberFormat="1">
      <alignment vertical="center"/>
    </xf>
    <xf numFmtId="20" fontId="0" fillId="0" borderId="0" xfId="0" applyNumberFormat="1">
      <alignment vertical="center"/>
    </xf>
    <xf numFmtId="0" fontId="0" fillId="7" borderId="0" xfId="0" applyNumberFormat="1" applyFill="1" applyBorder="1">
      <alignment vertical="center"/>
    </xf>
    <xf numFmtId="38" fontId="0" fillId="7" borderId="0" xfId="0" applyNumberFormat="1" applyFill="1" applyBorder="1">
      <alignment vertical="center"/>
    </xf>
    <xf numFmtId="182" fontId="0" fillId="8" borderId="0" xfId="0" applyNumberFormat="1" applyFill="1">
      <alignment vertical="center"/>
    </xf>
    <xf numFmtId="0" fontId="0" fillId="9" borderId="0" xfId="0" applyFill="1">
      <alignment vertical="center"/>
    </xf>
    <xf numFmtId="176" fontId="0" fillId="10" borderId="0" xfId="0" applyNumberFormat="1" applyFill="1" applyBorder="1">
      <alignment vertical="center"/>
    </xf>
    <xf numFmtId="0" fontId="19" fillId="0" borderId="0" xfId="0" applyFont="1" applyAlignment="1">
      <alignment vertical="top" wrapText="1"/>
    </xf>
    <xf numFmtId="0" fontId="9" fillId="3" borderId="3" xfId="0" applyFont="1" applyFill="1" applyBorder="1" applyAlignment="1">
      <alignment horizontal="center" vertical="center"/>
    </xf>
    <xf numFmtId="57" fontId="0" fillId="0" borderId="0" xfId="0" applyNumberFormat="1">
      <alignment vertical="center"/>
    </xf>
    <xf numFmtId="0" fontId="0" fillId="3" borderId="0" xfId="0" applyFill="1">
      <alignment vertical="center"/>
    </xf>
    <xf numFmtId="0" fontId="0" fillId="0" borderId="0" xfId="0" applyFill="1">
      <alignment vertical="center"/>
    </xf>
    <xf numFmtId="0" fontId="0" fillId="11" borderId="0" xfId="0" applyFill="1">
      <alignment vertical="center"/>
    </xf>
    <xf numFmtId="0" fontId="0" fillId="12" borderId="0" xfId="0" applyFill="1">
      <alignment vertical="center"/>
    </xf>
    <xf numFmtId="56" fontId="0" fillId="11" borderId="0" xfId="0" applyNumberFormat="1" applyFill="1">
      <alignment vertical="center"/>
    </xf>
    <xf numFmtId="56" fontId="0" fillId="12" borderId="0" xfId="0" applyNumberFormat="1" applyFill="1">
      <alignment vertical="center"/>
    </xf>
    <xf numFmtId="56" fontId="0" fillId="9" borderId="0" xfId="0" applyNumberFormat="1" applyFill="1">
      <alignment vertical="center"/>
    </xf>
    <xf numFmtId="56" fontId="0" fillId="0" borderId="0" xfId="0" applyNumberFormat="1">
      <alignment vertical="center"/>
    </xf>
    <xf numFmtId="0" fontId="0" fillId="0" borderId="0" xfId="0" applyAlignment="1">
      <alignment vertical="center" wrapText="1"/>
    </xf>
    <xf numFmtId="0" fontId="35" fillId="0" borderId="0" xfId="0" applyFont="1" applyAlignment="1">
      <alignment horizontal="center" vertical="center"/>
    </xf>
    <xf numFmtId="0" fontId="35" fillId="0" borderId="0" xfId="0" applyFont="1" applyAlignment="1">
      <alignment horizontal="right" vertical="center"/>
    </xf>
    <xf numFmtId="0" fontId="35" fillId="0" borderId="0" xfId="0" applyFont="1" applyAlignment="1">
      <alignment horizontal="left" vertical="center" indent="1"/>
    </xf>
    <xf numFmtId="0" fontId="36" fillId="0" borderId="8" xfId="0" applyFont="1" applyBorder="1" applyAlignment="1">
      <alignment horizontal="distributed" vertical="center"/>
    </xf>
    <xf numFmtId="0" fontId="36" fillId="0" borderId="15" xfId="0" applyFont="1" applyBorder="1" applyAlignment="1">
      <alignment horizontal="distributed" vertical="center"/>
    </xf>
    <xf numFmtId="0" fontId="35" fillId="0" borderId="6" xfId="0" applyFont="1" applyBorder="1" applyAlignment="1">
      <alignment horizontal="center" vertical="center"/>
    </xf>
    <xf numFmtId="0" fontId="35" fillId="0" borderId="5" xfId="0" applyFont="1" applyBorder="1" applyAlignment="1">
      <alignment horizontal="center" vertical="center"/>
    </xf>
    <xf numFmtId="0" fontId="21" fillId="0" borderId="6" xfId="0" applyFont="1" applyBorder="1" applyAlignment="1">
      <alignment vertical="top" wrapText="1"/>
    </xf>
    <xf numFmtId="0" fontId="21" fillId="0" borderId="0" xfId="0" applyFont="1" applyAlignment="1">
      <alignment vertical="top" wrapText="1"/>
    </xf>
    <xf numFmtId="0" fontId="21" fillId="0" borderId="0" xfId="0" applyFont="1" applyAlignment="1">
      <alignment vertical="top"/>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distributed" vertical="center" justifyLastLine="1"/>
    </xf>
    <xf numFmtId="178" fontId="5" fillId="0" borderId="4" xfId="0" applyNumberFormat="1" applyFont="1" applyBorder="1" applyAlignment="1">
      <alignment vertical="center"/>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5" fillId="0" borderId="18" xfId="0" applyFont="1" applyBorder="1" applyAlignment="1">
      <alignment horizontal="righ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178" fontId="5" fillId="0" borderId="5" xfId="0" applyNumberFormat="1" applyFont="1" applyBorder="1" applyAlignment="1">
      <alignment vertical="center"/>
    </xf>
    <xf numFmtId="178" fontId="5" fillId="0" borderId="6" xfId="0" applyNumberFormat="1" applyFont="1" applyBorder="1" applyAlignment="1">
      <alignment vertical="center"/>
    </xf>
    <xf numFmtId="178" fontId="5" fillId="0" borderId="7" xfId="0" applyNumberFormat="1" applyFont="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57" fontId="21" fillId="0" borderId="16" xfId="0" applyNumberFormat="1" applyFont="1" applyBorder="1" applyAlignment="1">
      <alignment horizontal="center" vertical="top" wrapText="1"/>
    </xf>
    <xf numFmtId="0" fontId="22" fillId="0" borderId="17" xfId="0" applyFont="1" applyBorder="1" applyAlignment="1">
      <alignment horizontal="center" vertical="top" wrapText="1"/>
    </xf>
    <xf numFmtId="0" fontId="22" fillId="0" borderId="18" xfId="0" applyFont="1" applyBorder="1" applyAlignment="1">
      <alignment horizontal="center" vertical="top" wrapText="1"/>
    </xf>
    <xf numFmtId="57" fontId="21" fillId="0" borderId="5" xfId="0" applyNumberFormat="1" applyFont="1" applyBorder="1" applyAlignment="1">
      <alignment horizontal="distributed" wrapText="1"/>
    </xf>
    <xf numFmtId="0" fontId="21" fillId="0" borderId="6" xfId="0" applyFont="1" applyBorder="1" applyAlignment="1">
      <alignment horizontal="distributed" wrapText="1"/>
    </xf>
    <xf numFmtId="0" fontId="21" fillId="0" borderId="7" xfId="0" applyFont="1" applyBorder="1" applyAlignment="1">
      <alignment horizontal="distributed" wrapText="1"/>
    </xf>
    <xf numFmtId="0" fontId="5" fillId="0" borderId="5" xfId="0" applyFont="1" applyBorder="1" applyAlignment="1">
      <alignment horizontal="distributed" vertical="center" justifyLastLine="1"/>
    </xf>
    <xf numFmtId="0" fontId="5" fillId="0" borderId="6" xfId="0" applyFont="1" applyBorder="1" applyAlignment="1">
      <alignment horizontal="distributed" vertical="center" justifyLastLine="1"/>
    </xf>
    <xf numFmtId="0" fontId="5" fillId="0" borderId="7" xfId="0" applyFont="1" applyBorder="1" applyAlignment="1">
      <alignment horizontal="distributed" vertical="center" justifyLastLine="1"/>
    </xf>
    <xf numFmtId="0" fontId="0" fillId="0" borderId="16" xfId="0" applyBorder="1" applyAlignment="1">
      <alignment horizontal="distributed" vertical="center" justifyLastLine="1"/>
    </xf>
    <xf numFmtId="0" fontId="0" fillId="0" borderId="17" xfId="0" applyBorder="1" applyAlignment="1">
      <alignment horizontal="distributed" vertical="center" justifyLastLine="1"/>
    </xf>
    <xf numFmtId="0" fontId="0" fillId="0" borderId="18" xfId="0" applyBorder="1" applyAlignment="1">
      <alignment horizontal="distributed" vertical="center" justifyLastLine="1"/>
    </xf>
    <xf numFmtId="0" fontId="19" fillId="0" borderId="0" xfId="0" applyFont="1" applyAlignment="1">
      <alignment vertical="top" wrapText="1"/>
    </xf>
    <xf numFmtId="0" fontId="19" fillId="0" borderId="0" xfId="0" applyFont="1" applyAlignment="1">
      <alignment vertical="center" wrapText="1"/>
    </xf>
    <xf numFmtId="0" fontId="5" fillId="0" borderId="5" xfId="0" applyFont="1" applyBorder="1" applyAlignment="1">
      <alignment horizontal="center" vertical="distributed" textRotation="255" justifyLastLine="1"/>
    </xf>
    <xf numFmtId="0" fontId="0" fillId="0" borderId="7" xfId="0" applyBorder="1" applyAlignment="1">
      <alignment horizontal="center" vertical="distributed" textRotation="255" justifyLastLine="1"/>
    </xf>
    <xf numFmtId="0" fontId="5" fillId="0" borderId="8" xfId="0" applyFont="1" applyBorder="1" applyAlignment="1">
      <alignment horizontal="center" vertical="distributed" textRotation="255" justifyLastLine="1"/>
    </xf>
    <xf numFmtId="0" fontId="0" fillId="0" borderId="15" xfId="0" applyBorder="1" applyAlignment="1">
      <alignment horizontal="center" vertical="distributed" textRotation="255" justifyLastLine="1"/>
    </xf>
    <xf numFmtId="0" fontId="5" fillId="0" borderId="16" xfId="0" applyFont="1" applyBorder="1" applyAlignment="1">
      <alignment horizontal="center" vertical="distributed" textRotation="255" justifyLastLine="1"/>
    </xf>
    <xf numFmtId="0" fontId="0" fillId="0" borderId="18" xfId="0" applyBorder="1" applyAlignment="1">
      <alignment horizontal="center" vertical="distributed" textRotation="255" justifyLastLine="1"/>
    </xf>
    <xf numFmtId="0" fontId="5" fillId="0" borderId="14" xfId="0" applyFont="1" applyBorder="1" applyAlignment="1">
      <alignment horizontal="distributed" vertical="center" justifyLastLine="1"/>
    </xf>
    <xf numFmtId="0" fontId="18" fillId="0" borderId="0" xfId="0" applyFont="1" applyAlignment="1">
      <alignment vertical="top" wrapText="1"/>
    </xf>
    <xf numFmtId="0" fontId="0" fillId="0" borderId="4" xfId="0" applyBorder="1" applyAlignment="1">
      <alignment horizontal="distributed" vertical="center" justifyLastLine="1"/>
    </xf>
    <xf numFmtId="177" fontId="14" fillId="0" borderId="1" xfId="0" applyNumberFormat="1" applyFont="1" applyBorder="1" applyAlignment="1">
      <alignment vertical="center"/>
    </xf>
    <xf numFmtId="177" fontId="14" fillId="0" borderId="3" xfId="0" applyNumberFormat="1" applyFont="1" applyBorder="1" applyAlignment="1">
      <alignment vertical="center"/>
    </xf>
    <xf numFmtId="177" fontId="14" fillId="0" borderId="2" xfId="0" applyNumberFormat="1" applyFont="1" applyBorder="1" applyAlignment="1">
      <alignment vertical="center"/>
    </xf>
    <xf numFmtId="0" fontId="17" fillId="0" borderId="0" xfId="0" applyFont="1" applyAlignment="1">
      <alignment horizontal="center" vertical="center"/>
    </xf>
    <xf numFmtId="0" fontId="5" fillId="0" borderId="0" xfId="0" applyFont="1" applyAlignment="1">
      <alignment horizontal="distributed" vertical="center"/>
    </xf>
    <xf numFmtId="0" fontId="18" fillId="0" borderId="9"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5" fillId="0" borderId="0" xfId="0" applyFont="1" applyAlignment="1">
      <alignment vertical="center"/>
    </xf>
    <xf numFmtId="0" fontId="5" fillId="0" borderId="8" xfId="0" applyFont="1" applyBorder="1" applyAlignment="1">
      <alignment horizontal="right" vertical="center"/>
    </xf>
    <xf numFmtId="0" fontId="5" fillId="0" borderId="0" xfId="0" applyFont="1" applyAlignment="1">
      <alignment horizontal="right" vertical="center"/>
    </xf>
    <xf numFmtId="0" fontId="0" fillId="0" borderId="4" xfId="0" applyBorder="1" applyAlignment="1">
      <alignment horizontal="center" vertical="center"/>
    </xf>
    <xf numFmtId="0" fontId="12" fillId="0" borderId="4" xfId="0" applyFont="1" applyFill="1" applyBorder="1" applyAlignment="1">
      <alignment horizontal="center" vertical="center"/>
    </xf>
    <xf numFmtId="0" fontId="0" fillId="0" borderId="1" xfId="0" applyBorder="1" applyAlignment="1">
      <alignment horizontal="center" vertical="center" justifyLastLine="1"/>
    </xf>
    <xf numFmtId="0" fontId="0" fillId="0" borderId="2" xfId="0" applyBorder="1" applyAlignment="1">
      <alignment horizontal="center" vertical="center" justifyLastLine="1"/>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2" xfId="0" applyFont="1" applyBorder="1" applyAlignment="1">
      <alignment horizontal="center" vertical="center"/>
    </xf>
    <xf numFmtId="0" fontId="9" fillId="0" borderId="1"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0" fillId="0" borderId="1" xfId="0" applyFill="1" applyBorder="1" applyAlignment="1">
      <alignment horizontal="center" vertical="center" justifyLastLine="1"/>
    </xf>
    <xf numFmtId="0" fontId="0" fillId="0" borderId="2" xfId="0" applyFill="1" applyBorder="1" applyAlignment="1">
      <alignment horizontal="center" vertical="center" justifyLastLine="1"/>
    </xf>
    <xf numFmtId="0" fontId="0" fillId="0" borderId="1" xfId="0"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7" fillId="0" borderId="4" xfId="0" applyFont="1" applyFill="1" applyBorder="1" applyAlignment="1">
      <alignment horizontal="center" vertical="center"/>
    </xf>
    <xf numFmtId="0" fontId="7" fillId="0" borderId="1" xfId="0" applyFont="1" applyFill="1" applyBorder="1" applyAlignment="1">
      <alignment vertical="center"/>
    </xf>
    <xf numFmtId="0" fontId="7" fillId="0" borderId="3" xfId="0" applyFont="1" applyFill="1" applyBorder="1" applyAlignment="1">
      <alignment vertical="center"/>
    </xf>
    <xf numFmtId="0" fontId="7" fillId="0" borderId="2" xfId="0" applyFont="1" applyFill="1" applyBorder="1" applyAlignment="1">
      <alignment vertical="center"/>
    </xf>
    <xf numFmtId="0" fontId="0" fillId="0" borderId="1" xfId="0" applyBorder="1" applyAlignment="1">
      <alignment horizontal="distributed" vertical="center" justifyLastLine="1"/>
    </xf>
    <xf numFmtId="0" fontId="0" fillId="0" borderId="2" xfId="0" applyBorder="1" applyAlignment="1">
      <alignment horizontal="distributed" vertical="center" justifyLastLine="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6" fillId="2" borderId="3" xfId="0" applyFont="1" applyFill="1" applyBorder="1" applyAlignment="1">
      <alignment horizontal="center" vertical="center"/>
    </xf>
    <xf numFmtId="0" fontId="30" fillId="0" borderId="0" xfId="1" applyFont="1" applyAlignment="1">
      <alignment horizontal="right" vertical="center"/>
    </xf>
    <xf numFmtId="179" fontId="25" fillId="0" borderId="0" xfId="1" applyNumberFormat="1" applyFont="1" applyAlignment="1">
      <alignment horizontal="right"/>
    </xf>
    <xf numFmtId="0" fontId="26" fillId="0" borderId="0" xfId="1" applyFont="1" applyAlignment="1">
      <alignment vertical="center"/>
    </xf>
    <xf numFmtId="0" fontId="23" fillId="0" borderId="0" xfId="1" applyAlignment="1">
      <alignment vertical="center"/>
    </xf>
    <xf numFmtId="0" fontId="37" fillId="0" borderId="0" xfId="1" applyFont="1" applyAlignment="1">
      <alignment vertical="center" wrapText="1" shrinkToFit="1"/>
    </xf>
    <xf numFmtId="0" fontId="37" fillId="0" borderId="0" xfId="1" applyFont="1" applyAlignment="1">
      <alignment vertical="center" shrinkToFit="1"/>
    </xf>
    <xf numFmtId="0" fontId="27" fillId="0" borderId="0" xfId="1" applyFont="1" applyAlignment="1">
      <alignment horizontal="left" vertical="center" shrinkToFit="1"/>
    </xf>
    <xf numFmtId="0" fontId="25" fillId="0" borderId="0" xfId="1" applyFont="1" applyAlignment="1">
      <alignment horizontal="center" vertical="center" shrinkToFit="1"/>
    </xf>
    <xf numFmtId="0" fontId="28" fillId="0" borderId="0" xfId="1" applyFont="1" applyAlignment="1">
      <alignment horizontal="center" vertical="center" shrinkToFit="1"/>
    </xf>
    <xf numFmtId="0" fontId="29" fillId="0" borderId="0" xfId="1" applyFont="1" applyAlignment="1">
      <alignment horizontal="right" vertical="center"/>
    </xf>
    <xf numFmtId="0" fontId="5" fillId="0" borderId="0" xfId="0" applyFont="1" applyBorder="1" applyAlignment="1">
      <alignment horizontal="left" vertical="top" wrapText="1"/>
    </xf>
    <xf numFmtId="0" fontId="33" fillId="0" borderId="0" xfId="0" applyFont="1" applyAlignment="1">
      <alignment horizontal="left" vertical="center"/>
    </xf>
    <xf numFmtId="0" fontId="17" fillId="0" borderId="21" xfId="0" applyFont="1" applyBorder="1" applyAlignment="1">
      <alignment horizontal="center" vertical="center" shrinkToFit="1"/>
    </xf>
    <xf numFmtId="0" fontId="17" fillId="0" borderId="22"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32" fillId="0" borderId="0" xfId="0" applyFont="1" applyBorder="1" applyAlignment="1">
      <alignment horizontal="left" vertical="top" wrapText="1"/>
    </xf>
    <xf numFmtId="0" fontId="31" fillId="0" borderId="0" xfId="0" applyFont="1" applyAlignment="1">
      <alignment horizontal="center" vertical="center" wrapText="1"/>
    </xf>
    <xf numFmtId="0" fontId="32" fillId="0" borderId="0" xfId="0" applyFont="1" applyBorder="1" applyAlignment="1">
      <alignment horizontal="left" vertical="top"/>
    </xf>
    <xf numFmtId="0" fontId="36" fillId="0" borderId="8" xfId="0" applyFont="1" applyBorder="1" applyAlignment="1">
      <alignment horizontal="distributed" vertical="center"/>
    </xf>
    <xf numFmtId="0" fontId="36" fillId="0" borderId="15" xfId="0" applyFont="1" applyBorder="1" applyAlignment="1">
      <alignment horizontal="distributed" vertical="center"/>
    </xf>
    <xf numFmtId="0" fontId="39" fillId="0" borderId="8" xfId="0" applyFont="1" applyBorder="1" applyAlignment="1">
      <alignment horizontal="left" indent="1"/>
    </xf>
    <xf numFmtId="0" fontId="39" fillId="0" borderId="0" xfId="0" applyFont="1" applyBorder="1" applyAlignment="1">
      <alignment horizontal="left" indent="1"/>
    </xf>
    <xf numFmtId="0" fontId="39" fillId="0" borderId="15" xfId="0" applyFont="1" applyBorder="1" applyAlignment="1">
      <alignment horizontal="left" indent="1"/>
    </xf>
    <xf numFmtId="0" fontId="38" fillId="0" borderId="16" xfId="0" applyFont="1" applyBorder="1" applyAlignment="1">
      <alignment horizontal="left" vertical="top" indent="2"/>
    </xf>
    <xf numFmtId="0" fontId="38" fillId="0" borderId="17" xfId="0" applyFont="1" applyBorder="1" applyAlignment="1">
      <alignment horizontal="left" vertical="top" indent="2"/>
    </xf>
    <xf numFmtId="0" fontId="38" fillId="0" borderId="18" xfId="0" applyFont="1" applyBorder="1" applyAlignment="1">
      <alignment horizontal="left" vertical="top" indent="2"/>
    </xf>
    <xf numFmtId="0" fontId="35" fillId="0" borderId="5" xfId="0" applyFont="1" applyBorder="1" applyAlignment="1">
      <alignment horizontal="distributed" vertical="center"/>
    </xf>
    <xf numFmtId="0" fontId="35" fillId="0" borderId="7" xfId="0" applyFont="1" applyBorder="1" applyAlignment="1">
      <alignment horizontal="distributed" vertical="center"/>
    </xf>
    <xf numFmtId="0" fontId="35" fillId="0" borderId="16" xfId="0" applyFont="1" applyBorder="1" applyAlignment="1">
      <alignment horizontal="distributed" vertical="center"/>
    </xf>
    <xf numFmtId="0" fontId="35" fillId="0" borderId="18" xfId="0" applyFont="1" applyBorder="1" applyAlignment="1">
      <alignment horizontal="distributed"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5" fillId="0" borderId="7"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5" xfId="0" applyFont="1" applyBorder="1" applyAlignment="1">
      <alignment vertical="center"/>
    </xf>
    <xf numFmtId="0" fontId="35" fillId="0" borderId="7" xfId="0" applyFont="1" applyBorder="1" applyAlignment="1">
      <alignment vertical="center"/>
    </xf>
    <xf numFmtId="0" fontId="35" fillId="0" borderId="16" xfId="0" applyFont="1" applyBorder="1" applyAlignment="1">
      <alignment vertical="center"/>
    </xf>
    <xf numFmtId="0" fontId="35" fillId="0" borderId="18" xfId="0" applyFont="1" applyBorder="1" applyAlignment="1">
      <alignment vertical="center"/>
    </xf>
    <xf numFmtId="0" fontId="35" fillId="0" borderId="17" xfId="0" applyFont="1" applyBorder="1" applyAlignment="1">
      <alignment horizontal="center" vertical="center"/>
    </xf>
    <xf numFmtId="0" fontId="35" fillId="0" borderId="1" xfId="0" applyFont="1" applyBorder="1" applyAlignment="1">
      <alignment horizontal="distributed" vertical="center"/>
    </xf>
    <xf numFmtId="0" fontId="35" fillId="0" borderId="2" xfId="0" applyFont="1" applyBorder="1" applyAlignment="1">
      <alignment horizontal="distributed" vertical="center"/>
    </xf>
    <xf numFmtId="0" fontId="35" fillId="0" borderId="1" xfId="0" applyFont="1" applyBorder="1" applyAlignment="1">
      <alignment vertical="center"/>
    </xf>
    <xf numFmtId="0" fontId="35" fillId="0" borderId="3" xfId="0" applyFont="1" applyBorder="1" applyAlignment="1">
      <alignment vertical="center"/>
    </xf>
    <xf numFmtId="0" fontId="35" fillId="0" borderId="2" xfId="0" applyFont="1" applyBorder="1" applyAlignment="1">
      <alignment vertical="center"/>
    </xf>
    <xf numFmtId="0" fontId="0" fillId="0" borderId="0" xfId="0" applyAlignment="1">
      <alignment horizontal="left" vertical="center" indent="1"/>
    </xf>
    <xf numFmtId="0" fontId="39" fillId="0" borderId="0" xfId="0" applyFont="1" applyAlignment="1">
      <alignment horizontal="center" vertical="center"/>
    </xf>
    <xf numFmtId="0" fontId="35" fillId="0" borderId="0" xfId="0" applyFont="1" applyAlignment="1">
      <alignment horizontal="right" vertical="center"/>
    </xf>
    <xf numFmtId="0" fontId="35" fillId="0" borderId="0" xfId="0" applyFont="1" applyAlignment="1">
      <alignment horizontal="left" vertical="center" indent="1"/>
    </xf>
    <xf numFmtId="0" fontId="36" fillId="0" borderId="17" xfId="0" applyFont="1" applyBorder="1" applyAlignment="1">
      <alignment vertical="center" wrapText="1"/>
    </xf>
    <xf numFmtId="0" fontId="35" fillId="0" borderId="0" xfId="0" applyFont="1" applyAlignment="1">
      <alignment vertical="center"/>
    </xf>
    <xf numFmtId="0" fontId="38" fillId="0" borderId="1" xfId="0" applyFont="1" applyBorder="1" applyAlignment="1">
      <alignment vertical="center"/>
    </xf>
    <xf numFmtId="0" fontId="38" fillId="0" borderId="3" xfId="0" applyFont="1" applyBorder="1" applyAlignment="1">
      <alignment vertical="center"/>
    </xf>
    <xf numFmtId="0" fontId="38" fillId="0" borderId="2" xfId="0" applyFont="1" applyBorder="1" applyAlignment="1">
      <alignment vertical="center"/>
    </xf>
  </cellXfs>
  <cellStyles count="2">
    <cellStyle name="標準" xfId="0" builtinId="0"/>
    <cellStyle name="標準 2" xfId="1"/>
  </cellStyles>
  <dxfs count="2">
    <dxf>
      <font>
        <color theme="0"/>
      </font>
    </dxf>
    <dxf>
      <font>
        <strike val="0"/>
        <color theme="0"/>
      </font>
    </dxf>
  </dxfs>
  <tableStyles count="0" defaultTableStyle="TableStyleMedium2" defaultPivotStyle="PivotStyleLight16"/>
  <colors>
    <mruColors>
      <color rgb="FFD8E4BC"/>
      <color rgb="FFB9CBE5"/>
      <color rgb="FFC5D4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15</xdr:col>
      <xdr:colOff>0</xdr:colOff>
      <xdr:row>4</xdr:row>
      <xdr:rowOff>0</xdr:rowOff>
    </xdr:from>
    <xdr:to>
      <xdr:col>18</xdr:col>
      <xdr:colOff>622300</xdr:colOff>
      <xdr:row>5</xdr:row>
      <xdr:rowOff>146050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524500" y="2047875"/>
          <a:ext cx="4432300" cy="584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Ａ１に該当する数字を入力すること</a:t>
          </a:r>
          <a:endParaRPr kumimoji="1" lang="en-US" altLang="ja-JP" sz="1100"/>
        </a:p>
        <a:p>
          <a:r>
            <a:rPr kumimoji="1" lang="en-US" altLang="ja-JP" sz="1100"/>
            <a:t>※</a:t>
          </a:r>
          <a:r>
            <a:rPr kumimoji="1" lang="ja-JP" altLang="en-US" sz="1100"/>
            <a:t>封筒サイズ　（</a:t>
          </a:r>
          <a:r>
            <a:rPr kumimoji="1" lang="en-US" altLang="ja-JP" sz="1100"/>
            <a:t>1200</a:t>
          </a:r>
          <a:r>
            <a:rPr kumimoji="1" lang="ja-JP" altLang="en-US" sz="1100"/>
            <a:t>＊</a:t>
          </a:r>
          <a:r>
            <a:rPr kumimoji="1" lang="en-US" altLang="ja-JP" sz="1100"/>
            <a:t>2620</a:t>
          </a:r>
          <a:r>
            <a:rPr kumimoji="1" lang="ja-JP" altLang="en-US" sz="1100"/>
            <a:t>）</a:t>
          </a:r>
        </a:p>
      </xdr:txBody>
    </xdr:sp>
    <xdr:clientData/>
  </xdr:twoCellAnchor>
  <xdr:twoCellAnchor>
    <xdr:from>
      <xdr:col>15</xdr:col>
      <xdr:colOff>0</xdr:colOff>
      <xdr:row>3</xdr:row>
      <xdr:rowOff>21167</xdr:rowOff>
    </xdr:from>
    <xdr:to>
      <xdr:col>18</xdr:col>
      <xdr:colOff>622300</xdr:colOff>
      <xdr:row>6</xdr:row>
      <xdr:rowOff>52916</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778500" y="1799167"/>
          <a:ext cx="4516967" cy="12594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Ａ１に該当する数字を入力すること</a:t>
          </a:r>
          <a:endParaRPr kumimoji="1" lang="en-US" altLang="ja-JP" sz="1100"/>
        </a:p>
        <a:p>
          <a:r>
            <a:rPr kumimoji="1" lang="en-US" altLang="ja-JP" sz="1100"/>
            <a:t>※</a:t>
          </a:r>
          <a:r>
            <a:rPr kumimoji="1" lang="ja-JP" altLang="en-US" sz="1100"/>
            <a:t>封筒サイズ　（</a:t>
          </a:r>
          <a:r>
            <a:rPr kumimoji="1" lang="en-US" altLang="ja-JP" sz="1100"/>
            <a:t>1200</a:t>
          </a:r>
          <a:r>
            <a:rPr kumimoji="1" lang="ja-JP" altLang="en-US" sz="1100"/>
            <a:t>＊</a:t>
          </a:r>
          <a:r>
            <a:rPr kumimoji="1" lang="en-US" altLang="ja-JP" sz="1100"/>
            <a:t>2620</a:t>
          </a:r>
          <a:r>
            <a:rPr kumimoji="1" lang="ja-JP" altLang="en-US" sz="1100"/>
            <a:t>）</a:t>
          </a:r>
          <a:endParaRPr kumimoji="1" lang="en-US" altLang="ja-JP" sz="1100"/>
        </a:p>
        <a:p>
          <a:endParaRPr kumimoji="1" lang="en-US" altLang="ja-JP" sz="1100"/>
        </a:p>
        <a:p>
          <a:r>
            <a:rPr kumimoji="1" lang="ja-JP" altLang="en-US" sz="1100"/>
            <a:t>印刷範囲はセル　</a:t>
          </a:r>
          <a:r>
            <a:rPr kumimoji="1" lang="en-US" altLang="ja-JP" sz="1100"/>
            <a:t>C1</a:t>
          </a:r>
          <a:r>
            <a:rPr kumimoji="1" lang="ja-JP" altLang="en-US" sz="1100"/>
            <a:t>　</a:t>
          </a:r>
          <a:r>
            <a:rPr kumimoji="1" lang="en-US" altLang="ja-JP" sz="1100"/>
            <a:t>M20</a:t>
          </a:r>
        </a:p>
        <a:p>
          <a:r>
            <a:rPr kumimoji="1" lang="ja-JP" altLang="en-US" sz="1100"/>
            <a:t>用紙の余白　上</a:t>
          </a:r>
          <a:r>
            <a:rPr kumimoji="1" lang="en-US" altLang="ja-JP" sz="1100"/>
            <a:t>3.7</a:t>
          </a:r>
          <a:r>
            <a:rPr kumimoji="1" lang="ja-JP" altLang="en-US" sz="1100"/>
            <a:t>　ヘッダー</a:t>
          </a:r>
          <a:r>
            <a:rPr kumimoji="1" lang="en-US" altLang="ja-JP" sz="1100"/>
            <a:t>1.3</a:t>
          </a:r>
          <a:r>
            <a:rPr kumimoji="1" lang="ja-JP" altLang="en-US" sz="1100"/>
            <a:t>　右</a:t>
          </a:r>
          <a:r>
            <a:rPr kumimoji="1" lang="en-US" altLang="ja-JP" sz="1100"/>
            <a:t>0.2</a:t>
          </a:r>
        </a:p>
        <a:p>
          <a:r>
            <a:rPr kumimoji="1" lang="ja-JP" altLang="en-US" sz="1100"/>
            <a:t>　左</a:t>
          </a:r>
          <a:r>
            <a:rPr kumimoji="1" lang="en-US" altLang="ja-JP" sz="1100"/>
            <a:t>3.3</a:t>
          </a:r>
          <a:r>
            <a:rPr kumimoji="1" lang="ja-JP" altLang="en-US" sz="1100"/>
            <a:t>　下</a:t>
          </a:r>
          <a:r>
            <a:rPr kumimoji="1" lang="en-US" altLang="ja-JP" sz="1100"/>
            <a:t>2.3</a:t>
          </a:r>
          <a:r>
            <a:rPr kumimoji="1" lang="ja-JP" altLang="en-US" sz="1100"/>
            <a:t>　フッター</a:t>
          </a:r>
          <a:r>
            <a:rPr kumimoji="1" lang="en-US" altLang="ja-JP" sz="1100"/>
            <a:t>1.3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161925</xdr:colOff>
      <xdr:row>33</xdr:row>
      <xdr:rowOff>247650</xdr:rowOff>
    </xdr:from>
    <xdr:to>
      <xdr:col>52</xdr:col>
      <xdr:colOff>38100</xdr:colOff>
      <xdr:row>35</xdr:row>
      <xdr:rowOff>76200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3754100" y="6896100"/>
          <a:ext cx="333375" cy="2952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552450</xdr:colOff>
      <xdr:row>27</xdr:row>
      <xdr:rowOff>114300</xdr:rowOff>
    </xdr:from>
    <xdr:to>
      <xdr:col>5</xdr:col>
      <xdr:colOff>180975</xdr:colOff>
      <xdr:row>30</xdr:row>
      <xdr:rowOff>95250</xdr:rowOff>
    </xdr:to>
    <xdr:sp macro="" textlink="">
      <xdr:nvSpPr>
        <xdr:cNvPr id="2" name="楕円 1"/>
        <xdr:cNvSpPr/>
      </xdr:nvSpPr>
      <xdr:spPr>
        <a:xfrm>
          <a:off x="3505200" y="10306050"/>
          <a:ext cx="666750" cy="4953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CO391"/>
  <sheetViews>
    <sheetView topLeftCell="C1" zoomScaleNormal="100" workbookViewId="0">
      <pane ySplit="1" topLeftCell="A2" activePane="bottomLeft" state="frozen"/>
      <selection activeCell="C1" sqref="C1"/>
      <selection pane="bottomLeft" activeCell="G31" sqref="G31"/>
    </sheetView>
  </sheetViews>
  <sheetFormatPr defaultRowHeight="13.5"/>
  <cols>
    <col min="1" max="1" width="7.125" customWidth="1"/>
    <col min="2" max="2" width="7.375" hidden="1" customWidth="1"/>
    <col min="3" max="3" width="11" customWidth="1"/>
    <col min="4" max="4" width="5.5" hidden="1" customWidth="1"/>
    <col min="5" max="5" width="4.25" hidden="1" customWidth="1"/>
    <col min="6" max="6" width="4.5" hidden="1" customWidth="1"/>
    <col min="7" max="7" width="51.875" customWidth="1"/>
    <col min="8" max="8" width="11.125" hidden="1" customWidth="1"/>
    <col min="9" max="11" width="18.25" hidden="1" customWidth="1"/>
    <col min="12" max="12" width="20.375" hidden="1" customWidth="1"/>
    <col min="13" max="13" width="63" hidden="1" customWidth="1"/>
    <col min="14" max="14" width="7.875" hidden="1" customWidth="1"/>
    <col min="15" max="15" width="23.625" customWidth="1"/>
    <col min="16" max="16" width="15" hidden="1" customWidth="1"/>
    <col min="17" max="18" width="19.25" hidden="1" customWidth="1"/>
    <col min="19" max="20" width="16.125" hidden="1" customWidth="1"/>
    <col min="21" max="21" width="11" hidden="1" customWidth="1"/>
    <col min="22" max="22" width="9.5" style="1" hidden="1" customWidth="1"/>
    <col min="23" max="24" width="10.375" hidden="1" customWidth="1"/>
    <col min="25" max="26" width="11.625" hidden="1" customWidth="1"/>
    <col min="27" max="27" width="11" hidden="1" customWidth="1"/>
    <col min="28" max="29" width="15" hidden="1" customWidth="1"/>
    <col min="30" max="33" width="11" hidden="1" customWidth="1"/>
    <col min="34" max="34" width="13" hidden="1" customWidth="1"/>
    <col min="35" max="35" width="16" hidden="1" customWidth="1"/>
    <col min="36" max="36" width="13" hidden="1" customWidth="1"/>
    <col min="37" max="37" width="17.125" hidden="1" customWidth="1"/>
    <col min="38" max="38" width="9.125" hidden="1" customWidth="1"/>
    <col min="39" max="39" width="11" hidden="1" customWidth="1"/>
    <col min="40" max="40" width="13.875" hidden="1" customWidth="1"/>
    <col min="41" max="41" width="19.25" hidden="1" customWidth="1"/>
    <col min="42" max="43" width="17.125" hidden="1" customWidth="1"/>
    <col min="44" max="45" width="13" style="1" hidden="1" customWidth="1"/>
    <col min="46" max="46" width="14.125" hidden="1" customWidth="1"/>
    <col min="47" max="47" width="12" hidden="1" customWidth="1"/>
    <col min="48" max="48" width="63.625" hidden="1" customWidth="1"/>
    <col min="49" max="49" width="16.125" hidden="1" customWidth="1"/>
    <col min="50" max="50" width="15" hidden="1" customWidth="1"/>
    <col min="51" max="51" width="13" hidden="1" customWidth="1"/>
    <col min="52" max="53" width="12.25" hidden="1" customWidth="1"/>
    <col min="54" max="54" width="15" hidden="1" customWidth="1"/>
    <col min="55" max="55" width="13" hidden="1" customWidth="1"/>
    <col min="56" max="56" width="11" hidden="1" customWidth="1"/>
    <col min="57" max="57" width="9.125" hidden="1" customWidth="1"/>
    <col min="58" max="59" width="15" hidden="1" customWidth="1"/>
    <col min="60" max="60" width="13" hidden="1" customWidth="1"/>
    <col min="61" max="61" width="17.125" hidden="1" customWidth="1"/>
    <col min="62" max="62" width="11" hidden="1" customWidth="1"/>
    <col min="63" max="63" width="9.125" hidden="1" customWidth="1"/>
    <col min="64" max="64" width="13" hidden="1" customWidth="1"/>
    <col min="65" max="66" width="17.125" hidden="1" customWidth="1"/>
    <col min="67" max="67" width="9.125" hidden="1" customWidth="1"/>
    <col min="68" max="68" width="18.25" hidden="1" customWidth="1"/>
    <col min="69" max="69" width="56.75" hidden="1" customWidth="1"/>
    <col min="70" max="70" width="54.625" hidden="1" customWidth="1"/>
    <col min="71" max="73" width="18.25" hidden="1" customWidth="1"/>
    <col min="74" max="74" width="20.375" hidden="1" customWidth="1"/>
    <col min="75" max="75" width="18.25" hidden="1" customWidth="1"/>
    <col min="76" max="76" width="50.375" hidden="1" customWidth="1"/>
    <col min="77" max="77" width="29.125" hidden="1" customWidth="1"/>
    <col min="78" max="78" width="27.375" customWidth="1"/>
    <col min="79" max="80" width="17.125" hidden="1" customWidth="1"/>
    <col min="81" max="81" width="11" hidden="1" customWidth="1"/>
    <col min="82" max="82" width="13" style="1" hidden="1" customWidth="1"/>
    <col min="83" max="83" width="15" style="1" hidden="1" customWidth="1"/>
    <col min="84" max="84" width="13.875" style="1" hidden="1" customWidth="1"/>
    <col min="85" max="85" width="10.375" style="114" customWidth="1"/>
    <col min="86" max="86" width="10.25" style="114" customWidth="1"/>
    <col min="87" max="87" width="9.625" style="108" customWidth="1"/>
    <col min="88" max="88" width="11.125" style="118" customWidth="1"/>
    <col min="89" max="89" width="11.125" style="119" customWidth="1"/>
    <col min="90" max="90" width="12" customWidth="1"/>
    <col min="91" max="91" width="20.625" customWidth="1"/>
    <col min="92" max="92" width="7.875" customWidth="1"/>
    <col min="93" max="93" width="13.125" customWidth="1"/>
    <col min="94" max="95" width="9" customWidth="1"/>
  </cols>
  <sheetData>
    <row r="1" spans="1:93" s="101" customFormat="1" ht="17.25" customHeight="1">
      <c r="A1" s="109" t="s">
        <v>2431</v>
      </c>
      <c r="B1" s="109" t="s">
        <v>0</v>
      </c>
      <c r="C1" s="109" t="s">
        <v>2656</v>
      </c>
      <c r="D1" s="109" t="s">
        <v>2</v>
      </c>
      <c r="E1" s="109" t="s">
        <v>3</v>
      </c>
      <c r="F1" s="109" t="s">
        <v>4</v>
      </c>
      <c r="G1" s="109" t="s">
        <v>2657</v>
      </c>
      <c r="H1" s="110" t="s">
        <v>5</v>
      </c>
      <c r="I1" s="110" t="s">
        <v>6</v>
      </c>
      <c r="J1" s="110" t="s">
        <v>7</v>
      </c>
      <c r="K1" s="110" t="s">
        <v>8</v>
      </c>
      <c r="L1" s="110" t="s">
        <v>9</v>
      </c>
      <c r="M1" s="110" t="s">
        <v>10</v>
      </c>
      <c r="N1" s="110" t="s">
        <v>11</v>
      </c>
      <c r="O1" s="110" t="s">
        <v>12</v>
      </c>
      <c r="P1" s="110" t="s">
        <v>13</v>
      </c>
      <c r="Q1" s="110" t="s">
        <v>14</v>
      </c>
      <c r="R1" s="110" t="s">
        <v>15</v>
      </c>
      <c r="S1" s="110" t="s">
        <v>16</v>
      </c>
      <c r="T1" s="110" t="s">
        <v>17</v>
      </c>
      <c r="U1" s="110" t="s">
        <v>18</v>
      </c>
      <c r="V1" s="111" t="s">
        <v>19</v>
      </c>
      <c r="W1" s="110" t="s">
        <v>20</v>
      </c>
      <c r="X1" s="110" t="s">
        <v>21</v>
      </c>
      <c r="Y1" s="110" t="s">
        <v>22</v>
      </c>
      <c r="Z1" s="110" t="s">
        <v>23</v>
      </c>
      <c r="AA1" s="110" t="s">
        <v>24</v>
      </c>
      <c r="AB1" s="110" t="s">
        <v>25</v>
      </c>
      <c r="AC1" s="110" t="s">
        <v>26</v>
      </c>
      <c r="AD1" s="110" t="s">
        <v>27</v>
      </c>
      <c r="AE1" s="110" t="s">
        <v>28</v>
      </c>
      <c r="AF1" s="110" t="s">
        <v>29</v>
      </c>
      <c r="AG1" s="110" t="s">
        <v>30</v>
      </c>
      <c r="AH1" s="110" t="s">
        <v>31</v>
      </c>
      <c r="AI1" s="110" t="s">
        <v>32</v>
      </c>
      <c r="AJ1" s="110" t="s">
        <v>33</v>
      </c>
      <c r="AK1" s="110" t="s">
        <v>34</v>
      </c>
      <c r="AL1" s="110" t="s">
        <v>35</v>
      </c>
      <c r="AM1" s="110" t="s">
        <v>36</v>
      </c>
      <c r="AN1" s="110" t="s">
        <v>37</v>
      </c>
      <c r="AO1" s="110" t="s">
        <v>38</v>
      </c>
      <c r="AP1" s="110" t="s">
        <v>39</v>
      </c>
      <c r="AQ1" s="110" t="s">
        <v>40</v>
      </c>
      <c r="AR1" s="111" t="s">
        <v>41</v>
      </c>
      <c r="AS1" s="111" t="s">
        <v>42</v>
      </c>
      <c r="AT1" s="110" t="s">
        <v>43</v>
      </c>
      <c r="AU1" s="110" t="s">
        <v>44</v>
      </c>
      <c r="AV1" s="110" t="s">
        <v>45</v>
      </c>
      <c r="AW1" s="110" t="s">
        <v>46</v>
      </c>
      <c r="AX1" s="110" t="s">
        <v>47</v>
      </c>
      <c r="AY1" s="110" t="s">
        <v>48</v>
      </c>
      <c r="AZ1" s="110" t="s">
        <v>49</v>
      </c>
      <c r="BA1" s="110" t="s">
        <v>50</v>
      </c>
      <c r="BB1" s="110" t="s">
        <v>51</v>
      </c>
      <c r="BC1" s="110" t="s">
        <v>52</v>
      </c>
      <c r="BD1" s="110" t="s">
        <v>53</v>
      </c>
      <c r="BE1" s="110" t="s">
        <v>54</v>
      </c>
      <c r="BF1" s="110" t="s">
        <v>55</v>
      </c>
      <c r="BG1" s="110" t="s">
        <v>56</v>
      </c>
      <c r="BH1" s="110" t="s">
        <v>57</v>
      </c>
      <c r="BI1" s="110" t="s">
        <v>58</v>
      </c>
      <c r="BJ1" s="110" t="s">
        <v>59</v>
      </c>
      <c r="BK1" s="110" t="s">
        <v>60</v>
      </c>
      <c r="BL1" s="110" t="s">
        <v>61</v>
      </c>
      <c r="BM1" s="110" t="s">
        <v>62</v>
      </c>
      <c r="BN1" s="110" t="s">
        <v>63</v>
      </c>
      <c r="BO1" s="110" t="s">
        <v>64</v>
      </c>
      <c r="BP1" s="110" t="s">
        <v>65</v>
      </c>
      <c r="BQ1" s="110" t="s">
        <v>66</v>
      </c>
      <c r="BR1" s="110" t="s">
        <v>67</v>
      </c>
      <c r="BS1" s="110" t="s">
        <v>68</v>
      </c>
      <c r="BT1" s="110" t="s">
        <v>69</v>
      </c>
      <c r="BU1" s="110" t="s">
        <v>70</v>
      </c>
      <c r="BV1" s="110" t="s">
        <v>71</v>
      </c>
      <c r="BW1" s="110" t="s">
        <v>72</v>
      </c>
      <c r="BX1" s="110" t="s">
        <v>73</v>
      </c>
      <c r="BY1" s="110" t="s">
        <v>74</v>
      </c>
      <c r="BZ1" s="110" t="s">
        <v>2655</v>
      </c>
      <c r="CA1" s="110" t="s">
        <v>75</v>
      </c>
      <c r="CB1" s="110" t="s">
        <v>76</v>
      </c>
      <c r="CC1" s="110" t="s">
        <v>77</v>
      </c>
      <c r="CD1" s="111" t="s">
        <v>78</v>
      </c>
      <c r="CE1" s="111" t="s">
        <v>2659</v>
      </c>
      <c r="CF1" s="111" t="s">
        <v>2660</v>
      </c>
      <c r="CG1" s="117" t="s">
        <v>2282</v>
      </c>
      <c r="CH1" s="117" t="s">
        <v>2283</v>
      </c>
      <c r="CI1" s="116" t="s">
        <v>2426</v>
      </c>
      <c r="CJ1" s="112" t="s">
        <v>1347</v>
      </c>
      <c r="CK1" s="120" t="s">
        <v>1348</v>
      </c>
      <c r="CL1" s="113" t="s">
        <v>2644</v>
      </c>
      <c r="CM1" s="113" t="s">
        <v>2654</v>
      </c>
      <c r="CN1" s="113"/>
      <c r="CO1" s="113"/>
    </row>
    <row r="2" spans="1:93">
      <c r="A2" s="108">
        <v>1</v>
      </c>
      <c r="B2">
        <v>4</v>
      </c>
      <c r="C2">
        <v>55990</v>
      </c>
      <c r="D2" t="s">
        <v>79</v>
      </c>
      <c r="E2">
        <v>45</v>
      </c>
      <c r="F2" t="s">
        <v>1933</v>
      </c>
      <c r="G2" t="s">
        <v>1934</v>
      </c>
      <c r="H2" t="s">
        <v>1935</v>
      </c>
      <c r="I2">
        <v>44</v>
      </c>
      <c r="J2">
        <v>211</v>
      </c>
      <c r="K2">
        <v>30</v>
      </c>
      <c r="L2">
        <v>2</v>
      </c>
      <c r="M2" t="s">
        <v>1936</v>
      </c>
      <c r="O2" t="s">
        <v>1937</v>
      </c>
      <c r="P2" t="s">
        <v>1938</v>
      </c>
      <c r="Q2">
        <v>0</v>
      </c>
      <c r="R2">
        <v>0</v>
      </c>
      <c r="S2">
        <v>0</v>
      </c>
      <c r="T2">
        <v>0</v>
      </c>
      <c r="U2">
        <v>0</v>
      </c>
      <c r="V2">
        <v>33695</v>
      </c>
      <c r="W2">
        <v>331</v>
      </c>
      <c r="X2">
        <v>0</v>
      </c>
      <c r="Y2">
        <v>0</v>
      </c>
      <c r="Z2">
        <v>0</v>
      </c>
      <c r="AA2">
        <v>9</v>
      </c>
      <c r="AD2">
        <v>3</v>
      </c>
      <c r="AE2">
        <v>1</v>
      </c>
      <c r="AF2">
        <v>1</v>
      </c>
      <c r="AG2">
        <v>3</v>
      </c>
      <c r="AH2">
        <v>0</v>
      </c>
      <c r="AI2" t="s">
        <v>93</v>
      </c>
      <c r="AJ2" t="s">
        <v>94</v>
      </c>
      <c r="AK2" t="s">
        <v>1939</v>
      </c>
      <c r="AL2">
        <v>1</v>
      </c>
      <c r="AM2">
        <v>41602</v>
      </c>
      <c r="AN2">
        <v>0</v>
      </c>
      <c r="AO2">
        <v>0</v>
      </c>
      <c r="AP2">
        <v>0</v>
      </c>
      <c r="AQ2">
        <v>0</v>
      </c>
      <c r="AR2"/>
      <c r="AS2"/>
      <c r="AT2">
        <v>0</v>
      </c>
      <c r="AU2">
        <v>0</v>
      </c>
      <c r="AX2">
        <v>0</v>
      </c>
      <c r="AZ2">
        <v>0</v>
      </c>
      <c r="BA2">
        <v>0</v>
      </c>
      <c r="BB2">
        <v>0</v>
      </c>
      <c r="BD2">
        <v>0</v>
      </c>
      <c r="BF2">
        <v>0</v>
      </c>
      <c r="BG2">
        <v>0</v>
      </c>
      <c r="BI2">
        <v>0</v>
      </c>
      <c r="BJ2">
        <v>0</v>
      </c>
      <c r="BP2">
        <v>0</v>
      </c>
      <c r="BS2">
        <v>0</v>
      </c>
      <c r="BT2">
        <v>0</v>
      </c>
      <c r="BU2">
        <v>0</v>
      </c>
      <c r="BV2">
        <v>0</v>
      </c>
      <c r="CA2">
        <v>2</v>
      </c>
      <c r="CB2">
        <v>0</v>
      </c>
      <c r="CC2">
        <v>0</v>
      </c>
      <c r="CD2">
        <v>34425</v>
      </c>
      <c r="CE2">
        <v>44651</v>
      </c>
      <c r="CF2">
        <v>41464</v>
      </c>
      <c r="CG2" s="114">
        <v>21000</v>
      </c>
      <c r="CH2" s="114">
        <v>21000</v>
      </c>
      <c r="CI2">
        <v>1</v>
      </c>
      <c r="CJ2" s="128">
        <v>45015</v>
      </c>
      <c r="CK2" s="129">
        <v>45096</v>
      </c>
      <c r="CN2" t="s">
        <v>3104</v>
      </c>
      <c r="CO2" t="s">
        <v>3102</v>
      </c>
    </row>
    <row r="3" spans="1:93" hidden="1">
      <c r="A3" s="108">
        <v>2</v>
      </c>
      <c r="B3">
        <v>4</v>
      </c>
      <c r="C3">
        <v>105377</v>
      </c>
      <c r="D3" t="s">
        <v>79</v>
      </c>
      <c r="E3">
        <v>45</v>
      </c>
      <c r="F3" t="s">
        <v>1349</v>
      </c>
      <c r="G3" t="s">
        <v>1350</v>
      </c>
      <c r="H3" t="s">
        <v>1351</v>
      </c>
      <c r="I3">
        <v>44</v>
      </c>
      <c r="J3">
        <v>202</v>
      </c>
      <c r="K3">
        <v>65</v>
      </c>
      <c r="L3">
        <v>8</v>
      </c>
      <c r="M3" t="s">
        <v>1352</v>
      </c>
      <c r="O3" t="s">
        <v>1353</v>
      </c>
      <c r="P3" t="s">
        <v>2661</v>
      </c>
      <c r="Q3">
        <v>0</v>
      </c>
      <c r="R3">
        <v>0</v>
      </c>
      <c r="S3">
        <v>0</v>
      </c>
      <c r="T3">
        <v>0</v>
      </c>
      <c r="U3">
        <v>0</v>
      </c>
      <c r="V3">
        <v>29677</v>
      </c>
      <c r="W3">
        <v>331</v>
      </c>
      <c r="X3">
        <v>0</v>
      </c>
      <c r="Y3">
        <v>0</v>
      </c>
      <c r="Z3">
        <v>0</v>
      </c>
      <c r="AA3">
        <v>9</v>
      </c>
      <c r="AD3">
        <v>3</v>
      </c>
      <c r="AE3">
        <v>1</v>
      </c>
      <c r="AF3">
        <v>1</v>
      </c>
      <c r="AG3">
        <v>3</v>
      </c>
      <c r="AH3">
        <v>0</v>
      </c>
      <c r="AI3" t="s">
        <v>164</v>
      </c>
      <c r="AJ3" t="s">
        <v>165</v>
      </c>
      <c r="AK3" t="s">
        <v>1354</v>
      </c>
      <c r="AL3">
        <v>2</v>
      </c>
      <c r="AM3">
        <v>564796</v>
      </c>
      <c r="AN3">
        <v>0</v>
      </c>
      <c r="AO3">
        <v>0</v>
      </c>
      <c r="AP3">
        <v>0</v>
      </c>
      <c r="AQ3">
        <v>0</v>
      </c>
      <c r="AR3"/>
      <c r="AS3"/>
      <c r="AT3">
        <v>0</v>
      </c>
      <c r="AU3">
        <v>0</v>
      </c>
      <c r="AX3">
        <v>0</v>
      </c>
      <c r="AZ3">
        <v>0</v>
      </c>
      <c r="BA3">
        <v>0</v>
      </c>
      <c r="BB3">
        <v>0</v>
      </c>
      <c r="BD3">
        <v>0</v>
      </c>
      <c r="BF3">
        <v>0</v>
      </c>
      <c r="BG3">
        <v>0</v>
      </c>
      <c r="BI3">
        <v>0</v>
      </c>
      <c r="BJ3">
        <v>0</v>
      </c>
      <c r="BP3">
        <v>0</v>
      </c>
      <c r="BS3">
        <v>0</v>
      </c>
      <c r="BT3">
        <v>0</v>
      </c>
      <c r="BU3">
        <v>0</v>
      </c>
      <c r="BV3">
        <v>0</v>
      </c>
      <c r="CA3">
        <v>2</v>
      </c>
      <c r="CB3">
        <v>0</v>
      </c>
      <c r="CC3">
        <v>0</v>
      </c>
      <c r="CD3">
        <v>34425</v>
      </c>
      <c r="CE3">
        <v>44651</v>
      </c>
      <c r="CF3">
        <v>41921</v>
      </c>
      <c r="CG3"/>
      <c r="CH3"/>
      <c r="CI3"/>
      <c r="CJ3" s="128">
        <v>45013</v>
      </c>
      <c r="CK3" s="129">
        <v>45112</v>
      </c>
      <c r="CN3" t="s">
        <v>3073</v>
      </c>
    </row>
    <row r="4" spans="1:93" hidden="1">
      <c r="A4" s="108">
        <v>3</v>
      </c>
      <c r="B4">
        <v>4</v>
      </c>
      <c r="C4">
        <v>165337</v>
      </c>
      <c r="D4" t="s">
        <v>79</v>
      </c>
      <c r="E4">
        <v>46</v>
      </c>
      <c r="F4" t="s">
        <v>80</v>
      </c>
      <c r="G4" t="s">
        <v>81</v>
      </c>
      <c r="H4" t="s">
        <v>82</v>
      </c>
      <c r="I4">
        <v>44</v>
      </c>
      <c r="J4">
        <v>201</v>
      </c>
      <c r="K4">
        <v>460</v>
      </c>
      <c r="L4">
        <v>17</v>
      </c>
      <c r="M4" t="s">
        <v>83</v>
      </c>
      <c r="O4" t="s">
        <v>84</v>
      </c>
      <c r="P4" t="s">
        <v>85</v>
      </c>
      <c r="Q4">
        <v>183</v>
      </c>
      <c r="R4">
        <v>1</v>
      </c>
      <c r="S4">
        <v>1</v>
      </c>
      <c r="T4">
        <v>51311</v>
      </c>
      <c r="U4">
        <v>0</v>
      </c>
      <c r="V4">
        <v>28581</v>
      </c>
      <c r="W4">
        <v>331</v>
      </c>
      <c r="X4">
        <v>0</v>
      </c>
      <c r="Y4">
        <v>0</v>
      </c>
      <c r="Z4">
        <v>0</v>
      </c>
      <c r="AA4">
        <v>9</v>
      </c>
      <c r="AD4">
        <v>3</v>
      </c>
      <c r="AE4">
        <v>1</v>
      </c>
      <c r="AF4">
        <v>1</v>
      </c>
      <c r="AG4">
        <v>3</v>
      </c>
      <c r="AH4">
        <v>0</v>
      </c>
      <c r="AI4" t="s">
        <v>86</v>
      </c>
      <c r="AJ4" t="s">
        <v>87</v>
      </c>
      <c r="AK4" t="s">
        <v>2662</v>
      </c>
      <c r="AL4">
        <v>3</v>
      </c>
      <c r="AM4">
        <v>94170</v>
      </c>
      <c r="AN4">
        <v>148</v>
      </c>
      <c r="AO4">
        <v>0</v>
      </c>
      <c r="AP4">
        <v>0</v>
      </c>
      <c r="AQ4">
        <v>0</v>
      </c>
      <c r="AR4"/>
      <c r="AS4"/>
      <c r="AT4">
        <v>0</v>
      </c>
      <c r="AU4">
        <v>0</v>
      </c>
      <c r="AX4">
        <v>0</v>
      </c>
      <c r="AZ4">
        <v>0</v>
      </c>
      <c r="BA4">
        <v>0</v>
      </c>
      <c r="BB4">
        <v>0</v>
      </c>
      <c r="BD4">
        <v>0</v>
      </c>
      <c r="BF4">
        <v>0</v>
      </c>
      <c r="BG4">
        <v>0</v>
      </c>
      <c r="BI4">
        <v>0</v>
      </c>
      <c r="BJ4">
        <v>0</v>
      </c>
      <c r="BP4">
        <v>0</v>
      </c>
      <c r="BS4">
        <v>0</v>
      </c>
      <c r="BT4">
        <v>0</v>
      </c>
      <c r="BU4">
        <v>0</v>
      </c>
      <c r="BV4">
        <v>0</v>
      </c>
      <c r="CA4">
        <v>2</v>
      </c>
      <c r="CB4">
        <v>0</v>
      </c>
      <c r="CC4">
        <v>0</v>
      </c>
      <c r="CD4">
        <v>34425</v>
      </c>
      <c r="CE4">
        <v>44651</v>
      </c>
      <c r="CF4">
        <v>40371</v>
      </c>
      <c r="CG4"/>
      <c r="CH4"/>
      <c r="CI4"/>
      <c r="CJ4" s="128">
        <v>45029</v>
      </c>
      <c r="CK4" s="129">
        <v>45114</v>
      </c>
      <c r="CN4" t="s">
        <v>3073</v>
      </c>
    </row>
    <row r="5" spans="1:93">
      <c r="A5" s="108">
        <v>4</v>
      </c>
      <c r="B5">
        <v>4</v>
      </c>
      <c r="C5">
        <v>165728</v>
      </c>
      <c r="D5" t="s">
        <v>79</v>
      </c>
      <c r="E5">
        <v>46</v>
      </c>
      <c r="F5" t="s">
        <v>88</v>
      </c>
      <c r="G5" t="s">
        <v>3107</v>
      </c>
      <c r="H5" t="s">
        <v>89</v>
      </c>
      <c r="I5">
        <v>44</v>
      </c>
      <c r="J5">
        <v>201</v>
      </c>
      <c r="K5">
        <v>75</v>
      </c>
      <c r="L5">
        <v>17</v>
      </c>
      <c r="M5" t="s">
        <v>90</v>
      </c>
      <c r="O5" t="s">
        <v>91</v>
      </c>
      <c r="P5" t="s">
        <v>92</v>
      </c>
      <c r="Q5">
        <v>0</v>
      </c>
      <c r="R5">
        <v>0</v>
      </c>
      <c r="S5">
        <v>0</v>
      </c>
      <c r="T5">
        <v>0</v>
      </c>
      <c r="U5">
        <v>0</v>
      </c>
      <c r="V5">
        <v>28957</v>
      </c>
      <c r="W5">
        <v>331</v>
      </c>
      <c r="X5">
        <v>0</v>
      </c>
      <c r="Y5">
        <v>0</v>
      </c>
      <c r="Z5">
        <v>0</v>
      </c>
      <c r="AA5">
        <v>9</v>
      </c>
      <c r="AD5">
        <v>3</v>
      </c>
      <c r="AE5">
        <v>1</v>
      </c>
      <c r="AF5">
        <v>1</v>
      </c>
      <c r="AG5">
        <v>3</v>
      </c>
      <c r="AH5">
        <v>0</v>
      </c>
      <c r="AI5" t="s">
        <v>93</v>
      </c>
      <c r="AJ5" t="s">
        <v>94</v>
      </c>
      <c r="AK5" t="s">
        <v>95</v>
      </c>
      <c r="AL5">
        <v>3</v>
      </c>
      <c r="AM5">
        <v>941883</v>
      </c>
      <c r="AN5">
        <v>0</v>
      </c>
      <c r="AO5">
        <v>0</v>
      </c>
      <c r="AP5">
        <v>0</v>
      </c>
      <c r="AQ5">
        <v>0</v>
      </c>
      <c r="AR5"/>
      <c r="AS5"/>
      <c r="AT5">
        <v>0</v>
      </c>
      <c r="AU5">
        <v>0</v>
      </c>
      <c r="AX5">
        <v>0</v>
      </c>
      <c r="AZ5">
        <v>0</v>
      </c>
      <c r="BA5">
        <v>0</v>
      </c>
      <c r="BB5">
        <v>0</v>
      </c>
      <c r="BD5">
        <v>0</v>
      </c>
      <c r="BF5">
        <v>0</v>
      </c>
      <c r="BG5">
        <v>0</v>
      </c>
      <c r="BI5">
        <v>0</v>
      </c>
      <c r="BJ5">
        <v>0</v>
      </c>
      <c r="BP5">
        <v>0</v>
      </c>
      <c r="BS5">
        <v>0</v>
      </c>
      <c r="BT5">
        <v>0</v>
      </c>
      <c r="BU5">
        <v>0</v>
      </c>
      <c r="BV5">
        <v>0</v>
      </c>
      <c r="CA5">
        <v>2</v>
      </c>
      <c r="CB5">
        <v>0</v>
      </c>
      <c r="CC5">
        <v>0</v>
      </c>
      <c r="CD5">
        <v>34425</v>
      </c>
      <c r="CE5">
        <v>44651</v>
      </c>
      <c r="CF5">
        <v>41921</v>
      </c>
      <c r="CG5" s="114">
        <v>21000</v>
      </c>
      <c r="CH5" s="114">
        <v>21000</v>
      </c>
      <c r="CI5">
        <v>1</v>
      </c>
      <c r="CJ5" s="128">
        <v>45027</v>
      </c>
      <c r="CK5" s="129">
        <v>45098</v>
      </c>
      <c r="CN5" t="s">
        <v>3073</v>
      </c>
      <c r="CO5" t="s">
        <v>3102</v>
      </c>
    </row>
    <row r="6" spans="1:93" hidden="1">
      <c r="A6" s="108">
        <v>5</v>
      </c>
      <c r="B6">
        <v>4</v>
      </c>
      <c r="C6">
        <v>176533</v>
      </c>
      <c r="D6" t="s">
        <v>79</v>
      </c>
      <c r="E6">
        <v>45</v>
      </c>
      <c r="F6" t="s">
        <v>1940</v>
      </c>
      <c r="G6" t="s">
        <v>1941</v>
      </c>
      <c r="H6" t="s">
        <v>2432</v>
      </c>
      <c r="I6">
        <v>44</v>
      </c>
      <c r="J6">
        <v>201</v>
      </c>
      <c r="K6">
        <v>508</v>
      </c>
      <c r="L6">
        <v>17</v>
      </c>
      <c r="M6" t="s">
        <v>2433</v>
      </c>
      <c r="O6" t="s">
        <v>2434</v>
      </c>
      <c r="P6" t="s">
        <v>2435</v>
      </c>
      <c r="Q6">
        <v>0</v>
      </c>
      <c r="R6">
        <v>0</v>
      </c>
      <c r="S6">
        <v>0</v>
      </c>
      <c r="T6">
        <v>0</v>
      </c>
      <c r="U6">
        <v>0</v>
      </c>
      <c r="V6">
        <v>29886</v>
      </c>
      <c r="W6">
        <v>331</v>
      </c>
      <c r="X6">
        <v>0</v>
      </c>
      <c r="Y6">
        <v>1500000</v>
      </c>
      <c r="Z6">
        <v>1500000</v>
      </c>
      <c r="AA6">
        <v>9</v>
      </c>
      <c r="AD6">
        <v>3</v>
      </c>
      <c r="AE6">
        <v>1</v>
      </c>
      <c r="AF6">
        <v>1</v>
      </c>
      <c r="AG6">
        <v>3</v>
      </c>
      <c r="AH6">
        <v>0</v>
      </c>
      <c r="AI6" t="s">
        <v>93</v>
      </c>
      <c r="AJ6" t="s">
        <v>94</v>
      </c>
      <c r="AK6" t="s">
        <v>2436</v>
      </c>
      <c r="AL6">
        <v>0</v>
      </c>
      <c r="AM6">
        <v>0</v>
      </c>
      <c r="AN6">
        <v>0</v>
      </c>
      <c r="AO6">
        <v>0</v>
      </c>
      <c r="AP6">
        <v>0</v>
      </c>
      <c r="AQ6">
        <v>0</v>
      </c>
      <c r="AR6"/>
      <c r="AS6"/>
      <c r="AT6">
        <v>0</v>
      </c>
      <c r="AU6">
        <v>0</v>
      </c>
      <c r="AX6">
        <v>0</v>
      </c>
      <c r="AZ6">
        <v>0</v>
      </c>
      <c r="BA6">
        <v>0</v>
      </c>
      <c r="BB6">
        <v>0</v>
      </c>
      <c r="BD6">
        <v>0</v>
      </c>
      <c r="BF6">
        <v>0</v>
      </c>
      <c r="BG6">
        <v>0</v>
      </c>
      <c r="BI6">
        <v>0</v>
      </c>
      <c r="BJ6">
        <v>0</v>
      </c>
      <c r="BP6">
        <v>0</v>
      </c>
      <c r="BS6">
        <v>0</v>
      </c>
      <c r="BT6">
        <v>0</v>
      </c>
      <c r="BU6">
        <v>0</v>
      </c>
      <c r="BV6">
        <v>0</v>
      </c>
      <c r="CA6">
        <v>2</v>
      </c>
      <c r="CB6">
        <v>0</v>
      </c>
      <c r="CC6">
        <v>0</v>
      </c>
      <c r="CD6">
        <v>34425</v>
      </c>
      <c r="CE6">
        <v>44651</v>
      </c>
      <c r="CF6">
        <v>44054</v>
      </c>
      <c r="CG6"/>
      <c r="CH6"/>
      <c r="CI6"/>
      <c r="CJ6" s="128">
        <v>45034</v>
      </c>
      <c r="CK6" s="129">
        <v>45071</v>
      </c>
      <c r="CM6" t="s">
        <v>3110</v>
      </c>
      <c r="CN6" t="s">
        <v>3073</v>
      </c>
    </row>
    <row r="7" spans="1:93" hidden="1">
      <c r="A7" s="108">
        <v>6</v>
      </c>
      <c r="B7">
        <v>4</v>
      </c>
      <c r="C7">
        <v>182789</v>
      </c>
      <c r="D7" t="s">
        <v>79</v>
      </c>
      <c r="E7">
        <v>46</v>
      </c>
      <c r="F7" t="s">
        <v>96</v>
      </c>
      <c r="G7" t="s">
        <v>97</v>
      </c>
      <c r="H7" t="s">
        <v>98</v>
      </c>
      <c r="I7">
        <v>44</v>
      </c>
      <c r="J7">
        <v>201</v>
      </c>
      <c r="K7">
        <v>333</v>
      </c>
      <c r="L7">
        <v>17</v>
      </c>
      <c r="M7" t="s">
        <v>99</v>
      </c>
      <c r="O7" t="s">
        <v>100</v>
      </c>
      <c r="P7" t="s">
        <v>101</v>
      </c>
      <c r="Q7">
        <v>0</v>
      </c>
      <c r="R7">
        <v>0</v>
      </c>
      <c r="S7">
        <v>0</v>
      </c>
      <c r="T7">
        <v>0</v>
      </c>
      <c r="U7">
        <v>0</v>
      </c>
      <c r="V7">
        <v>30390</v>
      </c>
      <c r="W7">
        <v>331</v>
      </c>
      <c r="X7">
        <v>0</v>
      </c>
      <c r="Y7">
        <v>5000000</v>
      </c>
      <c r="Z7">
        <v>5000000</v>
      </c>
      <c r="AA7">
        <v>9</v>
      </c>
      <c r="AD7">
        <v>3</v>
      </c>
      <c r="AE7">
        <v>1</v>
      </c>
      <c r="AF7">
        <v>1</v>
      </c>
      <c r="AG7">
        <v>3</v>
      </c>
      <c r="AH7">
        <v>0</v>
      </c>
      <c r="AI7" t="s">
        <v>93</v>
      </c>
      <c r="AJ7" t="s">
        <v>94</v>
      </c>
      <c r="AK7" t="s">
        <v>2663</v>
      </c>
      <c r="AL7">
        <v>3</v>
      </c>
      <c r="AM7">
        <v>941611</v>
      </c>
      <c r="AN7">
        <v>0</v>
      </c>
      <c r="AO7">
        <v>0</v>
      </c>
      <c r="AP7">
        <v>0</v>
      </c>
      <c r="AQ7">
        <v>0</v>
      </c>
      <c r="AR7"/>
      <c r="AS7"/>
      <c r="AT7">
        <v>0</v>
      </c>
      <c r="AU7">
        <v>0</v>
      </c>
      <c r="AX7">
        <v>0</v>
      </c>
      <c r="AZ7">
        <v>0</v>
      </c>
      <c r="BA7">
        <v>0</v>
      </c>
      <c r="BB7">
        <v>0</v>
      </c>
      <c r="BD7">
        <v>0</v>
      </c>
      <c r="BF7">
        <v>0</v>
      </c>
      <c r="BG7">
        <v>0</v>
      </c>
      <c r="BI7">
        <v>0</v>
      </c>
      <c r="BJ7">
        <v>0</v>
      </c>
      <c r="BP7">
        <v>0</v>
      </c>
      <c r="BS7">
        <v>0</v>
      </c>
      <c r="BT7">
        <v>0</v>
      </c>
      <c r="BU7">
        <v>0</v>
      </c>
      <c r="BV7">
        <v>0</v>
      </c>
      <c r="CA7">
        <v>2</v>
      </c>
      <c r="CB7">
        <v>0</v>
      </c>
      <c r="CC7">
        <v>0</v>
      </c>
      <c r="CD7">
        <v>34425</v>
      </c>
      <c r="CE7">
        <v>44651</v>
      </c>
      <c r="CF7">
        <v>44433</v>
      </c>
      <c r="CG7"/>
      <c r="CH7"/>
      <c r="CI7"/>
      <c r="CJ7" s="128">
        <v>45029</v>
      </c>
      <c r="CK7" s="127"/>
      <c r="CN7" t="s">
        <v>3073</v>
      </c>
    </row>
    <row r="8" spans="1:93" hidden="1">
      <c r="A8" s="108">
        <v>7</v>
      </c>
      <c r="B8">
        <v>4</v>
      </c>
      <c r="C8">
        <v>213854</v>
      </c>
      <c r="D8" t="s">
        <v>79</v>
      </c>
      <c r="E8">
        <v>45</v>
      </c>
      <c r="F8" t="s">
        <v>102</v>
      </c>
      <c r="G8" t="s">
        <v>103</v>
      </c>
      <c r="H8" t="s">
        <v>98</v>
      </c>
      <c r="I8">
        <v>44</v>
      </c>
      <c r="J8">
        <v>201</v>
      </c>
      <c r="K8">
        <v>333</v>
      </c>
      <c r="L8">
        <v>17</v>
      </c>
      <c r="M8" t="s">
        <v>104</v>
      </c>
      <c r="N8" t="s">
        <v>105</v>
      </c>
      <c r="O8" t="s">
        <v>106</v>
      </c>
      <c r="P8" t="s">
        <v>107</v>
      </c>
      <c r="Q8">
        <v>183</v>
      </c>
      <c r="R8">
        <v>1</v>
      </c>
      <c r="S8">
        <v>1</v>
      </c>
      <c r="T8">
        <v>3182811</v>
      </c>
      <c r="U8">
        <v>0</v>
      </c>
      <c r="V8">
        <v>32234</v>
      </c>
      <c r="W8">
        <v>331</v>
      </c>
      <c r="X8">
        <v>0</v>
      </c>
      <c r="Y8">
        <v>5000000</v>
      </c>
      <c r="Z8">
        <v>5000000</v>
      </c>
      <c r="AA8">
        <v>9</v>
      </c>
      <c r="AD8">
        <v>3</v>
      </c>
      <c r="AE8">
        <v>1</v>
      </c>
      <c r="AF8">
        <v>1</v>
      </c>
      <c r="AG8">
        <v>3</v>
      </c>
      <c r="AH8">
        <v>0</v>
      </c>
      <c r="AI8" t="s">
        <v>108</v>
      </c>
      <c r="AJ8" t="s">
        <v>109</v>
      </c>
      <c r="AK8" t="s">
        <v>110</v>
      </c>
      <c r="AL8">
        <v>3</v>
      </c>
      <c r="AM8">
        <v>720062</v>
      </c>
      <c r="AN8">
        <v>0</v>
      </c>
      <c r="AO8">
        <v>0</v>
      </c>
      <c r="AP8">
        <v>0</v>
      </c>
      <c r="AQ8">
        <v>0</v>
      </c>
      <c r="AR8"/>
      <c r="AS8"/>
      <c r="AT8">
        <v>0</v>
      </c>
      <c r="AU8">
        <v>0</v>
      </c>
      <c r="AX8">
        <v>0</v>
      </c>
      <c r="AZ8">
        <v>0</v>
      </c>
      <c r="BA8">
        <v>0</v>
      </c>
      <c r="BB8">
        <v>0</v>
      </c>
      <c r="BD8">
        <v>0</v>
      </c>
      <c r="BF8">
        <v>0</v>
      </c>
      <c r="BG8">
        <v>0</v>
      </c>
      <c r="BI8">
        <v>0</v>
      </c>
      <c r="BJ8">
        <v>0</v>
      </c>
      <c r="BP8">
        <v>0</v>
      </c>
      <c r="BS8">
        <v>0</v>
      </c>
      <c r="BT8">
        <v>0</v>
      </c>
      <c r="BU8">
        <v>0</v>
      </c>
      <c r="BV8">
        <v>0</v>
      </c>
      <c r="CA8">
        <v>2</v>
      </c>
      <c r="CB8">
        <v>0</v>
      </c>
      <c r="CC8">
        <v>0</v>
      </c>
      <c r="CD8">
        <v>34425</v>
      </c>
      <c r="CE8">
        <v>44651</v>
      </c>
      <c r="CF8">
        <v>41403</v>
      </c>
      <c r="CG8"/>
      <c r="CH8"/>
      <c r="CI8"/>
      <c r="CJ8" s="128">
        <v>45020</v>
      </c>
      <c r="CK8" s="127"/>
      <c r="CN8" t="s">
        <v>3073</v>
      </c>
    </row>
    <row r="9" spans="1:93" hidden="1">
      <c r="A9" s="108">
        <v>8</v>
      </c>
      <c r="B9">
        <v>4</v>
      </c>
      <c r="C9">
        <v>244636</v>
      </c>
      <c r="D9" t="s">
        <v>79</v>
      </c>
      <c r="E9">
        <v>45</v>
      </c>
      <c r="F9" t="s">
        <v>111</v>
      </c>
      <c r="G9" t="s">
        <v>112</v>
      </c>
      <c r="H9" t="s">
        <v>707</v>
      </c>
      <c r="I9">
        <v>44</v>
      </c>
      <c r="J9">
        <v>201</v>
      </c>
      <c r="K9">
        <v>473</v>
      </c>
      <c r="L9">
        <v>17</v>
      </c>
      <c r="M9" t="s">
        <v>2284</v>
      </c>
      <c r="O9" t="s">
        <v>2285</v>
      </c>
      <c r="P9" t="s">
        <v>2286</v>
      </c>
      <c r="Q9">
        <v>0</v>
      </c>
      <c r="R9">
        <v>0</v>
      </c>
      <c r="S9">
        <v>0</v>
      </c>
      <c r="T9">
        <v>0</v>
      </c>
      <c r="U9">
        <v>0</v>
      </c>
      <c r="V9">
        <v>33695</v>
      </c>
      <c r="W9">
        <v>331</v>
      </c>
      <c r="X9">
        <v>0</v>
      </c>
      <c r="Y9">
        <v>0</v>
      </c>
      <c r="Z9">
        <v>0</v>
      </c>
      <c r="AA9">
        <v>9</v>
      </c>
      <c r="AD9">
        <v>3</v>
      </c>
      <c r="AE9">
        <v>1</v>
      </c>
      <c r="AF9">
        <v>1</v>
      </c>
      <c r="AG9">
        <v>3</v>
      </c>
      <c r="AH9">
        <v>0</v>
      </c>
      <c r="AI9" t="s">
        <v>115</v>
      </c>
      <c r="AJ9" t="s">
        <v>116</v>
      </c>
      <c r="AK9" t="s">
        <v>2437</v>
      </c>
      <c r="AL9">
        <v>3</v>
      </c>
      <c r="AM9">
        <v>96776</v>
      </c>
      <c r="AN9">
        <v>85</v>
      </c>
      <c r="AO9">
        <v>0</v>
      </c>
      <c r="AP9">
        <v>0</v>
      </c>
      <c r="AQ9">
        <v>0</v>
      </c>
      <c r="AR9"/>
      <c r="AS9"/>
      <c r="AT9">
        <v>0</v>
      </c>
      <c r="AU9">
        <v>0</v>
      </c>
      <c r="AX9">
        <v>0</v>
      </c>
      <c r="AZ9">
        <v>0</v>
      </c>
      <c r="BA9">
        <v>0</v>
      </c>
      <c r="BB9">
        <v>0</v>
      </c>
      <c r="BD9">
        <v>0</v>
      </c>
      <c r="BF9">
        <v>0</v>
      </c>
      <c r="BG9">
        <v>0</v>
      </c>
      <c r="BI9">
        <v>0</v>
      </c>
      <c r="BJ9">
        <v>0</v>
      </c>
      <c r="BP9">
        <v>0</v>
      </c>
      <c r="BS9">
        <v>0</v>
      </c>
      <c r="BT9">
        <v>0</v>
      </c>
      <c r="BU9">
        <v>0</v>
      </c>
      <c r="BV9">
        <v>0</v>
      </c>
      <c r="CA9">
        <v>2</v>
      </c>
      <c r="CB9">
        <v>0</v>
      </c>
      <c r="CC9">
        <v>0</v>
      </c>
      <c r="CD9">
        <v>34425</v>
      </c>
      <c r="CE9">
        <v>44651</v>
      </c>
      <c r="CF9">
        <v>43598</v>
      </c>
      <c r="CG9"/>
      <c r="CH9"/>
      <c r="CI9"/>
      <c r="CJ9" s="128">
        <v>45020</v>
      </c>
      <c r="CK9" s="127"/>
      <c r="CN9" t="s">
        <v>3073</v>
      </c>
    </row>
    <row r="10" spans="1:93">
      <c r="A10" s="108">
        <v>9</v>
      </c>
      <c r="B10">
        <v>4</v>
      </c>
      <c r="C10">
        <v>323625</v>
      </c>
      <c r="D10" t="s">
        <v>79</v>
      </c>
      <c r="E10">
        <v>45</v>
      </c>
      <c r="F10" t="s">
        <v>1944</v>
      </c>
      <c r="G10" t="s">
        <v>1945</v>
      </c>
      <c r="H10" t="s">
        <v>1946</v>
      </c>
      <c r="I10">
        <v>44</v>
      </c>
      <c r="J10">
        <v>203</v>
      </c>
      <c r="K10">
        <v>92</v>
      </c>
      <c r="L10">
        <v>54</v>
      </c>
      <c r="M10" t="s">
        <v>1947</v>
      </c>
      <c r="N10" t="s">
        <v>1948</v>
      </c>
      <c r="O10" t="s">
        <v>1949</v>
      </c>
      <c r="P10" t="s">
        <v>1950</v>
      </c>
      <c r="Q10">
        <v>0</v>
      </c>
      <c r="R10">
        <v>0</v>
      </c>
      <c r="S10">
        <v>0</v>
      </c>
      <c r="T10">
        <v>0</v>
      </c>
      <c r="U10">
        <v>0</v>
      </c>
      <c r="V10">
        <v>33695</v>
      </c>
      <c r="W10">
        <v>331</v>
      </c>
      <c r="X10">
        <v>0</v>
      </c>
      <c r="Y10">
        <v>0</v>
      </c>
      <c r="Z10">
        <v>0</v>
      </c>
      <c r="AA10">
        <v>9</v>
      </c>
      <c r="AD10">
        <v>3</v>
      </c>
      <c r="AE10">
        <v>1</v>
      </c>
      <c r="AF10">
        <v>1</v>
      </c>
      <c r="AG10">
        <v>3</v>
      </c>
      <c r="AH10">
        <v>0</v>
      </c>
      <c r="AI10" t="s">
        <v>281</v>
      </c>
      <c r="AJ10" t="s">
        <v>282</v>
      </c>
      <c r="AK10" t="s">
        <v>2664</v>
      </c>
      <c r="AL10">
        <v>9</v>
      </c>
      <c r="AM10">
        <v>406112</v>
      </c>
      <c r="AN10">
        <v>590</v>
      </c>
      <c r="AO10">
        <v>0</v>
      </c>
      <c r="AP10">
        <v>0</v>
      </c>
      <c r="AQ10">
        <v>0</v>
      </c>
      <c r="AR10"/>
      <c r="AS10"/>
      <c r="AT10">
        <v>0</v>
      </c>
      <c r="AU10">
        <v>0</v>
      </c>
      <c r="AX10">
        <v>0</v>
      </c>
      <c r="AZ10">
        <v>0</v>
      </c>
      <c r="BA10">
        <v>0</v>
      </c>
      <c r="BB10">
        <v>0</v>
      </c>
      <c r="BD10">
        <v>0</v>
      </c>
      <c r="BF10">
        <v>0</v>
      </c>
      <c r="BG10">
        <v>0</v>
      </c>
      <c r="BI10">
        <v>0</v>
      </c>
      <c r="BJ10">
        <v>0</v>
      </c>
      <c r="BP10">
        <v>0</v>
      </c>
      <c r="BS10">
        <v>0</v>
      </c>
      <c r="BT10">
        <v>0</v>
      </c>
      <c r="BU10">
        <v>0</v>
      </c>
      <c r="BV10">
        <v>0</v>
      </c>
      <c r="CA10">
        <v>2</v>
      </c>
      <c r="CB10">
        <v>0</v>
      </c>
      <c r="CC10">
        <v>0</v>
      </c>
      <c r="CD10">
        <v>34425</v>
      </c>
      <c r="CE10">
        <v>44651</v>
      </c>
      <c r="CF10">
        <v>41900</v>
      </c>
      <c r="CG10" s="114">
        <v>21000</v>
      </c>
      <c r="CH10" s="114">
        <v>21000</v>
      </c>
      <c r="CI10">
        <v>1</v>
      </c>
      <c r="CJ10" s="128">
        <v>45020</v>
      </c>
      <c r="CK10" s="129">
        <v>45085</v>
      </c>
      <c r="CN10" t="s">
        <v>3073</v>
      </c>
      <c r="CO10" t="s">
        <v>3102</v>
      </c>
    </row>
    <row r="11" spans="1:93" hidden="1">
      <c r="A11" s="108">
        <v>10</v>
      </c>
      <c r="B11">
        <v>4</v>
      </c>
      <c r="C11">
        <v>366588</v>
      </c>
      <c r="D11" t="s">
        <v>79</v>
      </c>
      <c r="E11">
        <v>45</v>
      </c>
      <c r="F11" t="s">
        <v>117</v>
      </c>
      <c r="G11" t="s">
        <v>118</v>
      </c>
      <c r="H11" t="s">
        <v>119</v>
      </c>
      <c r="I11">
        <v>44</v>
      </c>
      <c r="J11">
        <v>201</v>
      </c>
      <c r="K11">
        <v>108</v>
      </c>
      <c r="L11">
        <v>17</v>
      </c>
      <c r="M11" t="s">
        <v>120</v>
      </c>
      <c r="O11" t="s">
        <v>121</v>
      </c>
      <c r="P11" t="s">
        <v>2665</v>
      </c>
      <c r="Q11">
        <v>0</v>
      </c>
      <c r="R11">
        <v>0</v>
      </c>
      <c r="S11">
        <v>0</v>
      </c>
      <c r="T11">
        <v>0</v>
      </c>
      <c r="U11">
        <v>0</v>
      </c>
      <c r="V11">
        <v>34425</v>
      </c>
      <c r="W11">
        <v>331</v>
      </c>
      <c r="X11">
        <v>0</v>
      </c>
      <c r="Y11">
        <v>0</v>
      </c>
      <c r="Z11">
        <v>0</v>
      </c>
      <c r="AA11">
        <v>9</v>
      </c>
      <c r="AD11">
        <v>3</v>
      </c>
      <c r="AE11">
        <v>1</v>
      </c>
      <c r="AF11">
        <v>1</v>
      </c>
      <c r="AG11">
        <v>3</v>
      </c>
      <c r="AH11">
        <v>0</v>
      </c>
      <c r="AI11" t="s">
        <v>93</v>
      </c>
      <c r="AJ11" t="s">
        <v>94</v>
      </c>
      <c r="AK11" t="s">
        <v>2666</v>
      </c>
      <c r="AL11">
        <v>3</v>
      </c>
      <c r="AM11">
        <v>945005</v>
      </c>
      <c r="AN11">
        <v>671</v>
      </c>
      <c r="AO11">
        <v>0</v>
      </c>
      <c r="AP11">
        <v>0</v>
      </c>
      <c r="AQ11">
        <v>0</v>
      </c>
      <c r="AR11"/>
      <c r="AS11"/>
      <c r="AT11">
        <v>0</v>
      </c>
      <c r="AU11">
        <v>0</v>
      </c>
      <c r="AX11">
        <v>0</v>
      </c>
      <c r="AZ11">
        <v>0</v>
      </c>
      <c r="BA11">
        <v>0</v>
      </c>
      <c r="BB11">
        <v>0</v>
      </c>
      <c r="BD11">
        <v>0</v>
      </c>
      <c r="BF11">
        <v>0</v>
      </c>
      <c r="BG11">
        <v>0</v>
      </c>
      <c r="BI11">
        <v>0</v>
      </c>
      <c r="BJ11">
        <v>0</v>
      </c>
      <c r="BP11">
        <v>0</v>
      </c>
      <c r="BS11">
        <v>0</v>
      </c>
      <c r="BT11">
        <v>0</v>
      </c>
      <c r="BU11">
        <v>0</v>
      </c>
      <c r="BV11">
        <v>0</v>
      </c>
      <c r="CA11">
        <v>2</v>
      </c>
      <c r="CB11">
        <v>0</v>
      </c>
      <c r="CC11">
        <v>0</v>
      </c>
      <c r="CD11">
        <v>34733</v>
      </c>
      <c r="CE11">
        <v>44651</v>
      </c>
      <c r="CF11">
        <v>43336</v>
      </c>
      <c r="CG11"/>
      <c r="CH11"/>
      <c r="CI11"/>
      <c r="CJ11" s="128">
        <v>45015</v>
      </c>
      <c r="CK11" s="129">
        <v>45086</v>
      </c>
      <c r="CM11" t="s">
        <v>3058</v>
      </c>
    </row>
    <row r="12" spans="1:93">
      <c r="A12" s="108">
        <v>11</v>
      </c>
      <c r="B12">
        <v>4</v>
      </c>
      <c r="C12">
        <v>366626</v>
      </c>
      <c r="D12" t="s">
        <v>79</v>
      </c>
      <c r="E12">
        <v>45</v>
      </c>
      <c r="F12" t="s">
        <v>122</v>
      </c>
      <c r="G12" t="s">
        <v>2667</v>
      </c>
      <c r="H12" t="s">
        <v>123</v>
      </c>
      <c r="I12">
        <v>44</v>
      </c>
      <c r="J12">
        <v>201</v>
      </c>
      <c r="K12">
        <v>221</v>
      </c>
      <c r="L12">
        <v>17</v>
      </c>
      <c r="M12" t="s">
        <v>124</v>
      </c>
      <c r="O12" t="s">
        <v>125</v>
      </c>
      <c r="P12" t="s">
        <v>126</v>
      </c>
      <c r="Q12">
        <v>0</v>
      </c>
      <c r="R12">
        <v>0</v>
      </c>
      <c r="S12">
        <v>0</v>
      </c>
      <c r="T12">
        <v>0</v>
      </c>
      <c r="U12">
        <v>0</v>
      </c>
      <c r="V12">
        <v>34425</v>
      </c>
      <c r="W12">
        <v>331</v>
      </c>
      <c r="X12">
        <v>0</v>
      </c>
      <c r="Y12">
        <v>0</v>
      </c>
      <c r="Z12">
        <v>0</v>
      </c>
      <c r="AA12">
        <v>9</v>
      </c>
      <c r="AD12">
        <v>3</v>
      </c>
      <c r="AE12">
        <v>1</v>
      </c>
      <c r="AF12">
        <v>1</v>
      </c>
      <c r="AG12">
        <v>3</v>
      </c>
      <c r="AH12">
        <v>0</v>
      </c>
      <c r="AI12" t="s">
        <v>93</v>
      </c>
      <c r="AJ12" t="s">
        <v>94</v>
      </c>
      <c r="AK12" t="s">
        <v>127</v>
      </c>
      <c r="AL12">
        <v>3</v>
      </c>
      <c r="AM12">
        <v>945269</v>
      </c>
      <c r="AN12">
        <v>0</v>
      </c>
      <c r="AO12">
        <v>0</v>
      </c>
      <c r="AP12">
        <v>0</v>
      </c>
      <c r="AQ12">
        <v>0</v>
      </c>
      <c r="AR12"/>
      <c r="AS12"/>
      <c r="AT12">
        <v>0</v>
      </c>
      <c r="AU12">
        <v>0</v>
      </c>
      <c r="AX12">
        <v>0</v>
      </c>
      <c r="AZ12">
        <v>0</v>
      </c>
      <c r="BA12">
        <v>0</v>
      </c>
      <c r="BB12">
        <v>0</v>
      </c>
      <c r="BD12">
        <v>0</v>
      </c>
      <c r="BF12">
        <v>0</v>
      </c>
      <c r="BG12">
        <v>0</v>
      </c>
      <c r="BI12">
        <v>0</v>
      </c>
      <c r="BJ12">
        <v>0</v>
      </c>
      <c r="BP12">
        <v>0</v>
      </c>
      <c r="BS12">
        <v>0</v>
      </c>
      <c r="BT12">
        <v>0</v>
      </c>
      <c r="BU12">
        <v>0</v>
      </c>
      <c r="BV12">
        <v>0</v>
      </c>
      <c r="CA12">
        <v>2</v>
      </c>
      <c r="CB12">
        <v>0</v>
      </c>
      <c r="CC12">
        <v>0</v>
      </c>
      <c r="CD12">
        <v>34733</v>
      </c>
      <c r="CE12">
        <v>44651</v>
      </c>
      <c r="CF12">
        <v>41128</v>
      </c>
      <c r="CG12" s="114">
        <v>21000</v>
      </c>
      <c r="CH12" s="114">
        <v>21000</v>
      </c>
      <c r="CI12">
        <v>1</v>
      </c>
      <c r="CJ12" s="128">
        <v>45029</v>
      </c>
      <c r="CK12" s="129">
        <v>45029</v>
      </c>
      <c r="CN12" t="s">
        <v>3073</v>
      </c>
      <c r="CO12" t="s">
        <v>3102</v>
      </c>
    </row>
    <row r="13" spans="1:93" hidden="1">
      <c r="A13" s="108">
        <v>12</v>
      </c>
      <c r="B13">
        <v>4</v>
      </c>
      <c r="C13">
        <v>366677</v>
      </c>
      <c r="D13" t="s">
        <v>79</v>
      </c>
      <c r="E13">
        <v>45</v>
      </c>
      <c r="F13" t="s">
        <v>1355</v>
      </c>
      <c r="G13" t="s">
        <v>1356</v>
      </c>
      <c r="H13" t="s">
        <v>1357</v>
      </c>
      <c r="I13">
        <v>44</v>
      </c>
      <c r="J13">
        <v>202</v>
      </c>
      <c r="K13">
        <v>8</v>
      </c>
      <c r="L13">
        <v>8</v>
      </c>
      <c r="M13" t="s">
        <v>1358</v>
      </c>
      <c r="O13" t="s">
        <v>1359</v>
      </c>
      <c r="P13" t="s">
        <v>1360</v>
      </c>
      <c r="Q13">
        <v>0</v>
      </c>
      <c r="R13">
        <v>0</v>
      </c>
      <c r="S13">
        <v>0</v>
      </c>
      <c r="T13">
        <v>0</v>
      </c>
      <c r="U13">
        <v>0</v>
      </c>
      <c r="V13">
        <v>32417</v>
      </c>
      <c r="W13">
        <v>331</v>
      </c>
      <c r="X13">
        <v>0</v>
      </c>
      <c r="Y13">
        <v>0</v>
      </c>
      <c r="Z13">
        <v>0</v>
      </c>
      <c r="AA13">
        <v>9</v>
      </c>
      <c r="AD13">
        <v>3</v>
      </c>
      <c r="AE13">
        <v>1</v>
      </c>
      <c r="AF13">
        <v>1</v>
      </c>
      <c r="AG13">
        <v>3</v>
      </c>
      <c r="AH13">
        <v>0</v>
      </c>
      <c r="AI13" t="s">
        <v>93</v>
      </c>
      <c r="AJ13" t="s">
        <v>94</v>
      </c>
      <c r="AK13" t="s">
        <v>2668</v>
      </c>
      <c r="AL13">
        <v>2</v>
      </c>
      <c r="AM13">
        <v>85324</v>
      </c>
      <c r="AN13">
        <v>0</v>
      </c>
      <c r="AO13">
        <v>0</v>
      </c>
      <c r="AP13">
        <v>0</v>
      </c>
      <c r="AQ13">
        <v>0</v>
      </c>
      <c r="AR13"/>
      <c r="AS13"/>
      <c r="AT13">
        <v>0</v>
      </c>
      <c r="AU13">
        <v>0</v>
      </c>
      <c r="AX13">
        <v>0</v>
      </c>
      <c r="AZ13">
        <v>0</v>
      </c>
      <c r="BA13">
        <v>0</v>
      </c>
      <c r="BB13">
        <v>0</v>
      </c>
      <c r="BD13">
        <v>0</v>
      </c>
      <c r="BF13">
        <v>0</v>
      </c>
      <c r="BG13">
        <v>0</v>
      </c>
      <c r="BI13">
        <v>0</v>
      </c>
      <c r="BJ13">
        <v>0</v>
      </c>
      <c r="BP13">
        <v>0</v>
      </c>
      <c r="BS13">
        <v>0</v>
      </c>
      <c r="BT13">
        <v>0</v>
      </c>
      <c r="BU13">
        <v>0</v>
      </c>
      <c r="BV13">
        <v>0</v>
      </c>
      <c r="CA13">
        <v>2</v>
      </c>
      <c r="CB13">
        <v>0</v>
      </c>
      <c r="CC13">
        <v>0</v>
      </c>
      <c r="CD13">
        <v>34733</v>
      </c>
      <c r="CE13">
        <v>44651</v>
      </c>
      <c r="CF13">
        <v>42530</v>
      </c>
      <c r="CG13"/>
      <c r="CH13"/>
      <c r="CI13"/>
      <c r="CJ13" s="128">
        <v>45036</v>
      </c>
      <c r="CK13" s="127"/>
      <c r="CN13" t="s">
        <v>3091</v>
      </c>
    </row>
    <row r="14" spans="1:93">
      <c r="A14" s="108">
        <v>13</v>
      </c>
      <c r="B14">
        <v>4</v>
      </c>
      <c r="C14">
        <v>366685</v>
      </c>
      <c r="D14" t="s">
        <v>79</v>
      </c>
      <c r="E14">
        <v>45</v>
      </c>
      <c r="F14" t="s">
        <v>128</v>
      </c>
      <c r="G14" t="s">
        <v>129</v>
      </c>
      <c r="H14" t="s">
        <v>130</v>
      </c>
      <c r="I14">
        <v>44</v>
      </c>
      <c r="J14">
        <v>201</v>
      </c>
      <c r="K14">
        <v>512</v>
      </c>
      <c r="L14">
        <v>17</v>
      </c>
      <c r="M14" t="s">
        <v>131</v>
      </c>
      <c r="O14" t="s">
        <v>132</v>
      </c>
      <c r="P14" t="s">
        <v>133</v>
      </c>
      <c r="Q14">
        <v>0</v>
      </c>
      <c r="R14">
        <v>0</v>
      </c>
      <c r="S14">
        <v>0</v>
      </c>
      <c r="T14">
        <v>0</v>
      </c>
      <c r="U14">
        <v>0</v>
      </c>
      <c r="V14">
        <v>34425</v>
      </c>
      <c r="W14">
        <v>331</v>
      </c>
      <c r="X14">
        <v>0</v>
      </c>
      <c r="Y14">
        <v>0</v>
      </c>
      <c r="Z14">
        <v>0</v>
      </c>
      <c r="AA14">
        <v>9</v>
      </c>
      <c r="AD14">
        <v>3</v>
      </c>
      <c r="AE14">
        <v>1</v>
      </c>
      <c r="AF14">
        <v>1</v>
      </c>
      <c r="AG14">
        <v>3</v>
      </c>
      <c r="AH14">
        <v>0</v>
      </c>
      <c r="AI14" t="s">
        <v>93</v>
      </c>
      <c r="AJ14" t="s">
        <v>94</v>
      </c>
      <c r="AK14" t="s">
        <v>134</v>
      </c>
      <c r="AL14">
        <v>3</v>
      </c>
      <c r="AM14">
        <v>946281</v>
      </c>
      <c r="AN14">
        <v>0</v>
      </c>
      <c r="AO14">
        <v>0</v>
      </c>
      <c r="AP14">
        <v>0</v>
      </c>
      <c r="AQ14">
        <v>0</v>
      </c>
      <c r="AR14"/>
      <c r="AS14"/>
      <c r="AT14">
        <v>0</v>
      </c>
      <c r="AU14">
        <v>0</v>
      </c>
      <c r="AX14">
        <v>0</v>
      </c>
      <c r="AZ14">
        <v>0</v>
      </c>
      <c r="BA14">
        <v>0</v>
      </c>
      <c r="BB14">
        <v>0</v>
      </c>
      <c r="BD14">
        <v>0</v>
      </c>
      <c r="BF14">
        <v>0</v>
      </c>
      <c r="BG14">
        <v>0</v>
      </c>
      <c r="BI14">
        <v>0</v>
      </c>
      <c r="BJ14">
        <v>0</v>
      </c>
      <c r="BP14">
        <v>0</v>
      </c>
      <c r="BS14">
        <v>0</v>
      </c>
      <c r="BT14">
        <v>0</v>
      </c>
      <c r="BU14">
        <v>0</v>
      </c>
      <c r="BV14">
        <v>0</v>
      </c>
      <c r="CA14">
        <v>2</v>
      </c>
      <c r="CB14">
        <v>0</v>
      </c>
      <c r="CC14">
        <v>0</v>
      </c>
      <c r="CD14">
        <v>34733</v>
      </c>
      <c r="CE14">
        <v>44651</v>
      </c>
      <c r="CF14">
        <v>41099</v>
      </c>
      <c r="CG14" s="114">
        <v>21000</v>
      </c>
      <c r="CH14" s="114">
        <v>21000</v>
      </c>
      <c r="CI14">
        <v>1</v>
      </c>
      <c r="CJ14" s="128">
        <v>45034</v>
      </c>
      <c r="CK14" s="129">
        <v>45097</v>
      </c>
      <c r="CN14" t="s">
        <v>3073</v>
      </c>
      <c r="CO14" t="s">
        <v>3102</v>
      </c>
    </row>
    <row r="15" spans="1:93">
      <c r="A15" s="108">
        <v>14</v>
      </c>
      <c r="B15">
        <v>4</v>
      </c>
      <c r="C15">
        <v>366693</v>
      </c>
      <c r="D15" t="s">
        <v>79</v>
      </c>
      <c r="E15">
        <v>45</v>
      </c>
      <c r="F15" t="s">
        <v>135</v>
      </c>
      <c r="G15" t="s">
        <v>136</v>
      </c>
      <c r="H15" t="s">
        <v>137</v>
      </c>
      <c r="I15">
        <v>44</v>
      </c>
      <c r="J15">
        <v>201</v>
      </c>
      <c r="K15">
        <v>73</v>
      </c>
      <c r="L15">
        <v>17</v>
      </c>
      <c r="M15" t="s">
        <v>138</v>
      </c>
      <c r="O15" t="s">
        <v>139</v>
      </c>
      <c r="P15" t="s">
        <v>140</v>
      </c>
      <c r="Q15">
        <v>0</v>
      </c>
      <c r="R15">
        <v>0</v>
      </c>
      <c r="S15">
        <v>0</v>
      </c>
      <c r="T15">
        <v>0</v>
      </c>
      <c r="U15">
        <v>0</v>
      </c>
      <c r="V15">
        <v>34425</v>
      </c>
      <c r="W15">
        <v>331</v>
      </c>
      <c r="X15">
        <v>0</v>
      </c>
      <c r="Y15">
        <v>0</v>
      </c>
      <c r="Z15">
        <v>0</v>
      </c>
      <c r="AA15">
        <v>9</v>
      </c>
      <c r="AD15">
        <v>3</v>
      </c>
      <c r="AE15">
        <v>1</v>
      </c>
      <c r="AF15">
        <v>1</v>
      </c>
      <c r="AG15">
        <v>3</v>
      </c>
      <c r="AH15">
        <v>0</v>
      </c>
      <c r="AI15" t="s">
        <v>93</v>
      </c>
      <c r="AJ15" t="s">
        <v>94</v>
      </c>
      <c r="AK15" t="s">
        <v>141</v>
      </c>
      <c r="AL15">
        <v>3</v>
      </c>
      <c r="AM15">
        <v>946095</v>
      </c>
      <c r="AN15">
        <v>0</v>
      </c>
      <c r="AO15">
        <v>0</v>
      </c>
      <c r="AP15">
        <v>0</v>
      </c>
      <c r="AQ15">
        <v>0</v>
      </c>
      <c r="AR15"/>
      <c r="AS15"/>
      <c r="AT15">
        <v>0</v>
      </c>
      <c r="AU15">
        <v>0</v>
      </c>
      <c r="AX15">
        <v>0</v>
      </c>
      <c r="AZ15">
        <v>0</v>
      </c>
      <c r="BA15">
        <v>0</v>
      </c>
      <c r="BB15">
        <v>0</v>
      </c>
      <c r="BD15">
        <v>0</v>
      </c>
      <c r="BF15">
        <v>0</v>
      </c>
      <c r="BG15">
        <v>0</v>
      </c>
      <c r="BI15">
        <v>0</v>
      </c>
      <c r="BJ15">
        <v>0</v>
      </c>
      <c r="BP15">
        <v>0</v>
      </c>
      <c r="BS15">
        <v>0</v>
      </c>
      <c r="BT15">
        <v>0</v>
      </c>
      <c r="BU15">
        <v>0</v>
      </c>
      <c r="BV15">
        <v>0</v>
      </c>
      <c r="CA15">
        <v>2</v>
      </c>
      <c r="CB15">
        <v>0</v>
      </c>
      <c r="CC15">
        <v>0</v>
      </c>
      <c r="CD15">
        <v>34733</v>
      </c>
      <c r="CE15">
        <v>44651</v>
      </c>
      <c r="CF15">
        <v>41099</v>
      </c>
      <c r="CG15" s="114">
        <v>21000</v>
      </c>
      <c r="CH15" s="114">
        <v>21000</v>
      </c>
      <c r="CI15">
        <v>1</v>
      </c>
      <c r="CJ15" s="128">
        <v>45035</v>
      </c>
      <c r="CK15" s="129">
        <v>45077</v>
      </c>
      <c r="CN15" t="s">
        <v>3073</v>
      </c>
      <c r="CO15" t="s">
        <v>3102</v>
      </c>
    </row>
    <row r="16" spans="1:93" hidden="1">
      <c r="A16" s="108">
        <v>15</v>
      </c>
      <c r="B16">
        <v>4</v>
      </c>
      <c r="C16">
        <v>367193</v>
      </c>
      <c r="D16" t="s">
        <v>79</v>
      </c>
      <c r="E16">
        <v>45</v>
      </c>
      <c r="F16" t="s">
        <v>142</v>
      </c>
      <c r="G16" t="s">
        <v>143</v>
      </c>
      <c r="H16" t="s">
        <v>144</v>
      </c>
      <c r="I16">
        <v>44</v>
      </c>
      <c r="J16">
        <v>201</v>
      </c>
      <c r="K16">
        <v>379</v>
      </c>
      <c r="L16">
        <v>17</v>
      </c>
      <c r="M16" t="s">
        <v>145</v>
      </c>
      <c r="O16" t="s">
        <v>146</v>
      </c>
      <c r="P16" t="s">
        <v>147</v>
      </c>
      <c r="Q16">
        <v>0</v>
      </c>
      <c r="R16">
        <v>0</v>
      </c>
      <c r="S16">
        <v>0</v>
      </c>
      <c r="T16">
        <v>0</v>
      </c>
      <c r="U16">
        <v>0</v>
      </c>
      <c r="V16">
        <v>34731</v>
      </c>
      <c r="W16">
        <v>331</v>
      </c>
      <c r="X16">
        <v>0</v>
      </c>
      <c r="Y16">
        <v>0</v>
      </c>
      <c r="Z16">
        <v>0</v>
      </c>
      <c r="AA16">
        <v>1</v>
      </c>
      <c r="AD16">
        <v>3</v>
      </c>
      <c r="AE16">
        <v>1</v>
      </c>
      <c r="AF16">
        <v>1</v>
      </c>
      <c r="AG16">
        <v>3</v>
      </c>
      <c r="AH16">
        <v>0</v>
      </c>
      <c r="AI16" t="s">
        <v>148</v>
      </c>
      <c r="AJ16" t="s">
        <v>149</v>
      </c>
      <c r="AK16" t="s">
        <v>2666</v>
      </c>
      <c r="AL16">
        <v>3</v>
      </c>
      <c r="AM16">
        <v>932191</v>
      </c>
      <c r="AN16">
        <v>0</v>
      </c>
      <c r="AO16">
        <v>0</v>
      </c>
      <c r="AP16">
        <v>0</v>
      </c>
      <c r="AQ16">
        <v>0</v>
      </c>
      <c r="AR16"/>
      <c r="AS16"/>
      <c r="AT16">
        <v>0</v>
      </c>
      <c r="AU16">
        <v>0</v>
      </c>
      <c r="AX16">
        <v>0</v>
      </c>
      <c r="AZ16">
        <v>0</v>
      </c>
      <c r="BA16">
        <v>0</v>
      </c>
      <c r="BB16">
        <v>0</v>
      </c>
      <c r="BD16">
        <v>0</v>
      </c>
      <c r="BF16">
        <v>0</v>
      </c>
      <c r="BG16">
        <v>0</v>
      </c>
      <c r="BI16">
        <v>0</v>
      </c>
      <c r="BJ16">
        <v>0</v>
      </c>
      <c r="BP16">
        <v>0</v>
      </c>
      <c r="BS16">
        <v>0</v>
      </c>
      <c r="BT16">
        <v>0</v>
      </c>
      <c r="BU16">
        <v>0</v>
      </c>
      <c r="BV16">
        <v>0</v>
      </c>
      <c r="CA16">
        <v>2</v>
      </c>
      <c r="CB16">
        <v>0</v>
      </c>
      <c r="CC16">
        <v>0</v>
      </c>
      <c r="CD16">
        <v>34753</v>
      </c>
      <c r="CE16">
        <v>44651</v>
      </c>
      <c r="CF16">
        <v>44426</v>
      </c>
      <c r="CG16"/>
      <c r="CH16"/>
      <c r="CI16"/>
      <c r="CJ16" s="128">
        <v>45019</v>
      </c>
      <c r="CK16" s="129">
        <v>45100</v>
      </c>
      <c r="CN16" t="s">
        <v>3073</v>
      </c>
    </row>
    <row r="17" spans="1:93">
      <c r="A17" s="108">
        <v>16</v>
      </c>
      <c r="B17">
        <v>4</v>
      </c>
      <c r="C17">
        <v>367975</v>
      </c>
      <c r="D17" t="s">
        <v>79</v>
      </c>
      <c r="E17">
        <v>45</v>
      </c>
      <c r="F17" t="s">
        <v>1361</v>
      </c>
      <c r="G17" t="s">
        <v>1362</v>
      </c>
      <c r="H17" t="s">
        <v>1518</v>
      </c>
      <c r="I17">
        <v>44</v>
      </c>
      <c r="J17">
        <v>214</v>
      </c>
      <c r="K17">
        <v>38</v>
      </c>
      <c r="L17">
        <v>10</v>
      </c>
      <c r="M17" t="s">
        <v>2669</v>
      </c>
      <c r="O17" t="s">
        <v>2670</v>
      </c>
      <c r="P17" t="s">
        <v>2671</v>
      </c>
      <c r="Q17">
        <v>183</v>
      </c>
      <c r="R17">
        <v>28</v>
      </c>
      <c r="S17">
        <v>1</v>
      </c>
      <c r="T17">
        <v>196187</v>
      </c>
      <c r="U17">
        <v>0</v>
      </c>
      <c r="V17">
        <v>34690</v>
      </c>
      <c r="W17">
        <v>331</v>
      </c>
      <c r="X17">
        <v>0</v>
      </c>
      <c r="Y17">
        <v>0</v>
      </c>
      <c r="Z17">
        <v>0</v>
      </c>
      <c r="AA17">
        <v>1</v>
      </c>
      <c r="AD17">
        <v>3</v>
      </c>
      <c r="AE17">
        <v>1</v>
      </c>
      <c r="AF17">
        <v>1</v>
      </c>
      <c r="AG17">
        <v>3</v>
      </c>
      <c r="AH17">
        <v>0</v>
      </c>
      <c r="AI17" t="s">
        <v>1363</v>
      </c>
      <c r="AJ17" t="s">
        <v>1364</v>
      </c>
      <c r="AK17" t="s">
        <v>1365</v>
      </c>
      <c r="AL17">
        <v>2</v>
      </c>
      <c r="AM17">
        <v>142581</v>
      </c>
      <c r="AN17">
        <v>429</v>
      </c>
      <c r="AO17">
        <v>0</v>
      </c>
      <c r="AP17">
        <v>0</v>
      </c>
      <c r="AQ17">
        <v>0</v>
      </c>
      <c r="AR17"/>
      <c r="AS17"/>
      <c r="AT17">
        <v>0</v>
      </c>
      <c r="AU17">
        <v>0</v>
      </c>
      <c r="AX17">
        <v>0</v>
      </c>
      <c r="AZ17">
        <v>0</v>
      </c>
      <c r="BA17">
        <v>0</v>
      </c>
      <c r="BB17">
        <v>0</v>
      </c>
      <c r="BD17">
        <v>0</v>
      </c>
      <c r="BF17">
        <v>0</v>
      </c>
      <c r="BG17">
        <v>0</v>
      </c>
      <c r="BI17">
        <v>0</v>
      </c>
      <c r="BJ17">
        <v>0</v>
      </c>
      <c r="BP17">
        <v>0</v>
      </c>
      <c r="BS17">
        <v>0</v>
      </c>
      <c r="BT17">
        <v>0</v>
      </c>
      <c r="BU17">
        <v>0</v>
      </c>
      <c r="BV17">
        <v>0</v>
      </c>
      <c r="CA17">
        <v>2</v>
      </c>
      <c r="CB17">
        <v>0</v>
      </c>
      <c r="CC17">
        <v>0</v>
      </c>
      <c r="CD17">
        <v>34781</v>
      </c>
      <c r="CE17">
        <v>44651</v>
      </c>
      <c r="CF17">
        <v>44328</v>
      </c>
      <c r="CG17" s="114">
        <v>21000</v>
      </c>
      <c r="CH17" s="114">
        <v>21000</v>
      </c>
      <c r="CI17">
        <v>1</v>
      </c>
      <c r="CJ17" s="128">
        <v>45035</v>
      </c>
      <c r="CK17" s="129">
        <v>45098</v>
      </c>
      <c r="CM17" t="s">
        <v>3085</v>
      </c>
      <c r="CN17" t="s">
        <v>3091</v>
      </c>
      <c r="CO17" t="s">
        <v>3102</v>
      </c>
    </row>
    <row r="18" spans="1:93">
      <c r="A18" s="108">
        <v>17</v>
      </c>
      <c r="B18">
        <v>4</v>
      </c>
      <c r="C18">
        <v>368513</v>
      </c>
      <c r="D18" t="s">
        <v>79</v>
      </c>
      <c r="E18">
        <v>46</v>
      </c>
      <c r="F18" t="s">
        <v>150</v>
      </c>
      <c r="G18" t="s">
        <v>2672</v>
      </c>
      <c r="H18" t="s">
        <v>152</v>
      </c>
      <c r="I18">
        <v>44</v>
      </c>
      <c r="J18">
        <v>201</v>
      </c>
      <c r="K18">
        <v>285</v>
      </c>
      <c r="L18">
        <v>17</v>
      </c>
      <c r="M18" t="s">
        <v>153</v>
      </c>
      <c r="O18" t="s">
        <v>154</v>
      </c>
      <c r="P18" t="s">
        <v>155</v>
      </c>
      <c r="Q18">
        <v>183</v>
      </c>
      <c r="R18">
        <v>7</v>
      </c>
      <c r="S18">
        <v>1</v>
      </c>
      <c r="T18">
        <v>294129</v>
      </c>
      <c r="U18">
        <v>0</v>
      </c>
      <c r="V18">
        <v>34790</v>
      </c>
      <c r="W18">
        <v>331</v>
      </c>
      <c r="X18">
        <v>0</v>
      </c>
      <c r="Y18">
        <v>0</v>
      </c>
      <c r="Z18">
        <v>0</v>
      </c>
      <c r="AA18">
        <v>2</v>
      </c>
      <c r="AD18">
        <v>3</v>
      </c>
      <c r="AE18">
        <v>1</v>
      </c>
      <c r="AF18">
        <v>1</v>
      </c>
      <c r="AG18">
        <v>3</v>
      </c>
      <c r="AH18">
        <v>0</v>
      </c>
      <c r="AI18" t="s">
        <v>156</v>
      </c>
      <c r="AJ18" t="s">
        <v>157</v>
      </c>
      <c r="AK18" t="s">
        <v>2673</v>
      </c>
      <c r="AL18">
        <v>3</v>
      </c>
      <c r="AM18">
        <v>724769</v>
      </c>
      <c r="AN18">
        <v>73</v>
      </c>
      <c r="AO18">
        <v>0</v>
      </c>
      <c r="AP18">
        <v>0</v>
      </c>
      <c r="AQ18">
        <v>0</v>
      </c>
      <c r="AR18"/>
      <c r="AS18"/>
      <c r="AT18">
        <v>0</v>
      </c>
      <c r="AU18">
        <v>0</v>
      </c>
      <c r="AX18">
        <v>0</v>
      </c>
      <c r="AZ18">
        <v>0</v>
      </c>
      <c r="BA18">
        <v>0</v>
      </c>
      <c r="BB18">
        <v>0</v>
      </c>
      <c r="BD18">
        <v>0</v>
      </c>
      <c r="BF18">
        <v>0</v>
      </c>
      <c r="BG18">
        <v>0</v>
      </c>
      <c r="BI18">
        <v>0</v>
      </c>
      <c r="BJ18">
        <v>0</v>
      </c>
      <c r="BP18">
        <v>0</v>
      </c>
      <c r="BS18">
        <v>0</v>
      </c>
      <c r="BT18">
        <v>0</v>
      </c>
      <c r="BU18">
        <v>0</v>
      </c>
      <c r="BV18">
        <v>0</v>
      </c>
      <c r="CA18">
        <v>2</v>
      </c>
      <c r="CB18">
        <v>0</v>
      </c>
      <c r="CC18">
        <v>0</v>
      </c>
      <c r="CD18">
        <v>34795</v>
      </c>
      <c r="CE18">
        <v>44651</v>
      </c>
      <c r="CF18">
        <v>41738</v>
      </c>
      <c r="CG18" s="114">
        <v>21000</v>
      </c>
      <c r="CH18" s="114">
        <v>21000</v>
      </c>
      <c r="CI18">
        <v>1</v>
      </c>
      <c r="CJ18" s="128">
        <v>45019</v>
      </c>
      <c r="CK18" s="129">
        <v>45107</v>
      </c>
      <c r="CN18" t="s">
        <v>3073</v>
      </c>
      <c r="CO18" t="s">
        <v>3102</v>
      </c>
    </row>
    <row r="19" spans="1:93">
      <c r="A19" s="108">
        <v>18</v>
      </c>
      <c r="B19">
        <v>4</v>
      </c>
      <c r="C19">
        <v>413072</v>
      </c>
      <c r="D19" t="s">
        <v>79</v>
      </c>
      <c r="E19">
        <v>45</v>
      </c>
      <c r="F19" t="s">
        <v>1717</v>
      </c>
      <c r="G19" t="s">
        <v>1718</v>
      </c>
      <c r="H19" t="s">
        <v>1719</v>
      </c>
      <c r="I19">
        <v>44</v>
      </c>
      <c r="J19">
        <v>204</v>
      </c>
      <c r="K19">
        <v>17</v>
      </c>
      <c r="L19">
        <v>46</v>
      </c>
      <c r="M19" t="s">
        <v>1720</v>
      </c>
      <c r="O19" t="s">
        <v>1721</v>
      </c>
      <c r="P19" t="s">
        <v>1722</v>
      </c>
      <c r="Q19">
        <v>0</v>
      </c>
      <c r="R19">
        <v>0</v>
      </c>
      <c r="S19">
        <v>0</v>
      </c>
      <c r="T19">
        <v>0</v>
      </c>
      <c r="U19">
        <v>0</v>
      </c>
      <c r="V19">
        <v>32294</v>
      </c>
      <c r="W19">
        <v>331</v>
      </c>
      <c r="X19">
        <v>0</v>
      </c>
      <c r="Y19">
        <v>5000000</v>
      </c>
      <c r="Z19">
        <v>5000000</v>
      </c>
      <c r="AA19">
        <v>1</v>
      </c>
      <c r="AD19">
        <v>3</v>
      </c>
      <c r="AE19">
        <v>1</v>
      </c>
      <c r="AF19">
        <v>1</v>
      </c>
      <c r="AG19">
        <v>3</v>
      </c>
      <c r="AH19">
        <v>0</v>
      </c>
      <c r="AI19" t="s">
        <v>115</v>
      </c>
      <c r="AJ19" t="s">
        <v>116</v>
      </c>
      <c r="AK19" t="s">
        <v>2674</v>
      </c>
      <c r="AL19">
        <v>8</v>
      </c>
      <c r="AM19">
        <v>523674</v>
      </c>
      <c r="AN19">
        <v>0</v>
      </c>
      <c r="AO19">
        <v>0</v>
      </c>
      <c r="AP19">
        <v>0</v>
      </c>
      <c r="AQ19">
        <v>0</v>
      </c>
      <c r="AR19"/>
      <c r="AS19"/>
      <c r="AT19">
        <v>0</v>
      </c>
      <c r="AU19">
        <v>0</v>
      </c>
      <c r="AX19">
        <v>0</v>
      </c>
      <c r="AZ19">
        <v>0</v>
      </c>
      <c r="BA19">
        <v>0</v>
      </c>
      <c r="BB19">
        <v>0</v>
      </c>
      <c r="BD19">
        <v>0</v>
      </c>
      <c r="BF19">
        <v>0</v>
      </c>
      <c r="BG19">
        <v>0</v>
      </c>
      <c r="BI19">
        <v>0</v>
      </c>
      <c r="BJ19">
        <v>0</v>
      </c>
      <c r="BP19">
        <v>0</v>
      </c>
      <c r="BS19">
        <v>0</v>
      </c>
      <c r="BT19">
        <v>0</v>
      </c>
      <c r="BU19">
        <v>0</v>
      </c>
      <c r="BV19">
        <v>0</v>
      </c>
      <c r="CA19">
        <v>2</v>
      </c>
      <c r="CB19">
        <v>0</v>
      </c>
      <c r="CC19">
        <v>0</v>
      </c>
      <c r="CD19">
        <v>34845</v>
      </c>
      <c r="CE19">
        <v>44651</v>
      </c>
      <c r="CF19">
        <v>41068</v>
      </c>
      <c r="CG19" s="114">
        <v>21000</v>
      </c>
      <c r="CH19" s="114">
        <v>21000</v>
      </c>
      <c r="CI19">
        <v>1</v>
      </c>
      <c r="CJ19" s="128">
        <v>45020</v>
      </c>
      <c r="CK19" s="129">
        <v>45083</v>
      </c>
      <c r="CN19" t="s">
        <v>3073</v>
      </c>
      <c r="CO19" t="s">
        <v>3102</v>
      </c>
    </row>
    <row r="20" spans="1:93">
      <c r="A20" s="108">
        <v>19</v>
      </c>
      <c r="B20">
        <v>4</v>
      </c>
      <c r="C20">
        <v>413390</v>
      </c>
      <c r="D20" t="s">
        <v>79</v>
      </c>
      <c r="E20">
        <v>46</v>
      </c>
      <c r="F20" t="s">
        <v>158</v>
      </c>
      <c r="G20" t="s">
        <v>159</v>
      </c>
      <c r="H20" t="s">
        <v>160</v>
      </c>
      <c r="I20">
        <v>44</v>
      </c>
      <c r="J20">
        <v>201</v>
      </c>
      <c r="K20">
        <v>469</v>
      </c>
      <c r="L20">
        <v>17</v>
      </c>
      <c r="M20" t="s">
        <v>161</v>
      </c>
      <c r="O20" t="s">
        <v>162</v>
      </c>
      <c r="P20" t="s">
        <v>163</v>
      </c>
      <c r="Q20">
        <v>0</v>
      </c>
      <c r="R20">
        <v>0</v>
      </c>
      <c r="S20">
        <v>0</v>
      </c>
      <c r="T20">
        <v>0</v>
      </c>
      <c r="U20">
        <v>0</v>
      </c>
      <c r="V20">
        <v>34425</v>
      </c>
      <c r="W20">
        <v>331</v>
      </c>
      <c r="X20">
        <v>0</v>
      </c>
      <c r="Y20">
        <v>0</v>
      </c>
      <c r="Z20">
        <v>0</v>
      </c>
      <c r="AA20">
        <v>2</v>
      </c>
      <c r="AD20">
        <v>3</v>
      </c>
      <c r="AE20">
        <v>1</v>
      </c>
      <c r="AF20">
        <v>1</v>
      </c>
      <c r="AG20">
        <v>3</v>
      </c>
      <c r="AH20">
        <v>0</v>
      </c>
      <c r="AI20" t="s">
        <v>164</v>
      </c>
      <c r="AJ20" t="s">
        <v>165</v>
      </c>
      <c r="AK20" t="s">
        <v>2675</v>
      </c>
      <c r="AL20">
        <v>3</v>
      </c>
      <c r="AM20">
        <v>724319</v>
      </c>
      <c r="AN20">
        <v>57</v>
      </c>
      <c r="AO20">
        <v>0</v>
      </c>
      <c r="AP20">
        <v>0</v>
      </c>
      <c r="AQ20">
        <v>0</v>
      </c>
      <c r="AR20"/>
      <c r="AS20"/>
      <c r="AT20">
        <v>0</v>
      </c>
      <c r="AU20">
        <v>0</v>
      </c>
      <c r="AX20">
        <v>0</v>
      </c>
      <c r="AZ20">
        <v>0</v>
      </c>
      <c r="BA20">
        <v>0</v>
      </c>
      <c r="BB20">
        <v>0</v>
      </c>
      <c r="BD20">
        <v>0</v>
      </c>
      <c r="BF20">
        <v>0</v>
      </c>
      <c r="BG20">
        <v>0</v>
      </c>
      <c r="BI20">
        <v>0</v>
      </c>
      <c r="BJ20">
        <v>0</v>
      </c>
      <c r="BP20">
        <v>0</v>
      </c>
      <c r="BS20">
        <v>0</v>
      </c>
      <c r="BT20">
        <v>0</v>
      </c>
      <c r="BU20">
        <v>0</v>
      </c>
      <c r="BV20">
        <v>0</v>
      </c>
      <c r="CA20">
        <v>2</v>
      </c>
      <c r="CB20">
        <v>0</v>
      </c>
      <c r="CC20">
        <v>0</v>
      </c>
      <c r="CD20">
        <v>34851</v>
      </c>
      <c r="CE20">
        <v>44651</v>
      </c>
      <c r="CF20">
        <v>41684</v>
      </c>
      <c r="CG20" s="114">
        <v>21000</v>
      </c>
      <c r="CH20" s="114">
        <v>21000</v>
      </c>
      <c r="CI20">
        <v>1</v>
      </c>
      <c r="CJ20" s="128">
        <v>45022</v>
      </c>
      <c r="CK20" s="129">
        <v>45093</v>
      </c>
      <c r="CN20" t="s">
        <v>3073</v>
      </c>
      <c r="CO20" t="s">
        <v>3102</v>
      </c>
    </row>
    <row r="21" spans="1:93">
      <c r="A21" s="108">
        <v>20</v>
      </c>
      <c r="B21">
        <v>4</v>
      </c>
      <c r="C21">
        <v>594513</v>
      </c>
      <c r="D21" t="s">
        <v>79</v>
      </c>
      <c r="E21">
        <v>46</v>
      </c>
      <c r="F21" t="s">
        <v>166</v>
      </c>
      <c r="G21" t="s">
        <v>167</v>
      </c>
      <c r="H21" t="s">
        <v>168</v>
      </c>
      <c r="I21">
        <v>44</v>
      </c>
      <c r="J21">
        <v>201</v>
      </c>
      <c r="K21">
        <v>316</v>
      </c>
      <c r="L21">
        <v>17</v>
      </c>
      <c r="M21" t="s">
        <v>169</v>
      </c>
      <c r="N21" t="s">
        <v>170</v>
      </c>
      <c r="O21" t="s">
        <v>171</v>
      </c>
      <c r="P21" t="s">
        <v>172</v>
      </c>
      <c r="Q21">
        <v>0</v>
      </c>
      <c r="R21">
        <v>0</v>
      </c>
      <c r="S21">
        <v>0</v>
      </c>
      <c r="T21">
        <v>0</v>
      </c>
      <c r="U21">
        <v>0</v>
      </c>
      <c r="V21">
        <v>34790</v>
      </c>
      <c r="W21">
        <v>331</v>
      </c>
      <c r="X21">
        <v>0</v>
      </c>
      <c r="Y21">
        <v>0</v>
      </c>
      <c r="Z21">
        <v>0</v>
      </c>
      <c r="AA21">
        <v>1</v>
      </c>
      <c r="AD21">
        <v>3</v>
      </c>
      <c r="AE21">
        <v>1</v>
      </c>
      <c r="AF21">
        <v>1</v>
      </c>
      <c r="AG21">
        <v>3</v>
      </c>
      <c r="AH21">
        <v>0</v>
      </c>
      <c r="AI21" t="s">
        <v>173</v>
      </c>
      <c r="AJ21" t="s">
        <v>174</v>
      </c>
      <c r="AK21" t="s">
        <v>2438</v>
      </c>
      <c r="AL21">
        <v>3</v>
      </c>
      <c r="AM21">
        <v>956503</v>
      </c>
      <c r="AN21">
        <v>0</v>
      </c>
      <c r="AO21">
        <v>0</v>
      </c>
      <c r="AP21">
        <v>0</v>
      </c>
      <c r="AQ21">
        <v>0</v>
      </c>
      <c r="AR21"/>
      <c r="AS21"/>
      <c r="AT21">
        <v>0</v>
      </c>
      <c r="AU21">
        <v>0</v>
      </c>
      <c r="AX21">
        <v>0</v>
      </c>
      <c r="AZ21">
        <v>0</v>
      </c>
      <c r="BA21">
        <v>0</v>
      </c>
      <c r="BB21">
        <v>0</v>
      </c>
      <c r="BD21">
        <v>0</v>
      </c>
      <c r="BF21">
        <v>0</v>
      </c>
      <c r="BG21">
        <v>0</v>
      </c>
      <c r="BI21">
        <v>0</v>
      </c>
      <c r="BJ21">
        <v>0</v>
      </c>
      <c r="BP21">
        <v>0</v>
      </c>
      <c r="BS21">
        <v>0</v>
      </c>
      <c r="BT21">
        <v>0</v>
      </c>
      <c r="BU21">
        <v>0</v>
      </c>
      <c r="BV21">
        <v>0</v>
      </c>
      <c r="CA21">
        <v>2</v>
      </c>
      <c r="CB21">
        <v>0</v>
      </c>
      <c r="CC21">
        <v>0</v>
      </c>
      <c r="CD21">
        <v>35178</v>
      </c>
      <c r="CE21">
        <v>44651</v>
      </c>
      <c r="CF21">
        <v>41298</v>
      </c>
      <c r="CG21" s="114">
        <v>21000</v>
      </c>
      <c r="CH21" s="114">
        <v>21000</v>
      </c>
      <c r="CI21">
        <v>1</v>
      </c>
      <c r="CJ21" s="128">
        <v>45026</v>
      </c>
      <c r="CK21" s="129">
        <v>45026</v>
      </c>
      <c r="CN21" t="s">
        <v>3073</v>
      </c>
      <c r="CO21" t="s">
        <v>3102</v>
      </c>
    </row>
    <row r="22" spans="1:93">
      <c r="A22" s="108">
        <v>21</v>
      </c>
      <c r="B22">
        <v>4</v>
      </c>
      <c r="C22">
        <v>606473</v>
      </c>
      <c r="D22" t="s">
        <v>79</v>
      </c>
      <c r="E22">
        <v>45</v>
      </c>
      <c r="F22" t="s">
        <v>1620</v>
      </c>
      <c r="G22" t="s">
        <v>1621</v>
      </c>
      <c r="H22" t="s">
        <v>1622</v>
      </c>
      <c r="I22">
        <v>44</v>
      </c>
      <c r="J22">
        <v>208</v>
      </c>
      <c r="K22">
        <v>30</v>
      </c>
      <c r="L22">
        <v>34</v>
      </c>
      <c r="M22" t="s">
        <v>1623</v>
      </c>
      <c r="O22" t="s">
        <v>1624</v>
      </c>
      <c r="P22" t="s">
        <v>1625</v>
      </c>
      <c r="Q22">
        <v>0</v>
      </c>
      <c r="R22">
        <v>0</v>
      </c>
      <c r="S22">
        <v>0</v>
      </c>
      <c r="T22">
        <v>0</v>
      </c>
      <c r="U22">
        <v>0</v>
      </c>
      <c r="V22">
        <v>34790</v>
      </c>
      <c r="W22">
        <v>331</v>
      </c>
      <c r="X22">
        <v>0</v>
      </c>
      <c r="Y22">
        <v>9111180</v>
      </c>
      <c r="Z22">
        <v>9111180</v>
      </c>
      <c r="AA22">
        <v>2</v>
      </c>
      <c r="AD22">
        <v>3</v>
      </c>
      <c r="AE22">
        <v>1</v>
      </c>
      <c r="AF22">
        <v>1</v>
      </c>
      <c r="AG22">
        <v>3</v>
      </c>
      <c r="AH22">
        <v>0</v>
      </c>
      <c r="AI22" t="s">
        <v>281</v>
      </c>
      <c r="AJ22" t="s">
        <v>282</v>
      </c>
      <c r="AK22" t="s">
        <v>2676</v>
      </c>
      <c r="AL22">
        <v>7</v>
      </c>
      <c r="AM22">
        <v>301426</v>
      </c>
      <c r="AN22">
        <v>0</v>
      </c>
      <c r="AO22">
        <v>0</v>
      </c>
      <c r="AP22">
        <v>0</v>
      </c>
      <c r="AQ22">
        <v>0</v>
      </c>
      <c r="AR22"/>
      <c r="AS22"/>
      <c r="AT22">
        <v>0</v>
      </c>
      <c r="AU22">
        <v>0</v>
      </c>
      <c r="AX22">
        <v>0</v>
      </c>
      <c r="AZ22">
        <v>0</v>
      </c>
      <c r="BA22">
        <v>0</v>
      </c>
      <c r="BB22">
        <v>0</v>
      </c>
      <c r="BD22">
        <v>0</v>
      </c>
      <c r="BF22">
        <v>0</v>
      </c>
      <c r="BG22">
        <v>0</v>
      </c>
      <c r="BI22">
        <v>0</v>
      </c>
      <c r="BJ22">
        <v>0</v>
      </c>
      <c r="BP22">
        <v>0</v>
      </c>
      <c r="BS22">
        <v>0</v>
      </c>
      <c r="BT22">
        <v>0</v>
      </c>
      <c r="BU22">
        <v>0</v>
      </c>
      <c r="BV22">
        <v>0</v>
      </c>
      <c r="CA22">
        <v>2</v>
      </c>
      <c r="CB22">
        <v>0</v>
      </c>
      <c r="CC22">
        <v>0</v>
      </c>
      <c r="CD22">
        <v>35216</v>
      </c>
      <c r="CE22">
        <v>44651</v>
      </c>
      <c r="CF22">
        <v>41436</v>
      </c>
      <c r="CG22" s="114">
        <v>21000</v>
      </c>
      <c r="CH22" s="114">
        <v>21000</v>
      </c>
      <c r="CI22">
        <v>1</v>
      </c>
      <c r="CJ22" s="128">
        <v>45016</v>
      </c>
      <c r="CK22" s="129">
        <v>45096</v>
      </c>
      <c r="CN22" t="s">
        <v>3073</v>
      </c>
      <c r="CO22" t="s">
        <v>3102</v>
      </c>
    </row>
    <row r="23" spans="1:93">
      <c r="A23" s="108">
        <v>22</v>
      </c>
      <c r="B23">
        <v>4</v>
      </c>
      <c r="C23">
        <v>606482</v>
      </c>
      <c r="D23" t="s">
        <v>79</v>
      </c>
      <c r="E23">
        <v>45</v>
      </c>
      <c r="F23" t="s">
        <v>1626</v>
      </c>
      <c r="G23" t="s">
        <v>1627</v>
      </c>
      <c r="H23" t="s">
        <v>1628</v>
      </c>
      <c r="I23">
        <v>44</v>
      </c>
      <c r="J23">
        <v>212</v>
      </c>
      <c r="K23">
        <v>111</v>
      </c>
      <c r="L23">
        <v>36</v>
      </c>
      <c r="M23" t="s">
        <v>1629</v>
      </c>
      <c r="O23" t="s">
        <v>1630</v>
      </c>
      <c r="P23" t="s">
        <v>1631</v>
      </c>
      <c r="Q23">
        <v>0</v>
      </c>
      <c r="R23">
        <v>0</v>
      </c>
      <c r="S23">
        <v>0</v>
      </c>
      <c r="T23">
        <v>0</v>
      </c>
      <c r="U23">
        <v>0</v>
      </c>
      <c r="V23">
        <v>34790</v>
      </c>
      <c r="W23">
        <v>331</v>
      </c>
      <c r="X23">
        <v>0</v>
      </c>
      <c r="Y23">
        <v>0</v>
      </c>
      <c r="Z23">
        <v>0</v>
      </c>
      <c r="AA23">
        <v>2</v>
      </c>
      <c r="AD23">
        <v>3</v>
      </c>
      <c r="AE23">
        <v>1</v>
      </c>
      <c r="AF23">
        <v>1</v>
      </c>
      <c r="AG23">
        <v>3</v>
      </c>
      <c r="AH23">
        <v>0</v>
      </c>
      <c r="AI23" t="s">
        <v>281</v>
      </c>
      <c r="AJ23" t="s">
        <v>282</v>
      </c>
      <c r="AK23" t="s">
        <v>2677</v>
      </c>
      <c r="AL23">
        <v>6</v>
      </c>
      <c r="AM23">
        <v>81167</v>
      </c>
      <c r="AN23">
        <v>0</v>
      </c>
      <c r="AO23">
        <v>0</v>
      </c>
      <c r="AP23">
        <v>0</v>
      </c>
      <c r="AQ23">
        <v>0</v>
      </c>
      <c r="AR23"/>
      <c r="AS23"/>
      <c r="AT23">
        <v>0</v>
      </c>
      <c r="AU23">
        <v>0</v>
      </c>
      <c r="AX23">
        <v>0</v>
      </c>
      <c r="AZ23">
        <v>0</v>
      </c>
      <c r="BA23">
        <v>0</v>
      </c>
      <c r="BB23">
        <v>0</v>
      </c>
      <c r="BD23">
        <v>0</v>
      </c>
      <c r="BF23">
        <v>0</v>
      </c>
      <c r="BG23">
        <v>0</v>
      </c>
      <c r="BI23">
        <v>0</v>
      </c>
      <c r="BJ23">
        <v>0</v>
      </c>
      <c r="BP23">
        <v>0</v>
      </c>
      <c r="BS23">
        <v>0</v>
      </c>
      <c r="BT23">
        <v>0</v>
      </c>
      <c r="BU23">
        <v>0</v>
      </c>
      <c r="BV23">
        <v>0</v>
      </c>
      <c r="CA23">
        <v>2</v>
      </c>
      <c r="CB23">
        <v>0</v>
      </c>
      <c r="CC23">
        <v>0</v>
      </c>
      <c r="CD23">
        <v>35216</v>
      </c>
      <c r="CE23">
        <v>44651</v>
      </c>
      <c r="CF23">
        <v>41493</v>
      </c>
      <c r="CG23" s="114">
        <v>21000</v>
      </c>
      <c r="CH23" s="114">
        <v>21000</v>
      </c>
      <c r="CI23">
        <v>1</v>
      </c>
      <c r="CJ23" s="128">
        <v>45023</v>
      </c>
      <c r="CK23" s="129">
        <v>45092</v>
      </c>
      <c r="CN23" t="s">
        <v>3073</v>
      </c>
      <c r="CO23" t="s">
        <v>3102</v>
      </c>
    </row>
    <row r="24" spans="1:93" hidden="1">
      <c r="A24" s="108">
        <v>23</v>
      </c>
      <c r="B24">
        <v>4</v>
      </c>
      <c r="C24">
        <v>1132513</v>
      </c>
      <c r="D24" t="s">
        <v>79</v>
      </c>
      <c r="E24">
        <v>45</v>
      </c>
      <c r="F24" t="s">
        <v>1952</v>
      </c>
      <c r="G24" t="s">
        <v>1953</v>
      </c>
      <c r="H24" t="s">
        <v>1954</v>
      </c>
      <c r="I24">
        <v>44</v>
      </c>
      <c r="J24">
        <v>211</v>
      </c>
      <c r="K24">
        <v>130</v>
      </c>
      <c r="L24">
        <v>2</v>
      </c>
      <c r="M24" t="s">
        <v>2439</v>
      </c>
      <c r="O24" t="s">
        <v>2440</v>
      </c>
      <c r="P24" t="s">
        <v>1955</v>
      </c>
      <c r="Q24">
        <v>0</v>
      </c>
      <c r="R24">
        <v>0</v>
      </c>
      <c r="S24">
        <v>0</v>
      </c>
      <c r="T24">
        <v>0</v>
      </c>
      <c r="U24">
        <v>0</v>
      </c>
      <c r="V24">
        <v>35709</v>
      </c>
      <c r="W24">
        <v>331</v>
      </c>
      <c r="X24">
        <v>0</v>
      </c>
      <c r="Y24">
        <v>52773243</v>
      </c>
      <c r="Z24">
        <v>52773243</v>
      </c>
      <c r="AA24">
        <v>1</v>
      </c>
      <c r="AD24">
        <v>3</v>
      </c>
      <c r="AE24">
        <v>1</v>
      </c>
      <c r="AF24">
        <v>1</v>
      </c>
      <c r="AG24">
        <v>3</v>
      </c>
      <c r="AH24">
        <v>0</v>
      </c>
      <c r="AI24" t="s">
        <v>1363</v>
      </c>
      <c r="AJ24" t="s">
        <v>1364</v>
      </c>
      <c r="AK24" t="s">
        <v>1956</v>
      </c>
      <c r="AL24">
        <v>1</v>
      </c>
      <c r="AM24">
        <v>948152</v>
      </c>
      <c r="AN24">
        <v>429</v>
      </c>
      <c r="AO24">
        <v>0</v>
      </c>
      <c r="AP24">
        <v>0</v>
      </c>
      <c r="AQ24">
        <v>0</v>
      </c>
      <c r="AR24"/>
      <c r="AS24"/>
      <c r="AT24">
        <v>0</v>
      </c>
      <c r="AU24">
        <v>0</v>
      </c>
      <c r="AX24">
        <v>0</v>
      </c>
      <c r="AZ24">
        <v>0</v>
      </c>
      <c r="BA24">
        <v>0</v>
      </c>
      <c r="BB24">
        <v>0</v>
      </c>
      <c r="BD24">
        <v>0</v>
      </c>
      <c r="BF24">
        <v>0</v>
      </c>
      <c r="BG24">
        <v>0</v>
      </c>
      <c r="BI24">
        <v>0</v>
      </c>
      <c r="BJ24">
        <v>0</v>
      </c>
      <c r="BP24">
        <v>0</v>
      </c>
      <c r="BS24">
        <v>0</v>
      </c>
      <c r="BT24">
        <v>0</v>
      </c>
      <c r="BU24">
        <v>0</v>
      </c>
      <c r="BV24">
        <v>0</v>
      </c>
      <c r="CA24">
        <v>2</v>
      </c>
      <c r="CB24">
        <v>0</v>
      </c>
      <c r="CC24">
        <v>0</v>
      </c>
      <c r="CD24">
        <v>35902</v>
      </c>
      <c r="CE24">
        <v>44651</v>
      </c>
      <c r="CF24">
        <v>43973</v>
      </c>
      <c r="CG24"/>
      <c r="CH24"/>
      <c r="CI24"/>
      <c r="CJ24" s="128">
        <v>45020</v>
      </c>
      <c r="CK24" s="129">
        <v>45112</v>
      </c>
      <c r="CN24" t="s">
        <v>3073</v>
      </c>
    </row>
    <row r="25" spans="1:93" hidden="1">
      <c r="A25" s="108">
        <v>24</v>
      </c>
      <c r="B25">
        <v>4</v>
      </c>
      <c r="C25">
        <v>1407202</v>
      </c>
      <c r="D25" t="s">
        <v>79</v>
      </c>
      <c r="E25">
        <v>45</v>
      </c>
      <c r="F25" t="s">
        <v>175</v>
      </c>
      <c r="G25" t="s">
        <v>176</v>
      </c>
      <c r="H25" t="s">
        <v>177</v>
      </c>
      <c r="I25">
        <v>44</v>
      </c>
      <c r="J25">
        <v>206</v>
      </c>
      <c r="K25">
        <v>6</v>
      </c>
      <c r="L25">
        <v>18</v>
      </c>
      <c r="M25" t="s">
        <v>178</v>
      </c>
      <c r="O25" t="s">
        <v>179</v>
      </c>
      <c r="P25" t="s">
        <v>180</v>
      </c>
      <c r="Q25">
        <v>0</v>
      </c>
      <c r="R25">
        <v>0</v>
      </c>
      <c r="S25">
        <v>0</v>
      </c>
      <c r="T25">
        <v>0</v>
      </c>
      <c r="U25">
        <v>0</v>
      </c>
      <c r="V25">
        <v>35886</v>
      </c>
      <c r="W25">
        <v>331</v>
      </c>
      <c r="X25">
        <v>0</v>
      </c>
      <c r="Y25">
        <v>0</v>
      </c>
      <c r="Z25">
        <v>0</v>
      </c>
      <c r="AA25">
        <v>2</v>
      </c>
      <c r="AD25">
        <v>3</v>
      </c>
      <c r="AE25">
        <v>1</v>
      </c>
      <c r="AF25">
        <v>1</v>
      </c>
      <c r="AG25">
        <v>3</v>
      </c>
      <c r="AH25">
        <v>0</v>
      </c>
      <c r="AI25" t="s">
        <v>93</v>
      </c>
      <c r="AJ25" t="s">
        <v>94</v>
      </c>
      <c r="AK25" t="s">
        <v>2314</v>
      </c>
      <c r="AL25">
        <v>4</v>
      </c>
      <c r="AM25">
        <v>41629</v>
      </c>
      <c r="AN25">
        <v>0</v>
      </c>
      <c r="AO25">
        <v>0</v>
      </c>
      <c r="AP25">
        <v>0</v>
      </c>
      <c r="AQ25">
        <v>0</v>
      </c>
      <c r="AR25"/>
      <c r="AS25"/>
      <c r="AT25">
        <v>0</v>
      </c>
      <c r="AU25">
        <v>0</v>
      </c>
      <c r="AX25">
        <v>0</v>
      </c>
      <c r="AZ25">
        <v>0</v>
      </c>
      <c r="BA25">
        <v>0</v>
      </c>
      <c r="BB25">
        <v>0</v>
      </c>
      <c r="BD25">
        <v>0</v>
      </c>
      <c r="BF25">
        <v>0</v>
      </c>
      <c r="BG25">
        <v>0</v>
      </c>
      <c r="BI25">
        <v>0</v>
      </c>
      <c r="BJ25">
        <v>0</v>
      </c>
      <c r="BP25">
        <v>0</v>
      </c>
      <c r="BS25">
        <v>0</v>
      </c>
      <c r="BT25">
        <v>0</v>
      </c>
      <c r="BU25">
        <v>0</v>
      </c>
      <c r="BV25">
        <v>0</v>
      </c>
      <c r="CA25">
        <v>2</v>
      </c>
      <c r="CB25">
        <v>0</v>
      </c>
      <c r="CC25">
        <v>0</v>
      </c>
      <c r="CD25">
        <v>36348</v>
      </c>
      <c r="CE25">
        <v>44651</v>
      </c>
      <c r="CF25">
        <v>41464</v>
      </c>
      <c r="CG25"/>
      <c r="CH25"/>
      <c r="CI25"/>
      <c r="CJ25" s="128">
        <v>45014</v>
      </c>
      <c r="CK25" s="129">
        <v>45110</v>
      </c>
      <c r="CN25" t="s">
        <v>3073</v>
      </c>
    </row>
    <row r="26" spans="1:93" hidden="1">
      <c r="A26" s="108">
        <v>25</v>
      </c>
      <c r="B26">
        <v>4</v>
      </c>
      <c r="C26">
        <v>1430212</v>
      </c>
      <c r="D26" t="s">
        <v>79</v>
      </c>
      <c r="E26">
        <v>34</v>
      </c>
      <c r="F26" t="s">
        <v>181</v>
      </c>
      <c r="G26" t="s">
        <v>182</v>
      </c>
      <c r="H26" t="s">
        <v>123</v>
      </c>
      <c r="I26">
        <v>44</v>
      </c>
      <c r="J26">
        <v>201</v>
      </c>
      <c r="K26">
        <v>221</v>
      </c>
      <c r="L26">
        <v>17</v>
      </c>
      <c r="M26" t="s">
        <v>880</v>
      </c>
      <c r="O26" t="s">
        <v>881</v>
      </c>
      <c r="Q26">
        <v>0</v>
      </c>
      <c r="R26">
        <v>0</v>
      </c>
      <c r="S26">
        <v>0</v>
      </c>
      <c r="T26">
        <v>0</v>
      </c>
      <c r="U26">
        <v>0</v>
      </c>
      <c r="V26">
        <v>36300</v>
      </c>
      <c r="W26">
        <v>331</v>
      </c>
      <c r="X26">
        <v>0</v>
      </c>
      <c r="Y26">
        <v>0</v>
      </c>
      <c r="Z26">
        <v>0</v>
      </c>
      <c r="AA26">
        <v>1</v>
      </c>
      <c r="AD26">
        <v>3</v>
      </c>
      <c r="AE26">
        <v>1</v>
      </c>
      <c r="AF26">
        <v>1</v>
      </c>
      <c r="AG26">
        <v>3</v>
      </c>
      <c r="AH26">
        <v>0</v>
      </c>
      <c r="AI26" t="s">
        <v>148</v>
      </c>
      <c r="AJ26" t="s">
        <v>149</v>
      </c>
      <c r="AK26" t="s">
        <v>2441</v>
      </c>
      <c r="AL26">
        <v>3</v>
      </c>
      <c r="AM26">
        <v>955981</v>
      </c>
      <c r="AN26">
        <v>522</v>
      </c>
      <c r="AO26">
        <v>0</v>
      </c>
      <c r="AP26">
        <v>0</v>
      </c>
      <c r="AQ26">
        <v>0</v>
      </c>
      <c r="AR26"/>
      <c r="AS26"/>
      <c r="AT26">
        <v>0</v>
      </c>
      <c r="AU26">
        <v>0</v>
      </c>
      <c r="AX26">
        <v>0</v>
      </c>
      <c r="AZ26">
        <v>0</v>
      </c>
      <c r="BA26">
        <v>0</v>
      </c>
      <c r="BB26">
        <v>0</v>
      </c>
      <c r="BD26">
        <v>0</v>
      </c>
      <c r="BF26">
        <v>0</v>
      </c>
      <c r="BG26">
        <v>0</v>
      </c>
      <c r="BI26">
        <v>0</v>
      </c>
      <c r="BJ26">
        <v>0</v>
      </c>
      <c r="BP26">
        <v>0</v>
      </c>
      <c r="BS26">
        <v>0</v>
      </c>
      <c r="BT26">
        <v>0</v>
      </c>
      <c r="BU26">
        <v>0</v>
      </c>
      <c r="BV26">
        <v>0</v>
      </c>
      <c r="CA26">
        <v>2</v>
      </c>
      <c r="CB26">
        <v>0</v>
      </c>
      <c r="CC26">
        <v>0</v>
      </c>
      <c r="CD26">
        <v>36383</v>
      </c>
      <c r="CE26">
        <v>44651</v>
      </c>
      <c r="CF26">
        <v>44204</v>
      </c>
      <c r="CG26"/>
      <c r="CH26"/>
      <c r="CI26"/>
      <c r="CJ26" s="126"/>
      <c r="CK26" s="127"/>
    </row>
    <row r="27" spans="1:93" hidden="1">
      <c r="A27" s="108">
        <v>26</v>
      </c>
      <c r="B27">
        <v>4</v>
      </c>
      <c r="C27">
        <v>1465229</v>
      </c>
      <c r="D27" t="s">
        <v>79</v>
      </c>
      <c r="E27">
        <v>46</v>
      </c>
      <c r="F27" t="s">
        <v>184</v>
      </c>
      <c r="G27" t="s">
        <v>185</v>
      </c>
      <c r="H27" t="s">
        <v>186</v>
      </c>
      <c r="I27">
        <v>44</v>
      </c>
      <c r="J27">
        <v>201</v>
      </c>
      <c r="K27">
        <v>287</v>
      </c>
      <c r="L27">
        <v>17</v>
      </c>
      <c r="M27" t="s">
        <v>187</v>
      </c>
      <c r="N27" t="s">
        <v>188</v>
      </c>
      <c r="O27" t="s">
        <v>189</v>
      </c>
      <c r="P27" t="s">
        <v>190</v>
      </c>
      <c r="Q27">
        <v>0</v>
      </c>
      <c r="R27">
        <v>0</v>
      </c>
      <c r="S27">
        <v>0</v>
      </c>
      <c r="T27">
        <v>0</v>
      </c>
      <c r="U27">
        <v>0</v>
      </c>
      <c r="V27">
        <v>36251</v>
      </c>
      <c r="W27">
        <v>331</v>
      </c>
      <c r="X27">
        <v>0</v>
      </c>
      <c r="Y27">
        <v>0</v>
      </c>
      <c r="Z27">
        <v>0</v>
      </c>
      <c r="AA27">
        <v>2</v>
      </c>
      <c r="AD27">
        <v>3</v>
      </c>
      <c r="AE27">
        <v>1</v>
      </c>
      <c r="AF27">
        <v>1</v>
      </c>
      <c r="AG27">
        <v>3</v>
      </c>
      <c r="AH27">
        <v>0</v>
      </c>
      <c r="AI27" t="s">
        <v>173</v>
      </c>
      <c r="AJ27" t="s">
        <v>174</v>
      </c>
      <c r="AK27" t="s">
        <v>2678</v>
      </c>
      <c r="AL27">
        <v>3</v>
      </c>
      <c r="AM27">
        <v>242764</v>
      </c>
      <c r="AN27">
        <v>0</v>
      </c>
      <c r="AO27">
        <v>0</v>
      </c>
      <c r="AP27">
        <v>0</v>
      </c>
      <c r="AQ27">
        <v>0</v>
      </c>
      <c r="AR27">
        <v>40052</v>
      </c>
      <c r="AS27"/>
      <c r="AT27">
        <v>0</v>
      </c>
      <c r="AU27">
        <v>0</v>
      </c>
      <c r="AX27">
        <v>0</v>
      </c>
      <c r="AZ27">
        <v>0</v>
      </c>
      <c r="BA27">
        <v>0</v>
      </c>
      <c r="BB27">
        <v>0</v>
      </c>
      <c r="BD27">
        <v>0</v>
      </c>
      <c r="BF27">
        <v>0</v>
      </c>
      <c r="BG27">
        <v>0</v>
      </c>
      <c r="BI27">
        <v>0</v>
      </c>
      <c r="BJ27">
        <v>0</v>
      </c>
      <c r="BP27">
        <v>0</v>
      </c>
      <c r="BS27">
        <v>0</v>
      </c>
      <c r="BT27">
        <v>0</v>
      </c>
      <c r="BU27">
        <v>0</v>
      </c>
      <c r="BV27">
        <v>0</v>
      </c>
      <c r="CA27">
        <v>2</v>
      </c>
      <c r="CB27">
        <v>0</v>
      </c>
      <c r="CC27">
        <v>0</v>
      </c>
      <c r="CD27">
        <v>36489</v>
      </c>
      <c r="CE27">
        <v>44651</v>
      </c>
      <c r="CF27">
        <v>44392</v>
      </c>
      <c r="CG27"/>
      <c r="CH27"/>
      <c r="CI27"/>
      <c r="CJ27" s="128">
        <v>45021</v>
      </c>
      <c r="CK27" s="129">
        <v>45100</v>
      </c>
      <c r="CN27" t="s">
        <v>3073</v>
      </c>
    </row>
    <row r="28" spans="1:93" hidden="1">
      <c r="A28" s="108">
        <v>27</v>
      </c>
      <c r="B28">
        <v>4</v>
      </c>
      <c r="C28">
        <v>1493622</v>
      </c>
      <c r="D28" t="s">
        <v>79</v>
      </c>
      <c r="E28">
        <v>99</v>
      </c>
      <c r="F28" t="s">
        <v>1723</v>
      </c>
      <c r="G28" t="s">
        <v>1724</v>
      </c>
      <c r="H28" t="s">
        <v>1725</v>
      </c>
      <c r="I28">
        <v>44</v>
      </c>
      <c r="J28">
        <v>204</v>
      </c>
      <c r="K28">
        <v>67</v>
      </c>
      <c r="L28">
        <v>46</v>
      </c>
      <c r="M28" t="s">
        <v>2287</v>
      </c>
      <c r="O28" t="s">
        <v>2288</v>
      </c>
      <c r="P28" t="s">
        <v>1727</v>
      </c>
      <c r="Q28">
        <v>0</v>
      </c>
      <c r="R28">
        <v>0</v>
      </c>
      <c r="S28">
        <v>0</v>
      </c>
      <c r="T28">
        <v>0</v>
      </c>
      <c r="U28">
        <v>0</v>
      </c>
      <c r="V28">
        <v>36084</v>
      </c>
      <c r="W28">
        <v>331</v>
      </c>
      <c r="X28">
        <v>0</v>
      </c>
      <c r="Y28">
        <v>0</v>
      </c>
      <c r="Z28">
        <v>0</v>
      </c>
      <c r="AA28">
        <v>1</v>
      </c>
      <c r="AD28">
        <v>3</v>
      </c>
      <c r="AE28">
        <v>1</v>
      </c>
      <c r="AF28">
        <v>1</v>
      </c>
      <c r="AG28">
        <v>3</v>
      </c>
      <c r="AH28">
        <v>0</v>
      </c>
      <c r="AI28" t="s">
        <v>93</v>
      </c>
      <c r="AJ28" t="s">
        <v>94</v>
      </c>
      <c r="AK28" t="s">
        <v>2289</v>
      </c>
      <c r="AL28">
        <v>0</v>
      </c>
      <c r="AM28">
        <v>0</v>
      </c>
      <c r="AN28">
        <v>0</v>
      </c>
      <c r="AO28">
        <v>0</v>
      </c>
      <c r="AP28">
        <v>0</v>
      </c>
      <c r="AQ28">
        <v>0</v>
      </c>
      <c r="AR28"/>
      <c r="AS28"/>
      <c r="AT28">
        <v>0</v>
      </c>
      <c r="AU28">
        <v>0</v>
      </c>
      <c r="AX28">
        <v>0</v>
      </c>
      <c r="AZ28">
        <v>0</v>
      </c>
      <c r="BA28">
        <v>0</v>
      </c>
      <c r="BB28">
        <v>0</v>
      </c>
      <c r="BD28">
        <v>0</v>
      </c>
      <c r="BF28">
        <v>0</v>
      </c>
      <c r="BG28">
        <v>0</v>
      </c>
      <c r="BI28">
        <v>0</v>
      </c>
      <c r="BJ28">
        <v>0</v>
      </c>
      <c r="BP28">
        <v>0</v>
      </c>
      <c r="BS28">
        <v>0</v>
      </c>
      <c r="BT28">
        <v>0</v>
      </c>
      <c r="BU28">
        <v>0</v>
      </c>
      <c r="BV28">
        <v>0</v>
      </c>
      <c r="CA28">
        <v>2</v>
      </c>
      <c r="CB28">
        <v>0</v>
      </c>
      <c r="CC28">
        <v>0</v>
      </c>
      <c r="CD28">
        <v>37208</v>
      </c>
      <c r="CE28">
        <v>44651</v>
      </c>
      <c r="CF28">
        <v>43598</v>
      </c>
      <c r="CG28"/>
      <c r="CH28"/>
      <c r="CI28"/>
      <c r="CJ28" s="128">
        <v>45042</v>
      </c>
      <c r="CK28" s="129">
        <v>45042</v>
      </c>
      <c r="CM28" t="s">
        <v>3096</v>
      </c>
    </row>
    <row r="29" spans="1:93" hidden="1">
      <c r="A29" s="108">
        <v>28</v>
      </c>
      <c r="B29">
        <v>4</v>
      </c>
      <c r="C29">
        <v>1592310</v>
      </c>
      <c r="D29" t="s">
        <v>79</v>
      </c>
      <c r="E29">
        <v>46</v>
      </c>
      <c r="F29" t="s">
        <v>1632</v>
      </c>
      <c r="G29" t="s">
        <v>1633</v>
      </c>
      <c r="H29" t="s">
        <v>2679</v>
      </c>
      <c r="I29">
        <v>13</v>
      </c>
      <c r="J29">
        <v>101</v>
      </c>
      <c r="K29">
        <v>0</v>
      </c>
      <c r="L29">
        <v>99</v>
      </c>
      <c r="M29" t="s">
        <v>1634</v>
      </c>
      <c r="O29" t="s">
        <v>1635</v>
      </c>
      <c r="P29" t="s">
        <v>1636</v>
      </c>
      <c r="Q29">
        <v>0</v>
      </c>
      <c r="R29">
        <v>0</v>
      </c>
      <c r="S29">
        <v>0</v>
      </c>
      <c r="T29">
        <v>0</v>
      </c>
      <c r="U29">
        <v>0</v>
      </c>
      <c r="V29">
        <v>33963</v>
      </c>
      <c r="W29">
        <v>331</v>
      </c>
      <c r="X29">
        <v>0</v>
      </c>
      <c r="Y29">
        <v>1504383304</v>
      </c>
      <c r="Z29">
        <v>1504383304</v>
      </c>
      <c r="AA29">
        <v>1</v>
      </c>
      <c r="AB29">
        <v>2</v>
      </c>
      <c r="AC29">
        <v>5</v>
      </c>
      <c r="AD29">
        <v>3</v>
      </c>
      <c r="AE29">
        <v>3</v>
      </c>
      <c r="AF29">
        <v>1</v>
      </c>
      <c r="AG29">
        <v>3</v>
      </c>
      <c r="AH29">
        <v>0</v>
      </c>
      <c r="AI29" t="s">
        <v>115</v>
      </c>
      <c r="AJ29" t="s">
        <v>116</v>
      </c>
      <c r="AK29" t="s">
        <v>2680</v>
      </c>
      <c r="AL29">
        <v>0</v>
      </c>
      <c r="AM29">
        <v>0</v>
      </c>
      <c r="AN29">
        <v>0</v>
      </c>
      <c r="AO29">
        <v>0</v>
      </c>
      <c r="AP29">
        <v>0</v>
      </c>
      <c r="AQ29">
        <v>0</v>
      </c>
      <c r="AR29">
        <v>36708</v>
      </c>
      <c r="AS29"/>
      <c r="AT29">
        <v>36</v>
      </c>
      <c r="AU29">
        <v>56</v>
      </c>
      <c r="AV29" t="s">
        <v>1637</v>
      </c>
      <c r="AX29">
        <v>0</v>
      </c>
      <c r="AZ29">
        <v>0</v>
      </c>
      <c r="BA29">
        <v>0</v>
      </c>
      <c r="BB29">
        <v>0</v>
      </c>
      <c r="BD29">
        <v>0</v>
      </c>
      <c r="BF29">
        <v>0</v>
      </c>
      <c r="BG29">
        <v>0</v>
      </c>
      <c r="BI29">
        <v>0</v>
      </c>
      <c r="BJ29">
        <v>0</v>
      </c>
      <c r="BP29">
        <v>0</v>
      </c>
      <c r="BS29">
        <v>0</v>
      </c>
      <c r="BT29">
        <v>0</v>
      </c>
      <c r="BU29">
        <v>0</v>
      </c>
      <c r="BV29">
        <v>0</v>
      </c>
      <c r="CA29">
        <v>2</v>
      </c>
      <c r="CB29">
        <v>0</v>
      </c>
      <c r="CC29">
        <v>0</v>
      </c>
      <c r="CD29">
        <v>36724</v>
      </c>
      <c r="CE29">
        <v>44651</v>
      </c>
      <c r="CF29">
        <v>44082</v>
      </c>
      <c r="CG29"/>
      <c r="CH29"/>
      <c r="CI29"/>
      <c r="CJ29" s="128">
        <v>45033</v>
      </c>
      <c r="CK29" s="129">
        <v>45131</v>
      </c>
      <c r="CN29" t="s">
        <v>3073</v>
      </c>
    </row>
    <row r="30" spans="1:93">
      <c r="A30" s="108">
        <v>29</v>
      </c>
      <c r="B30">
        <v>4</v>
      </c>
      <c r="C30">
        <v>1686276</v>
      </c>
      <c r="D30" t="s">
        <v>79</v>
      </c>
      <c r="E30">
        <v>34</v>
      </c>
      <c r="F30" t="s">
        <v>2368</v>
      </c>
      <c r="G30" t="s">
        <v>191</v>
      </c>
      <c r="H30" t="s">
        <v>192</v>
      </c>
      <c r="I30">
        <v>44</v>
      </c>
      <c r="J30">
        <v>201</v>
      </c>
      <c r="K30">
        <v>203</v>
      </c>
      <c r="L30">
        <v>17</v>
      </c>
      <c r="M30" t="s">
        <v>2369</v>
      </c>
      <c r="O30" t="s">
        <v>193</v>
      </c>
      <c r="P30" t="s">
        <v>2370</v>
      </c>
      <c r="Q30">
        <v>0</v>
      </c>
      <c r="R30">
        <v>0</v>
      </c>
      <c r="S30">
        <v>0</v>
      </c>
      <c r="T30">
        <v>0</v>
      </c>
      <c r="U30">
        <v>0</v>
      </c>
      <c r="V30">
        <v>36929</v>
      </c>
      <c r="W30">
        <v>331</v>
      </c>
      <c r="X30">
        <v>0</v>
      </c>
      <c r="Y30">
        <v>0</v>
      </c>
      <c r="Z30">
        <v>0</v>
      </c>
      <c r="AA30">
        <v>2</v>
      </c>
      <c r="AD30">
        <v>3</v>
      </c>
      <c r="AE30">
        <v>1</v>
      </c>
      <c r="AF30">
        <v>1</v>
      </c>
      <c r="AG30">
        <v>3</v>
      </c>
      <c r="AH30">
        <v>0</v>
      </c>
      <c r="AI30" t="s">
        <v>194</v>
      </c>
      <c r="AJ30" t="s">
        <v>195</v>
      </c>
      <c r="AK30" t="s">
        <v>2442</v>
      </c>
      <c r="AL30">
        <v>3</v>
      </c>
      <c r="AM30">
        <v>83500</v>
      </c>
      <c r="AN30">
        <v>0</v>
      </c>
      <c r="AO30">
        <v>0</v>
      </c>
      <c r="AP30">
        <v>0</v>
      </c>
      <c r="AQ30">
        <v>0</v>
      </c>
      <c r="AR30"/>
      <c r="AS30"/>
      <c r="AT30">
        <v>0</v>
      </c>
      <c r="AU30">
        <v>0</v>
      </c>
      <c r="AX30">
        <v>0</v>
      </c>
      <c r="AZ30">
        <v>0</v>
      </c>
      <c r="BA30">
        <v>0</v>
      </c>
      <c r="BB30">
        <v>0</v>
      </c>
      <c r="BD30">
        <v>0</v>
      </c>
      <c r="BF30">
        <v>0</v>
      </c>
      <c r="BG30">
        <v>0</v>
      </c>
      <c r="BI30">
        <v>0</v>
      </c>
      <c r="BJ30">
        <v>0</v>
      </c>
      <c r="BP30">
        <v>0</v>
      </c>
      <c r="BS30">
        <v>0</v>
      </c>
      <c r="BT30">
        <v>0</v>
      </c>
      <c r="BU30">
        <v>0</v>
      </c>
      <c r="BV30">
        <v>0</v>
      </c>
      <c r="CA30">
        <v>2</v>
      </c>
      <c r="CB30">
        <v>0</v>
      </c>
      <c r="CC30">
        <v>0</v>
      </c>
      <c r="CD30">
        <v>37022</v>
      </c>
      <c r="CE30">
        <v>44651</v>
      </c>
      <c r="CF30">
        <v>43353</v>
      </c>
      <c r="CG30" s="114">
        <v>21000</v>
      </c>
      <c r="CH30" s="114">
        <v>21000</v>
      </c>
      <c r="CI30">
        <v>3</v>
      </c>
      <c r="CJ30" s="128">
        <v>45035</v>
      </c>
      <c r="CK30" s="129">
        <v>45041</v>
      </c>
      <c r="CN30" t="s">
        <v>3091</v>
      </c>
      <c r="CO30" t="s">
        <v>3102</v>
      </c>
    </row>
    <row r="31" spans="1:93">
      <c r="A31" s="108">
        <v>30</v>
      </c>
      <c r="B31">
        <v>4</v>
      </c>
      <c r="C31">
        <v>1711823</v>
      </c>
      <c r="D31" t="s">
        <v>79</v>
      </c>
      <c r="E31">
        <v>99</v>
      </c>
      <c r="F31" t="s">
        <v>1728</v>
      </c>
      <c r="G31" t="s">
        <v>1729</v>
      </c>
      <c r="H31" t="s">
        <v>1730</v>
      </c>
      <c r="I31">
        <v>44</v>
      </c>
      <c r="J31">
        <v>204</v>
      </c>
      <c r="K31">
        <v>66</v>
      </c>
      <c r="L31">
        <v>46</v>
      </c>
      <c r="M31" t="s">
        <v>2290</v>
      </c>
      <c r="O31" t="s">
        <v>2291</v>
      </c>
      <c r="P31" t="s">
        <v>1732</v>
      </c>
      <c r="Q31">
        <v>0</v>
      </c>
      <c r="R31">
        <v>0</v>
      </c>
      <c r="S31">
        <v>0</v>
      </c>
      <c r="T31">
        <v>0</v>
      </c>
      <c r="U31">
        <v>0</v>
      </c>
      <c r="V31">
        <v>36901</v>
      </c>
      <c r="W31">
        <v>331</v>
      </c>
      <c r="X31">
        <v>0</v>
      </c>
      <c r="Y31">
        <v>0</v>
      </c>
      <c r="Z31">
        <v>0</v>
      </c>
      <c r="AA31">
        <v>1</v>
      </c>
      <c r="AD31">
        <v>3</v>
      </c>
      <c r="AE31">
        <v>1</v>
      </c>
      <c r="AF31">
        <v>1</v>
      </c>
      <c r="AG31">
        <v>3</v>
      </c>
      <c r="AH31">
        <v>0</v>
      </c>
      <c r="AI31" t="s">
        <v>93</v>
      </c>
      <c r="AJ31" t="s">
        <v>94</v>
      </c>
      <c r="AK31" t="s">
        <v>2681</v>
      </c>
      <c r="AL31">
        <v>0</v>
      </c>
      <c r="AM31">
        <v>0</v>
      </c>
      <c r="AN31">
        <v>0</v>
      </c>
      <c r="AO31">
        <v>0</v>
      </c>
      <c r="AP31">
        <v>0</v>
      </c>
      <c r="AQ31">
        <v>0</v>
      </c>
      <c r="AR31"/>
      <c r="AS31"/>
      <c r="AT31">
        <v>0</v>
      </c>
      <c r="AU31">
        <v>0</v>
      </c>
      <c r="AX31">
        <v>0</v>
      </c>
      <c r="AZ31">
        <v>0</v>
      </c>
      <c r="BA31">
        <v>0</v>
      </c>
      <c r="BB31">
        <v>0</v>
      </c>
      <c r="BD31">
        <v>0</v>
      </c>
      <c r="BF31">
        <v>0</v>
      </c>
      <c r="BG31">
        <v>0</v>
      </c>
      <c r="BI31">
        <v>0</v>
      </c>
      <c r="BJ31">
        <v>0</v>
      </c>
      <c r="BP31">
        <v>0</v>
      </c>
      <c r="BS31">
        <v>0</v>
      </c>
      <c r="BT31">
        <v>0</v>
      </c>
      <c r="BU31">
        <v>0</v>
      </c>
      <c r="BV31">
        <v>0</v>
      </c>
      <c r="CA31">
        <v>2</v>
      </c>
      <c r="CB31">
        <v>0</v>
      </c>
      <c r="CC31">
        <v>0</v>
      </c>
      <c r="CD31">
        <v>37208</v>
      </c>
      <c r="CE31">
        <v>44651</v>
      </c>
      <c r="CF31">
        <v>43655</v>
      </c>
      <c r="CG31" s="114">
        <v>21000</v>
      </c>
      <c r="CH31" s="114">
        <v>21000</v>
      </c>
      <c r="CI31">
        <v>2</v>
      </c>
      <c r="CJ31" s="128">
        <v>45013</v>
      </c>
      <c r="CK31" s="129">
        <v>45013</v>
      </c>
      <c r="CN31" t="s">
        <v>3073</v>
      </c>
      <c r="CO31" t="s">
        <v>3102</v>
      </c>
    </row>
    <row r="32" spans="1:93" hidden="1">
      <c r="A32" s="108">
        <v>31</v>
      </c>
      <c r="B32">
        <v>4</v>
      </c>
      <c r="C32">
        <v>1765338</v>
      </c>
      <c r="D32" t="s">
        <v>79</v>
      </c>
      <c r="E32">
        <v>45</v>
      </c>
      <c r="F32" t="s">
        <v>2213</v>
      </c>
      <c r="G32" t="s">
        <v>2214</v>
      </c>
      <c r="H32" t="s">
        <v>2215</v>
      </c>
      <c r="I32">
        <v>44</v>
      </c>
      <c r="J32">
        <v>205</v>
      </c>
      <c r="K32">
        <v>58</v>
      </c>
      <c r="L32">
        <v>25</v>
      </c>
      <c r="M32" t="s">
        <v>2216</v>
      </c>
      <c r="N32" t="s">
        <v>2217</v>
      </c>
      <c r="O32" t="s">
        <v>2218</v>
      </c>
      <c r="P32" t="s">
        <v>2219</v>
      </c>
      <c r="Q32">
        <v>183</v>
      </c>
      <c r="R32">
        <v>52</v>
      </c>
      <c r="S32">
        <v>1</v>
      </c>
      <c r="T32">
        <v>6335721</v>
      </c>
      <c r="U32">
        <v>0</v>
      </c>
      <c r="V32">
        <v>32736</v>
      </c>
      <c r="W32">
        <v>331</v>
      </c>
      <c r="X32">
        <v>0</v>
      </c>
      <c r="Y32">
        <v>5000000</v>
      </c>
      <c r="Z32">
        <v>5000000</v>
      </c>
      <c r="AA32">
        <v>2</v>
      </c>
      <c r="AD32">
        <v>3</v>
      </c>
      <c r="AE32">
        <v>1</v>
      </c>
      <c r="AF32">
        <v>1</v>
      </c>
      <c r="AG32">
        <v>3</v>
      </c>
      <c r="AH32">
        <v>0</v>
      </c>
      <c r="AI32" t="s">
        <v>93</v>
      </c>
      <c r="AJ32" t="s">
        <v>94</v>
      </c>
      <c r="AK32" t="s">
        <v>2292</v>
      </c>
      <c r="AL32">
        <v>5</v>
      </c>
      <c r="AM32">
        <v>201677</v>
      </c>
      <c r="AN32">
        <v>0</v>
      </c>
      <c r="AO32">
        <v>0</v>
      </c>
      <c r="AP32">
        <v>0</v>
      </c>
      <c r="AQ32">
        <v>0</v>
      </c>
      <c r="AR32"/>
      <c r="AS32"/>
      <c r="AT32">
        <v>0</v>
      </c>
      <c r="AU32">
        <v>0</v>
      </c>
      <c r="AX32">
        <v>0</v>
      </c>
      <c r="AZ32">
        <v>0</v>
      </c>
      <c r="BA32">
        <v>0</v>
      </c>
      <c r="BB32">
        <v>0</v>
      </c>
      <c r="BD32">
        <v>0</v>
      </c>
      <c r="BF32">
        <v>0</v>
      </c>
      <c r="BG32">
        <v>0</v>
      </c>
      <c r="BI32">
        <v>0</v>
      </c>
      <c r="BJ32">
        <v>0</v>
      </c>
      <c r="BP32">
        <v>0</v>
      </c>
      <c r="BS32">
        <v>0</v>
      </c>
      <c r="BT32">
        <v>0</v>
      </c>
      <c r="BU32">
        <v>0</v>
      </c>
      <c r="BV32">
        <v>0</v>
      </c>
      <c r="CA32">
        <v>2</v>
      </c>
      <c r="CB32">
        <v>0</v>
      </c>
      <c r="CC32">
        <v>0</v>
      </c>
      <c r="CD32">
        <v>37104</v>
      </c>
      <c r="CE32">
        <v>44651</v>
      </c>
      <c r="CF32">
        <v>43542</v>
      </c>
      <c r="CG32"/>
      <c r="CH32"/>
      <c r="CI32"/>
      <c r="CJ32" s="128">
        <v>45015</v>
      </c>
      <c r="CK32" s="127"/>
      <c r="CN32" t="s">
        <v>3073</v>
      </c>
    </row>
    <row r="33" spans="1:93" hidden="1">
      <c r="A33" s="108">
        <v>32</v>
      </c>
      <c r="B33">
        <v>4</v>
      </c>
      <c r="C33">
        <v>1786092</v>
      </c>
      <c r="D33" t="s">
        <v>79</v>
      </c>
      <c r="E33">
        <v>34</v>
      </c>
      <c r="F33" t="s">
        <v>2371</v>
      </c>
      <c r="G33" t="s">
        <v>2372</v>
      </c>
      <c r="H33" t="s">
        <v>2373</v>
      </c>
      <c r="I33">
        <v>44</v>
      </c>
      <c r="J33">
        <v>205</v>
      </c>
      <c r="K33">
        <v>4</v>
      </c>
      <c r="L33">
        <v>25</v>
      </c>
      <c r="M33" t="s">
        <v>2374</v>
      </c>
      <c r="O33" t="s">
        <v>2375</v>
      </c>
      <c r="P33" t="s">
        <v>2376</v>
      </c>
      <c r="Q33">
        <v>0</v>
      </c>
      <c r="R33">
        <v>0</v>
      </c>
      <c r="S33">
        <v>0</v>
      </c>
      <c r="T33">
        <v>0</v>
      </c>
      <c r="U33">
        <v>0</v>
      </c>
      <c r="V33">
        <v>36640</v>
      </c>
      <c r="W33">
        <v>331</v>
      </c>
      <c r="X33">
        <v>0</v>
      </c>
      <c r="Y33">
        <v>0</v>
      </c>
      <c r="Z33">
        <v>0</v>
      </c>
      <c r="AA33">
        <v>2</v>
      </c>
      <c r="AD33">
        <v>3</v>
      </c>
      <c r="AE33">
        <v>1</v>
      </c>
      <c r="AF33">
        <v>1</v>
      </c>
      <c r="AG33">
        <v>3</v>
      </c>
      <c r="AH33">
        <v>0</v>
      </c>
      <c r="AI33" t="s">
        <v>378</v>
      </c>
      <c r="AJ33" t="s">
        <v>379</v>
      </c>
      <c r="AK33" t="s">
        <v>2377</v>
      </c>
      <c r="AL33">
        <v>5</v>
      </c>
      <c r="AM33">
        <v>380971</v>
      </c>
      <c r="AN33">
        <v>0</v>
      </c>
      <c r="AO33">
        <v>0</v>
      </c>
      <c r="AP33">
        <v>0</v>
      </c>
      <c r="AQ33">
        <v>0</v>
      </c>
      <c r="AR33"/>
      <c r="AS33"/>
      <c r="AT33">
        <v>0</v>
      </c>
      <c r="AU33">
        <v>0</v>
      </c>
      <c r="AX33">
        <v>0</v>
      </c>
      <c r="AZ33">
        <v>0</v>
      </c>
      <c r="BA33">
        <v>0</v>
      </c>
      <c r="BB33">
        <v>0</v>
      </c>
      <c r="BD33">
        <v>0</v>
      </c>
      <c r="BF33">
        <v>0</v>
      </c>
      <c r="BG33">
        <v>0</v>
      </c>
      <c r="BI33">
        <v>0</v>
      </c>
      <c r="BJ33">
        <v>0</v>
      </c>
      <c r="BP33">
        <v>34</v>
      </c>
      <c r="BQ33" t="s">
        <v>2371</v>
      </c>
      <c r="BR33" t="s">
        <v>2372</v>
      </c>
      <c r="BS33">
        <v>44</v>
      </c>
      <c r="BT33">
        <v>205</v>
      </c>
      <c r="BU33">
        <v>65</v>
      </c>
      <c r="BV33">
        <v>25</v>
      </c>
      <c r="BW33" t="s">
        <v>2378</v>
      </c>
      <c r="BX33" t="s">
        <v>2379</v>
      </c>
      <c r="BY33" t="s">
        <v>2682</v>
      </c>
      <c r="BZ33" t="s">
        <v>2380</v>
      </c>
      <c r="CA33">
        <v>2</v>
      </c>
      <c r="CB33">
        <v>0</v>
      </c>
      <c r="CC33">
        <v>0</v>
      </c>
      <c r="CD33">
        <v>37167</v>
      </c>
      <c r="CE33">
        <v>44651</v>
      </c>
      <c r="CF33">
        <v>43672</v>
      </c>
      <c r="CG33"/>
      <c r="CH33"/>
      <c r="CI33"/>
      <c r="CJ33" s="128">
        <v>45028</v>
      </c>
      <c r="CK33" s="127"/>
      <c r="CN33" t="s">
        <v>3073</v>
      </c>
    </row>
    <row r="34" spans="1:93" hidden="1">
      <c r="A34" s="108">
        <v>33</v>
      </c>
      <c r="B34">
        <v>4</v>
      </c>
      <c r="C34">
        <v>1805160</v>
      </c>
      <c r="D34" t="s">
        <v>79</v>
      </c>
      <c r="E34">
        <v>99</v>
      </c>
      <c r="F34" t="s">
        <v>1733</v>
      </c>
      <c r="G34" t="s">
        <v>1734</v>
      </c>
      <c r="H34" t="s">
        <v>1735</v>
      </c>
      <c r="I34">
        <v>44</v>
      </c>
      <c r="J34">
        <v>204</v>
      </c>
      <c r="K34">
        <v>68</v>
      </c>
      <c r="L34">
        <v>46</v>
      </c>
      <c r="M34" t="s">
        <v>3046</v>
      </c>
      <c r="O34" t="s">
        <v>3047</v>
      </c>
      <c r="P34" t="s">
        <v>1737</v>
      </c>
      <c r="Q34">
        <v>104</v>
      </c>
      <c r="R34">
        <v>629</v>
      </c>
      <c r="S34">
        <v>1</v>
      </c>
      <c r="T34">
        <v>4324</v>
      </c>
      <c r="U34">
        <v>0</v>
      </c>
      <c r="V34">
        <v>36858</v>
      </c>
      <c r="W34">
        <v>331</v>
      </c>
      <c r="X34">
        <v>0</v>
      </c>
      <c r="Y34">
        <v>0</v>
      </c>
      <c r="Z34">
        <v>0</v>
      </c>
      <c r="AA34">
        <v>1</v>
      </c>
      <c r="AD34">
        <v>3</v>
      </c>
      <c r="AE34">
        <v>1</v>
      </c>
      <c r="AF34">
        <v>1</v>
      </c>
      <c r="AG34">
        <v>3</v>
      </c>
      <c r="AH34">
        <v>0</v>
      </c>
      <c r="AI34" t="s">
        <v>93</v>
      </c>
      <c r="AJ34" t="s">
        <v>94</v>
      </c>
      <c r="AK34" t="s">
        <v>2683</v>
      </c>
      <c r="AL34">
        <v>0</v>
      </c>
      <c r="AM34">
        <v>0</v>
      </c>
      <c r="AN34">
        <v>0</v>
      </c>
      <c r="AO34">
        <v>0</v>
      </c>
      <c r="AP34">
        <v>0</v>
      </c>
      <c r="AQ34">
        <v>0</v>
      </c>
      <c r="AR34"/>
      <c r="AS34"/>
      <c r="AT34">
        <v>0</v>
      </c>
      <c r="AU34">
        <v>0</v>
      </c>
      <c r="AX34">
        <v>0</v>
      </c>
      <c r="AZ34">
        <v>0</v>
      </c>
      <c r="BA34">
        <v>0</v>
      </c>
      <c r="BB34">
        <v>0</v>
      </c>
      <c r="BD34">
        <v>0</v>
      </c>
      <c r="BF34">
        <v>0</v>
      </c>
      <c r="BG34">
        <v>0</v>
      </c>
      <c r="BI34">
        <v>0</v>
      </c>
      <c r="BJ34">
        <v>0</v>
      </c>
      <c r="BP34">
        <v>0</v>
      </c>
      <c r="BS34">
        <v>0</v>
      </c>
      <c r="BT34">
        <v>0</v>
      </c>
      <c r="BU34">
        <v>0</v>
      </c>
      <c r="BV34">
        <v>0</v>
      </c>
      <c r="CA34">
        <v>2</v>
      </c>
      <c r="CB34">
        <v>0</v>
      </c>
      <c r="CC34">
        <v>0</v>
      </c>
      <c r="CD34">
        <v>37208</v>
      </c>
      <c r="CE34">
        <v>44651</v>
      </c>
      <c r="CF34">
        <v>44447</v>
      </c>
      <c r="CG34"/>
      <c r="CH34"/>
      <c r="CI34"/>
      <c r="CJ34" s="128">
        <v>45035</v>
      </c>
      <c r="CK34" s="129">
        <v>45040</v>
      </c>
      <c r="CM34" t="s">
        <v>3077</v>
      </c>
    </row>
    <row r="35" spans="1:93">
      <c r="A35" s="108">
        <v>34</v>
      </c>
      <c r="B35">
        <v>4</v>
      </c>
      <c r="C35">
        <v>1805178</v>
      </c>
      <c r="D35" t="s">
        <v>79</v>
      </c>
      <c r="E35">
        <v>99</v>
      </c>
      <c r="F35" t="s">
        <v>1738</v>
      </c>
      <c r="G35" t="s">
        <v>1739</v>
      </c>
      <c r="H35" t="s">
        <v>1740</v>
      </c>
      <c r="I35">
        <v>44</v>
      </c>
      <c r="J35">
        <v>204</v>
      </c>
      <c r="K35">
        <v>70</v>
      </c>
      <c r="L35">
        <v>46</v>
      </c>
      <c r="M35" t="s">
        <v>2684</v>
      </c>
      <c r="O35" t="s">
        <v>2685</v>
      </c>
      <c r="P35" t="s">
        <v>2686</v>
      </c>
      <c r="Q35">
        <v>0</v>
      </c>
      <c r="R35">
        <v>0</v>
      </c>
      <c r="S35">
        <v>0</v>
      </c>
      <c r="T35">
        <v>0</v>
      </c>
      <c r="U35">
        <v>0</v>
      </c>
      <c r="V35">
        <v>37179</v>
      </c>
      <c r="W35">
        <v>331</v>
      </c>
      <c r="X35">
        <v>0</v>
      </c>
      <c r="Y35">
        <v>0</v>
      </c>
      <c r="Z35">
        <v>0</v>
      </c>
      <c r="AA35">
        <v>1</v>
      </c>
      <c r="AD35">
        <v>3</v>
      </c>
      <c r="AE35">
        <v>1</v>
      </c>
      <c r="AF35">
        <v>1</v>
      </c>
      <c r="AG35">
        <v>3</v>
      </c>
      <c r="AH35">
        <v>0</v>
      </c>
      <c r="AI35" t="s">
        <v>93</v>
      </c>
      <c r="AJ35" t="s">
        <v>94</v>
      </c>
      <c r="AK35" t="s">
        <v>2687</v>
      </c>
      <c r="AL35">
        <v>0</v>
      </c>
      <c r="AM35">
        <v>0</v>
      </c>
      <c r="AN35">
        <v>0</v>
      </c>
      <c r="AO35">
        <v>0</v>
      </c>
      <c r="AP35">
        <v>0</v>
      </c>
      <c r="AQ35">
        <v>0</v>
      </c>
      <c r="AR35"/>
      <c r="AS35"/>
      <c r="AT35">
        <v>0</v>
      </c>
      <c r="AU35">
        <v>0</v>
      </c>
      <c r="AX35">
        <v>0</v>
      </c>
      <c r="AZ35">
        <v>0</v>
      </c>
      <c r="BA35">
        <v>0</v>
      </c>
      <c r="BB35">
        <v>0</v>
      </c>
      <c r="BD35">
        <v>0</v>
      </c>
      <c r="BF35">
        <v>0</v>
      </c>
      <c r="BG35">
        <v>0</v>
      </c>
      <c r="BI35">
        <v>0</v>
      </c>
      <c r="BJ35">
        <v>0</v>
      </c>
      <c r="BP35">
        <v>0</v>
      </c>
      <c r="BS35">
        <v>0</v>
      </c>
      <c r="BT35">
        <v>0</v>
      </c>
      <c r="BU35">
        <v>0</v>
      </c>
      <c r="BV35">
        <v>0</v>
      </c>
      <c r="CA35">
        <v>2</v>
      </c>
      <c r="CB35">
        <v>0</v>
      </c>
      <c r="CC35">
        <v>0</v>
      </c>
      <c r="CD35">
        <v>37208</v>
      </c>
      <c r="CE35">
        <v>44651</v>
      </c>
      <c r="CF35">
        <v>44386</v>
      </c>
      <c r="CG35" s="114">
        <v>21000</v>
      </c>
      <c r="CH35" s="114">
        <v>21000</v>
      </c>
      <c r="CI35">
        <v>2</v>
      </c>
      <c r="CJ35" s="128">
        <v>45029</v>
      </c>
      <c r="CK35" s="129">
        <v>45029</v>
      </c>
      <c r="CM35" t="s">
        <v>3065</v>
      </c>
      <c r="CN35" t="s">
        <v>3073</v>
      </c>
      <c r="CO35" t="s">
        <v>3102</v>
      </c>
    </row>
    <row r="36" spans="1:93">
      <c r="A36" s="108">
        <v>35</v>
      </c>
      <c r="B36">
        <v>4</v>
      </c>
      <c r="C36">
        <v>1805364</v>
      </c>
      <c r="D36" t="s">
        <v>79</v>
      </c>
      <c r="E36">
        <v>34</v>
      </c>
      <c r="F36" t="s">
        <v>2220</v>
      </c>
      <c r="G36" t="s">
        <v>2221</v>
      </c>
      <c r="H36" t="s">
        <v>2222</v>
      </c>
      <c r="I36">
        <v>44</v>
      </c>
      <c r="J36">
        <v>205</v>
      </c>
      <c r="K36">
        <v>92</v>
      </c>
      <c r="L36">
        <v>25</v>
      </c>
      <c r="M36" t="s">
        <v>2223</v>
      </c>
      <c r="O36" t="s">
        <v>2224</v>
      </c>
      <c r="P36" t="s">
        <v>2225</v>
      </c>
      <c r="Q36">
        <v>0</v>
      </c>
      <c r="R36">
        <v>0</v>
      </c>
      <c r="S36">
        <v>0</v>
      </c>
      <c r="T36">
        <v>0</v>
      </c>
      <c r="U36">
        <v>0</v>
      </c>
      <c r="V36">
        <v>36843</v>
      </c>
      <c r="W36">
        <v>331</v>
      </c>
      <c r="X36">
        <v>0</v>
      </c>
      <c r="Y36">
        <v>0</v>
      </c>
      <c r="Z36">
        <v>0</v>
      </c>
      <c r="AA36">
        <v>1</v>
      </c>
      <c r="AD36">
        <v>3</v>
      </c>
      <c r="AE36">
        <v>1</v>
      </c>
      <c r="AF36">
        <v>1</v>
      </c>
      <c r="AG36">
        <v>3</v>
      </c>
      <c r="AH36">
        <v>0</v>
      </c>
      <c r="AI36" t="s">
        <v>148</v>
      </c>
      <c r="AJ36" t="s">
        <v>149</v>
      </c>
      <c r="AK36" t="s">
        <v>2688</v>
      </c>
      <c r="AL36">
        <v>5</v>
      </c>
      <c r="AM36">
        <v>200069</v>
      </c>
      <c r="AN36">
        <v>0</v>
      </c>
      <c r="AO36">
        <v>0</v>
      </c>
      <c r="AP36">
        <v>0</v>
      </c>
      <c r="AQ36">
        <v>0</v>
      </c>
      <c r="AR36"/>
      <c r="AS36"/>
      <c r="AT36">
        <v>0</v>
      </c>
      <c r="AU36">
        <v>0</v>
      </c>
      <c r="AX36">
        <v>0</v>
      </c>
      <c r="AZ36">
        <v>0</v>
      </c>
      <c r="BA36">
        <v>0</v>
      </c>
      <c r="BB36">
        <v>0</v>
      </c>
      <c r="BD36">
        <v>0</v>
      </c>
      <c r="BF36">
        <v>0</v>
      </c>
      <c r="BG36">
        <v>0</v>
      </c>
      <c r="BI36">
        <v>0</v>
      </c>
      <c r="BJ36">
        <v>0</v>
      </c>
      <c r="BP36">
        <v>0</v>
      </c>
      <c r="BS36">
        <v>0</v>
      </c>
      <c r="BT36">
        <v>0</v>
      </c>
      <c r="BU36">
        <v>0</v>
      </c>
      <c r="BV36">
        <v>0</v>
      </c>
      <c r="CA36">
        <v>2</v>
      </c>
      <c r="CB36">
        <v>0</v>
      </c>
      <c r="CC36">
        <v>0</v>
      </c>
      <c r="CD36">
        <v>37214</v>
      </c>
      <c r="CE36">
        <v>44651</v>
      </c>
      <c r="CF36">
        <v>43542</v>
      </c>
      <c r="CG36" s="114">
        <v>21000</v>
      </c>
      <c r="CH36" s="114">
        <v>21000</v>
      </c>
      <c r="CI36">
        <v>3</v>
      </c>
      <c r="CJ36" s="128">
        <v>45021</v>
      </c>
      <c r="CK36" s="129">
        <v>45105</v>
      </c>
      <c r="CN36" t="s">
        <v>3073</v>
      </c>
      <c r="CO36" t="s">
        <v>3102</v>
      </c>
    </row>
    <row r="37" spans="1:93" hidden="1">
      <c r="A37" s="108">
        <v>36</v>
      </c>
      <c r="B37">
        <v>4</v>
      </c>
      <c r="C37">
        <v>1813537</v>
      </c>
      <c r="D37" t="s">
        <v>79</v>
      </c>
      <c r="E37">
        <v>34</v>
      </c>
      <c r="F37" t="s">
        <v>1366</v>
      </c>
      <c r="G37" t="s">
        <v>1367</v>
      </c>
      <c r="H37" t="s">
        <v>1368</v>
      </c>
      <c r="I37">
        <v>44</v>
      </c>
      <c r="J37">
        <v>214</v>
      </c>
      <c r="K37">
        <v>25</v>
      </c>
      <c r="L37">
        <v>10</v>
      </c>
      <c r="M37" t="s">
        <v>1369</v>
      </c>
      <c r="O37" t="s">
        <v>1370</v>
      </c>
      <c r="Q37">
        <v>0</v>
      </c>
      <c r="R37">
        <v>0</v>
      </c>
      <c r="S37">
        <v>0</v>
      </c>
      <c r="T37">
        <v>0</v>
      </c>
      <c r="U37">
        <v>0</v>
      </c>
      <c r="V37">
        <v>37140</v>
      </c>
      <c r="W37">
        <v>331</v>
      </c>
      <c r="X37">
        <v>0</v>
      </c>
      <c r="Y37">
        <v>0</v>
      </c>
      <c r="Z37">
        <v>0</v>
      </c>
      <c r="AA37">
        <v>2</v>
      </c>
      <c r="AD37">
        <v>3</v>
      </c>
      <c r="AE37">
        <v>1</v>
      </c>
      <c r="AF37">
        <v>1</v>
      </c>
      <c r="AG37">
        <v>3</v>
      </c>
      <c r="AH37">
        <v>0</v>
      </c>
      <c r="AI37" t="s">
        <v>148</v>
      </c>
      <c r="AJ37" t="s">
        <v>149</v>
      </c>
      <c r="AK37" t="s">
        <v>2689</v>
      </c>
      <c r="AL37">
        <v>2</v>
      </c>
      <c r="AM37">
        <v>580171</v>
      </c>
      <c r="AN37">
        <v>0</v>
      </c>
      <c r="AO37">
        <v>0</v>
      </c>
      <c r="AP37">
        <v>0</v>
      </c>
      <c r="AQ37">
        <v>0</v>
      </c>
      <c r="AR37"/>
      <c r="AS37"/>
      <c r="AT37">
        <v>0</v>
      </c>
      <c r="AU37">
        <v>0</v>
      </c>
      <c r="AX37">
        <v>0</v>
      </c>
      <c r="AZ37">
        <v>0</v>
      </c>
      <c r="BA37">
        <v>0</v>
      </c>
      <c r="BB37">
        <v>0</v>
      </c>
      <c r="BD37">
        <v>0</v>
      </c>
      <c r="BF37">
        <v>0</v>
      </c>
      <c r="BG37">
        <v>0</v>
      </c>
      <c r="BI37">
        <v>0</v>
      </c>
      <c r="BJ37">
        <v>0</v>
      </c>
      <c r="BP37">
        <v>0</v>
      </c>
      <c r="BS37">
        <v>0</v>
      </c>
      <c r="BT37">
        <v>0</v>
      </c>
      <c r="BU37">
        <v>0</v>
      </c>
      <c r="BV37">
        <v>0</v>
      </c>
      <c r="CA37">
        <v>2</v>
      </c>
      <c r="CB37">
        <v>0</v>
      </c>
      <c r="CC37">
        <v>0</v>
      </c>
      <c r="CD37">
        <v>37253</v>
      </c>
      <c r="CE37">
        <v>44651</v>
      </c>
      <c r="CF37">
        <v>41298</v>
      </c>
      <c r="CG37"/>
      <c r="CH37"/>
      <c r="CI37"/>
      <c r="CJ37" s="128">
        <v>45036</v>
      </c>
      <c r="CK37" s="129">
        <v>45036</v>
      </c>
      <c r="CM37" t="s">
        <v>3094</v>
      </c>
      <c r="CN37" t="s">
        <v>3091</v>
      </c>
    </row>
    <row r="38" spans="1:93">
      <c r="A38" s="108">
        <v>37</v>
      </c>
      <c r="B38">
        <v>4</v>
      </c>
      <c r="C38">
        <v>1821718</v>
      </c>
      <c r="D38" t="s">
        <v>79</v>
      </c>
      <c r="E38">
        <v>34</v>
      </c>
      <c r="F38" t="s">
        <v>196</v>
      </c>
      <c r="G38" t="s">
        <v>197</v>
      </c>
      <c r="H38" t="s">
        <v>2690</v>
      </c>
      <c r="I38">
        <v>44</v>
      </c>
      <c r="J38">
        <v>201</v>
      </c>
      <c r="K38">
        <v>1005</v>
      </c>
      <c r="L38">
        <v>17</v>
      </c>
      <c r="M38" t="s">
        <v>2691</v>
      </c>
      <c r="O38" t="s">
        <v>2692</v>
      </c>
      <c r="P38" t="s">
        <v>2293</v>
      </c>
      <c r="Q38">
        <v>0</v>
      </c>
      <c r="R38">
        <v>0</v>
      </c>
      <c r="S38">
        <v>0</v>
      </c>
      <c r="T38">
        <v>0</v>
      </c>
      <c r="U38">
        <v>0</v>
      </c>
      <c r="V38">
        <v>37025</v>
      </c>
      <c r="W38">
        <v>331</v>
      </c>
      <c r="X38">
        <v>0</v>
      </c>
      <c r="Y38">
        <v>0</v>
      </c>
      <c r="Z38">
        <v>0</v>
      </c>
      <c r="AA38">
        <v>1</v>
      </c>
      <c r="AD38">
        <v>3</v>
      </c>
      <c r="AE38">
        <v>1</v>
      </c>
      <c r="AF38">
        <v>1</v>
      </c>
      <c r="AG38">
        <v>3</v>
      </c>
      <c r="AH38">
        <v>0</v>
      </c>
      <c r="AI38" t="s">
        <v>148</v>
      </c>
      <c r="AJ38" t="s">
        <v>149</v>
      </c>
      <c r="AK38" t="s">
        <v>2294</v>
      </c>
      <c r="AL38">
        <v>3</v>
      </c>
      <c r="AM38">
        <v>61573</v>
      </c>
      <c r="AN38">
        <v>0</v>
      </c>
      <c r="AO38">
        <v>0</v>
      </c>
      <c r="AP38">
        <v>0</v>
      </c>
      <c r="AQ38">
        <v>0</v>
      </c>
      <c r="AR38"/>
      <c r="AS38"/>
      <c r="AT38">
        <v>0</v>
      </c>
      <c r="AU38">
        <v>0</v>
      </c>
      <c r="AX38">
        <v>0</v>
      </c>
      <c r="AZ38">
        <v>0</v>
      </c>
      <c r="BA38">
        <v>0</v>
      </c>
      <c r="BB38">
        <v>0</v>
      </c>
      <c r="BD38">
        <v>0</v>
      </c>
      <c r="BF38">
        <v>0</v>
      </c>
      <c r="BG38">
        <v>0</v>
      </c>
      <c r="BI38">
        <v>0</v>
      </c>
      <c r="BJ38">
        <v>0</v>
      </c>
      <c r="BP38">
        <v>0</v>
      </c>
      <c r="BS38">
        <v>0</v>
      </c>
      <c r="BT38">
        <v>0</v>
      </c>
      <c r="BU38">
        <v>0</v>
      </c>
      <c r="BV38">
        <v>0</v>
      </c>
      <c r="CA38">
        <v>2</v>
      </c>
      <c r="CB38">
        <v>0</v>
      </c>
      <c r="CC38">
        <v>0</v>
      </c>
      <c r="CD38">
        <v>37265</v>
      </c>
      <c r="CE38">
        <v>44651</v>
      </c>
      <c r="CF38">
        <v>44328</v>
      </c>
      <c r="CG38" s="114">
        <v>21000</v>
      </c>
      <c r="CH38" s="114">
        <v>21000</v>
      </c>
      <c r="CI38">
        <v>3</v>
      </c>
      <c r="CJ38" s="128">
        <v>45028</v>
      </c>
      <c r="CK38" s="129">
        <v>45078</v>
      </c>
      <c r="CN38" t="s">
        <v>3073</v>
      </c>
      <c r="CO38" t="s">
        <v>3102</v>
      </c>
    </row>
    <row r="39" spans="1:93" hidden="1">
      <c r="A39" s="108">
        <v>38</v>
      </c>
      <c r="B39">
        <v>4</v>
      </c>
      <c r="C39">
        <v>1822862</v>
      </c>
      <c r="D39" t="s">
        <v>79</v>
      </c>
      <c r="E39">
        <v>34</v>
      </c>
      <c r="F39" t="s">
        <v>1741</v>
      </c>
      <c r="G39" t="s">
        <v>1742</v>
      </c>
      <c r="H39" t="s">
        <v>1743</v>
      </c>
      <c r="I39">
        <v>44</v>
      </c>
      <c r="J39">
        <v>204</v>
      </c>
      <c r="K39">
        <v>50</v>
      </c>
      <c r="L39">
        <v>46</v>
      </c>
      <c r="M39" t="s">
        <v>1744</v>
      </c>
      <c r="O39" t="s">
        <v>1745</v>
      </c>
      <c r="P39" t="s">
        <v>1746</v>
      </c>
      <c r="Q39">
        <v>0</v>
      </c>
      <c r="R39">
        <v>0</v>
      </c>
      <c r="S39">
        <v>0</v>
      </c>
      <c r="T39">
        <v>0</v>
      </c>
      <c r="U39">
        <v>0</v>
      </c>
      <c r="V39">
        <v>37047</v>
      </c>
      <c r="W39">
        <v>331</v>
      </c>
      <c r="X39">
        <v>0</v>
      </c>
      <c r="Y39">
        <v>392000</v>
      </c>
      <c r="Z39">
        <v>392000</v>
      </c>
      <c r="AA39">
        <v>1</v>
      </c>
      <c r="AD39">
        <v>3</v>
      </c>
      <c r="AE39">
        <v>1</v>
      </c>
      <c r="AF39">
        <v>1</v>
      </c>
      <c r="AG39">
        <v>3</v>
      </c>
      <c r="AH39">
        <v>0</v>
      </c>
      <c r="AI39" t="s">
        <v>93</v>
      </c>
      <c r="AJ39" t="s">
        <v>94</v>
      </c>
      <c r="AK39" t="s">
        <v>1747</v>
      </c>
      <c r="AL39">
        <v>0</v>
      </c>
      <c r="AM39">
        <v>0</v>
      </c>
      <c r="AN39">
        <v>0</v>
      </c>
      <c r="AO39">
        <v>0</v>
      </c>
      <c r="AP39">
        <v>0</v>
      </c>
      <c r="AQ39">
        <v>0</v>
      </c>
      <c r="AR39"/>
      <c r="AS39"/>
      <c r="AT39">
        <v>0</v>
      </c>
      <c r="AU39">
        <v>0</v>
      </c>
      <c r="AX39">
        <v>0</v>
      </c>
      <c r="AZ39">
        <v>0</v>
      </c>
      <c r="BA39">
        <v>0</v>
      </c>
      <c r="BB39">
        <v>0</v>
      </c>
      <c r="BD39">
        <v>0</v>
      </c>
      <c r="BF39">
        <v>0</v>
      </c>
      <c r="BG39">
        <v>0</v>
      </c>
      <c r="BI39">
        <v>0</v>
      </c>
      <c r="BJ39">
        <v>0</v>
      </c>
      <c r="BP39">
        <v>0</v>
      </c>
      <c r="BS39">
        <v>0</v>
      </c>
      <c r="BT39">
        <v>0</v>
      </c>
      <c r="BU39">
        <v>0</v>
      </c>
      <c r="BV39">
        <v>0</v>
      </c>
      <c r="CA39">
        <v>2</v>
      </c>
      <c r="CB39">
        <v>0</v>
      </c>
      <c r="CC39">
        <v>0</v>
      </c>
      <c r="CD39">
        <v>37293</v>
      </c>
      <c r="CE39">
        <v>44651</v>
      </c>
      <c r="CF39">
        <v>41298</v>
      </c>
      <c r="CG39"/>
      <c r="CH39"/>
      <c r="CI39"/>
      <c r="CJ39" s="128">
        <v>45015</v>
      </c>
      <c r="CK39" s="127"/>
    </row>
    <row r="40" spans="1:93">
      <c r="A40" s="108">
        <v>39</v>
      </c>
      <c r="B40">
        <v>4</v>
      </c>
      <c r="C40">
        <v>1830415</v>
      </c>
      <c r="D40" t="s">
        <v>79</v>
      </c>
      <c r="E40">
        <v>34</v>
      </c>
      <c r="F40" t="s">
        <v>200</v>
      </c>
      <c r="G40" t="s">
        <v>201</v>
      </c>
      <c r="H40" t="s">
        <v>202</v>
      </c>
      <c r="I40">
        <v>44</v>
      </c>
      <c r="J40">
        <v>201</v>
      </c>
      <c r="K40">
        <v>215</v>
      </c>
      <c r="L40">
        <v>17</v>
      </c>
      <c r="M40" t="s">
        <v>203</v>
      </c>
      <c r="O40" t="s">
        <v>204</v>
      </c>
      <c r="P40" t="s">
        <v>205</v>
      </c>
      <c r="Q40">
        <v>0</v>
      </c>
      <c r="R40">
        <v>0</v>
      </c>
      <c r="S40">
        <v>0</v>
      </c>
      <c r="T40">
        <v>0</v>
      </c>
      <c r="U40">
        <v>0</v>
      </c>
      <c r="V40">
        <v>36958</v>
      </c>
      <c r="W40">
        <v>331</v>
      </c>
      <c r="X40">
        <v>0</v>
      </c>
      <c r="Y40">
        <v>0</v>
      </c>
      <c r="Z40">
        <v>0</v>
      </c>
      <c r="AA40">
        <v>1</v>
      </c>
      <c r="AD40">
        <v>3</v>
      </c>
      <c r="AE40">
        <v>1</v>
      </c>
      <c r="AF40">
        <v>1</v>
      </c>
      <c r="AG40">
        <v>3</v>
      </c>
      <c r="AH40">
        <v>0</v>
      </c>
      <c r="AI40" t="s">
        <v>115</v>
      </c>
      <c r="AJ40" t="s">
        <v>116</v>
      </c>
      <c r="AK40" t="s">
        <v>206</v>
      </c>
      <c r="AL40">
        <v>3</v>
      </c>
      <c r="AM40">
        <v>221431</v>
      </c>
      <c r="AN40">
        <v>0</v>
      </c>
      <c r="AO40">
        <v>0</v>
      </c>
      <c r="AP40">
        <v>0</v>
      </c>
      <c r="AQ40">
        <v>0</v>
      </c>
      <c r="AR40"/>
      <c r="AS40"/>
      <c r="AT40">
        <v>0</v>
      </c>
      <c r="AU40">
        <v>0</v>
      </c>
      <c r="AX40">
        <v>0</v>
      </c>
      <c r="AZ40">
        <v>0</v>
      </c>
      <c r="BA40">
        <v>0</v>
      </c>
      <c r="BB40">
        <v>0</v>
      </c>
      <c r="BD40">
        <v>0</v>
      </c>
      <c r="BF40">
        <v>0</v>
      </c>
      <c r="BG40">
        <v>0</v>
      </c>
      <c r="BI40">
        <v>0</v>
      </c>
      <c r="BJ40">
        <v>0</v>
      </c>
      <c r="BP40">
        <v>0</v>
      </c>
      <c r="BS40">
        <v>0</v>
      </c>
      <c r="BT40">
        <v>0</v>
      </c>
      <c r="BU40">
        <v>0</v>
      </c>
      <c r="BV40">
        <v>0</v>
      </c>
      <c r="CA40">
        <v>2</v>
      </c>
      <c r="CB40">
        <v>0</v>
      </c>
      <c r="CC40">
        <v>0</v>
      </c>
      <c r="CD40">
        <v>37343</v>
      </c>
      <c r="CE40">
        <v>44651</v>
      </c>
      <c r="CF40">
        <v>42835</v>
      </c>
      <c r="CG40" s="114">
        <v>21000</v>
      </c>
      <c r="CH40" s="114">
        <v>21000</v>
      </c>
      <c r="CI40">
        <v>3</v>
      </c>
      <c r="CJ40" s="128">
        <v>45030</v>
      </c>
      <c r="CK40" s="129">
        <v>45030</v>
      </c>
      <c r="CM40" t="s">
        <v>3126</v>
      </c>
      <c r="CN40" t="s">
        <v>3073</v>
      </c>
      <c r="CO40" t="s">
        <v>3105</v>
      </c>
    </row>
    <row r="41" spans="1:93" hidden="1">
      <c r="A41" s="108">
        <v>40</v>
      </c>
      <c r="B41">
        <v>4</v>
      </c>
      <c r="C41">
        <v>1830440</v>
      </c>
      <c r="D41" t="s">
        <v>79</v>
      </c>
      <c r="E41">
        <v>34</v>
      </c>
      <c r="F41" t="s">
        <v>2693</v>
      </c>
      <c r="G41" t="s">
        <v>2694</v>
      </c>
      <c r="H41" t="s">
        <v>207</v>
      </c>
      <c r="I41">
        <v>44</v>
      </c>
      <c r="J41">
        <v>206</v>
      </c>
      <c r="K41">
        <v>3</v>
      </c>
      <c r="L41">
        <v>18</v>
      </c>
      <c r="M41" t="s">
        <v>208</v>
      </c>
      <c r="O41" t="s">
        <v>209</v>
      </c>
      <c r="P41" t="s">
        <v>210</v>
      </c>
      <c r="Q41">
        <v>0</v>
      </c>
      <c r="R41">
        <v>0</v>
      </c>
      <c r="S41">
        <v>0</v>
      </c>
      <c r="T41">
        <v>0</v>
      </c>
      <c r="U41">
        <v>0</v>
      </c>
      <c r="V41">
        <v>36948</v>
      </c>
      <c r="W41">
        <v>331</v>
      </c>
      <c r="X41">
        <v>0</v>
      </c>
      <c r="Y41">
        <v>0</v>
      </c>
      <c r="Z41">
        <v>0</v>
      </c>
      <c r="AA41">
        <v>1</v>
      </c>
      <c r="AD41">
        <v>3</v>
      </c>
      <c r="AE41">
        <v>1</v>
      </c>
      <c r="AF41">
        <v>1</v>
      </c>
      <c r="AG41">
        <v>3</v>
      </c>
      <c r="AH41">
        <v>0</v>
      </c>
      <c r="AI41" t="s">
        <v>148</v>
      </c>
      <c r="AJ41" t="s">
        <v>149</v>
      </c>
      <c r="AK41" t="s">
        <v>211</v>
      </c>
      <c r="AL41">
        <v>4</v>
      </c>
      <c r="AM41">
        <v>943436</v>
      </c>
      <c r="AN41">
        <v>0</v>
      </c>
      <c r="AO41">
        <v>0</v>
      </c>
      <c r="AP41">
        <v>0</v>
      </c>
      <c r="AQ41">
        <v>0</v>
      </c>
      <c r="AR41"/>
      <c r="AS41"/>
      <c r="AT41">
        <v>0</v>
      </c>
      <c r="AU41">
        <v>0</v>
      </c>
      <c r="AX41">
        <v>0</v>
      </c>
      <c r="AZ41">
        <v>0</v>
      </c>
      <c r="BA41">
        <v>0</v>
      </c>
      <c r="BB41">
        <v>0</v>
      </c>
      <c r="BD41">
        <v>0</v>
      </c>
      <c r="BF41">
        <v>0</v>
      </c>
      <c r="BG41">
        <v>0</v>
      </c>
      <c r="BI41">
        <v>0</v>
      </c>
      <c r="BJ41">
        <v>0</v>
      </c>
      <c r="BP41">
        <v>0</v>
      </c>
      <c r="BS41">
        <v>0</v>
      </c>
      <c r="BT41">
        <v>0</v>
      </c>
      <c r="BU41">
        <v>0</v>
      </c>
      <c r="BV41">
        <v>0</v>
      </c>
      <c r="CA41">
        <v>2</v>
      </c>
      <c r="CB41">
        <v>0</v>
      </c>
      <c r="CC41">
        <v>0</v>
      </c>
      <c r="CD41">
        <v>37344</v>
      </c>
      <c r="CE41">
        <v>44651</v>
      </c>
      <c r="CF41">
        <v>44698</v>
      </c>
      <c r="CG41"/>
      <c r="CH41"/>
      <c r="CI41"/>
      <c r="CJ41" s="128">
        <v>45022</v>
      </c>
      <c r="CK41" s="129">
        <v>45097</v>
      </c>
      <c r="CN41" t="s">
        <v>3073</v>
      </c>
    </row>
    <row r="42" spans="1:93" hidden="1">
      <c r="A42" s="108">
        <v>41</v>
      </c>
      <c r="B42">
        <v>4</v>
      </c>
      <c r="C42">
        <v>1841417</v>
      </c>
      <c r="D42" t="s">
        <v>79</v>
      </c>
      <c r="E42">
        <v>45</v>
      </c>
      <c r="F42" t="s">
        <v>1638</v>
      </c>
      <c r="G42" t="s">
        <v>1639</v>
      </c>
      <c r="H42" t="s">
        <v>1115</v>
      </c>
      <c r="I42">
        <v>44</v>
      </c>
      <c r="J42">
        <v>201</v>
      </c>
      <c r="K42">
        <v>329</v>
      </c>
      <c r="L42">
        <v>17</v>
      </c>
      <c r="M42" t="s">
        <v>2443</v>
      </c>
      <c r="O42" t="s">
        <v>2444</v>
      </c>
      <c r="P42" t="s">
        <v>2695</v>
      </c>
      <c r="Q42">
        <v>0</v>
      </c>
      <c r="R42">
        <v>0</v>
      </c>
      <c r="S42">
        <v>0</v>
      </c>
      <c r="T42">
        <v>0</v>
      </c>
      <c r="U42">
        <v>0</v>
      </c>
      <c r="V42">
        <v>37091</v>
      </c>
      <c r="W42">
        <v>331</v>
      </c>
      <c r="X42">
        <v>0</v>
      </c>
      <c r="Y42">
        <v>0</v>
      </c>
      <c r="Z42">
        <v>0</v>
      </c>
      <c r="AA42">
        <v>1</v>
      </c>
      <c r="AD42">
        <v>3</v>
      </c>
      <c r="AE42">
        <v>1</v>
      </c>
      <c r="AF42">
        <v>1</v>
      </c>
      <c r="AG42">
        <v>3</v>
      </c>
      <c r="AH42">
        <v>0</v>
      </c>
      <c r="AI42" t="s">
        <v>194</v>
      </c>
      <c r="AJ42" t="s">
        <v>195</v>
      </c>
      <c r="AK42" t="s">
        <v>2445</v>
      </c>
      <c r="AL42">
        <v>7</v>
      </c>
      <c r="AM42">
        <v>80730</v>
      </c>
      <c r="AN42">
        <v>42</v>
      </c>
      <c r="AO42">
        <v>0</v>
      </c>
      <c r="AP42">
        <v>0</v>
      </c>
      <c r="AQ42">
        <v>0</v>
      </c>
      <c r="AR42"/>
      <c r="AS42"/>
      <c r="AT42">
        <v>0</v>
      </c>
      <c r="AU42">
        <v>0</v>
      </c>
      <c r="AX42">
        <v>0</v>
      </c>
      <c r="AZ42">
        <v>0</v>
      </c>
      <c r="BA42">
        <v>0</v>
      </c>
      <c r="BB42">
        <v>0</v>
      </c>
      <c r="BD42">
        <v>0</v>
      </c>
      <c r="BF42">
        <v>0</v>
      </c>
      <c r="BG42">
        <v>0</v>
      </c>
      <c r="BI42">
        <v>0</v>
      </c>
      <c r="BJ42">
        <v>0</v>
      </c>
      <c r="BP42">
        <v>0</v>
      </c>
      <c r="BS42">
        <v>0</v>
      </c>
      <c r="BT42">
        <v>0</v>
      </c>
      <c r="BU42">
        <v>0</v>
      </c>
      <c r="BV42">
        <v>0</v>
      </c>
      <c r="CA42">
        <v>2</v>
      </c>
      <c r="CB42">
        <v>0</v>
      </c>
      <c r="CC42">
        <v>0</v>
      </c>
      <c r="CD42">
        <v>37378</v>
      </c>
      <c r="CE42">
        <v>44651</v>
      </c>
      <c r="CF42">
        <v>44082</v>
      </c>
      <c r="CG42"/>
      <c r="CH42"/>
      <c r="CI42"/>
      <c r="CJ42" s="128">
        <v>45028</v>
      </c>
      <c r="CK42" s="129">
        <v>45134</v>
      </c>
      <c r="CN42" t="s">
        <v>3073</v>
      </c>
    </row>
    <row r="43" spans="1:93" hidden="1">
      <c r="A43" s="108">
        <v>42</v>
      </c>
      <c r="B43">
        <v>4</v>
      </c>
      <c r="C43">
        <v>1851315</v>
      </c>
      <c r="D43" t="s">
        <v>79</v>
      </c>
      <c r="E43">
        <v>34</v>
      </c>
      <c r="F43" t="s">
        <v>1957</v>
      </c>
      <c r="G43" t="s">
        <v>1958</v>
      </c>
      <c r="H43" t="s">
        <v>2696</v>
      </c>
      <c r="I43">
        <v>44</v>
      </c>
      <c r="J43">
        <v>203</v>
      </c>
      <c r="K43">
        <v>94</v>
      </c>
      <c r="L43">
        <v>54</v>
      </c>
      <c r="M43" t="s">
        <v>2697</v>
      </c>
      <c r="N43" t="s">
        <v>2698</v>
      </c>
      <c r="O43" t="s">
        <v>2699</v>
      </c>
      <c r="P43" t="s">
        <v>2700</v>
      </c>
      <c r="Q43">
        <v>0</v>
      </c>
      <c r="R43">
        <v>0</v>
      </c>
      <c r="S43">
        <v>0</v>
      </c>
      <c r="T43">
        <v>0</v>
      </c>
      <c r="U43">
        <v>0</v>
      </c>
      <c r="V43">
        <v>36812</v>
      </c>
      <c r="W43">
        <v>331</v>
      </c>
      <c r="X43">
        <v>0</v>
      </c>
      <c r="Y43">
        <v>0</v>
      </c>
      <c r="Z43">
        <v>0</v>
      </c>
      <c r="AA43">
        <v>1</v>
      </c>
      <c r="AD43">
        <v>3</v>
      </c>
      <c r="AE43">
        <v>1</v>
      </c>
      <c r="AF43">
        <v>1</v>
      </c>
      <c r="AG43">
        <v>3</v>
      </c>
      <c r="AH43">
        <v>0</v>
      </c>
      <c r="AI43" t="s">
        <v>115</v>
      </c>
      <c r="AJ43" t="s">
        <v>116</v>
      </c>
      <c r="AK43" t="s">
        <v>1959</v>
      </c>
      <c r="AL43">
        <v>9</v>
      </c>
      <c r="AM43">
        <v>400475</v>
      </c>
      <c r="AN43">
        <v>442</v>
      </c>
      <c r="AO43">
        <v>0</v>
      </c>
      <c r="AP43">
        <v>0</v>
      </c>
      <c r="AQ43">
        <v>0</v>
      </c>
      <c r="AR43"/>
      <c r="AS43"/>
      <c r="AT43">
        <v>0</v>
      </c>
      <c r="AU43">
        <v>0</v>
      </c>
      <c r="AX43">
        <v>0</v>
      </c>
      <c r="AZ43">
        <v>0</v>
      </c>
      <c r="BA43">
        <v>0</v>
      </c>
      <c r="BB43">
        <v>0</v>
      </c>
      <c r="BD43">
        <v>0</v>
      </c>
      <c r="BF43">
        <v>0</v>
      </c>
      <c r="BG43">
        <v>0</v>
      </c>
      <c r="BI43">
        <v>0</v>
      </c>
      <c r="BJ43">
        <v>0</v>
      </c>
      <c r="BP43">
        <v>0</v>
      </c>
      <c r="BS43">
        <v>0</v>
      </c>
      <c r="BT43">
        <v>0</v>
      </c>
      <c r="BU43">
        <v>0</v>
      </c>
      <c r="BV43">
        <v>0</v>
      </c>
      <c r="CA43">
        <v>2</v>
      </c>
      <c r="CB43">
        <v>0</v>
      </c>
      <c r="CC43">
        <v>0</v>
      </c>
      <c r="CD43">
        <v>37403</v>
      </c>
      <c r="CE43">
        <v>44651</v>
      </c>
      <c r="CF43">
        <v>44509</v>
      </c>
      <c r="CG43"/>
      <c r="CH43"/>
      <c r="CI43"/>
      <c r="CJ43" s="128">
        <v>45040</v>
      </c>
      <c r="CK43" s="127"/>
      <c r="CM43" t="s">
        <v>3086</v>
      </c>
    </row>
    <row r="44" spans="1:93">
      <c r="A44" s="108">
        <v>43</v>
      </c>
      <c r="B44">
        <v>4</v>
      </c>
      <c r="C44">
        <v>1945654</v>
      </c>
      <c r="D44" t="s">
        <v>79</v>
      </c>
      <c r="E44">
        <v>45</v>
      </c>
      <c r="F44" t="s">
        <v>217</v>
      </c>
      <c r="G44" t="s">
        <v>218</v>
      </c>
      <c r="H44" t="s">
        <v>219</v>
      </c>
      <c r="I44">
        <v>44</v>
      </c>
      <c r="J44">
        <v>201</v>
      </c>
      <c r="K44">
        <v>644</v>
      </c>
      <c r="L44">
        <v>17</v>
      </c>
      <c r="M44" t="s">
        <v>2701</v>
      </c>
      <c r="O44" t="s">
        <v>2702</v>
      </c>
      <c r="P44" t="s">
        <v>220</v>
      </c>
      <c r="Q44">
        <v>0</v>
      </c>
      <c r="R44">
        <v>0</v>
      </c>
      <c r="S44">
        <v>0</v>
      </c>
      <c r="T44">
        <v>0</v>
      </c>
      <c r="U44">
        <v>0</v>
      </c>
      <c r="V44">
        <v>36617</v>
      </c>
      <c r="W44">
        <v>331</v>
      </c>
      <c r="X44">
        <v>0</v>
      </c>
      <c r="Y44">
        <v>0</v>
      </c>
      <c r="Z44">
        <v>0</v>
      </c>
      <c r="AA44">
        <v>1</v>
      </c>
      <c r="AD44">
        <v>3</v>
      </c>
      <c r="AE44">
        <v>1</v>
      </c>
      <c r="AF44">
        <v>1</v>
      </c>
      <c r="AG44">
        <v>3</v>
      </c>
      <c r="AH44">
        <v>0</v>
      </c>
      <c r="AI44" t="s">
        <v>115</v>
      </c>
      <c r="AJ44" t="s">
        <v>116</v>
      </c>
      <c r="AK44" t="s">
        <v>2703</v>
      </c>
      <c r="AL44">
        <v>3</v>
      </c>
      <c r="AM44">
        <v>940852</v>
      </c>
      <c r="AN44">
        <v>514</v>
      </c>
      <c r="AO44">
        <v>0</v>
      </c>
      <c r="AP44">
        <v>0</v>
      </c>
      <c r="AQ44">
        <v>0</v>
      </c>
      <c r="AR44"/>
      <c r="AS44"/>
      <c r="AT44">
        <v>0</v>
      </c>
      <c r="AU44">
        <v>0</v>
      </c>
      <c r="AX44">
        <v>0</v>
      </c>
      <c r="AZ44">
        <v>0</v>
      </c>
      <c r="BA44">
        <v>0</v>
      </c>
      <c r="BB44">
        <v>0</v>
      </c>
      <c r="BD44">
        <v>0</v>
      </c>
      <c r="BF44">
        <v>0</v>
      </c>
      <c r="BG44">
        <v>0</v>
      </c>
      <c r="BI44">
        <v>0</v>
      </c>
      <c r="BJ44">
        <v>0</v>
      </c>
      <c r="BP44">
        <v>0</v>
      </c>
      <c r="BS44">
        <v>0</v>
      </c>
      <c r="BT44">
        <v>0</v>
      </c>
      <c r="BU44">
        <v>0</v>
      </c>
      <c r="BV44">
        <v>0</v>
      </c>
      <c r="CA44">
        <v>2</v>
      </c>
      <c r="CB44">
        <v>0</v>
      </c>
      <c r="CC44">
        <v>0</v>
      </c>
      <c r="CD44">
        <v>37516</v>
      </c>
      <c r="CE44">
        <v>44651</v>
      </c>
      <c r="CF44">
        <v>44264</v>
      </c>
      <c r="CG44" s="114">
        <v>21000</v>
      </c>
      <c r="CH44" s="114">
        <v>21000</v>
      </c>
      <c r="CI44">
        <v>1</v>
      </c>
      <c r="CJ44" s="128">
        <v>45033</v>
      </c>
      <c r="CK44" s="129">
        <v>45110</v>
      </c>
      <c r="CN44" t="s">
        <v>3073</v>
      </c>
      <c r="CO44" t="s">
        <v>3102</v>
      </c>
    </row>
    <row r="45" spans="1:93">
      <c r="A45" s="108">
        <v>44</v>
      </c>
      <c r="B45">
        <v>4</v>
      </c>
      <c r="C45">
        <v>1954513</v>
      </c>
      <c r="D45" t="s">
        <v>79</v>
      </c>
      <c r="E45">
        <v>34</v>
      </c>
      <c r="F45" t="s">
        <v>225</v>
      </c>
      <c r="G45" t="s">
        <v>226</v>
      </c>
      <c r="H45" t="s">
        <v>227</v>
      </c>
      <c r="I45">
        <v>44</v>
      </c>
      <c r="J45">
        <v>201</v>
      </c>
      <c r="K45">
        <v>467</v>
      </c>
      <c r="L45">
        <v>17</v>
      </c>
      <c r="M45" t="s">
        <v>228</v>
      </c>
      <c r="O45" t="s">
        <v>229</v>
      </c>
      <c r="P45" t="s">
        <v>230</v>
      </c>
      <c r="Q45">
        <v>0</v>
      </c>
      <c r="R45">
        <v>0</v>
      </c>
      <c r="S45">
        <v>0</v>
      </c>
      <c r="T45">
        <v>0</v>
      </c>
      <c r="U45">
        <v>0</v>
      </c>
      <c r="V45">
        <v>37470</v>
      </c>
      <c r="W45">
        <v>331</v>
      </c>
      <c r="X45">
        <v>0</v>
      </c>
      <c r="Y45">
        <v>0</v>
      </c>
      <c r="Z45">
        <v>0</v>
      </c>
      <c r="AA45">
        <v>2</v>
      </c>
      <c r="AD45">
        <v>3</v>
      </c>
      <c r="AE45">
        <v>1</v>
      </c>
      <c r="AF45">
        <v>1</v>
      </c>
      <c r="AG45">
        <v>3</v>
      </c>
      <c r="AH45">
        <v>0</v>
      </c>
      <c r="AI45" t="s">
        <v>115</v>
      </c>
      <c r="AJ45" t="s">
        <v>116</v>
      </c>
      <c r="AK45" t="s">
        <v>231</v>
      </c>
      <c r="AL45">
        <v>3</v>
      </c>
      <c r="AM45">
        <v>540668</v>
      </c>
      <c r="AN45">
        <v>0</v>
      </c>
      <c r="AO45">
        <v>0</v>
      </c>
      <c r="AP45">
        <v>0</v>
      </c>
      <c r="AQ45">
        <v>0</v>
      </c>
      <c r="AR45"/>
      <c r="AS45"/>
      <c r="AT45">
        <v>0</v>
      </c>
      <c r="AU45">
        <v>0</v>
      </c>
      <c r="AX45">
        <v>0</v>
      </c>
      <c r="AZ45">
        <v>0</v>
      </c>
      <c r="BA45">
        <v>0</v>
      </c>
      <c r="BB45">
        <v>0</v>
      </c>
      <c r="BD45">
        <v>0</v>
      </c>
      <c r="BF45">
        <v>0</v>
      </c>
      <c r="BG45">
        <v>0</v>
      </c>
      <c r="BI45">
        <v>0</v>
      </c>
      <c r="BJ45">
        <v>0</v>
      </c>
      <c r="BP45">
        <v>0</v>
      </c>
      <c r="BS45">
        <v>0</v>
      </c>
      <c r="BT45">
        <v>0</v>
      </c>
      <c r="BU45">
        <v>0</v>
      </c>
      <c r="BV45">
        <v>0</v>
      </c>
      <c r="CA45">
        <v>2</v>
      </c>
      <c r="CB45">
        <v>0</v>
      </c>
      <c r="CC45">
        <v>0</v>
      </c>
      <c r="CD45">
        <v>37551</v>
      </c>
      <c r="CE45">
        <v>44651</v>
      </c>
      <c r="CF45">
        <v>43746</v>
      </c>
      <c r="CG45" s="114">
        <v>21000</v>
      </c>
      <c r="CH45" s="114">
        <v>21000</v>
      </c>
      <c r="CI45">
        <v>3</v>
      </c>
      <c r="CJ45" s="128">
        <v>45040</v>
      </c>
      <c r="CK45" s="129">
        <v>45105</v>
      </c>
      <c r="CN45" t="s">
        <v>3091</v>
      </c>
      <c r="CO45" t="s">
        <v>3102</v>
      </c>
    </row>
    <row r="46" spans="1:93">
      <c r="A46" s="108">
        <v>45</v>
      </c>
      <c r="B46">
        <v>4</v>
      </c>
      <c r="C46">
        <v>1954572</v>
      </c>
      <c r="D46" t="s">
        <v>79</v>
      </c>
      <c r="E46">
        <v>34</v>
      </c>
      <c r="F46" t="s">
        <v>1960</v>
      </c>
      <c r="G46" t="s">
        <v>1961</v>
      </c>
      <c r="H46" t="s">
        <v>2016</v>
      </c>
      <c r="I46">
        <v>44</v>
      </c>
      <c r="J46">
        <v>203</v>
      </c>
      <c r="K46">
        <v>165</v>
      </c>
      <c r="L46">
        <v>54</v>
      </c>
      <c r="M46" t="s">
        <v>2704</v>
      </c>
      <c r="O46" t="s">
        <v>2017</v>
      </c>
      <c r="P46" t="s">
        <v>2018</v>
      </c>
      <c r="Q46">
        <v>0</v>
      </c>
      <c r="R46">
        <v>0</v>
      </c>
      <c r="S46">
        <v>0</v>
      </c>
      <c r="T46">
        <v>0</v>
      </c>
      <c r="U46">
        <v>0</v>
      </c>
      <c r="V46">
        <v>37347</v>
      </c>
      <c r="W46">
        <v>331</v>
      </c>
      <c r="X46">
        <v>0</v>
      </c>
      <c r="Y46">
        <v>0</v>
      </c>
      <c r="Z46">
        <v>0</v>
      </c>
      <c r="AA46">
        <v>1</v>
      </c>
      <c r="AD46">
        <v>3</v>
      </c>
      <c r="AE46">
        <v>1</v>
      </c>
      <c r="AF46">
        <v>1</v>
      </c>
      <c r="AG46">
        <v>3</v>
      </c>
      <c r="AH46">
        <v>0</v>
      </c>
      <c r="AI46" t="s">
        <v>115</v>
      </c>
      <c r="AJ46" t="s">
        <v>116</v>
      </c>
      <c r="AK46" t="s">
        <v>2705</v>
      </c>
      <c r="AL46">
        <v>9</v>
      </c>
      <c r="AM46">
        <v>700398</v>
      </c>
      <c r="AN46">
        <v>0</v>
      </c>
      <c r="AO46">
        <v>0</v>
      </c>
      <c r="AP46">
        <v>0</v>
      </c>
      <c r="AQ46">
        <v>0</v>
      </c>
      <c r="AR46"/>
      <c r="AS46"/>
      <c r="AT46">
        <v>0</v>
      </c>
      <c r="AU46">
        <v>0</v>
      </c>
      <c r="AX46">
        <v>0</v>
      </c>
      <c r="AZ46">
        <v>0</v>
      </c>
      <c r="BA46">
        <v>0</v>
      </c>
      <c r="BB46">
        <v>0</v>
      </c>
      <c r="BD46">
        <v>0</v>
      </c>
      <c r="BF46">
        <v>0</v>
      </c>
      <c r="BG46">
        <v>0</v>
      </c>
      <c r="BI46">
        <v>0</v>
      </c>
      <c r="BJ46">
        <v>0</v>
      </c>
      <c r="BP46">
        <v>0</v>
      </c>
      <c r="BS46">
        <v>0</v>
      </c>
      <c r="BT46">
        <v>0</v>
      </c>
      <c r="BU46">
        <v>0</v>
      </c>
      <c r="BV46">
        <v>0</v>
      </c>
      <c r="CA46">
        <v>2</v>
      </c>
      <c r="CB46">
        <v>0</v>
      </c>
      <c r="CC46">
        <v>0</v>
      </c>
      <c r="CD46">
        <v>37551</v>
      </c>
      <c r="CE46">
        <v>44651</v>
      </c>
      <c r="CF46">
        <v>44721</v>
      </c>
      <c r="CG46" s="114">
        <v>21000</v>
      </c>
      <c r="CH46" s="114">
        <v>21000</v>
      </c>
      <c r="CI46">
        <v>3</v>
      </c>
      <c r="CJ46" s="128">
        <v>45034</v>
      </c>
      <c r="CK46" s="129">
        <v>45034</v>
      </c>
      <c r="CM46" t="s">
        <v>3086</v>
      </c>
      <c r="CN46" t="s">
        <v>3091</v>
      </c>
      <c r="CO46" t="s">
        <v>3102</v>
      </c>
    </row>
    <row r="47" spans="1:93">
      <c r="A47" s="108">
        <v>46</v>
      </c>
      <c r="B47">
        <v>4</v>
      </c>
      <c r="C47">
        <v>1963628</v>
      </c>
      <c r="D47" t="s">
        <v>79</v>
      </c>
      <c r="E47">
        <v>34</v>
      </c>
      <c r="F47" t="s">
        <v>232</v>
      </c>
      <c r="G47" t="s">
        <v>233</v>
      </c>
      <c r="H47" t="s">
        <v>234</v>
      </c>
      <c r="I47">
        <v>13</v>
      </c>
      <c r="J47">
        <v>107</v>
      </c>
      <c r="K47">
        <v>0</v>
      </c>
      <c r="L47">
        <v>99</v>
      </c>
      <c r="M47" t="s">
        <v>235</v>
      </c>
      <c r="O47" t="s">
        <v>236</v>
      </c>
      <c r="P47" t="s">
        <v>237</v>
      </c>
      <c r="Q47">
        <v>182</v>
      </c>
      <c r="R47">
        <v>306</v>
      </c>
      <c r="S47">
        <v>1</v>
      </c>
      <c r="T47">
        <v>1162651</v>
      </c>
      <c r="U47">
        <v>0</v>
      </c>
      <c r="V47">
        <v>37405</v>
      </c>
      <c r="W47">
        <v>331</v>
      </c>
      <c r="X47">
        <v>0</v>
      </c>
      <c r="Y47">
        <v>0</v>
      </c>
      <c r="Z47">
        <v>0</v>
      </c>
      <c r="AA47">
        <v>1</v>
      </c>
      <c r="AD47">
        <v>3</v>
      </c>
      <c r="AE47">
        <v>3</v>
      </c>
      <c r="AF47">
        <v>1</v>
      </c>
      <c r="AG47">
        <v>3</v>
      </c>
      <c r="AH47">
        <v>0</v>
      </c>
      <c r="AI47" t="s">
        <v>115</v>
      </c>
      <c r="AJ47" t="s">
        <v>116</v>
      </c>
      <c r="AK47" t="s">
        <v>238</v>
      </c>
      <c r="AL47">
        <v>0</v>
      </c>
      <c r="AM47">
        <v>0</v>
      </c>
      <c r="AN47">
        <v>0</v>
      </c>
      <c r="AO47">
        <v>0</v>
      </c>
      <c r="AP47">
        <v>0</v>
      </c>
      <c r="AQ47">
        <v>0</v>
      </c>
      <c r="AR47">
        <v>37405</v>
      </c>
      <c r="AS47"/>
      <c r="AT47">
        <v>17</v>
      </c>
      <c r="AU47">
        <v>343</v>
      </c>
      <c r="AV47" t="s">
        <v>239</v>
      </c>
      <c r="AW47" t="s">
        <v>240</v>
      </c>
      <c r="AX47">
        <v>0</v>
      </c>
      <c r="AZ47">
        <v>0</v>
      </c>
      <c r="BA47">
        <v>0</v>
      </c>
      <c r="BB47">
        <v>0</v>
      </c>
      <c r="BD47">
        <v>0</v>
      </c>
      <c r="BF47">
        <v>0</v>
      </c>
      <c r="BG47">
        <v>0</v>
      </c>
      <c r="BI47">
        <v>0</v>
      </c>
      <c r="BJ47">
        <v>0</v>
      </c>
      <c r="BP47">
        <v>0</v>
      </c>
      <c r="BS47">
        <v>0</v>
      </c>
      <c r="BT47">
        <v>0</v>
      </c>
      <c r="BU47">
        <v>0</v>
      </c>
      <c r="BV47">
        <v>0</v>
      </c>
      <c r="CA47">
        <v>2</v>
      </c>
      <c r="CB47">
        <v>0</v>
      </c>
      <c r="CC47">
        <v>0</v>
      </c>
      <c r="CD47">
        <v>37580</v>
      </c>
      <c r="CE47">
        <v>44651</v>
      </c>
      <c r="CF47">
        <v>38429</v>
      </c>
      <c r="CG47" s="114">
        <v>21000</v>
      </c>
      <c r="CH47" s="114">
        <v>21000</v>
      </c>
      <c r="CI47">
        <v>3</v>
      </c>
      <c r="CJ47" s="128">
        <v>45033</v>
      </c>
      <c r="CK47" s="129">
        <v>45033</v>
      </c>
      <c r="CN47" t="s">
        <v>3073</v>
      </c>
      <c r="CO47" t="s">
        <v>3102</v>
      </c>
    </row>
    <row r="48" spans="1:93" hidden="1">
      <c r="A48" s="108">
        <v>47</v>
      </c>
      <c r="B48">
        <v>4</v>
      </c>
      <c r="C48">
        <v>1973879</v>
      </c>
      <c r="D48" t="s">
        <v>79</v>
      </c>
      <c r="E48">
        <v>34</v>
      </c>
      <c r="F48" t="s">
        <v>241</v>
      </c>
      <c r="G48" t="s">
        <v>242</v>
      </c>
      <c r="H48" t="s">
        <v>243</v>
      </c>
      <c r="I48">
        <v>44</v>
      </c>
      <c r="J48">
        <v>207</v>
      </c>
      <c r="K48">
        <v>16</v>
      </c>
      <c r="L48">
        <v>19</v>
      </c>
      <c r="M48" t="s">
        <v>244</v>
      </c>
      <c r="O48" t="s">
        <v>245</v>
      </c>
      <c r="P48" t="s">
        <v>246</v>
      </c>
      <c r="Q48">
        <v>0</v>
      </c>
      <c r="R48">
        <v>0</v>
      </c>
      <c r="S48">
        <v>0</v>
      </c>
      <c r="T48">
        <v>0</v>
      </c>
      <c r="U48">
        <v>0</v>
      </c>
      <c r="V48">
        <v>37446</v>
      </c>
      <c r="W48">
        <v>331</v>
      </c>
      <c r="X48">
        <v>0</v>
      </c>
      <c r="Y48">
        <v>0</v>
      </c>
      <c r="Z48">
        <v>0</v>
      </c>
      <c r="AA48">
        <v>2</v>
      </c>
      <c r="AD48">
        <v>3</v>
      </c>
      <c r="AE48">
        <v>1</v>
      </c>
      <c r="AF48">
        <v>1</v>
      </c>
      <c r="AG48">
        <v>3</v>
      </c>
      <c r="AH48">
        <v>0</v>
      </c>
      <c r="AI48" t="s">
        <v>247</v>
      </c>
      <c r="AJ48" t="s">
        <v>248</v>
      </c>
      <c r="AK48" t="s">
        <v>249</v>
      </c>
      <c r="AL48">
        <v>0</v>
      </c>
      <c r="AM48">
        <v>0</v>
      </c>
      <c r="AN48">
        <v>0</v>
      </c>
      <c r="AO48">
        <v>0</v>
      </c>
      <c r="AP48">
        <v>0</v>
      </c>
      <c r="AQ48">
        <v>0</v>
      </c>
      <c r="AR48"/>
      <c r="AS48"/>
      <c r="AT48">
        <v>0</v>
      </c>
      <c r="AU48">
        <v>0</v>
      </c>
      <c r="AX48">
        <v>0</v>
      </c>
      <c r="AZ48">
        <v>0</v>
      </c>
      <c r="BA48">
        <v>0</v>
      </c>
      <c r="BB48">
        <v>0</v>
      </c>
      <c r="BD48">
        <v>0</v>
      </c>
      <c r="BF48">
        <v>0</v>
      </c>
      <c r="BG48">
        <v>0</v>
      </c>
      <c r="BI48">
        <v>0</v>
      </c>
      <c r="BJ48">
        <v>0</v>
      </c>
      <c r="BP48">
        <v>0</v>
      </c>
      <c r="BS48">
        <v>0</v>
      </c>
      <c r="BT48">
        <v>0</v>
      </c>
      <c r="BU48">
        <v>0</v>
      </c>
      <c r="BV48">
        <v>0</v>
      </c>
      <c r="CA48">
        <v>2</v>
      </c>
      <c r="CB48">
        <v>0</v>
      </c>
      <c r="CC48">
        <v>0</v>
      </c>
      <c r="CD48">
        <v>37603</v>
      </c>
      <c r="CE48">
        <v>44651</v>
      </c>
      <c r="CF48">
        <v>40702</v>
      </c>
      <c r="CG48"/>
      <c r="CH48"/>
      <c r="CI48"/>
      <c r="CJ48" s="128">
        <v>45037</v>
      </c>
      <c r="CK48" s="127"/>
      <c r="CN48" t="s">
        <v>3091</v>
      </c>
    </row>
    <row r="49" spans="1:93">
      <c r="A49" s="108">
        <v>48</v>
      </c>
      <c r="B49">
        <v>4</v>
      </c>
      <c r="C49">
        <v>1983662</v>
      </c>
      <c r="D49" t="s">
        <v>79</v>
      </c>
      <c r="E49">
        <v>45</v>
      </c>
      <c r="F49" t="s">
        <v>250</v>
      </c>
      <c r="G49" t="s">
        <v>251</v>
      </c>
      <c r="H49" t="s">
        <v>252</v>
      </c>
      <c r="I49">
        <v>44</v>
      </c>
      <c r="J49">
        <v>201</v>
      </c>
      <c r="K49">
        <v>310</v>
      </c>
      <c r="L49">
        <v>17</v>
      </c>
      <c r="M49" t="s">
        <v>253</v>
      </c>
      <c r="O49" t="s">
        <v>254</v>
      </c>
      <c r="P49" t="s">
        <v>255</v>
      </c>
      <c r="Q49">
        <v>0</v>
      </c>
      <c r="R49">
        <v>0</v>
      </c>
      <c r="S49">
        <v>0</v>
      </c>
      <c r="T49">
        <v>0</v>
      </c>
      <c r="U49">
        <v>0</v>
      </c>
      <c r="V49">
        <v>35521</v>
      </c>
      <c r="W49">
        <v>331</v>
      </c>
      <c r="X49">
        <v>0</v>
      </c>
      <c r="Y49">
        <v>0</v>
      </c>
      <c r="Z49">
        <v>0</v>
      </c>
      <c r="AA49">
        <v>1</v>
      </c>
      <c r="AD49">
        <v>3</v>
      </c>
      <c r="AE49">
        <v>1</v>
      </c>
      <c r="AF49">
        <v>1</v>
      </c>
      <c r="AG49">
        <v>3</v>
      </c>
      <c r="AH49">
        <v>0</v>
      </c>
      <c r="AI49" t="s">
        <v>115</v>
      </c>
      <c r="AJ49" t="s">
        <v>116</v>
      </c>
      <c r="AK49" t="s">
        <v>2706</v>
      </c>
      <c r="AL49">
        <v>3</v>
      </c>
      <c r="AM49">
        <v>943754</v>
      </c>
      <c r="AN49">
        <v>0</v>
      </c>
      <c r="AO49">
        <v>0</v>
      </c>
      <c r="AP49">
        <v>0</v>
      </c>
      <c r="AQ49">
        <v>0</v>
      </c>
      <c r="AR49"/>
      <c r="AS49"/>
      <c r="AT49">
        <v>0</v>
      </c>
      <c r="AU49">
        <v>0</v>
      </c>
      <c r="AX49">
        <v>0</v>
      </c>
      <c r="AZ49">
        <v>0</v>
      </c>
      <c r="BA49">
        <v>0</v>
      </c>
      <c r="BB49">
        <v>0</v>
      </c>
      <c r="BD49">
        <v>0</v>
      </c>
      <c r="BF49">
        <v>0</v>
      </c>
      <c r="BG49">
        <v>0</v>
      </c>
      <c r="BI49">
        <v>0</v>
      </c>
      <c r="BJ49">
        <v>0</v>
      </c>
      <c r="BP49">
        <v>0</v>
      </c>
      <c r="BS49">
        <v>0</v>
      </c>
      <c r="BT49">
        <v>0</v>
      </c>
      <c r="BU49">
        <v>0</v>
      </c>
      <c r="BV49">
        <v>0</v>
      </c>
      <c r="CA49">
        <v>2</v>
      </c>
      <c r="CB49">
        <v>0</v>
      </c>
      <c r="CC49">
        <v>0</v>
      </c>
      <c r="CD49">
        <v>37630</v>
      </c>
      <c r="CE49">
        <v>44651</v>
      </c>
      <c r="CF49">
        <v>41403</v>
      </c>
      <c r="CG49" s="114">
        <v>21000</v>
      </c>
      <c r="CH49" s="114">
        <v>21000</v>
      </c>
      <c r="CI49">
        <v>1</v>
      </c>
      <c r="CJ49" s="128">
        <v>45021</v>
      </c>
      <c r="CK49" s="129">
        <v>45078</v>
      </c>
      <c r="CN49" t="s">
        <v>3073</v>
      </c>
      <c r="CO49" t="s">
        <v>3102</v>
      </c>
    </row>
    <row r="50" spans="1:93" hidden="1">
      <c r="A50" s="108">
        <v>49</v>
      </c>
      <c r="B50">
        <v>4</v>
      </c>
      <c r="C50">
        <v>1990790</v>
      </c>
      <c r="D50" t="s">
        <v>79</v>
      </c>
      <c r="E50">
        <v>45</v>
      </c>
      <c r="F50" t="s">
        <v>256</v>
      </c>
      <c r="G50" t="s">
        <v>257</v>
      </c>
      <c r="H50" t="s">
        <v>258</v>
      </c>
      <c r="I50">
        <v>44</v>
      </c>
      <c r="J50">
        <v>206</v>
      </c>
      <c r="K50">
        <v>57</v>
      </c>
      <c r="L50">
        <v>18</v>
      </c>
      <c r="M50" t="s">
        <v>259</v>
      </c>
      <c r="O50" t="s">
        <v>260</v>
      </c>
      <c r="P50" t="s">
        <v>261</v>
      </c>
      <c r="Q50">
        <v>0</v>
      </c>
      <c r="R50">
        <v>0</v>
      </c>
      <c r="S50">
        <v>0</v>
      </c>
      <c r="T50">
        <v>0</v>
      </c>
      <c r="U50">
        <v>0</v>
      </c>
      <c r="V50">
        <v>37474</v>
      </c>
      <c r="W50">
        <v>331</v>
      </c>
      <c r="X50">
        <v>0</v>
      </c>
      <c r="Y50">
        <v>20000000</v>
      </c>
      <c r="Z50">
        <v>20000000</v>
      </c>
      <c r="AA50">
        <v>1</v>
      </c>
      <c r="AD50">
        <v>3</v>
      </c>
      <c r="AE50">
        <v>1</v>
      </c>
      <c r="AF50">
        <v>1</v>
      </c>
      <c r="AG50">
        <v>3</v>
      </c>
      <c r="AH50">
        <v>0</v>
      </c>
      <c r="AI50" t="s">
        <v>115</v>
      </c>
      <c r="AJ50" t="s">
        <v>116</v>
      </c>
      <c r="AK50" t="s">
        <v>2295</v>
      </c>
      <c r="AL50">
        <v>4</v>
      </c>
      <c r="AM50">
        <v>40321</v>
      </c>
      <c r="AN50">
        <v>429</v>
      </c>
      <c r="AO50">
        <v>0</v>
      </c>
      <c r="AP50">
        <v>0</v>
      </c>
      <c r="AQ50">
        <v>0</v>
      </c>
      <c r="AR50"/>
      <c r="AS50"/>
      <c r="AT50">
        <v>0</v>
      </c>
      <c r="AU50">
        <v>0</v>
      </c>
      <c r="AX50">
        <v>0</v>
      </c>
      <c r="AZ50">
        <v>0</v>
      </c>
      <c r="BA50">
        <v>0</v>
      </c>
      <c r="BB50">
        <v>0</v>
      </c>
      <c r="BD50">
        <v>0</v>
      </c>
      <c r="BF50">
        <v>0</v>
      </c>
      <c r="BG50">
        <v>0</v>
      </c>
      <c r="BI50">
        <v>0</v>
      </c>
      <c r="BJ50">
        <v>0</v>
      </c>
      <c r="BP50">
        <v>0</v>
      </c>
      <c r="BS50">
        <v>0</v>
      </c>
      <c r="BT50">
        <v>0</v>
      </c>
      <c r="BU50">
        <v>0</v>
      </c>
      <c r="BV50">
        <v>0</v>
      </c>
      <c r="CA50">
        <v>2</v>
      </c>
      <c r="CB50">
        <v>0</v>
      </c>
      <c r="CC50">
        <v>0</v>
      </c>
      <c r="CD50">
        <v>37705</v>
      </c>
      <c r="CE50">
        <v>44651</v>
      </c>
      <c r="CF50">
        <v>42423</v>
      </c>
      <c r="CG50"/>
      <c r="CH50"/>
      <c r="CI50"/>
      <c r="CJ50" s="128">
        <v>45047</v>
      </c>
      <c r="CK50" s="127"/>
    </row>
    <row r="51" spans="1:93">
      <c r="A51" s="108">
        <v>50</v>
      </c>
      <c r="B51">
        <v>4</v>
      </c>
      <c r="C51">
        <v>2002991</v>
      </c>
      <c r="D51" t="s">
        <v>79</v>
      </c>
      <c r="E51">
        <v>34</v>
      </c>
      <c r="F51" t="s">
        <v>262</v>
      </c>
      <c r="G51" t="s">
        <v>263</v>
      </c>
      <c r="H51" t="s">
        <v>264</v>
      </c>
      <c r="I51">
        <v>44</v>
      </c>
      <c r="J51">
        <v>201</v>
      </c>
      <c r="K51">
        <v>490</v>
      </c>
      <c r="L51">
        <v>17</v>
      </c>
      <c r="M51" t="s">
        <v>265</v>
      </c>
      <c r="O51" t="s">
        <v>266</v>
      </c>
      <c r="P51" t="s">
        <v>267</v>
      </c>
      <c r="Q51">
        <v>0</v>
      </c>
      <c r="R51">
        <v>0</v>
      </c>
      <c r="S51">
        <v>0</v>
      </c>
      <c r="T51">
        <v>0</v>
      </c>
      <c r="U51">
        <v>0</v>
      </c>
      <c r="V51">
        <v>37690</v>
      </c>
      <c r="W51">
        <v>331</v>
      </c>
      <c r="X51">
        <v>0</v>
      </c>
      <c r="Y51">
        <v>0</v>
      </c>
      <c r="Z51">
        <v>0</v>
      </c>
      <c r="AA51">
        <v>1</v>
      </c>
      <c r="AD51">
        <v>3</v>
      </c>
      <c r="AE51">
        <v>1</v>
      </c>
      <c r="AF51">
        <v>1</v>
      </c>
      <c r="AG51">
        <v>3</v>
      </c>
      <c r="AH51">
        <v>0</v>
      </c>
      <c r="AI51" t="s">
        <v>194</v>
      </c>
      <c r="AJ51" t="s">
        <v>195</v>
      </c>
      <c r="AK51" t="s">
        <v>268</v>
      </c>
      <c r="AL51">
        <v>3</v>
      </c>
      <c r="AM51">
        <v>83429</v>
      </c>
      <c r="AN51">
        <v>0</v>
      </c>
      <c r="AO51">
        <v>0</v>
      </c>
      <c r="AP51">
        <v>0</v>
      </c>
      <c r="AQ51">
        <v>0</v>
      </c>
      <c r="AR51"/>
      <c r="AS51"/>
      <c r="AT51">
        <v>0</v>
      </c>
      <c r="AU51">
        <v>0</v>
      </c>
      <c r="AX51">
        <v>0</v>
      </c>
      <c r="AZ51">
        <v>0</v>
      </c>
      <c r="BA51">
        <v>0</v>
      </c>
      <c r="BB51">
        <v>0</v>
      </c>
      <c r="BD51">
        <v>0</v>
      </c>
      <c r="BF51">
        <v>0</v>
      </c>
      <c r="BG51">
        <v>0</v>
      </c>
      <c r="BI51">
        <v>0</v>
      </c>
      <c r="BJ51">
        <v>0</v>
      </c>
      <c r="BP51">
        <v>0</v>
      </c>
      <c r="BS51">
        <v>0</v>
      </c>
      <c r="BT51">
        <v>0</v>
      </c>
      <c r="BU51">
        <v>0</v>
      </c>
      <c r="BV51">
        <v>0</v>
      </c>
      <c r="CA51">
        <v>2</v>
      </c>
      <c r="CB51">
        <v>0</v>
      </c>
      <c r="CC51">
        <v>0</v>
      </c>
      <c r="CD51">
        <v>37741</v>
      </c>
      <c r="CE51">
        <v>44651</v>
      </c>
      <c r="CF51">
        <v>43048</v>
      </c>
      <c r="CG51" s="114">
        <v>21000</v>
      </c>
      <c r="CH51" s="114">
        <v>21000</v>
      </c>
      <c r="CI51">
        <v>3</v>
      </c>
      <c r="CJ51" s="128">
        <v>45038</v>
      </c>
      <c r="CK51" s="129">
        <v>45038</v>
      </c>
      <c r="CN51" t="s">
        <v>3092</v>
      </c>
      <c r="CO51" t="s">
        <v>3102</v>
      </c>
    </row>
    <row r="52" spans="1:93">
      <c r="A52" s="108">
        <v>51</v>
      </c>
      <c r="B52">
        <v>4</v>
      </c>
      <c r="C52">
        <v>2003008</v>
      </c>
      <c r="D52" t="s">
        <v>79</v>
      </c>
      <c r="E52">
        <v>34</v>
      </c>
      <c r="F52" t="s">
        <v>269</v>
      </c>
      <c r="G52" t="s">
        <v>270</v>
      </c>
      <c r="H52" t="s">
        <v>207</v>
      </c>
      <c r="I52">
        <v>44</v>
      </c>
      <c r="J52">
        <v>206</v>
      </c>
      <c r="K52">
        <v>19</v>
      </c>
      <c r="L52">
        <v>18</v>
      </c>
      <c r="M52" t="s">
        <v>271</v>
      </c>
      <c r="O52" t="s">
        <v>272</v>
      </c>
      <c r="P52" t="s">
        <v>273</v>
      </c>
      <c r="Q52">
        <v>0</v>
      </c>
      <c r="R52">
        <v>0</v>
      </c>
      <c r="S52">
        <v>0</v>
      </c>
      <c r="T52">
        <v>0</v>
      </c>
      <c r="U52">
        <v>0</v>
      </c>
      <c r="V52">
        <v>37670</v>
      </c>
      <c r="W52">
        <v>331</v>
      </c>
      <c r="X52">
        <v>0</v>
      </c>
      <c r="Y52">
        <v>0</v>
      </c>
      <c r="Z52">
        <v>0</v>
      </c>
      <c r="AA52">
        <v>1</v>
      </c>
      <c r="AD52">
        <v>3</v>
      </c>
      <c r="AE52">
        <v>1</v>
      </c>
      <c r="AF52">
        <v>1</v>
      </c>
      <c r="AG52">
        <v>3</v>
      </c>
      <c r="AH52">
        <v>0</v>
      </c>
      <c r="AI52" t="s">
        <v>194</v>
      </c>
      <c r="AJ52" t="s">
        <v>195</v>
      </c>
      <c r="AK52" t="s">
        <v>274</v>
      </c>
      <c r="AL52">
        <v>4</v>
      </c>
      <c r="AM52">
        <v>380156</v>
      </c>
      <c r="AN52">
        <v>0</v>
      </c>
      <c r="AO52">
        <v>0</v>
      </c>
      <c r="AP52">
        <v>0</v>
      </c>
      <c r="AQ52">
        <v>0</v>
      </c>
      <c r="AR52"/>
      <c r="AS52"/>
      <c r="AT52">
        <v>0</v>
      </c>
      <c r="AU52">
        <v>0</v>
      </c>
      <c r="AX52">
        <v>0</v>
      </c>
      <c r="AZ52">
        <v>0</v>
      </c>
      <c r="BA52">
        <v>0</v>
      </c>
      <c r="BB52">
        <v>0</v>
      </c>
      <c r="BD52">
        <v>0</v>
      </c>
      <c r="BF52">
        <v>0</v>
      </c>
      <c r="BG52">
        <v>0</v>
      </c>
      <c r="BI52">
        <v>0</v>
      </c>
      <c r="BJ52">
        <v>0</v>
      </c>
      <c r="BP52">
        <v>0</v>
      </c>
      <c r="BS52">
        <v>0</v>
      </c>
      <c r="BT52">
        <v>0</v>
      </c>
      <c r="BU52">
        <v>0</v>
      </c>
      <c r="BV52">
        <v>0</v>
      </c>
      <c r="CA52">
        <v>2</v>
      </c>
      <c r="CB52">
        <v>0</v>
      </c>
      <c r="CC52">
        <v>0</v>
      </c>
      <c r="CD52">
        <v>37741</v>
      </c>
      <c r="CE52">
        <v>44651</v>
      </c>
      <c r="CF52">
        <v>42955</v>
      </c>
      <c r="CG52" s="114">
        <v>21000</v>
      </c>
      <c r="CH52" s="114">
        <v>21000</v>
      </c>
      <c r="CI52">
        <v>3</v>
      </c>
      <c r="CJ52" s="128">
        <v>45021</v>
      </c>
      <c r="CK52" s="129">
        <v>45105</v>
      </c>
      <c r="CN52" t="s">
        <v>3092</v>
      </c>
      <c r="CO52" t="s">
        <v>3102</v>
      </c>
    </row>
    <row r="53" spans="1:93">
      <c r="A53" s="108">
        <v>52</v>
      </c>
      <c r="B53">
        <v>4</v>
      </c>
      <c r="C53">
        <v>2013097</v>
      </c>
      <c r="D53" t="s">
        <v>79</v>
      </c>
      <c r="E53">
        <v>34</v>
      </c>
      <c r="F53" t="s">
        <v>275</v>
      </c>
      <c r="G53" t="s">
        <v>276</v>
      </c>
      <c r="H53" t="s">
        <v>277</v>
      </c>
      <c r="I53">
        <v>44</v>
      </c>
      <c r="J53">
        <v>201</v>
      </c>
      <c r="K53">
        <v>406</v>
      </c>
      <c r="L53">
        <v>17</v>
      </c>
      <c r="M53" t="s">
        <v>278</v>
      </c>
      <c r="N53" t="s">
        <v>279</v>
      </c>
      <c r="O53" t="s">
        <v>280</v>
      </c>
      <c r="Q53">
        <v>0</v>
      </c>
      <c r="R53">
        <v>0</v>
      </c>
      <c r="S53">
        <v>0</v>
      </c>
      <c r="T53">
        <v>0</v>
      </c>
      <c r="U53">
        <v>0</v>
      </c>
      <c r="V53">
        <v>37698</v>
      </c>
      <c r="W53">
        <v>331</v>
      </c>
      <c r="X53">
        <v>0</v>
      </c>
      <c r="Y53">
        <v>0</v>
      </c>
      <c r="Z53">
        <v>0</v>
      </c>
      <c r="AA53">
        <v>2</v>
      </c>
      <c r="AD53">
        <v>3</v>
      </c>
      <c r="AE53">
        <v>1</v>
      </c>
      <c r="AF53">
        <v>1</v>
      </c>
      <c r="AG53">
        <v>3</v>
      </c>
      <c r="AH53">
        <v>0</v>
      </c>
      <c r="AI53" t="s">
        <v>281</v>
      </c>
      <c r="AJ53" t="s">
        <v>282</v>
      </c>
      <c r="AK53" t="s">
        <v>2707</v>
      </c>
      <c r="AL53">
        <v>3</v>
      </c>
      <c r="AM53">
        <v>83437</v>
      </c>
      <c r="AN53">
        <v>0</v>
      </c>
      <c r="AO53">
        <v>0</v>
      </c>
      <c r="AP53">
        <v>0</v>
      </c>
      <c r="AQ53">
        <v>0</v>
      </c>
      <c r="AR53"/>
      <c r="AS53"/>
      <c r="AT53">
        <v>0</v>
      </c>
      <c r="AU53">
        <v>0</v>
      </c>
      <c r="AX53">
        <v>0</v>
      </c>
      <c r="AZ53">
        <v>0</v>
      </c>
      <c r="BA53">
        <v>0</v>
      </c>
      <c r="BB53">
        <v>0</v>
      </c>
      <c r="BD53">
        <v>0</v>
      </c>
      <c r="BF53">
        <v>0</v>
      </c>
      <c r="BG53">
        <v>0</v>
      </c>
      <c r="BI53">
        <v>0</v>
      </c>
      <c r="BJ53">
        <v>0</v>
      </c>
      <c r="BP53">
        <v>0</v>
      </c>
      <c r="BS53">
        <v>0</v>
      </c>
      <c r="BT53">
        <v>0</v>
      </c>
      <c r="BU53">
        <v>0</v>
      </c>
      <c r="BV53">
        <v>0</v>
      </c>
      <c r="CA53">
        <v>2</v>
      </c>
      <c r="CB53">
        <v>0</v>
      </c>
      <c r="CC53">
        <v>0</v>
      </c>
      <c r="CD53">
        <v>37757</v>
      </c>
      <c r="CE53">
        <v>44651</v>
      </c>
      <c r="CF53">
        <v>41298</v>
      </c>
      <c r="CG53" s="114">
        <v>21000</v>
      </c>
      <c r="CH53" s="114">
        <v>21000</v>
      </c>
      <c r="CI53">
        <v>3</v>
      </c>
      <c r="CJ53" s="128">
        <v>45021</v>
      </c>
      <c r="CK53" s="129">
        <v>45082</v>
      </c>
      <c r="CN53" t="s">
        <v>3092</v>
      </c>
      <c r="CO53" t="s">
        <v>3112</v>
      </c>
    </row>
    <row r="54" spans="1:93" hidden="1">
      <c r="A54" s="108">
        <v>53</v>
      </c>
      <c r="B54">
        <v>4</v>
      </c>
      <c r="C54">
        <v>2013496</v>
      </c>
      <c r="D54" t="s">
        <v>79</v>
      </c>
      <c r="E54">
        <v>45</v>
      </c>
      <c r="F54" t="s">
        <v>1964</v>
      </c>
      <c r="G54" t="s">
        <v>1965</v>
      </c>
      <c r="H54" t="s">
        <v>1966</v>
      </c>
      <c r="I54">
        <v>44</v>
      </c>
      <c r="J54">
        <v>203</v>
      </c>
      <c r="K54">
        <v>188</v>
      </c>
      <c r="L54">
        <v>54</v>
      </c>
      <c r="M54" t="s">
        <v>1967</v>
      </c>
      <c r="O54" t="s">
        <v>1968</v>
      </c>
      <c r="P54" t="s">
        <v>2708</v>
      </c>
      <c r="Q54">
        <v>0</v>
      </c>
      <c r="R54">
        <v>0</v>
      </c>
      <c r="S54">
        <v>0</v>
      </c>
      <c r="T54">
        <v>0</v>
      </c>
      <c r="U54">
        <v>0</v>
      </c>
      <c r="V54">
        <v>37648</v>
      </c>
      <c r="W54">
        <v>331</v>
      </c>
      <c r="X54">
        <v>0</v>
      </c>
      <c r="Y54">
        <v>0</v>
      </c>
      <c r="Z54">
        <v>0</v>
      </c>
      <c r="AA54">
        <v>1</v>
      </c>
      <c r="AD54">
        <v>3</v>
      </c>
      <c r="AE54">
        <v>1</v>
      </c>
      <c r="AF54">
        <v>1</v>
      </c>
      <c r="AG54">
        <v>3</v>
      </c>
      <c r="AH54">
        <v>0</v>
      </c>
      <c r="AI54" t="s">
        <v>1363</v>
      </c>
      <c r="AJ54" t="s">
        <v>1364</v>
      </c>
      <c r="AK54" t="s">
        <v>2446</v>
      </c>
      <c r="AL54">
        <v>9</v>
      </c>
      <c r="AM54">
        <v>480061</v>
      </c>
      <c r="AN54">
        <v>429</v>
      </c>
      <c r="AO54">
        <v>0</v>
      </c>
      <c r="AP54">
        <v>0</v>
      </c>
      <c r="AQ54">
        <v>0</v>
      </c>
      <c r="AR54"/>
      <c r="AS54"/>
      <c r="AT54">
        <v>0</v>
      </c>
      <c r="AU54">
        <v>0</v>
      </c>
      <c r="AX54">
        <v>0</v>
      </c>
      <c r="AZ54">
        <v>0</v>
      </c>
      <c r="BA54">
        <v>0</v>
      </c>
      <c r="BB54">
        <v>0</v>
      </c>
      <c r="BD54">
        <v>0</v>
      </c>
      <c r="BF54">
        <v>0</v>
      </c>
      <c r="BG54">
        <v>0</v>
      </c>
      <c r="BI54">
        <v>0</v>
      </c>
      <c r="BJ54">
        <v>0</v>
      </c>
      <c r="BP54">
        <v>0</v>
      </c>
      <c r="BS54">
        <v>0</v>
      </c>
      <c r="BT54">
        <v>0</v>
      </c>
      <c r="BU54">
        <v>0</v>
      </c>
      <c r="BV54">
        <v>0</v>
      </c>
      <c r="CA54">
        <v>2</v>
      </c>
      <c r="CB54">
        <v>0</v>
      </c>
      <c r="CC54">
        <v>0</v>
      </c>
      <c r="CD54">
        <v>37769</v>
      </c>
      <c r="CE54">
        <v>44651</v>
      </c>
      <c r="CF54">
        <v>41890</v>
      </c>
      <c r="CG54"/>
      <c r="CH54"/>
      <c r="CI54"/>
      <c r="CJ54" s="128">
        <v>45037</v>
      </c>
      <c r="CK54" s="129">
        <v>45075</v>
      </c>
      <c r="CM54" t="s">
        <v>3080</v>
      </c>
    </row>
    <row r="55" spans="1:93" hidden="1">
      <c r="A55" s="108">
        <v>54</v>
      </c>
      <c r="B55">
        <v>4</v>
      </c>
      <c r="C55">
        <v>2108284</v>
      </c>
      <c r="D55" t="s">
        <v>79</v>
      </c>
      <c r="E55">
        <v>34</v>
      </c>
      <c r="F55" t="s">
        <v>283</v>
      </c>
      <c r="G55" t="s">
        <v>284</v>
      </c>
      <c r="H55" t="s">
        <v>285</v>
      </c>
      <c r="I55">
        <v>44</v>
      </c>
      <c r="J55">
        <v>201</v>
      </c>
      <c r="K55">
        <v>372</v>
      </c>
      <c r="L55">
        <v>17</v>
      </c>
      <c r="M55" t="s">
        <v>286</v>
      </c>
      <c r="O55" t="s">
        <v>287</v>
      </c>
      <c r="P55" t="s">
        <v>288</v>
      </c>
      <c r="Q55">
        <v>0</v>
      </c>
      <c r="R55">
        <v>0</v>
      </c>
      <c r="S55">
        <v>0</v>
      </c>
      <c r="T55">
        <v>0</v>
      </c>
      <c r="U55">
        <v>0</v>
      </c>
      <c r="V55">
        <v>37718</v>
      </c>
      <c r="W55">
        <v>331</v>
      </c>
      <c r="X55">
        <v>0</v>
      </c>
      <c r="Y55">
        <v>650000</v>
      </c>
      <c r="Z55">
        <v>650000</v>
      </c>
      <c r="AA55">
        <v>2</v>
      </c>
      <c r="AD55">
        <v>3</v>
      </c>
      <c r="AE55">
        <v>1</v>
      </c>
      <c r="AF55">
        <v>1</v>
      </c>
      <c r="AG55">
        <v>3</v>
      </c>
      <c r="AH55">
        <v>0</v>
      </c>
      <c r="AI55" t="s">
        <v>194</v>
      </c>
      <c r="AJ55" t="s">
        <v>195</v>
      </c>
      <c r="AK55" t="s">
        <v>289</v>
      </c>
      <c r="AL55">
        <v>3</v>
      </c>
      <c r="AM55">
        <v>83488</v>
      </c>
      <c r="AN55">
        <v>0</v>
      </c>
      <c r="AO55">
        <v>0</v>
      </c>
      <c r="AP55">
        <v>0</v>
      </c>
      <c r="AQ55">
        <v>0</v>
      </c>
      <c r="AR55"/>
      <c r="AS55"/>
      <c r="AT55">
        <v>0</v>
      </c>
      <c r="AU55">
        <v>0</v>
      </c>
      <c r="AX55">
        <v>0</v>
      </c>
      <c r="AZ55">
        <v>0</v>
      </c>
      <c r="BA55">
        <v>0</v>
      </c>
      <c r="BB55">
        <v>0</v>
      </c>
      <c r="BD55">
        <v>0</v>
      </c>
      <c r="BF55">
        <v>0</v>
      </c>
      <c r="BG55">
        <v>0</v>
      </c>
      <c r="BI55">
        <v>0</v>
      </c>
      <c r="BJ55">
        <v>0</v>
      </c>
      <c r="BP55">
        <v>0</v>
      </c>
      <c r="BS55">
        <v>0</v>
      </c>
      <c r="BT55">
        <v>0</v>
      </c>
      <c r="BU55">
        <v>0</v>
      </c>
      <c r="BV55">
        <v>0</v>
      </c>
      <c r="CA55">
        <v>2</v>
      </c>
      <c r="CB55">
        <v>0</v>
      </c>
      <c r="CC55">
        <v>0</v>
      </c>
      <c r="CD55">
        <v>37820</v>
      </c>
      <c r="CE55">
        <v>44651</v>
      </c>
      <c r="CF55">
        <v>43077</v>
      </c>
      <c r="CG55"/>
      <c r="CH55"/>
      <c r="CI55"/>
      <c r="CJ55" s="128">
        <v>45015</v>
      </c>
      <c r="CK55" s="127"/>
    </row>
    <row r="56" spans="1:93" hidden="1">
      <c r="A56" s="108">
        <v>55</v>
      </c>
      <c r="B56">
        <v>4</v>
      </c>
      <c r="C56">
        <v>2144192</v>
      </c>
      <c r="D56" t="s">
        <v>79</v>
      </c>
      <c r="E56">
        <v>34</v>
      </c>
      <c r="F56" t="s">
        <v>2447</v>
      </c>
      <c r="G56" t="s">
        <v>2448</v>
      </c>
      <c r="H56" t="s">
        <v>2449</v>
      </c>
      <c r="I56">
        <v>44</v>
      </c>
      <c r="J56">
        <v>201</v>
      </c>
      <c r="K56">
        <v>520</v>
      </c>
      <c r="L56">
        <v>17</v>
      </c>
      <c r="M56" t="s">
        <v>2450</v>
      </c>
      <c r="O56" t="s">
        <v>2451</v>
      </c>
      <c r="Q56">
        <v>0</v>
      </c>
      <c r="R56">
        <v>0</v>
      </c>
      <c r="S56">
        <v>0</v>
      </c>
      <c r="T56">
        <v>0</v>
      </c>
      <c r="U56">
        <v>0</v>
      </c>
      <c r="V56">
        <v>37844</v>
      </c>
      <c r="W56">
        <v>331</v>
      </c>
      <c r="X56">
        <v>0</v>
      </c>
      <c r="Y56">
        <v>0</v>
      </c>
      <c r="Z56">
        <v>0</v>
      </c>
      <c r="AA56">
        <v>2</v>
      </c>
      <c r="AD56">
        <v>3</v>
      </c>
      <c r="AE56">
        <v>1</v>
      </c>
      <c r="AF56">
        <v>1</v>
      </c>
      <c r="AG56">
        <v>3</v>
      </c>
      <c r="AH56">
        <v>0</v>
      </c>
      <c r="AI56" t="s">
        <v>115</v>
      </c>
      <c r="AJ56" t="s">
        <v>116</v>
      </c>
      <c r="AK56" t="s">
        <v>2452</v>
      </c>
      <c r="AL56">
        <v>3</v>
      </c>
      <c r="AM56">
        <v>560430</v>
      </c>
      <c r="AN56">
        <v>0</v>
      </c>
      <c r="AO56">
        <v>0</v>
      </c>
      <c r="AP56">
        <v>0</v>
      </c>
      <c r="AQ56">
        <v>0</v>
      </c>
      <c r="AR56"/>
      <c r="AS56"/>
      <c r="AT56">
        <v>0</v>
      </c>
      <c r="AU56">
        <v>0</v>
      </c>
      <c r="AX56">
        <v>0</v>
      </c>
      <c r="AZ56">
        <v>0</v>
      </c>
      <c r="BA56">
        <v>0</v>
      </c>
      <c r="BB56">
        <v>0</v>
      </c>
      <c r="BD56">
        <v>0</v>
      </c>
      <c r="BF56">
        <v>0</v>
      </c>
      <c r="BG56">
        <v>0</v>
      </c>
      <c r="BI56">
        <v>0</v>
      </c>
      <c r="BJ56">
        <v>0</v>
      </c>
      <c r="BP56">
        <v>34</v>
      </c>
      <c r="BQ56" t="s">
        <v>3049</v>
      </c>
      <c r="BR56" t="s">
        <v>3048</v>
      </c>
      <c r="BS56">
        <v>44</v>
      </c>
      <c r="BT56">
        <v>207</v>
      </c>
      <c r="BU56">
        <v>3</v>
      </c>
      <c r="BV56">
        <v>19</v>
      </c>
      <c r="BW56" t="s">
        <v>2453</v>
      </c>
      <c r="BX56" t="s">
        <v>2454</v>
      </c>
      <c r="BY56" t="s">
        <v>2709</v>
      </c>
      <c r="BZ56" t="s">
        <v>2710</v>
      </c>
      <c r="CA56">
        <v>2</v>
      </c>
      <c r="CB56">
        <v>0</v>
      </c>
      <c r="CC56">
        <v>0</v>
      </c>
      <c r="CD56">
        <v>37904</v>
      </c>
      <c r="CE56">
        <v>44651</v>
      </c>
      <c r="CF56">
        <v>44235</v>
      </c>
      <c r="CG56"/>
      <c r="CH56"/>
      <c r="CI56"/>
      <c r="CJ56" s="128">
        <v>45075</v>
      </c>
      <c r="CK56" s="129">
        <v>45075</v>
      </c>
    </row>
    <row r="57" spans="1:93" hidden="1">
      <c r="A57" s="108">
        <v>56</v>
      </c>
      <c r="B57">
        <v>4</v>
      </c>
      <c r="C57">
        <v>2144205</v>
      </c>
      <c r="D57" t="s">
        <v>79</v>
      </c>
      <c r="E57">
        <v>34</v>
      </c>
      <c r="F57" t="s">
        <v>292</v>
      </c>
      <c r="G57" t="s">
        <v>293</v>
      </c>
      <c r="H57" t="s">
        <v>98</v>
      </c>
      <c r="I57">
        <v>44</v>
      </c>
      <c r="J57">
        <v>201</v>
      </c>
      <c r="K57">
        <v>333</v>
      </c>
      <c r="L57">
        <v>17</v>
      </c>
      <c r="M57" t="s">
        <v>294</v>
      </c>
      <c r="O57" t="s">
        <v>295</v>
      </c>
      <c r="P57" t="s">
        <v>296</v>
      </c>
      <c r="Q57">
        <v>0</v>
      </c>
      <c r="R57">
        <v>0</v>
      </c>
      <c r="S57">
        <v>0</v>
      </c>
      <c r="T57">
        <v>0</v>
      </c>
      <c r="U57">
        <v>0</v>
      </c>
      <c r="V57">
        <v>37858</v>
      </c>
      <c r="W57">
        <v>331</v>
      </c>
      <c r="X57">
        <v>0</v>
      </c>
      <c r="Y57">
        <v>890207</v>
      </c>
      <c r="Z57">
        <v>890207</v>
      </c>
      <c r="AA57">
        <v>2</v>
      </c>
      <c r="AD57">
        <v>3</v>
      </c>
      <c r="AE57">
        <v>1</v>
      </c>
      <c r="AF57">
        <v>1</v>
      </c>
      <c r="AG57">
        <v>3</v>
      </c>
      <c r="AH57">
        <v>0</v>
      </c>
      <c r="AI57" t="s">
        <v>115</v>
      </c>
      <c r="AJ57" t="s">
        <v>116</v>
      </c>
      <c r="AK57" t="s">
        <v>297</v>
      </c>
      <c r="AL57">
        <v>3</v>
      </c>
      <c r="AM57">
        <v>83747</v>
      </c>
      <c r="AN57">
        <v>0</v>
      </c>
      <c r="AO57">
        <v>0</v>
      </c>
      <c r="AP57">
        <v>0</v>
      </c>
      <c r="AQ57">
        <v>0</v>
      </c>
      <c r="AR57"/>
      <c r="AS57"/>
      <c r="AT57">
        <v>0</v>
      </c>
      <c r="AU57">
        <v>0</v>
      </c>
      <c r="AX57">
        <v>0</v>
      </c>
      <c r="AZ57">
        <v>0</v>
      </c>
      <c r="BA57">
        <v>0</v>
      </c>
      <c r="BB57">
        <v>0</v>
      </c>
      <c r="BD57">
        <v>0</v>
      </c>
      <c r="BF57">
        <v>0</v>
      </c>
      <c r="BG57">
        <v>0</v>
      </c>
      <c r="BI57">
        <v>0</v>
      </c>
      <c r="BJ57">
        <v>0</v>
      </c>
      <c r="BP57">
        <v>0</v>
      </c>
      <c r="BS57">
        <v>0</v>
      </c>
      <c r="BT57">
        <v>0</v>
      </c>
      <c r="BU57">
        <v>0</v>
      </c>
      <c r="BV57">
        <v>0</v>
      </c>
      <c r="CA57">
        <v>2</v>
      </c>
      <c r="CB57">
        <v>0</v>
      </c>
      <c r="CC57">
        <v>0</v>
      </c>
      <c r="CD57">
        <v>37904</v>
      </c>
      <c r="CE57">
        <v>44651</v>
      </c>
      <c r="CF57">
        <v>43018</v>
      </c>
      <c r="CG57"/>
      <c r="CH57"/>
      <c r="CI57"/>
      <c r="CJ57" s="128">
        <v>45039</v>
      </c>
      <c r="CK57" s="127"/>
      <c r="CN57" t="s">
        <v>3092</v>
      </c>
    </row>
    <row r="58" spans="1:93" hidden="1">
      <c r="A58" s="108">
        <v>57</v>
      </c>
      <c r="B58">
        <v>4</v>
      </c>
      <c r="C58">
        <v>2144329</v>
      </c>
      <c r="D58" t="s">
        <v>79</v>
      </c>
      <c r="E58">
        <v>99</v>
      </c>
      <c r="F58" t="s">
        <v>298</v>
      </c>
      <c r="G58" t="s">
        <v>299</v>
      </c>
      <c r="H58" t="s">
        <v>2455</v>
      </c>
      <c r="I58">
        <v>44</v>
      </c>
      <c r="J58">
        <v>209</v>
      </c>
      <c r="K58">
        <v>21</v>
      </c>
      <c r="L58">
        <v>1</v>
      </c>
      <c r="M58" t="s">
        <v>2456</v>
      </c>
      <c r="O58" t="s">
        <v>2457</v>
      </c>
      <c r="P58" t="s">
        <v>2711</v>
      </c>
      <c r="Q58">
        <v>0</v>
      </c>
      <c r="R58">
        <v>0</v>
      </c>
      <c r="S58">
        <v>0</v>
      </c>
      <c r="T58">
        <v>0</v>
      </c>
      <c r="U58">
        <v>0</v>
      </c>
      <c r="V58">
        <v>37893</v>
      </c>
      <c r="W58">
        <v>331</v>
      </c>
      <c r="X58">
        <v>0</v>
      </c>
      <c r="Y58">
        <v>0</v>
      </c>
      <c r="Z58">
        <v>0</v>
      </c>
      <c r="AA58">
        <v>1</v>
      </c>
      <c r="AD58">
        <v>3</v>
      </c>
      <c r="AE58">
        <v>1</v>
      </c>
      <c r="AF58">
        <v>1</v>
      </c>
      <c r="AG58">
        <v>3</v>
      </c>
      <c r="AH58">
        <v>0</v>
      </c>
      <c r="AI58" t="s">
        <v>148</v>
      </c>
      <c r="AJ58" t="s">
        <v>149</v>
      </c>
      <c r="AK58" t="s">
        <v>2458</v>
      </c>
      <c r="AL58">
        <v>0</v>
      </c>
      <c r="AM58">
        <v>0</v>
      </c>
      <c r="AN58">
        <v>0</v>
      </c>
      <c r="AO58">
        <v>0</v>
      </c>
      <c r="AP58">
        <v>0</v>
      </c>
      <c r="AQ58">
        <v>0</v>
      </c>
      <c r="AR58"/>
      <c r="AS58"/>
      <c r="AT58">
        <v>0</v>
      </c>
      <c r="AU58">
        <v>0</v>
      </c>
      <c r="AX58">
        <v>0</v>
      </c>
      <c r="AZ58">
        <v>0</v>
      </c>
      <c r="BA58">
        <v>0</v>
      </c>
      <c r="BB58">
        <v>0</v>
      </c>
      <c r="BD58">
        <v>0</v>
      </c>
      <c r="BF58">
        <v>0</v>
      </c>
      <c r="BG58">
        <v>0</v>
      </c>
      <c r="BI58">
        <v>0</v>
      </c>
      <c r="BJ58">
        <v>0</v>
      </c>
      <c r="BP58">
        <v>99</v>
      </c>
      <c r="BQ58" t="s">
        <v>298</v>
      </c>
      <c r="BR58" t="s">
        <v>299</v>
      </c>
      <c r="BS58">
        <v>40</v>
      </c>
      <c r="BT58">
        <v>108</v>
      </c>
      <c r="BU58">
        <v>0</v>
      </c>
      <c r="BV58">
        <v>99</v>
      </c>
      <c r="BW58" t="s">
        <v>2712</v>
      </c>
      <c r="BX58" t="s">
        <v>2713</v>
      </c>
      <c r="BZ58" t="s">
        <v>2714</v>
      </c>
      <c r="CA58">
        <v>2</v>
      </c>
      <c r="CB58">
        <v>0</v>
      </c>
      <c r="CC58">
        <v>0</v>
      </c>
      <c r="CD58">
        <v>37909</v>
      </c>
      <c r="CE58">
        <v>44651</v>
      </c>
      <c r="CF58">
        <v>44145</v>
      </c>
      <c r="CG58"/>
      <c r="CH58"/>
      <c r="CI58"/>
      <c r="CJ58" s="126"/>
      <c r="CK58" s="127"/>
    </row>
    <row r="59" spans="1:93" hidden="1">
      <c r="A59" s="108">
        <v>58</v>
      </c>
      <c r="B59">
        <v>4</v>
      </c>
      <c r="C59">
        <v>2165857</v>
      </c>
      <c r="D59" t="s">
        <v>79</v>
      </c>
      <c r="E59">
        <v>34</v>
      </c>
      <c r="F59" t="s">
        <v>311</v>
      </c>
      <c r="G59" t="s">
        <v>312</v>
      </c>
      <c r="H59" t="s">
        <v>313</v>
      </c>
      <c r="I59">
        <v>44</v>
      </c>
      <c r="J59">
        <v>201</v>
      </c>
      <c r="K59">
        <v>488</v>
      </c>
      <c r="L59">
        <v>17</v>
      </c>
      <c r="M59" t="s">
        <v>2459</v>
      </c>
      <c r="N59" t="s">
        <v>2460</v>
      </c>
      <c r="O59" t="s">
        <v>2461</v>
      </c>
      <c r="P59" t="s">
        <v>314</v>
      </c>
      <c r="Q59">
        <v>0</v>
      </c>
      <c r="R59">
        <v>0</v>
      </c>
      <c r="S59">
        <v>0</v>
      </c>
      <c r="T59">
        <v>0</v>
      </c>
      <c r="U59">
        <v>0</v>
      </c>
      <c r="V59">
        <v>37923</v>
      </c>
      <c r="W59">
        <v>331</v>
      </c>
      <c r="X59">
        <v>0</v>
      </c>
      <c r="Y59">
        <v>862030</v>
      </c>
      <c r="Z59">
        <v>862030</v>
      </c>
      <c r="AA59">
        <v>2</v>
      </c>
      <c r="AD59">
        <v>3</v>
      </c>
      <c r="AE59">
        <v>1</v>
      </c>
      <c r="AF59">
        <v>1</v>
      </c>
      <c r="AG59">
        <v>3</v>
      </c>
      <c r="AH59">
        <v>0</v>
      </c>
      <c r="AI59" t="s">
        <v>115</v>
      </c>
      <c r="AJ59" t="s">
        <v>116</v>
      </c>
      <c r="AK59" t="s">
        <v>315</v>
      </c>
      <c r="AL59">
        <v>3</v>
      </c>
      <c r="AM59">
        <v>380555</v>
      </c>
      <c r="AN59">
        <v>189</v>
      </c>
      <c r="AO59">
        <v>0</v>
      </c>
      <c r="AP59">
        <v>0</v>
      </c>
      <c r="AQ59">
        <v>0</v>
      </c>
      <c r="AR59"/>
      <c r="AS59"/>
      <c r="AT59">
        <v>0</v>
      </c>
      <c r="AU59">
        <v>0</v>
      </c>
      <c r="AX59">
        <v>0</v>
      </c>
      <c r="AZ59">
        <v>0</v>
      </c>
      <c r="BA59">
        <v>0</v>
      </c>
      <c r="BB59">
        <v>0</v>
      </c>
      <c r="BD59">
        <v>0</v>
      </c>
      <c r="BF59">
        <v>0</v>
      </c>
      <c r="BG59">
        <v>0</v>
      </c>
      <c r="BI59">
        <v>0</v>
      </c>
      <c r="BJ59">
        <v>0</v>
      </c>
      <c r="BP59">
        <v>0</v>
      </c>
      <c r="BS59">
        <v>0</v>
      </c>
      <c r="BT59">
        <v>0</v>
      </c>
      <c r="BU59">
        <v>0</v>
      </c>
      <c r="BV59">
        <v>0</v>
      </c>
      <c r="CA59">
        <v>2</v>
      </c>
      <c r="CB59">
        <v>0</v>
      </c>
      <c r="CC59">
        <v>0</v>
      </c>
      <c r="CD59">
        <v>37973</v>
      </c>
      <c r="CE59">
        <v>44651</v>
      </c>
      <c r="CF59">
        <v>43915</v>
      </c>
      <c r="CG59"/>
      <c r="CH59"/>
      <c r="CI59"/>
      <c r="CJ59" s="128">
        <v>45015</v>
      </c>
      <c r="CK59" s="127"/>
      <c r="CN59" t="s">
        <v>3092</v>
      </c>
    </row>
    <row r="60" spans="1:93" hidden="1">
      <c r="A60" s="108">
        <v>59</v>
      </c>
      <c r="B60">
        <v>4</v>
      </c>
      <c r="C60">
        <v>2181313</v>
      </c>
      <c r="D60" t="s">
        <v>79</v>
      </c>
      <c r="E60">
        <v>45</v>
      </c>
      <c r="F60" t="s">
        <v>2462</v>
      </c>
      <c r="G60" t="s">
        <v>2463</v>
      </c>
      <c r="H60" t="s">
        <v>192</v>
      </c>
      <c r="I60">
        <v>44</v>
      </c>
      <c r="J60">
        <v>201</v>
      </c>
      <c r="K60">
        <v>203</v>
      </c>
      <c r="L60">
        <v>17</v>
      </c>
      <c r="M60" t="s">
        <v>321</v>
      </c>
      <c r="N60" t="s">
        <v>322</v>
      </c>
      <c r="O60" t="s">
        <v>323</v>
      </c>
      <c r="P60" t="s">
        <v>324</v>
      </c>
      <c r="Q60">
        <v>0</v>
      </c>
      <c r="R60">
        <v>0</v>
      </c>
      <c r="S60">
        <v>0</v>
      </c>
      <c r="T60">
        <v>0</v>
      </c>
      <c r="U60">
        <v>0</v>
      </c>
      <c r="V60">
        <v>37987</v>
      </c>
      <c r="W60">
        <v>331</v>
      </c>
      <c r="X60">
        <v>0</v>
      </c>
      <c r="Y60">
        <v>0</v>
      </c>
      <c r="Z60">
        <v>0</v>
      </c>
      <c r="AA60">
        <v>1</v>
      </c>
      <c r="AD60">
        <v>3</v>
      </c>
      <c r="AE60">
        <v>1</v>
      </c>
      <c r="AF60">
        <v>1</v>
      </c>
      <c r="AG60">
        <v>3</v>
      </c>
      <c r="AH60">
        <v>0</v>
      </c>
      <c r="AI60" t="s">
        <v>194</v>
      </c>
      <c r="AJ60" t="s">
        <v>195</v>
      </c>
      <c r="AK60" t="s">
        <v>2715</v>
      </c>
      <c r="AL60">
        <v>3</v>
      </c>
      <c r="AM60">
        <v>84361</v>
      </c>
      <c r="AN60">
        <v>127</v>
      </c>
      <c r="AO60">
        <v>0</v>
      </c>
      <c r="AP60">
        <v>0</v>
      </c>
      <c r="AQ60">
        <v>0</v>
      </c>
      <c r="AR60"/>
      <c r="AS60"/>
      <c r="AT60">
        <v>0</v>
      </c>
      <c r="AU60">
        <v>0</v>
      </c>
      <c r="AX60">
        <v>0</v>
      </c>
      <c r="AZ60">
        <v>0</v>
      </c>
      <c r="BA60">
        <v>0</v>
      </c>
      <c r="BB60">
        <v>0</v>
      </c>
      <c r="BD60">
        <v>0</v>
      </c>
      <c r="BF60">
        <v>0</v>
      </c>
      <c r="BG60">
        <v>0</v>
      </c>
      <c r="BI60">
        <v>0</v>
      </c>
      <c r="BJ60">
        <v>0</v>
      </c>
      <c r="BP60">
        <v>0</v>
      </c>
      <c r="BS60">
        <v>0</v>
      </c>
      <c r="BT60">
        <v>0</v>
      </c>
      <c r="BU60">
        <v>0</v>
      </c>
      <c r="BV60">
        <v>0</v>
      </c>
      <c r="CA60">
        <v>2</v>
      </c>
      <c r="CB60">
        <v>0</v>
      </c>
      <c r="CC60">
        <v>0</v>
      </c>
      <c r="CD60">
        <v>38033</v>
      </c>
      <c r="CE60">
        <v>44651</v>
      </c>
      <c r="CF60">
        <v>44054</v>
      </c>
      <c r="CG60"/>
      <c r="CH60"/>
      <c r="CI60"/>
      <c r="CJ60" s="128">
        <v>45030</v>
      </c>
      <c r="CK60" s="129">
        <v>45117</v>
      </c>
      <c r="CN60" t="s">
        <v>3092</v>
      </c>
    </row>
    <row r="61" spans="1:93">
      <c r="A61" s="108">
        <v>60</v>
      </c>
      <c r="B61">
        <v>4</v>
      </c>
      <c r="C61">
        <v>2181462</v>
      </c>
      <c r="D61" t="s">
        <v>79</v>
      </c>
      <c r="E61">
        <v>34</v>
      </c>
      <c r="F61" t="s">
        <v>325</v>
      </c>
      <c r="G61" t="s">
        <v>326</v>
      </c>
      <c r="H61" t="s">
        <v>177</v>
      </c>
      <c r="I61">
        <v>44</v>
      </c>
      <c r="J61">
        <v>206</v>
      </c>
      <c r="K61">
        <v>6</v>
      </c>
      <c r="L61">
        <v>18</v>
      </c>
      <c r="M61" t="s">
        <v>327</v>
      </c>
      <c r="O61" t="s">
        <v>328</v>
      </c>
      <c r="P61" t="s">
        <v>329</v>
      </c>
      <c r="Q61">
        <v>0</v>
      </c>
      <c r="R61">
        <v>0</v>
      </c>
      <c r="S61">
        <v>0</v>
      </c>
      <c r="T61">
        <v>0</v>
      </c>
      <c r="U61">
        <v>0</v>
      </c>
      <c r="V61">
        <v>37888</v>
      </c>
      <c r="W61">
        <v>331</v>
      </c>
      <c r="X61">
        <v>0</v>
      </c>
      <c r="Y61">
        <v>0</v>
      </c>
      <c r="Z61">
        <v>0</v>
      </c>
      <c r="AA61">
        <v>2</v>
      </c>
      <c r="AD61">
        <v>3</v>
      </c>
      <c r="AE61">
        <v>1</v>
      </c>
      <c r="AF61">
        <v>1</v>
      </c>
      <c r="AG61">
        <v>3</v>
      </c>
      <c r="AH61">
        <v>0</v>
      </c>
      <c r="AI61" t="s">
        <v>115</v>
      </c>
      <c r="AJ61" t="s">
        <v>116</v>
      </c>
      <c r="AK61" t="s">
        <v>330</v>
      </c>
      <c r="AL61">
        <v>4</v>
      </c>
      <c r="AM61">
        <v>40363</v>
      </c>
      <c r="AN61">
        <v>0</v>
      </c>
      <c r="AO61">
        <v>0</v>
      </c>
      <c r="AP61">
        <v>0</v>
      </c>
      <c r="AQ61">
        <v>0</v>
      </c>
      <c r="AR61"/>
      <c r="AS61"/>
      <c r="AT61">
        <v>0</v>
      </c>
      <c r="AU61">
        <v>0</v>
      </c>
      <c r="AX61">
        <v>0</v>
      </c>
      <c r="AZ61">
        <v>0</v>
      </c>
      <c r="BA61">
        <v>0</v>
      </c>
      <c r="BB61">
        <v>0</v>
      </c>
      <c r="BD61">
        <v>0</v>
      </c>
      <c r="BF61">
        <v>0</v>
      </c>
      <c r="BG61">
        <v>0</v>
      </c>
      <c r="BI61">
        <v>0</v>
      </c>
      <c r="BJ61">
        <v>0</v>
      </c>
      <c r="BP61">
        <v>0</v>
      </c>
      <c r="BS61">
        <v>0</v>
      </c>
      <c r="BT61">
        <v>0</v>
      </c>
      <c r="BU61">
        <v>0</v>
      </c>
      <c r="BV61">
        <v>0</v>
      </c>
      <c r="CA61">
        <v>2</v>
      </c>
      <c r="CB61">
        <v>0</v>
      </c>
      <c r="CC61">
        <v>0</v>
      </c>
      <c r="CD61">
        <v>38035</v>
      </c>
      <c r="CE61">
        <v>44651</v>
      </c>
      <c r="CF61">
        <v>42621</v>
      </c>
      <c r="CG61" s="114">
        <v>21000</v>
      </c>
      <c r="CH61" s="114">
        <v>21000</v>
      </c>
      <c r="CI61">
        <v>3</v>
      </c>
      <c r="CJ61" s="128">
        <v>45013</v>
      </c>
      <c r="CK61" s="129">
        <v>45105</v>
      </c>
      <c r="CN61" t="s">
        <v>3092</v>
      </c>
      <c r="CO61" t="s">
        <v>3102</v>
      </c>
    </row>
    <row r="62" spans="1:93">
      <c r="A62" s="108">
        <v>61</v>
      </c>
      <c r="B62">
        <v>4</v>
      </c>
      <c r="C62">
        <v>2181712</v>
      </c>
      <c r="D62" t="s">
        <v>79</v>
      </c>
      <c r="E62">
        <v>34</v>
      </c>
      <c r="F62" t="s">
        <v>331</v>
      </c>
      <c r="G62" t="s">
        <v>332</v>
      </c>
      <c r="H62" t="s">
        <v>2716</v>
      </c>
      <c r="I62">
        <v>44</v>
      </c>
      <c r="J62">
        <v>201</v>
      </c>
      <c r="K62">
        <v>296</v>
      </c>
      <c r="L62">
        <v>17</v>
      </c>
      <c r="M62" t="s">
        <v>2717</v>
      </c>
      <c r="O62" t="s">
        <v>2718</v>
      </c>
      <c r="P62" t="s">
        <v>2464</v>
      </c>
      <c r="Q62">
        <v>183</v>
      </c>
      <c r="R62">
        <v>1</v>
      </c>
      <c r="S62">
        <v>1</v>
      </c>
      <c r="T62">
        <v>6353376</v>
      </c>
      <c r="U62">
        <v>0</v>
      </c>
      <c r="V62">
        <v>38019</v>
      </c>
      <c r="W62">
        <v>331</v>
      </c>
      <c r="X62">
        <v>0</v>
      </c>
      <c r="Y62">
        <v>0</v>
      </c>
      <c r="Z62">
        <v>0</v>
      </c>
      <c r="AA62">
        <v>1</v>
      </c>
      <c r="AD62">
        <v>3</v>
      </c>
      <c r="AE62">
        <v>1</v>
      </c>
      <c r="AF62">
        <v>1</v>
      </c>
      <c r="AG62">
        <v>3</v>
      </c>
      <c r="AH62">
        <v>0</v>
      </c>
      <c r="AI62" t="s">
        <v>194</v>
      </c>
      <c r="AJ62" t="s">
        <v>195</v>
      </c>
      <c r="AK62" t="s">
        <v>333</v>
      </c>
      <c r="AL62">
        <v>3</v>
      </c>
      <c r="AM62">
        <v>65242</v>
      </c>
      <c r="AN62">
        <v>0</v>
      </c>
      <c r="AO62">
        <v>0</v>
      </c>
      <c r="AP62">
        <v>0</v>
      </c>
      <c r="AQ62">
        <v>0</v>
      </c>
      <c r="AR62"/>
      <c r="AS62"/>
      <c r="AT62">
        <v>0</v>
      </c>
      <c r="AU62">
        <v>0</v>
      </c>
      <c r="AX62">
        <v>0</v>
      </c>
      <c r="AZ62">
        <v>0</v>
      </c>
      <c r="BA62">
        <v>0</v>
      </c>
      <c r="BB62">
        <v>0</v>
      </c>
      <c r="BD62">
        <v>0</v>
      </c>
      <c r="BF62">
        <v>0</v>
      </c>
      <c r="BG62">
        <v>0</v>
      </c>
      <c r="BI62">
        <v>0</v>
      </c>
      <c r="BJ62">
        <v>0</v>
      </c>
      <c r="BP62">
        <v>0</v>
      </c>
      <c r="BS62">
        <v>0</v>
      </c>
      <c r="BT62">
        <v>0</v>
      </c>
      <c r="BU62">
        <v>0</v>
      </c>
      <c r="BV62">
        <v>0</v>
      </c>
      <c r="CA62">
        <v>2</v>
      </c>
      <c r="CB62">
        <v>0</v>
      </c>
      <c r="CC62">
        <v>0</v>
      </c>
      <c r="CD62">
        <v>38037</v>
      </c>
      <c r="CE62">
        <v>44651</v>
      </c>
      <c r="CF62">
        <v>44781</v>
      </c>
      <c r="CG62" s="114">
        <v>21000</v>
      </c>
      <c r="CH62" s="114">
        <v>21000</v>
      </c>
      <c r="CI62">
        <v>3</v>
      </c>
      <c r="CJ62" s="128">
        <v>45019</v>
      </c>
      <c r="CK62" s="129">
        <v>45106</v>
      </c>
      <c r="CN62" t="s">
        <v>3092</v>
      </c>
      <c r="CO62" t="s">
        <v>3102</v>
      </c>
    </row>
    <row r="63" spans="1:93">
      <c r="A63" s="108">
        <v>62</v>
      </c>
      <c r="B63">
        <v>4</v>
      </c>
      <c r="C63">
        <v>2183082</v>
      </c>
      <c r="D63" t="s">
        <v>79</v>
      </c>
      <c r="E63">
        <v>34</v>
      </c>
      <c r="F63" t="s">
        <v>1643</v>
      </c>
      <c r="G63" t="s">
        <v>1644</v>
      </c>
      <c r="H63" t="s">
        <v>1645</v>
      </c>
      <c r="I63">
        <v>44</v>
      </c>
      <c r="J63">
        <v>212</v>
      </c>
      <c r="K63">
        <v>116</v>
      </c>
      <c r="L63">
        <v>36</v>
      </c>
      <c r="M63" t="s">
        <v>1646</v>
      </c>
      <c r="O63" t="s">
        <v>1647</v>
      </c>
      <c r="P63" t="s">
        <v>1648</v>
      </c>
      <c r="Q63">
        <v>590</v>
      </c>
      <c r="R63">
        <v>53</v>
      </c>
      <c r="S63">
        <v>1</v>
      </c>
      <c r="T63">
        <v>1056596</v>
      </c>
      <c r="U63">
        <v>0</v>
      </c>
      <c r="V63">
        <v>37959</v>
      </c>
      <c r="W63">
        <v>331</v>
      </c>
      <c r="X63">
        <v>0</v>
      </c>
      <c r="Y63">
        <v>0</v>
      </c>
      <c r="Z63">
        <v>0</v>
      </c>
      <c r="AA63">
        <v>1</v>
      </c>
      <c r="AD63">
        <v>3</v>
      </c>
      <c r="AE63">
        <v>1</v>
      </c>
      <c r="AF63">
        <v>1</v>
      </c>
      <c r="AG63">
        <v>3</v>
      </c>
      <c r="AH63">
        <v>0</v>
      </c>
      <c r="AI63" t="s">
        <v>115</v>
      </c>
      <c r="AJ63" t="s">
        <v>116</v>
      </c>
      <c r="AK63" t="s">
        <v>1649</v>
      </c>
      <c r="AL63">
        <v>6</v>
      </c>
      <c r="AM63">
        <v>80713</v>
      </c>
      <c r="AN63">
        <v>0</v>
      </c>
      <c r="AO63">
        <v>0</v>
      </c>
      <c r="AP63">
        <v>0</v>
      </c>
      <c r="AQ63">
        <v>0</v>
      </c>
      <c r="AR63"/>
      <c r="AS63"/>
      <c r="AT63">
        <v>0</v>
      </c>
      <c r="AU63">
        <v>0</v>
      </c>
      <c r="AX63">
        <v>0</v>
      </c>
      <c r="AZ63">
        <v>0</v>
      </c>
      <c r="BA63">
        <v>0</v>
      </c>
      <c r="BB63">
        <v>0</v>
      </c>
      <c r="BD63">
        <v>0</v>
      </c>
      <c r="BF63">
        <v>0</v>
      </c>
      <c r="BG63">
        <v>0</v>
      </c>
      <c r="BI63">
        <v>0</v>
      </c>
      <c r="BJ63">
        <v>0</v>
      </c>
      <c r="BP63">
        <v>34</v>
      </c>
      <c r="BQ63" t="s">
        <v>1643</v>
      </c>
      <c r="BR63" t="s">
        <v>1650</v>
      </c>
      <c r="BS63">
        <v>44</v>
      </c>
      <c r="BT63">
        <v>201</v>
      </c>
      <c r="BU63">
        <v>270</v>
      </c>
      <c r="BV63">
        <v>17</v>
      </c>
      <c r="BW63" t="s">
        <v>607</v>
      </c>
      <c r="BX63" t="s">
        <v>1651</v>
      </c>
      <c r="BZ63" t="s">
        <v>1652</v>
      </c>
      <c r="CA63">
        <v>2</v>
      </c>
      <c r="CB63">
        <v>0</v>
      </c>
      <c r="CC63">
        <v>0</v>
      </c>
      <c r="CD63">
        <v>38065</v>
      </c>
      <c r="CE63">
        <v>44651</v>
      </c>
      <c r="CF63">
        <v>41522</v>
      </c>
      <c r="CG63" s="114">
        <v>21000</v>
      </c>
      <c r="CH63" s="114">
        <v>21000</v>
      </c>
      <c r="CI63">
        <v>3</v>
      </c>
      <c r="CJ63" s="128">
        <v>45039</v>
      </c>
      <c r="CK63" s="129">
        <v>45039</v>
      </c>
      <c r="CN63" t="s">
        <v>3092</v>
      </c>
      <c r="CO63" t="s">
        <v>3102</v>
      </c>
    </row>
    <row r="64" spans="1:93">
      <c r="A64" s="108">
        <v>63</v>
      </c>
      <c r="B64">
        <v>4</v>
      </c>
      <c r="C64">
        <v>2196736</v>
      </c>
      <c r="D64" t="s">
        <v>79</v>
      </c>
      <c r="E64">
        <v>34</v>
      </c>
      <c r="F64" t="s">
        <v>334</v>
      </c>
      <c r="G64" t="s">
        <v>335</v>
      </c>
      <c r="H64" t="s">
        <v>277</v>
      </c>
      <c r="I64">
        <v>44</v>
      </c>
      <c r="J64">
        <v>201</v>
      </c>
      <c r="K64">
        <v>406</v>
      </c>
      <c r="L64">
        <v>17</v>
      </c>
      <c r="M64" t="s">
        <v>336</v>
      </c>
      <c r="N64" t="s">
        <v>337</v>
      </c>
      <c r="O64" t="s">
        <v>338</v>
      </c>
      <c r="P64" t="s">
        <v>339</v>
      </c>
      <c r="Q64">
        <v>0</v>
      </c>
      <c r="R64">
        <v>0</v>
      </c>
      <c r="S64">
        <v>0</v>
      </c>
      <c r="T64">
        <v>0</v>
      </c>
      <c r="U64">
        <v>0</v>
      </c>
      <c r="V64">
        <v>38041</v>
      </c>
      <c r="W64">
        <v>331</v>
      </c>
      <c r="X64">
        <v>0</v>
      </c>
      <c r="Y64">
        <v>0</v>
      </c>
      <c r="Z64">
        <v>0</v>
      </c>
      <c r="AA64">
        <v>1</v>
      </c>
      <c r="AD64">
        <v>3</v>
      </c>
      <c r="AE64">
        <v>1</v>
      </c>
      <c r="AF64">
        <v>1</v>
      </c>
      <c r="AG64">
        <v>3</v>
      </c>
      <c r="AH64">
        <v>0</v>
      </c>
      <c r="AI64" t="s">
        <v>194</v>
      </c>
      <c r="AJ64" t="s">
        <v>195</v>
      </c>
      <c r="AK64" t="s">
        <v>2719</v>
      </c>
      <c r="AL64">
        <v>3</v>
      </c>
      <c r="AM64">
        <v>943860</v>
      </c>
      <c r="AN64">
        <v>0</v>
      </c>
      <c r="AO64">
        <v>0</v>
      </c>
      <c r="AP64">
        <v>0</v>
      </c>
      <c r="AQ64">
        <v>0</v>
      </c>
      <c r="AR64"/>
      <c r="AS64"/>
      <c r="AT64">
        <v>0</v>
      </c>
      <c r="AU64">
        <v>0</v>
      </c>
      <c r="AX64">
        <v>0</v>
      </c>
      <c r="AZ64">
        <v>0</v>
      </c>
      <c r="BA64">
        <v>0</v>
      </c>
      <c r="BB64">
        <v>0</v>
      </c>
      <c r="BD64">
        <v>0</v>
      </c>
      <c r="BF64">
        <v>0</v>
      </c>
      <c r="BG64">
        <v>0</v>
      </c>
      <c r="BI64">
        <v>0</v>
      </c>
      <c r="BJ64">
        <v>0</v>
      </c>
      <c r="BP64">
        <v>0</v>
      </c>
      <c r="BS64">
        <v>0</v>
      </c>
      <c r="BT64">
        <v>0</v>
      </c>
      <c r="BU64">
        <v>0</v>
      </c>
      <c r="BV64">
        <v>0</v>
      </c>
      <c r="CA64">
        <v>2</v>
      </c>
      <c r="CB64">
        <v>0</v>
      </c>
      <c r="CC64">
        <v>0</v>
      </c>
      <c r="CD64">
        <v>38099</v>
      </c>
      <c r="CE64">
        <v>44651</v>
      </c>
      <c r="CF64">
        <v>41298</v>
      </c>
      <c r="CG64" s="114">
        <v>21000</v>
      </c>
      <c r="CH64" s="114">
        <v>21000</v>
      </c>
      <c r="CI64">
        <v>3</v>
      </c>
      <c r="CJ64" s="128">
        <v>45044</v>
      </c>
      <c r="CK64" s="129">
        <v>45044</v>
      </c>
      <c r="CM64" t="s">
        <v>3093</v>
      </c>
      <c r="CO64" t="s">
        <v>3102</v>
      </c>
    </row>
    <row r="65" spans="1:93">
      <c r="A65" s="108">
        <v>64</v>
      </c>
      <c r="B65">
        <v>4</v>
      </c>
      <c r="C65">
        <v>2198232</v>
      </c>
      <c r="D65" t="s">
        <v>79</v>
      </c>
      <c r="E65">
        <v>34</v>
      </c>
      <c r="F65" t="s">
        <v>340</v>
      </c>
      <c r="G65" t="s">
        <v>341</v>
      </c>
      <c r="H65" t="s">
        <v>342</v>
      </c>
      <c r="I65">
        <v>44</v>
      </c>
      <c r="J65">
        <v>206</v>
      </c>
      <c r="K65">
        <v>66</v>
      </c>
      <c r="L65">
        <v>18</v>
      </c>
      <c r="M65" t="s">
        <v>343</v>
      </c>
      <c r="O65" t="s">
        <v>344</v>
      </c>
      <c r="P65" t="s">
        <v>345</v>
      </c>
      <c r="Q65">
        <v>0</v>
      </c>
      <c r="R65">
        <v>0</v>
      </c>
      <c r="S65">
        <v>0</v>
      </c>
      <c r="T65">
        <v>0</v>
      </c>
      <c r="U65">
        <v>0</v>
      </c>
      <c r="V65">
        <v>38040</v>
      </c>
      <c r="W65">
        <v>331</v>
      </c>
      <c r="X65">
        <v>0</v>
      </c>
      <c r="Y65">
        <v>0</v>
      </c>
      <c r="Z65">
        <v>0</v>
      </c>
      <c r="AA65">
        <v>1</v>
      </c>
      <c r="AD65">
        <v>3</v>
      </c>
      <c r="AE65">
        <v>1</v>
      </c>
      <c r="AF65">
        <v>1</v>
      </c>
      <c r="AG65">
        <v>3</v>
      </c>
      <c r="AH65">
        <v>0</v>
      </c>
      <c r="AI65" t="s">
        <v>115</v>
      </c>
      <c r="AJ65" t="s">
        <v>116</v>
      </c>
      <c r="AK65" t="s">
        <v>346</v>
      </c>
      <c r="AL65">
        <v>4</v>
      </c>
      <c r="AM65">
        <v>620149</v>
      </c>
      <c r="AN65">
        <v>0</v>
      </c>
      <c r="AO65">
        <v>0</v>
      </c>
      <c r="AP65">
        <v>0</v>
      </c>
      <c r="AQ65">
        <v>0</v>
      </c>
      <c r="AR65"/>
      <c r="AS65"/>
      <c r="AT65">
        <v>0</v>
      </c>
      <c r="AU65">
        <v>0</v>
      </c>
      <c r="AX65">
        <v>0</v>
      </c>
      <c r="AZ65">
        <v>0</v>
      </c>
      <c r="BA65">
        <v>0</v>
      </c>
      <c r="BB65">
        <v>0</v>
      </c>
      <c r="BD65">
        <v>0</v>
      </c>
      <c r="BF65">
        <v>0</v>
      </c>
      <c r="BG65">
        <v>0</v>
      </c>
      <c r="BI65">
        <v>0</v>
      </c>
      <c r="BJ65">
        <v>0</v>
      </c>
      <c r="BP65">
        <v>0</v>
      </c>
      <c r="BS65">
        <v>0</v>
      </c>
      <c r="BT65">
        <v>0</v>
      </c>
      <c r="BU65">
        <v>0</v>
      </c>
      <c r="BV65">
        <v>0</v>
      </c>
      <c r="CA65">
        <v>2</v>
      </c>
      <c r="CB65">
        <v>0</v>
      </c>
      <c r="CC65">
        <v>0</v>
      </c>
      <c r="CD65">
        <v>38104</v>
      </c>
      <c r="CE65">
        <v>44651</v>
      </c>
      <c r="CF65">
        <v>39302</v>
      </c>
      <c r="CG65" s="114">
        <v>21000</v>
      </c>
      <c r="CH65" s="114">
        <v>21000</v>
      </c>
      <c r="CI65">
        <v>3</v>
      </c>
      <c r="CJ65" s="128">
        <v>45034</v>
      </c>
      <c r="CK65" s="129">
        <v>45075</v>
      </c>
      <c r="CN65" t="s">
        <v>3092</v>
      </c>
      <c r="CO65" t="s">
        <v>3102</v>
      </c>
    </row>
    <row r="66" spans="1:93">
      <c r="A66" s="108">
        <v>65</v>
      </c>
      <c r="B66">
        <v>4</v>
      </c>
      <c r="C66">
        <v>2208335</v>
      </c>
      <c r="D66" t="s">
        <v>79</v>
      </c>
      <c r="E66">
        <v>46</v>
      </c>
      <c r="F66" t="s">
        <v>347</v>
      </c>
      <c r="G66" t="s">
        <v>348</v>
      </c>
      <c r="H66" t="s">
        <v>349</v>
      </c>
      <c r="I66">
        <v>13</v>
      </c>
      <c r="J66">
        <v>118</v>
      </c>
      <c r="K66">
        <v>0</v>
      </c>
      <c r="L66">
        <v>99</v>
      </c>
      <c r="M66" t="s">
        <v>350</v>
      </c>
      <c r="N66" t="s">
        <v>351</v>
      </c>
      <c r="O66" t="s">
        <v>352</v>
      </c>
      <c r="P66" t="s">
        <v>353</v>
      </c>
      <c r="Q66">
        <v>1</v>
      </c>
      <c r="R66">
        <v>108</v>
      </c>
      <c r="S66">
        <v>1</v>
      </c>
      <c r="T66">
        <v>1805751</v>
      </c>
      <c r="U66">
        <v>0</v>
      </c>
      <c r="V66">
        <v>33695</v>
      </c>
      <c r="W66">
        <v>331</v>
      </c>
      <c r="X66">
        <v>0</v>
      </c>
      <c r="Y66">
        <v>0</v>
      </c>
      <c r="Z66">
        <v>0</v>
      </c>
      <c r="AA66">
        <v>1</v>
      </c>
      <c r="AD66">
        <v>3</v>
      </c>
      <c r="AE66">
        <v>3</v>
      </c>
      <c r="AF66">
        <v>1</v>
      </c>
      <c r="AG66">
        <v>3</v>
      </c>
      <c r="AH66">
        <v>0</v>
      </c>
      <c r="AI66" t="s">
        <v>354</v>
      </c>
      <c r="AJ66" t="s">
        <v>355</v>
      </c>
      <c r="AK66" t="s">
        <v>2465</v>
      </c>
      <c r="AL66">
        <v>0</v>
      </c>
      <c r="AM66">
        <v>0</v>
      </c>
      <c r="AN66">
        <v>0</v>
      </c>
      <c r="AO66">
        <v>0</v>
      </c>
      <c r="AP66">
        <v>0</v>
      </c>
      <c r="AQ66">
        <v>0</v>
      </c>
      <c r="AR66">
        <v>33786</v>
      </c>
      <c r="AS66"/>
      <c r="AT66">
        <v>17</v>
      </c>
      <c r="AU66">
        <v>287</v>
      </c>
      <c r="AV66" t="s">
        <v>356</v>
      </c>
      <c r="AW66" t="s">
        <v>357</v>
      </c>
      <c r="AX66">
        <v>0</v>
      </c>
      <c r="AZ66">
        <v>0</v>
      </c>
      <c r="BA66">
        <v>0</v>
      </c>
      <c r="BB66">
        <v>0</v>
      </c>
      <c r="BD66">
        <v>0</v>
      </c>
      <c r="BF66">
        <v>0</v>
      </c>
      <c r="BG66">
        <v>0</v>
      </c>
      <c r="BI66">
        <v>0</v>
      </c>
      <c r="BJ66">
        <v>0</v>
      </c>
      <c r="BP66">
        <v>0</v>
      </c>
      <c r="BS66">
        <v>0</v>
      </c>
      <c r="BT66">
        <v>0</v>
      </c>
      <c r="BU66">
        <v>0</v>
      </c>
      <c r="BV66">
        <v>0</v>
      </c>
      <c r="CA66">
        <v>2</v>
      </c>
      <c r="CB66">
        <v>0</v>
      </c>
      <c r="CC66">
        <v>0</v>
      </c>
      <c r="CD66">
        <v>38128</v>
      </c>
      <c r="CE66">
        <v>44651</v>
      </c>
      <c r="CF66">
        <v>44392</v>
      </c>
      <c r="CG66" s="114">
        <v>21000</v>
      </c>
      <c r="CH66" s="114">
        <v>21000</v>
      </c>
      <c r="CI66">
        <v>1</v>
      </c>
      <c r="CJ66" s="128">
        <v>45039</v>
      </c>
      <c r="CK66" s="129">
        <v>45141</v>
      </c>
      <c r="CN66" t="s">
        <v>3092</v>
      </c>
      <c r="CO66" t="s">
        <v>3102</v>
      </c>
    </row>
    <row r="67" spans="1:93" hidden="1">
      <c r="A67" s="108">
        <v>66</v>
      </c>
      <c r="B67">
        <v>4</v>
      </c>
      <c r="C67">
        <v>2208602</v>
      </c>
      <c r="D67" t="s">
        <v>79</v>
      </c>
      <c r="E67">
        <v>34</v>
      </c>
      <c r="F67" t="s">
        <v>358</v>
      </c>
      <c r="G67" t="s">
        <v>359</v>
      </c>
      <c r="H67" t="s">
        <v>186</v>
      </c>
      <c r="I67">
        <v>44</v>
      </c>
      <c r="J67">
        <v>201</v>
      </c>
      <c r="K67">
        <v>287</v>
      </c>
      <c r="L67">
        <v>17</v>
      </c>
      <c r="M67" t="s">
        <v>360</v>
      </c>
      <c r="O67" t="s">
        <v>361</v>
      </c>
      <c r="P67" t="s">
        <v>362</v>
      </c>
      <c r="Q67">
        <v>183</v>
      </c>
      <c r="R67">
        <v>6</v>
      </c>
      <c r="S67">
        <v>1</v>
      </c>
      <c r="T67">
        <v>5249899</v>
      </c>
      <c r="U67">
        <v>0</v>
      </c>
      <c r="V67">
        <v>38054</v>
      </c>
      <c r="W67">
        <v>331</v>
      </c>
      <c r="X67">
        <v>0</v>
      </c>
      <c r="Y67">
        <v>637630</v>
      </c>
      <c r="Z67">
        <v>637630</v>
      </c>
      <c r="AA67">
        <v>1</v>
      </c>
      <c r="AD67">
        <v>3</v>
      </c>
      <c r="AE67">
        <v>1</v>
      </c>
      <c r="AF67">
        <v>1</v>
      </c>
      <c r="AG67">
        <v>3</v>
      </c>
      <c r="AH67">
        <v>0</v>
      </c>
      <c r="AI67" t="s">
        <v>194</v>
      </c>
      <c r="AJ67" t="s">
        <v>195</v>
      </c>
      <c r="AK67" t="s">
        <v>363</v>
      </c>
      <c r="AL67">
        <v>3</v>
      </c>
      <c r="AM67">
        <v>541613</v>
      </c>
      <c r="AN67">
        <v>188</v>
      </c>
      <c r="AO67">
        <v>0</v>
      </c>
      <c r="AP67">
        <v>0</v>
      </c>
      <c r="AQ67">
        <v>0</v>
      </c>
      <c r="AR67"/>
      <c r="AS67"/>
      <c r="AT67">
        <v>0</v>
      </c>
      <c r="AU67">
        <v>0</v>
      </c>
      <c r="AX67">
        <v>0</v>
      </c>
      <c r="AZ67">
        <v>0</v>
      </c>
      <c r="BA67">
        <v>0</v>
      </c>
      <c r="BB67">
        <v>0</v>
      </c>
      <c r="BD67">
        <v>0</v>
      </c>
      <c r="BF67">
        <v>0</v>
      </c>
      <c r="BG67">
        <v>0</v>
      </c>
      <c r="BI67">
        <v>0</v>
      </c>
      <c r="BJ67">
        <v>0</v>
      </c>
      <c r="BP67">
        <v>0</v>
      </c>
      <c r="BS67">
        <v>0</v>
      </c>
      <c r="BT67">
        <v>0</v>
      </c>
      <c r="BU67">
        <v>0</v>
      </c>
      <c r="BV67">
        <v>0</v>
      </c>
      <c r="CA67">
        <v>2</v>
      </c>
      <c r="CB67">
        <v>0</v>
      </c>
      <c r="CC67">
        <v>0</v>
      </c>
      <c r="CD67">
        <v>38132</v>
      </c>
      <c r="CE67">
        <v>44651</v>
      </c>
      <c r="CF67">
        <v>41298</v>
      </c>
      <c r="CG67"/>
      <c r="CH67"/>
      <c r="CI67"/>
      <c r="CJ67" s="128">
        <v>45033</v>
      </c>
      <c r="CK67" s="129">
        <v>45033</v>
      </c>
      <c r="CM67" t="s">
        <v>3068</v>
      </c>
    </row>
    <row r="68" spans="1:93">
      <c r="A68" s="108">
        <v>67</v>
      </c>
      <c r="B68">
        <v>4</v>
      </c>
      <c r="C68">
        <v>2273650</v>
      </c>
      <c r="D68" t="s">
        <v>79</v>
      </c>
      <c r="E68">
        <v>34</v>
      </c>
      <c r="F68" t="s">
        <v>365</v>
      </c>
      <c r="G68" t="s">
        <v>366</v>
      </c>
      <c r="H68" t="s">
        <v>113</v>
      </c>
      <c r="I68">
        <v>44</v>
      </c>
      <c r="J68">
        <v>201</v>
      </c>
      <c r="K68">
        <v>342</v>
      </c>
      <c r="L68">
        <v>17</v>
      </c>
      <c r="M68" t="s">
        <v>367</v>
      </c>
      <c r="N68" t="s">
        <v>368</v>
      </c>
      <c r="O68" t="s">
        <v>369</v>
      </c>
      <c r="P68" t="s">
        <v>370</v>
      </c>
      <c r="Q68">
        <v>0</v>
      </c>
      <c r="R68">
        <v>0</v>
      </c>
      <c r="S68">
        <v>0</v>
      </c>
      <c r="T68">
        <v>0</v>
      </c>
      <c r="U68">
        <v>0</v>
      </c>
      <c r="V68">
        <v>38078</v>
      </c>
      <c r="W68">
        <v>331</v>
      </c>
      <c r="X68">
        <v>0</v>
      </c>
      <c r="Y68">
        <v>0</v>
      </c>
      <c r="Z68">
        <v>0</v>
      </c>
      <c r="AA68">
        <v>1</v>
      </c>
      <c r="AD68">
        <v>3</v>
      </c>
      <c r="AE68">
        <v>1</v>
      </c>
      <c r="AF68">
        <v>1</v>
      </c>
      <c r="AG68">
        <v>3</v>
      </c>
      <c r="AH68">
        <v>0</v>
      </c>
      <c r="AI68" t="s">
        <v>93</v>
      </c>
      <c r="AJ68" t="s">
        <v>94</v>
      </c>
      <c r="AK68" t="s">
        <v>371</v>
      </c>
      <c r="AL68">
        <v>3</v>
      </c>
      <c r="AM68">
        <v>320196</v>
      </c>
      <c r="AN68">
        <v>0</v>
      </c>
      <c r="AO68">
        <v>0</v>
      </c>
      <c r="AP68">
        <v>0</v>
      </c>
      <c r="AQ68">
        <v>0</v>
      </c>
      <c r="AR68"/>
      <c r="AS68"/>
      <c r="AT68">
        <v>0</v>
      </c>
      <c r="AU68">
        <v>0</v>
      </c>
      <c r="AX68">
        <v>0</v>
      </c>
      <c r="AZ68">
        <v>0</v>
      </c>
      <c r="BA68">
        <v>0</v>
      </c>
      <c r="BB68">
        <v>0</v>
      </c>
      <c r="BD68">
        <v>0</v>
      </c>
      <c r="BF68">
        <v>0</v>
      </c>
      <c r="BG68">
        <v>0</v>
      </c>
      <c r="BI68">
        <v>0</v>
      </c>
      <c r="BJ68">
        <v>0</v>
      </c>
      <c r="BP68">
        <v>0</v>
      </c>
      <c r="BS68">
        <v>0</v>
      </c>
      <c r="BT68">
        <v>0</v>
      </c>
      <c r="BU68">
        <v>0</v>
      </c>
      <c r="BV68">
        <v>0</v>
      </c>
      <c r="CA68">
        <v>2</v>
      </c>
      <c r="CB68">
        <v>0</v>
      </c>
      <c r="CC68">
        <v>0</v>
      </c>
      <c r="CD68">
        <v>38194</v>
      </c>
      <c r="CE68">
        <v>44651</v>
      </c>
      <c r="CF68">
        <v>44279</v>
      </c>
      <c r="CG68" s="114">
        <v>21000</v>
      </c>
      <c r="CH68" s="114">
        <v>21000</v>
      </c>
      <c r="CI68">
        <v>3</v>
      </c>
      <c r="CJ68" s="128">
        <v>45021</v>
      </c>
      <c r="CK68" s="129">
        <v>45096</v>
      </c>
      <c r="CN68" t="s">
        <v>3092</v>
      </c>
      <c r="CO68" t="s">
        <v>3102</v>
      </c>
    </row>
    <row r="69" spans="1:93">
      <c r="A69" s="108">
        <v>68</v>
      </c>
      <c r="B69">
        <v>4</v>
      </c>
      <c r="C69">
        <v>2299110</v>
      </c>
      <c r="D69" t="s">
        <v>79</v>
      </c>
      <c r="E69">
        <v>46</v>
      </c>
      <c r="F69" t="s">
        <v>372</v>
      </c>
      <c r="G69" t="s">
        <v>373</v>
      </c>
      <c r="H69" t="s">
        <v>234</v>
      </c>
      <c r="I69">
        <v>13</v>
      </c>
      <c r="J69">
        <v>108</v>
      </c>
      <c r="K69">
        <v>0</v>
      </c>
      <c r="L69">
        <v>99</v>
      </c>
      <c r="M69" t="s">
        <v>374</v>
      </c>
      <c r="N69" t="s">
        <v>375</v>
      </c>
      <c r="O69" t="s">
        <v>376</v>
      </c>
      <c r="P69" t="s">
        <v>377</v>
      </c>
      <c r="Q69">
        <v>0</v>
      </c>
      <c r="R69">
        <v>0</v>
      </c>
      <c r="S69">
        <v>0</v>
      </c>
      <c r="T69">
        <v>0</v>
      </c>
      <c r="U69">
        <v>0</v>
      </c>
      <c r="V69">
        <v>31848</v>
      </c>
      <c r="W69">
        <v>331</v>
      </c>
      <c r="X69">
        <v>0</v>
      </c>
      <c r="Y69">
        <v>0</v>
      </c>
      <c r="Z69">
        <v>0</v>
      </c>
      <c r="AA69">
        <v>1</v>
      </c>
      <c r="AD69">
        <v>3</v>
      </c>
      <c r="AE69">
        <v>3</v>
      </c>
      <c r="AF69">
        <v>1</v>
      </c>
      <c r="AG69">
        <v>3</v>
      </c>
      <c r="AH69">
        <v>0</v>
      </c>
      <c r="AI69" t="s">
        <v>378</v>
      </c>
      <c r="AJ69" t="s">
        <v>379</v>
      </c>
      <c r="AK69" t="s">
        <v>2720</v>
      </c>
      <c r="AL69">
        <v>0</v>
      </c>
      <c r="AM69">
        <v>0</v>
      </c>
      <c r="AN69">
        <v>0</v>
      </c>
      <c r="AO69">
        <v>0</v>
      </c>
      <c r="AP69">
        <v>0</v>
      </c>
      <c r="AQ69">
        <v>0</v>
      </c>
      <c r="AR69">
        <v>31959</v>
      </c>
      <c r="AS69"/>
      <c r="AT69">
        <v>17</v>
      </c>
      <c r="AU69">
        <v>406</v>
      </c>
      <c r="AV69" t="s">
        <v>380</v>
      </c>
      <c r="AW69" t="s">
        <v>381</v>
      </c>
      <c r="AX69">
        <v>0</v>
      </c>
      <c r="AZ69">
        <v>0</v>
      </c>
      <c r="BA69">
        <v>0</v>
      </c>
      <c r="BB69">
        <v>0</v>
      </c>
      <c r="BD69">
        <v>0</v>
      </c>
      <c r="BF69">
        <v>0</v>
      </c>
      <c r="BG69">
        <v>0</v>
      </c>
      <c r="BI69">
        <v>0</v>
      </c>
      <c r="BJ69">
        <v>0</v>
      </c>
      <c r="BP69">
        <v>0</v>
      </c>
      <c r="BS69">
        <v>0</v>
      </c>
      <c r="BT69">
        <v>0</v>
      </c>
      <c r="BU69">
        <v>0</v>
      </c>
      <c r="BV69">
        <v>0</v>
      </c>
      <c r="CA69">
        <v>2</v>
      </c>
      <c r="CB69">
        <v>0</v>
      </c>
      <c r="CC69">
        <v>0</v>
      </c>
      <c r="CD69">
        <v>38208</v>
      </c>
      <c r="CE69">
        <v>44651</v>
      </c>
      <c r="CF69">
        <v>44392</v>
      </c>
      <c r="CG69" s="114">
        <v>21000</v>
      </c>
      <c r="CH69" s="114">
        <v>21000</v>
      </c>
      <c r="CI69">
        <v>1</v>
      </c>
      <c r="CJ69" s="128">
        <v>45039</v>
      </c>
      <c r="CK69" s="129">
        <v>45110</v>
      </c>
      <c r="CN69" t="s">
        <v>3092</v>
      </c>
      <c r="CO69" t="s">
        <v>3102</v>
      </c>
    </row>
    <row r="70" spans="1:93" hidden="1">
      <c r="A70" s="108">
        <v>69</v>
      </c>
      <c r="B70">
        <v>4</v>
      </c>
      <c r="C70">
        <v>2300215</v>
      </c>
      <c r="D70" t="s">
        <v>79</v>
      </c>
      <c r="E70">
        <v>34</v>
      </c>
      <c r="F70" t="s">
        <v>1375</v>
      </c>
      <c r="G70" t="s">
        <v>1376</v>
      </c>
      <c r="H70" t="s">
        <v>1377</v>
      </c>
      <c r="I70">
        <v>44</v>
      </c>
      <c r="J70">
        <v>202</v>
      </c>
      <c r="K70">
        <v>67</v>
      </c>
      <c r="L70">
        <v>8</v>
      </c>
      <c r="M70" t="s">
        <v>1378</v>
      </c>
      <c r="O70" t="s">
        <v>1379</v>
      </c>
      <c r="P70" t="s">
        <v>1380</v>
      </c>
      <c r="Q70">
        <v>0</v>
      </c>
      <c r="R70">
        <v>0</v>
      </c>
      <c r="S70">
        <v>0</v>
      </c>
      <c r="T70">
        <v>0</v>
      </c>
      <c r="U70">
        <v>0</v>
      </c>
      <c r="V70">
        <v>38090</v>
      </c>
      <c r="W70">
        <v>331</v>
      </c>
      <c r="X70">
        <v>0</v>
      </c>
      <c r="Y70">
        <v>0</v>
      </c>
      <c r="Z70">
        <v>0</v>
      </c>
      <c r="AA70">
        <v>1</v>
      </c>
      <c r="AD70">
        <v>3</v>
      </c>
      <c r="AE70">
        <v>1</v>
      </c>
      <c r="AF70">
        <v>1</v>
      </c>
      <c r="AG70">
        <v>3</v>
      </c>
      <c r="AH70">
        <v>0</v>
      </c>
      <c r="AI70" t="s">
        <v>93</v>
      </c>
      <c r="AJ70" t="s">
        <v>94</v>
      </c>
      <c r="AK70" t="s">
        <v>1381</v>
      </c>
      <c r="AL70">
        <v>2</v>
      </c>
      <c r="AM70">
        <v>82520</v>
      </c>
      <c r="AN70">
        <v>0</v>
      </c>
      <c r="AO70">
        <v>0</v>
      </c>
      <c r="AP70">
        <v>0</v>
      </c>
      <c r="AQ70">
        <v>0</v>
      </c>
      <c r="AR70"/>
      <c r="AS70"/>
      <c r="AT70">
        <v>0</v>
      </c>
      <c r="AU70">
        <v>0</v>
      </c>
      <c r="AX70">
        <v>0</v>
      </c>
      <c r="AZ70">
        <v>0</v>
      </c>
      <c r="BA70">
        <v>0</v>
      </c>
      <c r="BB70">
        <v>0</v>
      </c>
      <c r="BD70">
        <v>0</v>
      </c>
      <c r="BF70">
        <v>0</v>
      </c>
      <c r="BG70">
        <v>0</v>
      </c>
      <c r="BI70">
        <v>0</v>
      </c>
      <c r="BJ70">
        <v>0</v>
      </c>
      <c r="BP70">
        <v>0</v>
      </c>
      <c r="BS70">
        <v>0</v>
      </c>
      <c r="BT70">
        <v>0</v>
      </c>
      <c r="BU70">
        <v>0</v>
      </c>
      <c r="BV70">
        <v>0</v>
      </c>
      <c r="CA70">
        <v>2</v>
      </c>
      <c r="CB70">
        <v>0</v>
      </c>
      <c r="CC70">
        <v>0</v>
      </c>
      <c r="CD70">
        <v>38222</v>
      </c>
      <c r="CE70">
        <v>44651</v>
      </c>
      <c r="CF70">
        <v>44392</v>
      </c>
      <c r="CG70"/>
      <c r="CH70"/>
      <c r="CI70"/>
      <c r="CJ70" s="128">
        <v>45017</v>
      </c>
      <c r="CK70" s="127"/>
      <c r="CN70" t="s">
        <v>3092</v>
      </c>
    </row>
    <row r="71" spans="1:93">
      <c r="A71" s="108">
        <v>70</v>
      </c>
      <c r="B71">
        <v>4</v>
      </c>
      <c r="C71">
        <v>2310092</v>
      </c>
      <c r="D71" t="s">
        <v>79</v>
      </c>
      <c r="E71">
        <v>34</v>
      </c>
      <c r="F71" t="s">
        <v>382</v>
      </c>
      <c r="G71" t="s">
        <v>383</v>
      </c>
      <c r="H71" t="s">
        <v>384</v>
      </c>
      <c r="I71">
        <v>44</v>
      </c>
      <c r="J71">
        <v>201</v>
      </c>
      <c r="K71">
        <v>1388</v>
      </c>
      <c r="L71">
        <v>17</v>
      </c>
      <c r="M71" t="s">
        <v>385</v>
      </c>
      <c r="N71" t="s">
        <v>386</v>
      </c>
      <c r="O71" t="s">
        <v>387</v>
      </c>
      <c r="P71" t="s">
        <v>2466</v>
      </c>
      <c r="Q71">
        <v>0</v>
      </c>
      <c r="R71">
        <v>0</v>
      </c>
      <c r="S71">
        <v>0</v>
      </c>
      <c r="T71">
        <v>0</v>
      </c>
      <c r="U71">
        <v>0</v>
      </c>
      <c r="V71">
        <v>38195</v>
      </c>
      <c r="W71">
        <v>331</v>
      </c>
      <c r="X71">
        <v>0</v>
      </c>
      <c r="Y71">
        <v>0</v>
      </c>
      <c r="Z71">
        <v>0</v>
      </c>
      <c r="AA71">
        <v>2</v>
      </c>
      <c r="AD71">
        <v>3</v>
      </c>
      <c r="AE71">
        <v>1</v>
      </c>
      <c r="AF71">
        <v>1</v>
      </c>
      <c r="AG71">
        <v>3</v>
      </c>
      <c r="AH71">
        <v>0</v>
      </c>
      <c r="AI71" t="s">
        <v>115</v>
      </c>
      <c r="AJ71" t="s">
        <v>116</v>
      </c>
      <c r="AK71" t="s">
        <v>388</v>
      </c>
      <c r="AL71">
        <v>3</v>
      </c>
      <c r="AM71">
        <v>85138</v>
      </c>
      <c r="AN71">
        <v>0</v>
      </c>
      <c r="AO71">
        <v>0</v>
      </c>
      <c r="AP71">
        <v>0</v>
      </c>
      <c r="AQ71">
        <v>0</v>
      </c>
      <c r="AR71"/>
      <c r="AS71"/>
      <c r="AT71">
        <v>0</v>
      </c>
      <c r="AU71">
        <v>0</v>
      </c>
      <c r="AX71">
        <v>0</v>
      </c>
      <c r="AZ71">
        <v>0</v>
      </c>
      <c r="BA71">
        <v>0</v>
      </c>
      <c r="BB71">
        <v>0</v>
      </c>
      <c r="BD71">
        <v>0</v>
      </c>
      <c r="BF71">
        <v>0</v>
      </c>
      <c r="BG71">
        <v>0</v>
      </c>
      <c r="BI71">
        <v>0</v>
      </c>
      <c r="BJ71">
        <v>0</v>
      </c>
      <c r="BP71">
        <v>0</v>
      </c>
      <c r="BS71">
        <v>0</v>
      </c>
      <c r="BT71">
        <v>0</v>
      </c>
      <c r="BU71">
        <v>0</v>
      </c>
      <c r="BV71">
        <v>0</v>
      </c>
      <c r="CA71">
        <v>2</v>
      </c>
      <c r="CB71">
        <v>0</v>
      </c>
      <c r="CC71">
        <v>0</v>
      </c>
      <c r="CD71">
        <v>38252</v>
      </c>
      <c r="CE71">
        <v>44651</v>
      </c>
      <c r="CF71">
        <v>41285</v>
      </c>
      <c r="CG71" s="114">
        <v>21000</v>
      </c>
      <c r="CH71" s="114">
        <v>21000</v>
      </c>
      <c r="CI71">
        <v>3</v>
      </c>
      <c r="CJ71" s="128">
        <v>45028</v>
      </c>
      <c r="CK71" s="129">
        <v>45028</v>
      </c>
      <c r="CM71" t="s">
        <v>3101</v>
      </c>
      <c r="CN71" t="s">
        <v>3092</v>
      </c>
      <c r="CO71" t="s">
        <v>3108</v>
      </c>
    </row>
    <row r="72" spans="1:93">
      <c r="A72" s="108">
        <v>71</v>
      </c>
      <c r="B72">
        <v>4</v>
      </c>
      <c r="C72">
        <v>2319455</v>
      </c>
      <c r="D72" t="s">
        <v>79</v>
      </c>
      <c r="E72">
        <v>34</v>
      </c>
      <c r="F72" t="s">
        <v>389</v>
      </c>
      <c r="G72" t="s">
        <v>390</v>
      </c>
      <c r="H72" t="s">
        <v>391</v>
      </c>
      <c r="I72">
        <v>44</v>
      </c>
      <c r="J72">
        <v>201</v>
      </c>
      <c r="K72">
        <v>109</v>
      </c>
      <c r="L72">
        <v>17</v>
      </c>
      <c r="M72" t="s">
        <v>392</v>
      </c>
      <c r="N72" t="s">
        <v>393</v>
      </c>
      <c r="O72" t="s">
        <v>394</v>
      </c>
      <c r="P72" t="s">
        <v>395</v>
      </c>
      <c r="Q72">
        <v>0</v>
      </c>
      <c r="R72">
        <v>0</v>
      </c>
      <c r="S72">
        <v>0</v>
      </c>
      <c r="T72">
        <v>0</v>
      </c>
      <c r="U72">
        <v>0</v>
      </c>
      <c r="V72">
        <v>38251</v>
      </c>
      <c r="W72">
        <v>331</v>
      </c>
      <c r="X72">
        <v>0</v>
      </c>
      <c r="Y72">
        <v>0</v>
      </c>
      <c r="Z72">
        <v>0</v>
      </c>
      <c r="AA72">
        <v>1</v>
      </c>
      <c r="AD72">
        <v>3</v>
      </c>
      <c r="AE72">
        <v>1</v>
      </c>
      <c r="AF72">
        <v>1</v>
      </c>
      <c r="AG72">
        <v>3</v>
      </c>
      <c r="AH72">
        <v>0</v>
      </c>
      <c r="AI72" t="s">
        <v>396</v>
      </c>
      <c r="AJ72" t="s">
        <v>397</v>
      </c>
      <c r="AK72" t="s">
        <v>398</v>
      </c>
      <c r="AL72">
        <v>3</v>
      </c>
      <c r="AM72">
        <v>305219</v>
      </c>
      <c r="AN72">
        <v>0</v>
      </c>
      <c r="AO72">
        <v>0</v>
      </c>
      <c r="AP72">
        <v>0</v>
      </c>
      <c r="AQ72">
        <v>0</v>
      </c>
      <c r="AR72"/>
      <c r="AS72"/>
      <c r="AT72">
        <v>0</v>
      </c>
      <c r="AU72">
        <v>0</v>
      </c>
      <c r="AX72">
        <v>0</v>
      </c>
      <c r="AZ72">
        <v>0</v>
      </c>
      <c r="BA72">
        <v>0</v>
      </c>
      <c r="BB72">
        <v>0</v>
      </c>
      <c r="BD72">
        <v>0</v>
      </c>
      <c r="BF72">
        <v>0</v>
      </c>
      <c r="BG72">
        <v>0</v>
      </c>
      <c r="BI72">
        <v>0</v>
      </c>
      <c r="BJ72">
        <v>0</v>
      </c>
      <c r="BP72">
        <v>0</v>
      </c>
      <c r="BS72">
        <v>0</v>
      </c>
      <c r="BT72">
        <v>0</v>
      </c>
      <c r="BU72">
        <v>0</v>
      </c>
      <c r="BV72">
        <v>0</v>
      </c>
      <c r="CA72">
        <v>2</v>
      </c>
      <c r="CB72">
        <v>0</v>
      </c>
      <c r="CC72">
        <v>0</v>
      </c>
      <c r="CD72">
        <v>38286</v>
      </c>
      <c r="CE72">
        <v>44651</v>
      </c>
      <c r="CF72">
        <v>44392</v>
      </c>
      <c r="CG72" s="114">
        <v>21000</v>
      </c>
      <c r="CH72" s="114">
        <v>21000</v>
      </c>
      <c r="CI72">
        <v>3</v>
      </c>
      <c r="CJ72" s="128">
        <v>45020</v>
      </c>
      <c r="CK72" s="129">
        <v>45078</v>
      </c>
      <c r="CN72" t="s">
        <v>3092</v>
      </c>
      <c r="CO72" t="s">
        <v>3108</v>
      </c>
    </row>
    <row r="73" spans="1:93" hidden="1">
      <c r="A73" s="108">
        <v>72</v>
      </c>
      <c r="B73">
        <v>4</v>
      </c>
      <c r="C73">
        <v>2329175</v>
      </c>
      <c r="D73" t="s">
        <v>79</v>
      </c>
      <c r="E73">
        <v>34</v>
      </c>
      <c r="F73" t="s">
        <v>399</v>
      </c>
      <c r="G73" t="s">
        <v>400</v>
      </c>
      <c r="H73" t="s">
        <v>1024</v>
      </c>
      <c r="I73">
        <v>44</v>
      </c>
      <c r="J73">
        <v>201</v>
      </c>
      <c r="K73">
        <v>1276</v>
      </c>
      <c r="L73">
        <v>17</v>
      </c>
      <c r="M73" t="s">
        <v>2296</v>
      </c>
      <c r="O73" t="s">
        <v>2297</v>
      </c>
      <c r="P73" t="s">
        <v>402</v>
      </c>
      <c r="Q73">
        <v>0</v>
      </c>
      <c r="R73">
        <v>0</v>
      </c>
      <c r="S73">
        <v>0</v>
      </c>
      <c r="T73">
        <v>0</v>
      </c>
      <c r="U73">
        <v>0</v>
      </c>
      <c r="V73">
        <v>38259</v>
      </c>
      <c r="W73">
        <v>331</v>
      </c>
      <c r="X73">
        <v>0</v>
      </c>
      <c r="Y73">
        <v>0</v>
      </c>
      <c r="Z73">
        <v>0</v>
      </c>
      <c r="AA73">
        <v>1</v>
      </c>
      <c r="AD73">
        <v>3</v>
      </c>
      <c r="AE73">
        <v>1</v>
      </c>
      <c r="AF73">
        <v>1</v>
      </c>
      <c r="AG73">
        <v>3</v>
      </c>
      <c r="AH73">
        <v>0</v>
      </c>
      <c r="AI73" t="s">
        <v>354</v>
      </c>
      <c r="AJ73" t="s">
        <v>355</v>
      </c>
      <c r="AK73" t="s">
        <v>2721</v>
      </c>
      <c r="AL73">
        <v>3</v>
      </c>
      <c r="AM73">
        <v>85383</v>
      </c>
      <c r="AN73">
        <v>0</v>
      </c>
      <c r="AO73">
        <v>0</v>
      </c>
      <c r="AP73">
        <v>0</v>
      </c>
      <c r="AQ73">
        <v>0</v>
      </c>
      <c r="AR73"/>
      <c r="AS73"/>
      <c r="AT73">
        <v>0</v>
      </c>
      <c r="AU73">
        <v>0</v>
      </c>
      <c r="AX73">
        <v>0</v>
      </c>
      <c r="AZ73">
        <v>0</v>
      </c>
      <c r="BA73">
        <v>0</v>
      </c>
      <c r="BB73">
        <v>0</v>
      </c>
      <c r="BD73">
        <v>0</v>
      </c>
      <c r="BF73">
        <v>0</v>
      </c>
      <c r="BG73">
        <v>0</v>
      </c>
      <c r="BI73">
        <v>0</v>
      </c>
      <c r="BJ73">
        <v>0</v>
      </c>
      <c r="BP73">
        <v>0</v>
      </c>
      <c r="BS73">
        <v>0</v>
      </c>
      <c r="BT73">
        <v>0</v>
      </c>
      <c r="BU73">
        <v>0</v>
      </c>
      <c r="BV73">
        <v>0</v>
      </c>
      <c r="CA73">
        <v>2</v>
      </c>
      <c r="CB73">
        <v>0</v>
      </c>
      <c r="CC73">
        <v>0</v>
      </c>
      <c r="CD73">
        <v>38313</v>
      </c>
      <c r="CE73">
        <v>44651</v>
      </c>
      <c r="CF73">
        <v>43780</v>
      </c>
      <c r="CG73"/>
      <c r="CH73"/>
      <c r="CI73"/>
      <c r="CJ73" s="128">
        <v>45036</v>
      </c>
      <c r="CK73" s="129">
        <v>45036</v>
      </c>
      <c r="CN73" t="s">
        <v>3092</v>
      </c>
    </row>
    <row r="74" spans="1:93">
      <c r="A74" s="108">
        <v>73</v>
      </c>
      <c r="B74">
        <v>4</v>
      </c>
      <c r="C74">
        <v>2347513</v>
      </c>
      <c r="D74" t="s">
        <v>79</v>
      </c>
      <c r="E74">
        <v>34</v>
      </c>
      <c r="F74" t="s">
        <v>403</v>
      </c>
      <c r="G74" t="s">
        <v>404</v>
      </c>
      <c r="H74" t="s">
        <v>405</v>
      </c>
      <c r="I74">
        <v>44</v>
      </c>
      <c r="J74">
        <v>201</v>
      </c>
      <c r="K74">
        <v>234</v>
      </c>
      <c r="L74">
        <v>17</v>
      </c>
      <c r="M74" t="s">
        <v>406</v>
      </c>
      <c r="O74" t="s">
        <v>407</v>
      </c>
      <c r="P74" t="s">
        <v>408</v>
      </c>
      <c r="Q74">
        <v>0</v>
      </c>
      <c r="R74">
        <v>0</v>
      </c>
      <c r="S74">
        <v>0</v>
      </c>
      <c r="T74">
        <v>0</v>
      </c>
      <c r="U74">
        <v>0</v>
      </c>
      <c r="V74">
        <v>38363</v>
      </c>
      <c r="W74">
        <v>331</v>
      </c>
      <c r="X74">
        <v>0</v>
      </c>
      <c r="Y74">
        <v>0</v>
      </c>
      <c r="Z74">
        <v>0</v>
      </c>
      <c r="AA74">
        <v>1</v>
      </c>
      <c r="AD74">
        <v>3</v>
      </c>
      <c r="AE74">
        <v>1</v>
      </c>
      <c r="AF74">
        <v>1</v>
      </c>
      <c r="AG74">
        <v>3</v>
      </c>
      <c r="AH74">
        <v>0</v>
      </c>
      <c r="AI74" t="s">
        <v>396</v>
      </c>
      <c r="AJ74" t="s">
        <v>397</v>
      </c>
      <c r="AK74" t="s">
        <v>409</v>
      </c>
      <c r="AL74">
        <v>3</v>
      </c>
      <c r="AM74">
        <v>260665</v>
      </c>
      <c r="AN74">
        <v>0</v>
      </c>
      <c r="AO74">
        <v>0</v>
      </c>
      <c r="AP74">
        <v>0</v>
      </c>
      <c r="AQ74">
        <v>0</v>
      </c>
      <c r="AR74"/>
      <c r="AS74"/>
      <c r="AT74">
        <v>0</v>
      </c>
      <c r="AU74">
        <v>0</v>
      </c>
      <c r="AX74">
        <v>0</v>
      </c>
      <c r="AZ74">
        <v>0</v>
      </c>
      <c r="BA74">
        <v>0</v>
      </c>
      <c r="BB74">
        <v>0</v>
      </c>
      <c r="BD74">
        <v>0</v>
      </c>
      <c r="BF74">
        <v>0</v>
      </c>
      <c r="BG74">
        <v>0</v>
      </c>
      <c r="BI74">
        <v>0</v>
      </c>
      <c r="BJ74">
        <v>0</v>
      </c>
      <c r="BP74">
        <v>0</v>
      </c>
      <c r="BS74">
        <v>0</v>
      </c>
      <c r="BT74">
        <v>0</v>
      </c>
      <c r="BU74">
        <v>0</v>
      </c>
      <c r="BV74">
        <v>0</v>
      </c>
      <c r="CA74">
        <v>2</v>
      </c>
      <c r="CB74">
        <v>0</v>
      </c>
      <c r="CC74">
        <v>0</v>
      </c>
      <c r="CD74">
        <v>38372</v>
      </c>
      <c r="CE74">
        <v>44651</v>
      </c>
      <c r="CF74">
        <v>44392</v>
      </c>
      <c r="CG74" s="114">
        <v>21000</v>
      </c>
      <c r="CH74" s="114">
        <v>21000</v>
      </c>
      <c r="CI74">
        <v>3</v>
      </c>
      <c r="CJ74" s="128">
        <v>45023</v>
      </c>
      <c r="CK74" s="129">
        <v>45097</v>
      </c>
      <c r="CN74" t="s">
        <v>3092</v>
      </c>
      <c r="CO74" t="s">
        <v>3102</v>
      </c>
    </row>
    <row r="75" spans="1:93">
      <c r="A75" s="108">
        <v>74</v>
      </c>
      <c r="B75">
        <v>4</v>
      </c>
      <c r="C75">
        <v>2347891</v>
      </c>
      <c r="D75" t="s">
        <v>79</v>
      </c>
      <c r="E75">
        <v>34</v>
      </c>
      <c r="F75" t="s">
        <v>410</v>
      </c>
      <c r="G75" t="s">
        <v>411</v>
      </c>
      <c r="H75" t="s">
        <v>412</v>
      </c>
      <c r="I75">
        <v>44</v>
      </c>
      <c r="J75">
        <v>201</v>
      </c>
      <c r="K75">
        <v>356</v>
      </c>
      <c r="L75">
        <v>17</v>
      </c>
      <c r="M75" t="s">
        <v>413</v>
      </c>
      <c r="O75" t="s">
        <v>414</v>
      </c>
      <c r="P75" t="s">
        <v>415</v>
      </c>
      <c r="Q75">
        <v>0</v>
      </c>
      <c r="R75">
        <v>0</v>
      </c>
      <c r="S75">
        <v>0</v>
      </c>
      <c r="T75">
        <v>0</v>
      </c>
      <c r="U75">
        <v>0</v>
      </c>
      <c r="V75">
        <v>38285</v>
      </c>
      <c r="W75">
        <v>331</v>
      </c>
      <c r="X75">
        <v>0</v>
      </c>
      <c r="Y75">
        <v>0</v>
      </c>
      <c r="Z75">
        <v>0</v>
      </c>
      <c r="AA75">
        <v>2</v>
      </c>
      <c r="AD75">
        <v>3</v>
      </c>
      <c r="AE75">
        <v>1</v>
      </c>
      <c r="AF75">
        <v>1</v>
      </c>
      <c r="AG75">
        <v>3</v>
      </c>
      <c r="AH75">
        <v>0</v>
      </c>
      <c r="AI75" t="s">
        <v>115</v>
      </c>
      <c r="AJ75" t="s">
        <v>116</v>
      </c>
      <c r="AK75" t="s">
        <v>416</v>
      </c>
      <c r="AL75">
        <v>3</v>
      </c>
      <c r="AM75">
        <v>740811</v>
      </c>
      <c r="AN75">
        <v>0</v>
      </c>
      <c r="AO75">
        <v>0</v>
      </c>
      <c r="AP75">
        <v>0</v>
      </c>
      <c r="AQ75">
        <v>0</v>
      </c>
      <c r="AR75"/>
      <c r="AS75"/>
      <c r="AT75">
        <v>0</v>
      </c>
      <c r="AU75">
        <v>0</v>
      </c>
      <c r="AX75">
        <v>0</v>
      </c>
      <c r="AZ75">
        <v>0</v>
      </c>
      <c r="BA75">
        <v>0</v>
      </c>
      <c r="BB75">
        <v>0</v>
      </c>
      <c r="BD75">
        <v>0</v>
      </c>
      <c r="BF75">
        <v>0</v>
      </c>
      <c r="BG75">
        <v>0</v>
      </c>
      <c r="BI75">
        <v>0</v>
      </c>
      <c r="BJ75">
        <v>0</v>
      </c>
      <c r="BP75">
        <v>0</v>
      </c>
      <c r="BS75">
        <v>0</v>
      </c>
      <c r="BT75">
        <v>0</v>
      </c>
      <c r="BU75">
        <v>0</v>
      </c>
      <c r="BV75">
        <v>0</v>
      </c>
      <c r="CA75">
        <v>2</v>
      </c>
      <c r="CB75">
        <v>0</v>
      </c>
      <c r="CC75">
        <v>0</v>
      </c>
      <c r="CD75">
        <v>38373</v>
      </c>
      <c r="CE75">
        <v>44651</v>
      </c>
      <c r="CF75">
        <v>44392</v>
      </c>
      <c r="CG75" s="114">
        <v>21000</v>
      </c>
      <c r="CH75" s="114">
        <v>21000</v>
      </c>
      <c r="CI75">
        <v>3</v>
      </c>
      <c r="CJ75" s="128">
        <v>45026</v>
      </c>
      <c r="CK75" s="129">
        <v>45075</v>
      </c>
      <c r="CN75" t="s">
        <v>3092</v>
      </c>
      <c r="CO75" t="s">
        <v>3108</v>
      </c>
    </row>
    <row r="76" spans="1:93">
      <c r="A76" s="108">
        <v>75</v>
      </c>
      <c r="B76">
        <v>4</v>
      </c>
      <c r="C76">
        <v>2354552</v>
      </c>
      <c r="D76" t="s">
        <v>79</v>
      </c>
      <c r="E76">
        <v>34</v>
      </c>
      <c r="F76" t="s">
        <v>417</v>
      </c>
      <c r="G76" t="s">
        <v>418</v>
      </c>
      <c r="H76" t="s">
        <v>419</v>
      </c>
      <c r="I76">
        <v>44</v>
      </c>
      <c r="J76">
        <v>213</v>
      </c>
      <c r="K76">
        <v>50</v>
      </c>
      <c r="L76">
        <v>21</v>
      </c>
      <c r="M76" t="s">
        <v>420</v>
      </c>
      <c r="O76" t="s">
        <v>421</v>
      </c>
      <c r="Q76">
        <v>0</v>
      </c>
      <c r="R76">
        <v>0</v>
      </c>
      <c r="S76">
        <v>0</v>
      </c>
      <c r="T76">
        <v>0</v>
      </c>
      <c r="U76">
        <v>0</v>
      </c>
      <c r="V76">
        <v>38282</v>
      </c>
      <c r="W76">
        <v>331</v>
      </c>
      <c r="X76">
        <v>0</v>
      </c>
      <c r="Y76">
        <v>0</v>
      </c>
      <c r="Z76">
        <v>0</v>
      </c>
      <c r="AA76">
        <v>2</v>
      </c>
      <c r="AD76">
        <v>3</v>
      </c>
      <c r="AE76">
        <v>1</v>
      </c>
      <c r="AF76">
        <v>1</v>
      </c>
      <c r="AG76">
        <v>3</v>
      </c>
      <c r="AH76">
        <v>0</v>
      </c>
      <c r="AI76" t="s">
        <v>281</v>
      </c>
      <c r="AJ76" t="s">
        <v>282</v>
      </c>
      <c r="AK76" t="s">
        <v>422</v>
      </c>
      <c r="AL76">
        <v>3</v>
      </c>
      <c r="AM76">
        <v>2151</v>
      </c>
      <c r="AN76">
        <v>0</v>
      </c>
      <c r="AO76">
        <v>0</v>
      </c>
      <c r="AP76">
        <v>0</v>
      </c>
      <c r="AQ76">
        <v>0</v>
      </c>
      <c r="AR76"/>
      <c r="AS76"/>
      <c r="AT76">
        <v>0</v>
      </c>
      <c r="AU76">
        <v>0</v>
      </c>
      <c r="AX76">
        <v>0</v>
      </c>
      <c r="AZ76">
        <v>0</v>
      </c>
      <c r="BA76">
        <v>0</v>
      </c>
      <c r="BB76">
        <v>0</v>
      </c>
      <c r="BD76">
        <v>0</v>
      </c>
      <c r="BF76">
        <v>0</v>
      </c>
      <c r="BG76">
        <v>0</v>
      </c>
      <c r="BI76">
        <v>0</v>
      </c>
      <c r="BJ76">
        <v>0</v>
      </c>
      <c r="BP76">
        <v>0</v>
      </c>
      <c r="BS76">
        <v>0</v>
      </c>
      <c r="BT76">
        <v>0</v>
      </c>
      <c r="BU76">
        <v>0</v>
      </c>
      <c r="BV76">
        <v>0</v>
      </c>
      <c r="CA76">
        <v>2</v>
      </c>
      <c r="CB76">
        <v>0</v>
      </c>
      <c r="CC76">
        <v>0</v>
      </c>
      <c r="CD76">
        <v>38391</v>
      </c>
      <c r="CE76">
        <v>44651</v>
      </c>
      <c r="CF76">
        <v>40554</v>
      </c>
      <c r="CG76" s="114">
        <v>21000</v>
      </c>
      <c r="CH76" s="114">
        <v>21000</v>
      </c>
      <c r="CI76">
        <v>3</v>
      </c>
      <c r="CJ76" s="128">
        <v>45037</v>
      </c>
      <c r="CK76" s="129">
        <v>45105</v>
      </c>
      <c r="CN76" t="s">
        <v>3092</v>
      </c>
      <c r="CO76" t="s">
        <v>3102</v>
      </c>
    </row>
    <row r="77" spans="1:93">
      <c r="A77" s="108">
        <v>76</v>
      </c>
      <c r="B77">
        <v>4</v>
      </c>
      <c r="C77">
        <v>2356351</v>
      </c>
      <c r="D77" t="s">
        <v>79</v>
      </c>
      <c r="E77">
        <v>45</v>
      </c>
      <c r="F77" t="s">
        <v>1382</v>
      </c>
      <c r="G77" t="s">
        <v>1383</v>
      </c>
      <c r="H77" t="s">
        <v>1384</v>
      </c>
      <c r="I77">
        <v>44</v>
      </c>
      <c r="J77">
        <v>214</v>
      </c>
      <c r="K77">
        <v>8</v>
      </c>
      <c r="L77">
        <v>10</v>
      </c>
      <c r="M77" t="s">
        <v>1385</v>
      </c>
      <c r="O77" t="s">
        <v>1386</v>
      </c>
      <c r="P77" t="s">
        <v>1387</v>
      </c>
      <c r="Q77">
        <v>0</v>
      </c>
      <c r="R77">
        <v>0</v>
      </c>
      <c r="S77">
        <v>0</v>
      </c>
      <c r="T77">
        <v>0</v>
      </c>
      <c r="U77">
        <v>0</v>
      </c>
      <c r="V77">
        <v>36982</v>
      </c>
      <c r="W77">
        <v>331</v>
      </c>
      <c r="X77">
        <v>0</v>
      </c>
      <c r="Y77">
        <v>0</v>
      </c>
      <c r="Z77">
        <v>0</v>
      </c>
      <c r="AA77">
        <v>1</v>
      </c>
      <c r="AD77">
        <v>3</v>
      </c>
      <c r="AE77">
        <v>1</v>
      </c>
      <c r="AF77">
        <v>1</v>
      </c>
      <c r="AG77">
        <v>3</v>
      </c>
      <c r="AH77">
        <v>0</v>
      </c>
      <c r="AI77" t="s">
        <v>281</v>
      </c>
      <c r="AJ77" t="s">
        <v>282</v>
      </c>
      <c r="AK77" t="s">
        <v>2467</v>
      </c>
      <c r="AL77">
        <v>2</v>
      </c>
      <c r="AM77">
        <v>817</v>
      </c>
      <c r="AN77">
        <v>0</v>
      </c>
      <c r="AO77">
        <v>0</v>
      </c>
      <c r="AP77">
        <v>0</v>
      </c>
      <c r="AQ77">
        <v>0</v>
      </c>
      <c r="AR77"/>
      <c r="AS77"/>
      <c r="AT77">
        <v>0</v>
      </c>
      <c r="AU77">
        <v>0</v>
      </c>
      <c r="AX77">
        <v>0</v>
      </c>
      <c r="AZ77">
        <v>0</v>
      </c>
      <c r="BA77">
        <v>0</v>
      </c>
      <c r="BB77">
        <v>0</v>
      </c>
      <c r="BD77">
        <v>0</v>
      </c>
      <c r="BF77">
        <v>0</v>
      </c>
      <c r="BG77">
        <v>0</v>
      </c>
      <c r="BI77">
        <v>0</v>
      </c>
      <c r="BJ77">
        <v>0</v>
      </c>
      <c r="BP77">
        <v>0</v>
      </c>
      <c r="BS77">
        <v>0</v>
      </c>
      <c r="BT77">
        <v>0</v>
      </c>
      <c r="BU77">
        <v>0</v>
      </c>
      <c r="BV77">
        <v>0</v>
      </c>
      <c r="CA77">
        <v>2</v>
      </c>
      <c r="CB77">
        <v>0</v>
      </c>
      <c r="CC77">
        <v>0</v>
      </c>
      <c r="CD77">
        <v>38427</v>
      </c>
      <c r="CE77">
        <v>44651</v>
      </c>
      <c r="CF77">
        <v>44392</v>
      </c>
      <c r="CG77" s="114">
        <v>21000</v>
      </c>
      <c r="CH77" s="114">
        <v>21000</v>
      </c>
      <c r="CI77">
        <v>1</v>
      </c>
      <c r="CJ77" s="128">
        <v>45020</v>
      </c>
      <c r="CK77" s="129">
        <v>45082</v>
      </c>
      <c r="CN77" t="s">
        <v>3092</v>
      </c>
      <c r="CO77" t="s">
        <v>3102</v>
      </c>
    </row>
    <row r="78" spans="1:93" hidden="1">
      <c r="A78" s="108">
        <v>77</v>
      </c>
      <c r="B78">
        <v>4</v>
      </c>
      <c r="C78">
        <v>2356687</v>
      </c>
      <c r="D78" t="s">
        <v>79</v>
      </c>
      <c r="E78">
        <v>34</v>
      </c>
      <c r="F78" t="s">
        <v>2381</v>
      </c>
      <c r="G78" t="s">
        <v>2382</v>
      </c>
      <c r="H78" t="s">
        <v>2383</v>
      </c>
      <c r="I78">
        <v>44</v>
      </c>
      <c r="J78">
        <v>205</v>
      </c>
      <c r="K78">
        <v>114</v>
      </c>
      <c r="L78">
        <v>25</v>
      </c>
      <c r="M78" t="s">
        <v>2384</v>
      </c>
      <c r="O78" t="s">
        <v>2385</v>
      </c>
      <c r="P78" t="s">
        <v>2386</v>
      </c>
      <c r="Q78">
        <v>0</v>
      </c>
      <c r="R78">
        <v>0</v>
      </c>
      <c r="S78">
        <v>0</v>
      </c>
      <c r="T78">
        <v>0</v>
      </c>
      <c r="U78">
        <v>0</v>
      </c>
      <c r="V78">
        <v>37944</v>
      </c>
      <c r="W78">
        <v>331</v>
      </c>
      <c r="X78">
        <v>0</v>
      </c>
      <c r="Y78">
        <v>0</v>
      </c>
      <c r="Z78">
        <v>0</v>
      </c>
      <c r="AA78">
        <v>1</v>
      </c>
      <c r="AD78">
        <v>3</v>
      </c>
      <c r="AE78">
        <v>1</v>
      </c>
      <c r="AF78">
        <v>1</v>
      </c>
      <c r="AG78">
        <v>3</v>
      </c>
      <c r="AH78">
        <v>0</v>
      </c>
      <c r="AI78" t="s">
        <v>148</v>
      </c>
      <c r="AJ78" t="s">
        <v>149</v>
      </c>
      <c r="AK78" t="s">
        <v>2387</v>
      </c>
      <c r="AL78">
        <v>5</v>
      </c>
      <c r="AM78">
        <v>380067</v>
      </c>
      <c r="AN78">
        <v>603</v>
      </c>
      <c r="AO78">
        <v>1</v>
      </c>
      <c r="AP78">
        <v>0</v>
      </c>
      <c r="AQ78">
        <v>0</v>
      </c>
      <c r="AR78"/>
      <c r="AS78"/>
      <c r="AT78">
        <v>0</v>
      </c>
      <c r="AU78">
        <v>0</v>
      </c>
      <c r="AX78">
        <v>0</v>
      </c>
      <c r="AZ78">
        <v>0</v>
      </c>
      <c r="BA78">
        <v>0</v>
      </c>
      <c r="BB78">
        <v>0</v>
      </c>
      <c r="BD78">
        <v>0</v>
      </c>
      <c r="BF78">
        <v>0</v>
      </c>
      <c r="BG78">
        <v>0</v>
      </c>
      <c r="BI78">
        <v>0</v>
      </c>
      <c r="BJ78">
        <v>0</v>
      </c>
      <c r="BP78">
        <v>0</v>
      </c>
      <c r="BS78">
        <v>0</v>
      </c>
      <c r="BT78">
        <v>0</v>
      </c>
      <c r="BU78">
        <v>0</v>
      </c>
      <c r="BV78">
        <v>0</v>
      </c>
      <c r="CA78">
        <v>2</v>
      </c>
      <c r="CB78">
        <v>0</v>
      </c>
      <c r="CC78">
        <v>0</v>
      </c>
      <c r="CD78">
        <v>38439</v>
      </c>
      <c r="CE78">
        <v>44651</v>
      </c>
      <c r="CF78">
        <v>43626</v>
      </c>
      <c r="CG78"/>
      <c r="CH78"/>
      <c r="CI78"/>
      <c r="CJ78" s="128">
        <v>45019</v>
      </c>
      <c r="CK78" s="129">
        <v>45041</v>
      </c>
    </row>
    <row r="79" spans="1:93">
      <c r="A79" s="108">
        <v>78</v>
      </c>
      <c r="B79">
        <v>4</v>
      </c>
      <c r="C79">
        <v>2356920</v>
      </c>
      <c r="D79" t="s">
        <v>79</v>
      </c>
      <c r="E79">
        <v>34</v>
      </c>
      <c r="F79" t="s">
        <v>423</v>
      </c>
      <c r="G79" t="s">
        <v>424</v>
      </c>
      <c r="H79" t="s">
        <v>391</v>
      </c>
      <c r="I79">
        <v>44</v>
      </c>
      <c r="J79">
        <v>201</v>
      </c>
      <c r="K79">
        <v>109</v>
      </c>
      <c r="L79">
        <v>17</v>
      </c>
      <c r="M79" t="s">
        <v>425</v>
      </c>
      <c r="O79" t="s">
        <v>426</v>
      </c>
      <c r="P79" t="s">
        <v>427</v>
      </c>
      <c r="Q79">
        <v>0</v>
      </c>
      <c r="R79">
        <v>0</v>
      </c>
      <c r="S79">
        <v>0</v>
      </c>
      <c r="T79">
        <v>0</v>
      </c>
      <c r="U79">
        <v>0</v>
      </c>
      <c r="V79">
        <v>38434</v>
      </c>
      <c r="W79">
        <v>331</v>
      </c>
      <c r="X79">
        <v>0</v>
      </c>
      <c r="Y79">
        <v>350000</v>
      </c>
      <c r="Z79">
        <v>350000</v>
      </c>
      <c r="AA79">
        <v>1</v>
      </c>
      <c r="AD79">
        <v>3</v>
      </c>
      <c r="AE79">
        <v>1</v>
      </c>
      <c r="AF79">
        <v>1</v>
      </c>
      <c r="AG79">
        <v>3</v>
      </c>
      <c r="AH79">
        <v>0</v>
      </c>
      <c r="AI79" t="s">
        <v>428</v>
      </c>
      <c r="AJ79" t="s">
        <v>429</v>
      </c>
      <c r="AK79" t="s">
        <v>430</v>
      </c>
      <c r="AL79">
        <v>3</v>
      </c>
      <c r="AM79">
        <v>420981</v>
      </c>
      <c r="AN79">
        <v>0</v>
      </c>
      <c r="AO79">
        <v>0</v>
      </c>
      <c r="AP79">
        <v>0</v>
      </c>
      <c r="AQ79">
        <v>0</v>
      </c>
      <c r="AR79"/>
      <c r="AS79"/>
      <c r="AT79">
        <v>0</v>
      </c>
      <c r="AU79">
        <v>0</v>
      </c>
      <c r="AX79">
        <v>0</v>
      </c>
      <c r="AZ79">
        <v>0</v>
      </c>
      <c r="BA79">
        <v>0</v>
      </c>
      <c r="BB79">
        <v>0</v>
      </c>
      <c r="BD79">
        <v>0</v>
      </c>
      <c r="BF79">
        <v>0</v>
      </c>
      <c r="BG79">
        <v>0</v>
      </c>
      <c r="BI79">
        <v>0</v>
      </c>
      <c r="BJ79">
        <v>0</v>
      </c>
      <c r="BP79">
        <v>0</v>
      </c>
      <c r="BS79">
        <v>0</v>
      </c>
      <c r="BT79">
        <v>0</v>
      </c>
      <c r="BU79">
        <v>0</v>
      </c>
      <c r="BV79">
        <v>0</v>
      </c>
      <c r="CA79">
        <v>2</v>
      </c>
      <c r="CB79">
        <v>0</v>
      </c>
      <c r="CC79">
        <v>0</v>
      </c>
      <c r="CD79">
        <v>38447</v>
      </c>
      <c r="CE79">
        <v>44651</v>
      </c>
      <c r="CF79">
        <v>44392</v>
      </c>
      <c r="CG79" s="114">
        <v>21000</v>
      </c>
      <c r="CH79" s="114">
        <v>21000</v>
      </c>
      <c r="CI79">
        <v>3</v>
      </c>
      <c r="CJ79" s="128">
        <v>45034</v>
      </c>
      <c r="CK79" s="129">
        <v>45034</v>
      </c>
      <c r="CN79" t="s">
        <v>3092</v>
      </c>
      <c r="CO79" t="s">
        <v>3120</v>
      </c>
    </row>
    <row r="80" spans="1:93" hidden="1">
      <c r="A80" s="108">
        <v>79</v>
      </c>
      <c r="B80">
        <v>4</v>
      </c>
      <c r="C80">
        <v>2399785</v>
      </c>
      <c r="D80" t="s">
        <v>79</v>
      </c>
      <c r="E80">
        <v>34</v>
      </c>
      <c r="F80" t="s">
        <v>1969</v>
      </c>
      <c r="G80" t="s">
        <v>1970</v>
      </c>
      <c r="H80" t="s">
        <v>2042</v>
      </c>
      <c r="I80">
        <v>44</v>
      </c>
      <c r="J80">
        <v>211</v>
      </c>
      <c r="K80">
        <v>58</v>
      </c>
      <c r="L80">
        <v>2</v>
      </c>
      <c r="M80" t="s">
        <v>2468</v>
      </c>
      <c r="O80" t="s">
        <v>2469</v>
      </c>
      <c r="P80" t="s">
        <v>1973</v>
      </c>
      <c r="Q80">
        <v>0</v>
      </c>
      <c r="R80">
        <v>0</v>
      </c>
      <c r="S80">
        <v>0</v>
      </c>
      <c r="T80">
        <v>0</v>
      </c>
      <c r="U80">
        <v>1</v>
      </c>
      <c r="V80">
        <v>38511</v>
      </c>
      <c r="W80">
        <v>331</v>
      </c>
      <c r="X80">
        <v>0</v>
      </c>
      <c r="Y80">
        <v>0</v>
      </c>
      <c r="Z80">
        <v>0</v>
      </c>
      <c r="AA80">
        <v>1</v>
      </c>
      <c r="AD80">
        <v>3</v>
      </c>
      <c r="AE80">
        <v>1</v>
      </c>
      <c r="AF80">
        <v>1</v>
      </c>
      <c r="AG80">
        <v>3</v>
      </c>
      <c r="AH80">
        <v>0</v>
      </c>
      <c r="AI80" t="s">
        <v>115</v>
      </c>
      <c r="AJ80" t="s">
        <v>116</v>
      </c>
      <c r="AK80" t="s">
        <v>1974</v>
      </c>
      <c r="AL80">
        <v>1</v>
      </c>
      <c r="AM80">
        <v>380326</v>
      </c>
      <c r="AN80">
        <v>0</v>
      </c>
      <c r="AO80">
        <v>0</v>
      </c>
      <c r="AP80">
        <v>0</v>
      </c>
      <c r="AQ80">
        <v>0</v>
      </c>
      <c r="AR80"/>
      <c r="AS80"/>
      <c r="AT80">
        <v>0</v>
      </c>
      <c r="AU80">
        <v>0</v>
      </c>
      <c r="AX80">
        <v>0</v>
      </c>
      <c r="AZ80">
        <v>0</v>
      </c>
      <c r="BA80">
        <v>0</v>
      </c>
      <c r="BB80">
        <v>0</v>
      </c>
      <c r="BD80">
        <v>0</v>
      </c>
      <c r="BF80">
        <v>0</v>
      </c>
      <c r="BG80">
        <v>0</v>
      </c>
      <c r="BI80">
        <v>0</v>
      </c>
      <c r="BJ80">
        <v>0</v>
      </c>
      <c r="BP80">
        <v>0</v>
      </c>
      <c r="BS80">
        <v>0</v>
      </c>
      <c r="BT80">
        <v>0</v>
      </c>
      <c r="BU80">
        <v>0</v>
      </c>
      <c r="BV80">
        <v>0</v>
      </c>
      <c r="CA80">
        <v>2</v>
      </c>
      <c r="CB80">
        <v>0</v>
      </c>
      <c r="CC80">
        <v>0</v>
      </c>
      <c r="CD80">
        <v>38525</v>
      </c>
      <c r="CE80">
        <v>44651</v>
      </c>
      <c r="CF80">
        <v>44392</v>
      </c>
      <c r="CG80"/>
      <c r="CH80"/>
      <c r="CI80"/>
      <c r="CJ80" s="128">
        <v>45015</v>
      </c>
      <c r="CK80" s="127"/>
      <c r="CN80" t="s">
        <v>3092</v>
      </c>
    </row>
    <row r="81" spans="1:93">
      <c r="A81" s="108">
        <v>80</v>
      </c>
      <c r="B81">
        <v>4</v>
      </c>
      <c r="C81">
        <v>2399823</v>
      </c>
      <c r="D81" t="s">
        <v>79</v>
      </c>
      <c r="E81">
        <v>34</v>
      </c>
      <c r="F81" t="s">
        <v>1975</v>
      </c>
      <c r="G81" t="s">
        <v>1976</v>
      </c>
      <c r="H81" t="s">
        <v>1946</v>
      </c>
      <c r="I81">
        <v>44</v>
      </c>
      <c r="J81">
        <v>203</v>
      </c>
      <c r="K81">
        <v>92</v>
      </c>
      <c r="L81">
        <v>54</v>
      </c>
      <c r="M81" t="s">
        <v>1977</v>
      </c>
      <c r="O81" t="s">
        <v>1978</v>
      </c>
      <c r="P81" t="s">
        <v>1979</v>
      </c>
      <c r="Q81">
        <v>0</v>
      </c>
      <c r="R81">
        <v>0</v>
      </c>
      <c r="S81">
        <v>0</v>
      </c>
      <c r="T81">
        <v>0</v>
      </c>
      <c r="U81">
        <v>0</v>
      </c>
      <c r="V81">
        <v>38504</v>
      </c>
      <c r="W81">
        <v>331</v>
      </c>
      <c r="X81">
        <v>0</v>
      </c>
      <c r="Y81">
        <v>1723833</v>
      </c>
      <c r="Z81">
        <v>1723833</v>
      </c>
      <c r="AA81">
        <v>1</v>
      </c>
      <c r="AD81">
        <v>3</v>
      </c>
      <c r="AE81">
        <v>1</v>
      </c>
      <c r="AF81">
        <v>1</v>
      </c>
      <c r="AG81">
        <v>3</v>
      </c>
      <c r="AH81">
        <v>0</v>
      </c>
      <c r="AI81" t="s">
        <v>115</v>
      </c>
      <c r="AJ81" t="s">
        <v>116</v>
      </c>
      <c r="AK81" t="s">
        <v>1980</v>
      </c>
      <c r="AL81">
        <v>9</v>
      </c>
      <c r="AM81">
        <v>944343</v>
      </c>
      <c r="AN81">
        <v>0</v>
      </c>
      <c r="AO81">
        <v>0</v>
      </c>
      <c r="AP81">
        <v>0</v>
      </c>
      <c r="AQ81">
        <v>0</v>
      </c>
      <c r="AR81"/>
      <c r="AS81"/>
      <c r="AT81">
        <v>0</v>
      </c>
      <c r="AU81">
        <v>0</v>
      </c>
      <c r="AX81">
        <v>0</v>
      </c>
      <c r="AZ81">
        <v>0</v>
      </c>
      <c r="BA81">
        <v>0</v>
      </c>
      <c r="BB81">
        <v>0</v>
      </c>
      <c r="BD81">
        <v>0</v>
      </c>
      <c r="BF81">
        <v>0</v>
      </c>
      <c r="BG81">
        <v>0</v>
      </c>
      <c r="BI81">
        <v>0</v>
      </c>
      <c r="BJ81">
        <v>0</v>
      </c>
      <c r="BP81">
        <v>34</v>
      </c>
      <c r="BQ81" t="s">
        <v>1975</v>
      </c>
      <c r="BR81" t="s">
        <v>1976</v>
      </c>
      <c r="BS81">
        <v>44</v>
      </c>
      <c r="BT81">
        <v>203</v>
      </c>
      <c r="BU81">
        <v>92</v>
      </c>
      <c r="BV81">
        <v>54</v>
      </c>
      <c r="BW81" t="s">
        <v>1946</v>
      </c>
      <c r="BX81" t="s">
        <v>1981</v>
      </c>
      <c r="BY81" t="s">
        <v>2722</v>
      </c>
      <c r="BZ81" t="s">
        <v>1982</v>
      </c>
      <c r="CA81">
        <v>2</v>
      </c>
      <c r="CB81">
        <v>0</v>
      </c>
      <c r="CC81">
        <v>0</v>
      </c>
      <c r="CD81">
        <v>38525</v>
      </c>
      <c r="CE81">
        <v>44651</v>
      </c>
      <c r="CF81">
        <v>44392</v>
      </c>
      <c r="CG81" s="114">
        <v>21000</v>
      </c>
      <c r="CH81" s="114">
        <v>21000</v>
      </c>
      <c r="CI81">
        <v>3</v>
      </c>
      <c r="CJ81" s="128">
        <v>45036</v>
      </c>
      <c r="CK81" s="129">
        <v>45041</v>
      </c>
      <c r="CN81" t="s">
        <v>3092</v>
      </c>
      <c r="CO81" t="s">
        <v>3102</v>
      </c>
    </row>
    <row r="82" spans="1:93" hidden="1">
      <c r="A82" s="108">
        <v>81</v>
      </c>
      <c r="B82">
        <v>4</v>
      </c>
      <c r="C82">
        <v>2447755</v>
      </c>
      <c r="D82" t="s">
        <v>79</v>
      </c>
      <c r="E82">
        <v>99</v>
      </c>
      <c r="F82" t="s">
        <v>1748</v>
      </c>
      <c r="G82" t="s">
        <v>1749</v>
      </c>
      <c r="H82" t="s">
        <v>1750</v>
      </c>
      <c r="I82">
        <v>44</v>
      </c>
      <c r="J82">
        <v>204</v>
      </c>
      <c r="K82">
        <v>74</v>
      </c>
      <c r="L82">
        <v>46</v>
      </c>
      <c r="M82" t="s">
        <v>1751</v>
      </c>
      <c r="O82" t="s">
        <v>1752</v>
      </c>
      <c r="P82" t="s">
        <v>1753</v>
      </c>
      <c r="Q82">
        <v>0</v>
      </c>
      <c r="R82">
        <v>0</v>
      </c>
      <c r="S82">
        <v>0</v>
      </c>
      <c r="T82">
        <v>0</v>
      </c>
      <c r="U82">
        <v>0</v>
      </c>
      <c r="V82">
        <v>38414</v>
      </c>
      <c r="W82">
        <v>331</v>
      </c>
      <c r="X82">
        <v>0</v>
      </c>
      <c r="Y82">
        <v>0</v>
      </c>
      <c r="Z82">
        <v>0</v>
      </c>
      <c r="AA82">
        <v>1</v>
      </c>
      <c r="AD82">
        <v>3</v>
      </c>
      <c r="AE82">
        <v>1</v>
      </c>
      <c r="AF82">
        <v>1</v>
      </c>
      <c r="AG82">
        <v>3</v>
      </c>
      <c r="AH82">
        <v>0</v>
      </c>
      <c r="AI82" t="s">
        <v>194</v>
      </c>
      <c r="AJ82" t="s">
        <v>195</v>
      </c>
      <c r="AK82" t="s">
        <v>1754</v>
      </c>
      <c r="AL82">
        <v>0</v>
      </c>
      <c r="AM82">
        <v>0</v>
      </c>
      <c r="AN82">
        <v>0</v>
      </c>
      <c r="AO82">
        <v>0</v>
      </c>
      <c r="AP82">
        <v>0</v>
      </c>
      <c r="AQ82">
        <v>0</v>
      </c>
      <c r="AR82"/>
      <c r="AS82"/>
      <c r="AT82">
        <v>0</v>
      </c>
      <c r="AU82">
        <v>0</v>
      </c>
      <c r="AX82">
        <v>0</v>
      </c>
      <c r="AZ82">
        <v>0</v>
      </c>
      <c r="BA82">
        <v>0</v>
      </c>
      <c r="BB82">
        <v>0</v>
      </c>
      <c r="BD82">
        <v>0</v>
      </c>
      <c r="BF82">
        <v>0</v>
      </c>
      <c r="BG82">
        <v>0</v>
      </c>
      <c r="BI82">
        <v>0</v>
      </c>
      <c r="BJ82">
        <v>0</v>
      </c>
      <c r="BP82">
        <v>0</v>
      </c>
      <c r="BS82">
        <v>0</v>
      </c>
      <c r="BT82">
        <v>0</v>
      </c>
      <c r="BU82">
        <v>0</v>
      </c>
      <c r="BV82">
        <v>0</v>
      </c>
      <c r="CA82">
        <v>2</v>
      </c>
      <c r="CB82">
        <v>0</v>
      </c>
      <c r="CC82">
        <v>0</v>
      </c>
      <c r="CD82">
        <v>38678</v>
      </c>
      <c r="CE82">
        <v>44651</v>
      </c>
      <c r="CF82">
        <v>44392</v>
      </c>
      <c r="CG82"/>
      <c r="CH82"/>
      <c r="CI82"/>
      <c r="CJ82" s="128">
        <v>45084</v>
      </c>
      <c r="CK82" s="129">
        <v>45084</v>
      </c>
    </row>
    <row r="83" spans="1:93" hidden="1">
      <c r="A83" s="108">
        <v>82</v>
      </c>
      <c r="B83">
        <v>4</v>
      </c>
      <c r="C83">
        <v>2447879</v>
      </c>
      <c r="D83" t="s">
        <v>79</v>
      </c>
      <c r="E83">
        <v>99</v>
      </c>
      <c r="F83" t="s">
        <v>1755</v>
      </c>
      <c r="G83" t="s">
        <v>1756</v>
      </c>
      <c r="H83" t="s">
        <v>1750</v>
      </c>
      <c r="I83">
        <v>44</v>
      </c>
      <c r="J83">
        <v>204</v>
      </c>
      <c r="K83">
        <v>74</v>
      </c>
      <c r="L83">
        <v>46</v>
      </c>
      <c r="M83" t="s">
        <v>1757</v>
      </c>
      <c r="O83" t="s">
        <v>1758</v>
      </c>
      <c r="P83" t="s">
        <v>1759</v>
      </c>
      <c r="Q83">
        <v>0</v>
      </c>
      <c r="R83">
        <v>0</v>
      </c>
      <c r="S83">
        <v>0</v>
      </c>
      <c r="T83">
        <v>0</v>
      </c>
      <c r="U83">
        <v>0</v>
      </c>
      <c r="V83">
        <v>38414</v>
      </c>
      <c r="W83">
        <v>331</v>
      </c>
      <c r="X83">
        <v>0</v>
      </c>
      <c r="Y83">
        <v>0</v>
      </c>
      <c r="Z83">
        <v>0</v>
      </c>
      <c r="AA83">
        <v>1</v>
      </c>
      <c r="AD83">
        <v>3</v>
      </c>
      <c r="AE83">
        <v>1</v>
      </c>
      <c r="AF83">
        <v>1</v>
      </c>
      <c r="AG83">
        <v>3</v>
      </c>
      <c r="AH83">
        <v>0</v>
      </c>
      <c r="AI83" t="s">
        <v>194</v>
      </c>
      <c r="AJ83" t="s">
        <v>195</v>
      </c>
      <c r="AK83" t="s">
        <v>1760</v>
      </c>
      <c r="AL83">
        <v>0</v>
      </c>
      <c r="AM83">
        <v>0</v>
      </c>
      <c r="AN83">
        <v>0</v>
      </c>
      <c r="AO83">
        <v>0</v>
      </c>
      <c r="AP83">
        <v>0</v>
      </c>
      <c r="AQ83">
        <v>0</v>
      </c>
      <c r="AR83"/>
      <c r="AS83"/>
      <c r="AT83">
        <v>0</v>
      </c>
      <c r="AU83">
        <v>0</v>
      </c>
      <c r="AX83">
        <v>0</v>
      </c>
      <c r="AZ83">
        <v>0</v>
      </c>
      <c r="BA83">
        <v>0</v>
      </c>
      <c r="BB83">
        <v>0</v>
      </c>
      <c r="BD83">
        <v>0</v>
      </c>
      <c r="BF83">
        <v>0</v>
      </c>
      <c r="BG83">
        <v>0</v>
      </c>
      <c r="BI83">
        <v>0</v>
      </c>
      <c r="BJ83">
        <v>0</v>
      </c>
      <c r="BP83">
        <v>0</v>
      </c>
      <c r="BS83">
        <v>0</v>
      </c>
      <c r="BT83">
        <v>0</v>
      </c>
      <c r="BU83">
        <v>0</v>
      </c>
      <c r="BV83">
        <v>0</v>
      </c>
      <c r="CA83">
        <v>2</v>
      </c>
      <c r="CB83">
        <v>0</v>
      </c>
      <c r="CC83">
        <v>0</v>
      </c>
      <c r="CD83">
        <v>38681</v>
      </c>
      <c r="CE83">
        <v>44651</v>
      </c>
      <c r="CF83">
        <v>44392</v>
      </c>
      <c r="CG83"/>
      <c r="CH83"/>
      <c r="CI83"/>
      <c r="CJ83" s="128">
        <v>45027</v>
      </c>
      <c r="CK83" s="127"/>
      <c r="CM83" t="s">
        <v>3066</v>
      </c>
    </row>
    <row r="84" spans="1:93" hidden="1">
      <c r="A84" s="108">
        <v>83</v>
      </c>
      <c r="B84">
        <v>4</v>
      </c>
      <c r="C84">
        <v>2449758</v>
      </c>
      <c r="D84" t="s">
        <v>79</v>
      </c>
      <c r="E84">
        <v>34</v>
      </c>
      <c r="F84" t="s">
        <v>1761</v>
      </c>
      <c r="G84" t="s">
        <v>1762</v>
      </c>
      <c r="H84" t="s">
        <v>2470</v>
      </c>
      <c r="I84">
        <v>44</v>
      </c>
      <c r="J84">
        <v>204</v>
      </c>
      <c r="K84">
        <v>15</v>
      </c>
      <c r="L84">
        <v>46</v>
      </c>
      <c r="M84" t="s">
        <v>2471</v>
      </c>
      <c r="O84" t="s">
        <v>2472</v>
      </c>
      <c r="P84" t="s">
        <v>1766</v>
      </c>
      <c r="Q84">
        <v>0</v>
      </c>
      <c r="R84">
        <v>0</v>
      </c>
      <c r="S84">
        <v>0</v>
      </c>
      <c r="T84">
        <v>0</v>
      </c>
      <c r="U84">
        <v>0</v>
      </c>
      <c r="V84">
        <v>38421</v>
      </c>
      <c r="W84">
        <v>331</v>
      </c>
      <c r="X84">
        <v>0</v>
      </c>
      <c r="Y84">
        <v>0</v>
      </c>
      <c r="Z84">
        <v>0</v>
      </c>
      <c r="AA84">
        <v>1</v>
      </c>
      <c r="AD84">
        <v>3</v>
      </c>
      <c r="AE84">
        <v>1</v>
      </c>
      <c r="AF84">
        <v>1</v>
      </c>
      <c r="AG84">
        <v>3</v>
      </c>
      <c r="AH84">
        <v>0</v>
      </c>
      <c r="AI84" t="s">
        <v>93</v>
      </c>
      <c r="AJ84" t="s">
        <v>94</v>
      </c>
      <c r="AK84" t="s">
        <v>2473</v>
      </c>
      <c r="AL84">
        <v>8</v>
      </c>
      <c r="AM84">
        <v>120375</v>
      </c>
      <c r="AN84">
        <v>0</v>
      </c>
      <c r="AO84">
        <v>0</v>
      </c>
      <c r="AP84">
        <v>0</v>
      </c>
      <c r="AQ84">
        <v>0</v>
      </c>
      <c r="AR84"/>
      <c r="AS84"/>
      <c r="AT84">
        <v>0</v>
      </c>
      <c r="AU84">
        <v>0</v>
      </c>
      <c r="AX84">
        <v>0</v>
      </c>
      <c r="AZ84">
        <v>0</v>
      </c>
      <c r="BA84">
        <v>0</v>
      </c>
      <c r="BB84">
        <v>0</v>
      </c>
      <c r="BD84">
        <v>0</v>
      </c>
      <c r="BF84">
        <v>0</v>
      </c>
      <c r="BG84">
        <v>0</v>
      </c>
      <c r="BI84">
        <v>0</v>
      </c>
      <c r="BJ84">
        <v>0</v>
      </c>
      <c r="BP84">
        <v>0</v>
      </c>
      <c r="BS84">
        <v>0</v>
      </c>
      <c r="BT84">
        <v>0</v>
      </c>
      <c r="BU84">
        <v>0</v>
      </c>
      <c r="BV84">
        <v>0</v>
      </c>
      <c r="CA84">
        <v>2</v>
      </c>
      <c r="CB84">
        <v>0</v>
      </c>
      <c r="CC84">
        <v>0</v>
      </c>
      <c r="CD84">
        <v>38569</v>
      </c>
      <c r="CE84">
        <v>44651</v>
      </c>
      <c r="CF84">
        <v>44392</v>
      </c>
      <c r="CG84"/>
      <c r="CH84"/>
      <c r="CI84"/>
      <c r="CJ84" s="128">
        <v>45110</v>
      </c>
      <c r="CK84" s="129">
        <v>45110</v>
      </c>
    </row>
    <row r="85" spans="1:93">
      <c r="A85" s="108">
        <v>84</v>
      </c>
      <c r="B85">
        <v>4</v>
      </c>
      <c r="C85">
        <v>2449928</v>
      </c>
      <c r="D85" t="s">
        <v>79</v>
      </c>
      <c r="E85">
        <v>34</v>
      </c>
      <c r="F85" t="s">
        <v>433</v>
      </c>
      <c r="G85" t="s">
        <v>434</v>
      </c>
      <c r="H85" t="s">
        <v>435</v>
      </c>
      <c r="I85">
        <v>44</v>
      </c>
      <c r="J85">
        <v>213</v>
      </c>
      <c r="K85">
        <v>25</v>
      </c>
      <c r="L85">
        <v>21</v>
      </c>
      <c r="M85" t="s">
        <v>436</v>
      </c>
      <c r="N85" t="s">
        <v>437</v>
      </c>
      <c r="O85" t="s">
        <v>438</v>
      </c>
      <c r="P85" t="s">
        <v>439</v>
      </c>
      <c r="Q85">
        <v>0</v>
      </c>
      <c r="R85">
        <v>0</v>
      </c>
      <c r="S85">
        <v>0</v>
      </c>
      <c r="T85">
        <v>0</v>
      </c>
      <c r="U85">
        <v>0</v>
      </c>
      <c r="V85">
        <v>38565</v>
      </c>
      <c r="W85">
        <v>331</v>
      </c>
      <c r="X85">
        <v>0</v>
      </c>
      <c r="Y85">
        <v>0</v>
      </c>
      <c r="Z85">
        <v>0</v>
      </c>
      <c r="AA85">
        <v>1</v>
      </c>
      <c r="AD85">
        <v>3</v>
      </c>
      <c r="AE85">
        <v>1</v>
      </c>
      <c r="AF85">
        <v>1</v>
      </c>
      <c r="AG85">
        <v>3</v>
      </c>
      <c r="AH85">
        <v>0</v>
      </c>
      <c r="AI85" t="s">
        <v>148</v>
      </c>
      <c r="AJ85" t="s">
        <v>149</v>
      </c>
      <c r="AK85" t="s">
        <v>440</v>
      </c>
      <c r="AL85">
        <v>3</v>
      </c>
      <c r="AM85">
        <v>87432</v>
      </c>
      <c r="AN85">
        <v>255</v>
      </c>
      <c r="AO85">
        <v>0</v>
      </c>
      <c r="AP85">
        <v>0</v>
      </c>
      <c r="AQ85">
        <v>0</v>
      </c>
      <c r="AR85"/>
      <c r="AS85"/>
      <c r="AT85">
        <v>0</v>
      </c>
      <c r="AU85">
        <v>0</v>
      </c>
      <c r="AX85">
        <v>0</v>
      </c>
      <c r="AZ85">
        <v>0</v>
      </c>
      <c r="BA85">
        <v>0</v>
      </c>
      <c r="BB85">
        <v>0</v>
      </c>
      <c r="BD85">
        <v>0</v>
      </c>
      <c r="BF85">
        <v>0</v>
      </c>
      <c r="BG85">
        <v>0</v>
      </c>
      <c r="BI85">
        <v>0</v>
      </c>
      <c r="BJ85">
        <v>0</v>
      </c>
      <c r="BP85">
        <v>34</v>
      </c>
      <c r="BQ85" t="s">
        <v>433</v>
      </c>
      <c r="BR85" t="s">
        <v>434</v>
      </c>
      <c r="BS85">
        <v>44</v>
      </c>
      <c r="BT85">
        <v>213</v>
      </c>
      <c r="BU85">
        <v>43</v>
      </c>
      <c r="BV85">
        <v>21</v>
      </c>
      <c r="BW85" t="s">
        <v>441</v>
      </c>
      <c r="BX85" t="s">
        <v>442</v>
      </c>
      <c r="BY85" t="s">
        <v>2723</v>
      </c>
      <c r="BZ85" t="s">
        <v>443</v>
      </c>
      <c r="CA85">
        <v>2</v>
      </c>
      <c r="CB85">
        <v>0</v>
      </c>
      <c r="CC85">
        <v>0</v>
      </c>
      <c r="CD85">
        <v>38572</v>
      </c>
      <c r="CE85">
        <v>44651</v>
      </c>
      <c r="CF85">
        <v>44392</v>
      </c>
      <c r="CG85" s="114">
        <v>21000</v>
      </c>
      <c r="CH85" s="114">
        <v>21000</v>
      </c>
      <c r="CI85">
        <v>3</v>
      </c>
      <c r="CJ85" s="128">
        <v>45037</v>
      </c>
      <c r="CK85" s="129">
        <v>45106</v>
      </c>
      <c r="CN85" t="s">
        <v>3092</v>
      </c>
      <c r="CO85" t="s">
        <v>3102</v>
      </c>
    </row>
    <row r="86" spans="1:93">
      <c r="A86" s="108">
        <v>85</v>
      </c>
      <c r="B86">
        <v>4</v>
      </c>
      <c r="C86">
        <v>2450284</v>
      </c>
      <c r="D86" t="s">
        <v>79</v>
      </c>
      <c r="E86">
        <v>34</v>
      </c>
      <c r="F86" t="s">
        <v>3116</v>
      </c>
      <c r="G86" t="s">
        <v>1388</v>
      </c>
      <c r="H86" t="s">
        <v>1377</v>
      </c>
      <c r="I86">
        <v>44</v>
      </c>
      <c r="J86">
        <v>202</v>
      </c>
      <c r="K86">
        <v>67</v>
      </c>
      <c r="L86">
        <v>8</v>
      </c>
      <c r="M86" t="s">
        <v>1389</v>
      </c>
      <c r="O86" t="s">
        <v>1390</v>
      </c>
      <c r="P86" t="s">
        <v>1391</v>
      </c>
      <c r="Q86">
        <v>0</v>
      </c>
      <c r="R86">
        <v>0</v>
      </c>
      <c r="S86">
        <v>0</v>
      </c>
      <c r="T86">
        <v>0</v>
      </c>
      <c r="U86">
        <v>0</v>
      </c>
      <c r="V86">
        <v>38552</v>
      </c>
      <c r="W86">
        <v>331</v>
      </c>
      <c r="X86">
        <v>0</v>
      </c>
      <c r="Y86">
        <v>0</v>
      </c>
      <c r="Z86">
        <v>0</v>
      </c>
      <c r="AA86">
        <v>1</v>
      </c>
      <c r="AD86">
        <v>3</v>
      </c>
      <c r="AE86">
        <v>1</v>
      </c>
      <c r="AF86">
        <v>1</v>
      </c>
      <c r="AG86">
        <v>3</v>
      </c>
      <c r="AH86">
        <v>0</v>
      </c>
      <c r="AI86" t="s">
        <v>281</v>
      </c>
      <c r="AJ86" t="s">
        <v>282</v>
      </c>
      <c r="AK86" t="s">
        <v>2724</v>
      </c>
      <c r="AL86">
        <v>2</v>
      </c>
      <c r="AM86">
        <v>201197</v>
      </c>
      <c r="AN86">
        <v>473</v>
      </c>
      <c r="AO86">
        <v>0</v>
      </c>
      <c r="AP86">
        <v>0</v>
      </c>
      <c r="AQ86">
        <v>0</v>
      </c>
      <c r="AR86"/>
      <c r="AS86"/>
      <c r="AT86">
        <v>0</v>
      </c>
      <c r="AU86">
        <v>0</v>
      </c>
      <c r="AX86">
        <v>0</v>
      </c>
      <c r="AZ86">
        <v>0</v>
      </c>
      <c r="BA86">
        <v>0</v>
      </c>
      <c r="BB86">
        <v>0</v>
      </c>
      <c r="BD86">
        <v>0</v>
      </c>
      <c r="BF86">
        <v>0</v>
      </c>
      <c r="BG86">
        <v>0</v>
      </c>
      <c r="BI86">
        <v>0</v>
      </c>
      <c r="BJ86">
        <v>0</v>
      </c>
      <c r="BP86">
        <v>0</v>
      </c>
      <c r="BS86">
        <v>0</v>
      </c>
      <c r="BT86">
        <v>0</v>
      </c>
      <c r="BU86">
        <v>0</v>
      </c>
      <c r="BV86">
        <v>0</v>
      </c>
      <c r="CA86">
        <v>2</v>
      </c>
      <c r="CB86">
        <v>0</v>
      </c>
      <c r="CC86">
        <v>0</v>
      </c>
      <c r="CD86">
        <v>38583</v>
      </c>
      <c r="CE86">
        <v>44651</v>
      </c>
      <c r="CF86">
        <v>44392</v>
      </c>
      <c r="CG86" s="114">
        <v>21000</v>
      </c>
      <c r="CH86" s="114">
        <v>21000</v>
      </c>
      <c r="CI86">
        <v>3</v>
      </c>
      <c r="CJ86" s="128">
        <v>45019</v>
      </c>
      <c r="CK86" s="129">
        <v>45113</v>
      </c>
      <c r="CN86" t="s">
        <v>3092</v>
      </c>
      <c r="CO86" t="s">
        <v>3102</v>
      </c>
    </row>
    <row r="87" spans="1:93">
      <c r="A87" s="108">
        <v>86</v>
      </c>
      <c r="B87">
        <v>4</v>
      </c>
      <c r="C87">
        <v>2451052</v>
      </c>
      <c r="D87" t="s">
        <v>79</v>
      </c>
      <c r="E87">
        <v>34</v>
      </c>
      <c r="F87" t="s">
        <v>1767</v>
      </c>
      <c r="G87" t="s">
        <v>1768</v>
      </c>
      <c r="H87" t="s">
        <v>1769</v>
      </c>
      <c r="I87">
        <v>44</v>
      </c>
      <c r="J87">
        <v>204</v>
      </c>
      <c r="K87">
        <v>77</v>
      </c>
      <c r="L87">
        <v>46</v>
      </c>
      <c r="M87" t="s">
        <v>2725</v>
      </c>
      <c r="O87" t="s">
        <v>2726</v>
      </c>
      <c r="P87" t="s">
        <v>2727</v>
      </c>
      <c r="Q87">
        <v>0</v>
      </c>
      <c r="R87">
        <v>0</v>
      </c>
      <c r="S87">
        <v>0</v>
      </c>
      <c r="T87">
        <v>0</v>
      </c>
      <c r="U87">
        <v>0</v>
      </c>
      <c r="V87">
        <v>37309</v>
      </c>
      <c r="W87">
        <v>331</v>
      </c>
      <c r="X87">
        <v>0</v>
      </c>
      <c r="Y87">
        <v>0</v>
      </c>
      <c r="Z87">
        <v>0</v>
      </c>
      <c r="AA87">
        <v>1</v>
      </c>
      <c r="AD87">
        <v>3</v>
      </c>
      <c r="AE87">
        <v>1</v>
      </c>
      <c r="AF87">
        <v>1</v>
      </c>
      <c r="AG87">
        <v>3</v>
      </c>
      <c r="AH87">
        <v>0</v>
      </c>
      <c r="AI87" t="s">
        <v>93</v>
      </c>
      <c r="AJ87" t="s">
        <v>94</v>
      </c>
      <c r="AK87" t="s">
        <v>2728</v>
      </c>
      <c r="AL87">
        <v>8</v>
      </c>
      <c r="AM87">
        <v>200042</v>
      </c>
      <c r="AN87">
        <v>0</v>
      </c>
      <c r="AO87">
        <v>0</v>
      </c>
      <c r="AP87">
        <v>0</v>
      </c>
      <c r="AQ87">
        <v>0</v>
      </c>
      <c r="AR87"/>
      <c r="AS87"/>
      <c r="AT87">
        <v>0</v>
      </c>
      <c r="AU87">
        <v>0</v>
      </c>
      <c r="AX87">
        <v>0</v>
      </c>
      <c r="AZ87">
        <v>0</v>
      </c>
      <c r="BA87">
        <v>0</v>
      </c>
      <c r="BB87">
        <v>0</v>
      </c>
      <c r="BD87">
        <v>0</v>
      </c>
      <c r="BF87">
        <v>0</v>
      </c>
      <c r="BG87">
        <v>0</v>
      </c>
      <c r="BI87">
        <v>0</v>
      </c>
      <c r="BJ87">
        <v>0</v>
      </c>
      <c r="BP87">
        <v>0</v>
      </c>
      <c r="BS87">
        <v>0</v>
      </c>
      <c r="BT87">
        <v>0</v>
      </c>
      <c r="BU87">
        <v>0</v>
      </c>
      <c r="BV87">
        <v>0</v>
      </c>
      <c r="CA87">
        <v>2</v>
      </c>
      <c r="CB87">
        <v>0</v>
      </c>
      <c r="CC87">
        <v>0</v>
      </c>
      <c r="CD87">
        <v>38597</v>
      </c>
      <c r="CE87">
        <v>44651</v>
      </c>
      <c r="CF87">
        <v>44781</v>
      </c>
      <c r="CG87" s="114">
        <v>21000</v>
      </c>
      <c r="CH87" s="114">
        <v>21000</v>
      </c>
      <c r="CI87">
        <v>3</v>
      </c>
      <c r="CJ87" s="128">
        <v>45035</v>
      </c>
      <c r="CK87" s="129">
        <v>45035</v>
      </c>
      <c r="CM87" t="s">
        <v>3084</v>
      </c>
      <c r="CN87" t="s">
        <v>3092</v>
      </c>
      <c r="CO87" t="s">
        <v>3120</v>
      </c>
    </row>
    <row r="88" spans="1:93">
      <c r="A88" s="108">
        <v>87</v>
      </c>
      <c r="B88">
        <v>4</v>
      </c>
      <c r="C88">
        <v>2475899</v>
      </c>
      <c r="D88" t="s">
        <v>79</v>
      </c>
      <c r="E88">
        <v>46</v>
      </c>
      <c r="F88" t="s">
        <v>447</v>
      </c>
      <c r="G88" t="s">
        <v>448</v>
      </c>
      <c r="H88" t="s">
        <v>449</v>
      </c>
      <c r="I88">
        <v>13</v>
      </c>
      <c r="J88">
        <v>101</v>
      </c>
      <c r="K88">
        <v>0</v>
      </c>
      <c r="L88">
        <v>99</v>
      </c>
      <c r="M88" t="s">
        <v>450</v>
      </c>
      <c r="N88" t="s">
        <v>451</v>
      </c>
      <c r="O88" t="s">
        <v>452</v>
      </c>
      <c r="P88" t="s">
        <v>453</v>
      </c>
      <c r="Q88">
        <v>1</v>
      </c>
      <c r="R88">
        <v>21</v>
      </c>
      <c r="S88">
        <v>1</v>
      </c>
      <c r="T88">
        <v>1051515</v>
      </c>
      <c r="U88">
        <v>0</v>
      </c>
      <c r="V88">
        <v>22641</v>
      </c>
      <c r="W88">
        <v>331</v>
      </c>
      <c r="X88">
        <v>0</v>
      </c>
      <c r="Y88">
        <v>0</v>
      </c>
      <c r="Z88">
        <v>0</v>
      </c>
      <c r="AA88">
        <v>1</v>
      </c>
      <c r="AD88">
        <v>3</v>
      </c>
      <c r="AE88">
        <v>3</v>
      </c>
      <c r="AF88">
        <v>1</v>
      </c>
      <c r="AG88">
        <v>3</v>
      </c>
      <c r="AH88">
        <v>0</v>
      </c>
      <c r="AI88" t="s">
        <v>115</v>
      </c>
      <c r="AJ88" t="s">
        <v>116</v>
      </c>
      <c r="AK88" t="s">
        <v>2298</v>
      </c>
      <c r="AL88">
        <v>0</v>
      </c>
      <c r="AM88">
        <v>0</v>
      </c>
      <c r="AN88">
        <v>0</v>
      </c>
      <c r="AO88">
        <v>0</v>
      </c>
      <c r="AP88">
        <v>0</v>
      </c>
      <c r="AQ88">
        <v>0</v>
      </c>
      <c r="AR88">
        <v>38602</v>
      </c>
      <c r="AS88"/>
      <c r="AT88">
        <v>17</v>
      </c>
      <c r="AU88">
        <v>336</v>
      </c>
      <c r="AV88" t="s">
        <v>454</v>
      </c>
      <c r="AX88">
        <v>0</v>
      </c>
      <c r="AZ88">
        <v>0</v>
      </c>
      <c r="BA88">
        <v>0</v>
      </c>
      <c r="BB88">
        <v>0</v>
      </c>
      <c r="BD88">
        <v>0</v>
      </c>
      <c r="BF88">
        <v>0</v>
      </c>
      <c r="BG88">
        <v>0</v>
      </c>
      <c r="BI88">
        <v>0</v>
      </c>
      <c r="BJ88">
        <v>0</v>
      </c>
      <c r="BP88">
        <v>0</v>
      </c>
      <c r="BS88">
        <v>0</v>
      </c>
      <c r="BT88">
        <v>0</v>
      </c>
      <c r="BU88">
        <v>0</v>
      </c>
      <c r="BV88">
        <v>0</v>
      </c>
      <c r="CA88">
        <v>2</v>
      </c>
      <c r="CB88">
        <v>0</v>
      </c>
      <c r="CC88">
        <v>0</v>
      </c>
      <c r="CD88">
        <v>38666</v>
      </c>
      <c r="CE88">
        <v>44651</v>
      </c>
      <c r="CF88">
        <v>44392</v>
      </c>
      <c r="CG88" s="114">
        <v>21000</v>
      </c>
      <c r="CH88" s="114">
        <v>21000</v>
      </c>
      <c r="CI88">
        <v>1</v>
      </c>
      <c r="CJ88" s="128">
        <v>45023</v>
      </c>
      <c r="CK88" s="129">
        <v>45110</v>
      </c>
      <c r="CN88" t="s">
        <v>3092</v>
      </c>
      <c r="CO88" t="s">
        <v>3102</v>
      </c>
    </row>
    <row r="89" spans="1:93">
      <c r="A89" s="108">
        <v>88</v>
      </c>
      <c r="B89">
        <v>4</v>
      </c>
      <c r="C89">
        <v>2484073</v>
      </c>
      <c r="D89" t="s">
        <v>79</v>
      </c>
      <c r="E89">
        <v>99</v>
      </c>
      <c r="F89" t="s">
        <v>1771</v>
      </c>
      <c r="G89" t="s">
        <v>1772</v>
      </c>
      <c r="H89" t="s">
        <v>1763</v>
      </c>
      <c r="I89">
        <v>44</v>
      </c>
      <c r="J89">
        <v>204</v>
      </c>
      <c r="K89">
        <v>75</v>
      </c>
      <c r="L89">
        <v>46</v>
      </c>
      <c r="M89" t="s">
        <v>1764</v>
      </c>
      <c r="O89" t="s">
        <v>1765</v>
      </c>
      <c r="P89" t="s">
        <v>1773</v>
      </c>
      <c r="Q89">
        <v>0</v>
      </c>
      <c r="R89">
        <v>0</v>
      </c>
      <c r="S89">
        <v>0</v>
      </c>
      <c r="T89">
        <v>0</v>
      </c>
      <c r="U89">
        <v>0</v>
      </c>
      <c r="V89">
        <v>38386</v>
      </c>
      <c r="W89">
        <v>331</v>
      </c>
      <c r="X89">
        <v>0</v>
      </c>
      <c r="Y89">
        <v>0</v>
      </c>
      <c r="Z89">
        <v>0</v>
      </c>
      <c r="AA89">
        <v>1</v>
      </c>
      <c r="AD89">
        <v>3</v>
      </c>
      <c r="AE89">
        <v>1</v>
      </c>
      <c r="AF89">
        <v>1</v>
      </c>
      <c r="AG89">
        <v>3</v>
      </c>
      <c r="AH89">
        <v>0</v>
      </c>
      <c r="AI89" t="s">
        <v>194</v>
      </c>
      <c r="AJ89" t="s">
        <v>195</v>
      </c>
      <c r="AK89" t="s">
        <v>1774</v>
      </c>
      <c r="AL89">
        <v>0</v>
      </c>
      <c r="AM89">
        <v>0</v>
      </c>
      <c r="AN89">
        <v>0</v>
      </c>
      <c r="AO89">
        <v>0</v>
      </c>
      <c r="AP89">
        <v>0</v>
      </c>
      <c r="AQ89">
        <v>0</v>
      </c>
      <c r="AR89"/>
      <c r="AS89"/>
      <c r="AT89">
        <v>0</v>
      </c>
      <c r="AU89">
        <v>0</v>
      </c>
      <c r="AX89">
        <v>0</v>
      </c>
      <c r="AZ89">
        <v>0</v>
      </c>
      <c r="BA89">
        <v>0</v>
      </c>
      <c r="BB89">
        <v>0</v>
      </c>
      <c r="BD89">
        <v>0</v>
      </c>
      <c r="BF89">
        <v>0</v>
      </c>
      <c r="BG89">
        <v>0</v>
      </c>
      <c r="BI89">
        <v>0</v>
      </c>
      <c r="BJ89">
        <v>0</v>
      </c>
      <c r="BP89">
        <v>0</v>
      </c>
      <c r="BS89">
        <v>0</v>
      </c>
      <c r="BT89">
        <v>0</v>
      </c>
      <c r="BU89">
        <v>0</v>
      </c>
      <c r="BV89">
        <v>0</v>
      </c>
      <c r="CA89">
        <v>2</v>
      </c>
      <c r="CB89">
        <v>0</v>
      </c>
      <c r="CC89">
        <v>0</v>
      </c>
      <c r="CD89">
        <v>38693</v>
      </c>
      <c r="CE89">
        <v>44651</v>
      </c>
      <c r="CF89">
        <v>44392</v>
      </c>
      <c r="CG89" s="114">
        <v>21000</v>
      </c>
      <c r="CH89" s="114">
        <v>21000</v>
      </c>
      <c r="CI89">
        <v>2</v>
      </c>
      <c r="CJ89" s="128">
        <v>45019</v>
      </c>
      <c r="CK89" s="129">
        <v>45106</v>
      </c>
      <c r="CM89" t="s">
        <v>3056</v>
      </c>
      <c r="CN89" t="s">
        <v>3092</v>
      </c>
      <c r="CO89" t="s">
        <v>3102</v>
      </c>
    </row>
    <row r="90" spans="1:93">
      <c r="A90" s="108">
        <v>89</v>
      </c>
      <c r="B90">
        <v>4</v>
      </c>
      <c r="C90">
        <v>2484383</v>
      </c>
      <c r="D90" t="s">
        <v>79</v>
      </c>
      <c r="E90">
        <v>99</v>
      </c>
      <c r="F90" t="s">
        <v>1775</v>
      </c>
      <c r="G90" t="s">
        <v>1776</v>
      </c>
      <c r="H90" t="s">
        <v>1750</v>
      </c>
      <c r="I90">
        <v>44</v>
      </c>
      <c r="J90">
        <v>204</v>
      </c>
      <c r="K90">
        <v>74</v>
      </c>
      <c r="L90">
        <v>46</v>
      </c>
      <c r="M90" t="s">
        <v>1777</v>
      </c>
      <c r="O90" t="s">
        <v>1778</v>
      </c>
      <c r="P90" t="s">
        <v>1779</v>
      </c>
      <c r="Q90">
        <v>0</v>
      </c>
      <c r="R90">
        <v>0</v>
      </c>
      <c r="S90">
        <v>0</v>
      </c>
      <c r="T90">
        <v>0</v>
      </c>
      <c r="U90">
        <v>0</v>
      </c>
      <c r="V90">
        <v>38421</v>
      </c>
      <c r="W90">
        <v>331</v>
      </c>
      <c r="X90">
        <v>0</v>
      </c>
      <c r="Y90">
        <v>0</v>
      </c>
      <c r="Z90">
        <v>0</v>
      </c>
      <c r="AA90">
        <v>1</v>
      </c>
      <c r="AD90">
        <v>3</v>
      </c>
      <c r="AE90">
        <v>1</v>
      </c>
      <c r="AF90">
        <v>1</v>
      </c>
      <c r="AG90">
        <v>3</v>
      </c>
      <c r="AH90">
        <v>0</v>
      </c>
      <c r="AI90" t="s">
        <v>194</v>
      </c>
      <c r="AJ90" t="s">
        <v>195</v>
      </c>
      <c r="AK90" t="s">
        <v>1780</v>
      </c>
      <c r="AL90">
        <v>0</v>
      </c>
      <c r="AM90">
        <v>0</v>
      </c>
      <c r="AN90">
        <v>0</v>
      </c>
      <c r="AO90">
        <v>0</v>
      </c>
      <c r="AP90">
        <v>0</v>
      </c>
      <c r="AQ90">
        <v>0</v>
      </c>
      <c r="AR90"/>
      <c r="AS90"/>
      <c r="AT90">
        <v>0</v>
      </c>
      <c r="AU90">
        <v>0</v>
      </c>
      <c r="AX90">
        <v>0</v>
      </c>
      <c r="AZ90">
        <v>0</v>
      </c>
      <c r="BA90">
        <v>0</v>
      </c>
      <c r="BB90">
        <v>0</v>
      </c>
      <c r="BD90">
        <v>0</v>
      </c>
      <c r="BF90">
        <v>0</v>
      </c>
      <c r="BG90">
        <v>0</v>
      </c>
      <c r="BI90">
        <v>0</v>
      </c>
      <c r="BJ90">
        <v>0</v>
      </c>
      <c r="BP90">
        <v>99</v>
      </c>
      <c r="BQ90" t="s">
        <v>1775</v>
      </c>
      <c r="BR90" t="s">
        <v>1776</v>
      </c>
      <c r="BS90">
        <v>44</v>
      </c>
      <c r="BT90">
        <v>204</v>
      </c>
      <c r="BU90">
        <v>74</v>
      </c>
      <c r="BV90">
        <v>46</v>
      </c>
      <c r="BW90" t="s">
        <v>1750</v>
      </c>
      <c r="BX90" t="s">
        <v>1781</v>
      </c>
      <c r="BY90" t="s">
        <v>2729</v>
      </c>
      <c r="BZ90" t="s">
        <v>1782</v>
      </c>
      <c r="CA90">
        <v>2</v>
      </c>
      <c r="CB90">
        <v>0</v>
      </c>
      <c r="CC90">
        <v>0</v>
      </c>
      <c r="CD90">
        <v>38701</v>
      </c>
      <c r="CE90">
        <v>44651</v>
      </c>
      <c r="CF90">
        <v>44392</v>
      </c>
      <c r="CG90" s="114">
        <v>21000</v>
      </c>
      <c r="CH90" s="114">
        <v>21000</v>
      </c>
      <c r="CI90">
        <v>2</v>
      </c>
      <c r="CJ90" s="128">
        <v>45020</v>
      </c>
      <c r="CK90" s="129">
        <v>45020</v>
      </c>
      <c r="CN90" t="s">
        <v>3092</v>
      </c>
      <c r="CO90" t="s">
        <v>3102</v>
      </c>
    </row>
    <row r="91" spans="1:93" hidden="1">
      <c r="A91" s="108">
        <v>90</v>
      </c>
      <c r="B91">
        <v>4</v>
      </c>
      <c r="C91">
        <v>2493952</v>
      </c>
      <c r="D91" t="s">
        <v>79</v>
      </c>
      <c r="E91">
        <v>34</v>
      </c>
      <c r="F91" t="s">
        <v>455</v>
      </c>
      <c r="G91" t="s">
        <v>456</v>
      </c>
      <c r="H91" t="s">
        <v>457</v>
      </c>
      <c r="I91">
        <v>44</v>
      </c>
      <c r="J91">
        <v>201</v>
      </c>
      <c r="K91">
        <v>62</v>
      </c>
      <c r="L91">
        <v>17</v>
      </c>
      <c r="M91" t="s">
        <v>458</v>
      </c>
      <c r="N91" t="s">
        <v>459</v>
      </c>
      <c r="O91" t="s">
        <v>460</v>
      </c>
      <c r="P91" t="s">
        <v>461</v>
      </c>
      <c r="Q91">
        <v>0</v>
      </c>
      <c r="R91">
        <v>0</v>
      </c>
      <c r="S91">
        <v>0</v>
      </c>
      <c r="T91">
        <v>0</v>
      </c>
      <c r="U91">
        <v>0</v>
      </c>
      <c r="V91">
        <v>38714</v>
      </c>
      <c r="W91">
        <v>331</v>
      </c>
      <c r="X91">
        <v>0</v>
      </c>
      <c r="Y91">
        <v>0</v>
      </c>
      <c r="Z91">
        <v>0</v>
      </c>
      <c r="AA91">
        <v>1</v>
      </c>
      <c r="AD91">
        <v>3</v>
      </c>
      <c r="AE91">
        <v>1</v>
      </c>
      <c r="AF91">
        <v>1</v>
      </c>
      <c r="AG91">
        <v>3</v>
      </c>
      <c r="AH91">
        <v>0</v>
      </c>
      <c r="AI91" t="s">
        <v>428</v>
      </c>
      <c r="AJ91" t="s">
        <v>429</v>
      </c>
      <c r="AK91" t="s">
        <v>462</v>
      </c>
      <c r="AL91">
        <v>3</v>
      </c>
      <c r="AM91">
        <v>381055</v>
      </c>
      <c r="AN91">
        <v>0</v>
      </c>
      <c r="AO91">
        <v>0</v>
      </c>
      <c r="AP91">
        <v>0</v>
      </c>
      <c r="AQ91">
        <v>0</v>
      </c>
      <c r="AR91"/>
      <c r="AS91"/>
      <c r="AT91">
        <v>0</v>
      </c>
      <c r="AU91">
        <v>0</v>
      </c>
      <c r="AX91">
        <v>0</v>
      </c>
      <c r="AZ91">
        <v>0</v>
      </c>
      <c r="BA91">
        <v>0</v>
      </c>
      <c r="BB91">
        <v>0</v>
      </c>
      <c r="BD91">
        <v>0</v>
      </c>
      <c r="BF91">
        <v>0</v>
      </c>
      <c r="BG91">
        <v>0</v>
      </c>
      <c r="BI91">
        <v>0</v>
      </c>
      <c r="BJ91">
        <v>0</v>
      </c>
      <c r="BP91">
        <v>0</v>
      </c>
      <c r="BS91">
        <v>0</v>
      </c>
      <c r="BT91">
        <v>0</v>
      </c>
      <c r="BU91">
        <v>0</v>
      </c>
      <c r="BV91">
        <v>0</v>
      </c>
      <c r="CA91">
        <v>2</v>
      </c>
      <c r="CB91">
        <v>0</v>
      </c>
      <c r="CC91">
        <v>0</v>
      </c>
      <c r="CD91">
        <v>38729</v>
      </c>
      <c r="CE91">
        <v>44651</v>
      </c>
      <c r="CF91">
        <v>44392</v>
      </c>
      <c r="CG91"/>
      <c r="CH91"/>
      <c r="CI91"/>
      <c r="CJ91" s="126"/>
      <c r="CK91" s="127"/>
    </row>
    <row r="92" spans="1:93" hidden="1">
      <c r="A92" s="108">
        <v>91</v>
      </c>
      <c r="B92">
        <v>4</v>
      </c>
      <c r="C92">
        <v>2502675</v>
      </c>
      <c r="D92" t="s">
        <v>79</v>
      </c>
      <c r="E92">
        <v>34</v>
      </c>
      <c r="F92" t="s">
        <v>1392</v>
      </c>
      <c r="G92" t="s">
        <v>1393</v>
      </c>
      <c r="H92" t="s">
        <v>1394</v>
      </c>
      <c r="I92">
        <v>44</v>
      </c>
      <c r="J92">
        <v>210</v>
      </c>
      <c r="K92">
        <v>2</v>
      </c>
      <c r="L92">
        <v>9</v>
      </c>
      <c r="M92" t="s">
        <v>1395</v>
      </c>
      <c r="O92" t="s">
        <v>1396</v>
      </c>
      <c r="P92" t="s">
        <v>1397</v>
      </c>
      <c r="Q92">
        <v>0</v>
      </c>
      <c r="R92">
        <v>0</v>
      </c>
      <c r="S92">
        <v>0</v>
      </c>
      <c r="T92">
        <v>0</v>
      </c>
      <c r="U92">
        <v>0</v>
      </c>
      <c r="V92">
        <v>38713</v>
      </c>
      <c r="W92">
        <v>331</v>
      </c>
      <c r="X92">
        <v>0</v>
      </c>
      <c r="Y92">
        <v>650000</v>
      </c>
      <c r="Z92">
        <v>650000</v>
      </c>
      <c r="AA92">
        <v>1</v>
      </c>
      <c r="AD92">
        <v>3</v>
      </c>
      <c r="AE92">
        <v>1</v>
      </c>
      <c r="AF92">
        <v>1</v>
      </c>
      <c r="AG92">
        <v>3</v>
      </c>
      <c r="AH92">
        <v>0</v>
      </c>
      <c r="AI92" t="s">
        <v>148</v>
      </c>
      <c r="AJ92" t="s">
        <v>149</v>
      </c>
      <c r="AK92" t="s">
        <v>1398</v>
      </c>
      <c r="AL92">
        <v>2</v>
      </c>
      <c r="AM92">
        <v>620564</v>
      </c>
      <c r="AN92">
        <v>226</v>
      </c>
      <c r="AO92">
        <v>0</v>
      </c>
      <c r="AP92">
        <v>0</v>
      </c>
      <c r="AQ92">
        <v>0</v>
      </c>
      <c r="AR92"/>
      <c r="AS92"/>
      <c r="AT92">
        <v>0</v>
      </c>
      <c r="AU92">
        <v>0</v>
      </c>
      <c r="AX92">
        <v>0</v>
      </c>
      <c r="AZ92">
        <v>0</v>
      </c>
      <c r="BA92">
        <v>0</v>
      </c>
      <c r="BB92">
        <v>0</v>
      </c>
      <c r="BD92">
        <v>0</v>
      </c>
      <c r="BF92">
        <v>0</v>
      </c>
      <c r="BG92">
        <v>0</v>
      </c>
      <c r="BI92">
        <v>0</v>
      </c>
      <c r="BJ92">
        <v>0</v>
      </c>
      <c r="BP92">
        <v>0</v>
      </c>
      <c r="BS92">
        <v>0</v>
      </c>
      <c r="BT92">
        <v>0</v>
      </c>
      <c r="BU92">
        <v>0</v>
      </c>
      <c r="BV92">
        <v>0</v>
      </c>
      <c r="CA92">
        <v>2</v>
      </c>
      <c r="CB92">
        <v>0</v>
      </c>
      <c r="CC92">
        <v>0</v>
      </c>
      <c r="CD92">
        <v>38762</v>
      </c>
      <c r="CE92">
        <v>44651</v>
      </c>
      <c r="CF92">
        <v>44392</v>
      </c>
      <c r="CG92"/>
      <c r="CH92"/>
      <c r="CI92"/>
      <c r="CJ92" s="128">
        <v>45012</v>
      </c>
      <c r="CK92" s="127"/>
    </row>
    <row r="93" spans="1:93" hidden="1">
      <c r="A93" s="108">
        <v>92</v>
      </c>
      <c r="B93">
        <v>4</v>
      </c>
      <c r="C93">
        <v>2504279</v>
      </c>
      <c r="D93" t="s">
        <v>79</v>
      </c>
      <c r="E93">
        <v>34</v>
      </c>
      <c r="F93" t="s">
        <v>1783</v>
      </c>
      <c r="G93" t="s">
        <v>1784</v>
      </c>
      <c r="H93" t="s">
        <v>1785</v>
      </c>
      <c r="I93">
        <v>44</v>
      </c>
      <c r="J93">
        <v>204</v>
      </c>
      <c r="K93">
        <v>8</v>
      </c>
      <c r="L93">
        <v>46</v>
      </c>
      <c r="M93" t="s">
        <v>1786</v>
      </c>
      <c r="O93" t="s">
        <v>1787</v>
      </c>
      <c r="Q93">
        <v>0</v>
      </c>
      <c r="R93">
        <v>0</v>
      </c>
      <c r="S93">
        <v>0</v>
      </c>
      <c r="T93">
        <v>0</v>
      </c>
      <c r="U93">
        <v>0</v>
      </c>
      <c r="V93">
        <v>38688</v>
      </c>
      <c r="W93">
        <v>331</v>
      </c>
      <c r="X93">
        <v>0</v>
      </c>
      <c r="Y93">
        <v>0</v>
      </c>
      <c r="Z93">
        <v>0</v>
      </c>
      <c r="AA93">
        <v>2</v>
      </c>
      <c r="AD93">
        <v>3</v>
      </c>
      <c r="AE93">
        <v>1</v>
      </c>
      <c r="AF93">
        <v>1</v>
      </c>
      <c r="AG93">
        <v>3</v>
      </c>
      <c r="AH93">
        <v>0</v>
      </c>
      <c r="AI93" t="s">
        <v>194</v>
      </c>
      <c r="AJ93" t="s">
        <v>195</v>
      </c>
      <c r="AK93" t="s">
        <v>1788</v>
      </c>
      <c r="AL93">
        <v>0</v>
      </c>
      <c r="AM93">
        <v>0</v>
      </c>
      <c r="AN93">
        <v>0</v>
      </c>
      <c r="AO93">
        <v>0</v>
      </c>
      <c r="AP93">
        <v>0</v>
      </c>
      <c r="AQ93">
        <v>0</v>
      </c>
      <c r="AR93"/>
      <c r="AS93"/>
      <c r="AT93">
        <v>0</v>
      </c>
      <c r="AU93">
        <v>0</v>
      </c>
      <c r="AX93">
        <v>0</v>
      </c>
      <c r="AZ93">
        <v>0</v>
      </c>
      <c r="BA93">
        <v>0</v>
      </c>
      <c r="BB93">
        <v>0</v>
      </c>
      <c r="BD93">
        <v>0</v>
      </c>
      <c r="BF93">
        <v>0</v>
      </c>
      <c r="BG93">
        <v>0</v>
      </c>
      <c r="BI93">
        <v>0</v>
      </c>
      <c r="BJ93">
        <v>0</v>
      </c>
      <c r="BP93">
        <v>0</v>
      </c>
      <c r="BS93">
        <v>0</v>
      </c>
      <c r="BT93">
        <v>0</v>
      </c>
      <c r="BU93">
        <v>0</v>
      </c>
      <c r="BV93">
        <v>0</v>
      </c>
      <c r="CA93">
        <v>2</v>
      </c>
      <c r="CB93">
        <v>0</v>
      </c>
      <c r="CC93">
        <v>0</v>
      </c>
      <c r="CD93">
        <v>38800</v>
      </c>
      <c r="CE93">
        <v>44651</v>
      </c>
      <c r="CF93">
        <v>38800</v>
      </c>
      <c r="CG93"/>
      <c r="CH93"/>
      <c r="CI93"/>
      <c r="CJ93" s="128">
        <v>45042</v>
      </c>
      <c r="CK93" s="127"/>
      <c r="CM93" t="s">
        <v>3096</v>
      </c>
    </row>
    <row r="94" spans="1:93" hidden="1">
      <c r="A94" s="108">
        <v>93</v>
      </c>
      <c r="B94">
        <v>4</v>
      </c>
      <c r="C94">
        <v>2514185</v>
      </c>
      <c r="D94" t="s">
        <v>79</v>
      </c>
      <c r="E94">
        <v>34</v>
      </c>
      <c r="F94" t="s">
        <v>463</v>
      </c>
      <c r="G94" t="s">
        <v>464</v>
      </c>
      <c r="H94" t="s">
        <v>465</v>
      </c>
      <c r="I94">
        <v>44</v>
      </c>
      <c r="J94">
        <v>201</v>
      </c>
      <c r="K94">
        <v>253</v>
      </c>
      <c r="L94">
        <v>17</v>
      </c>
      <c r="M94" t="s">
        <v>466</v>
      </c>
      <c r="O94" t="s">
        <v>3103</v>
      </c>
      <c r="P94" t="s">
        <v>468</v>
      </c>
      <c r="Q94">
        <v>0</v>
      </c>
      <c r="R94">
        <v>0</v>
      </c>
      <c r="S94">
        <v>0</v>
      </c>
      <c r="T94">
        <v>0</v>
      </c>
      <c r="U94">
        <v>0</v>
      </c>
      <c r="V94">
        <v>38481</v>
      </c>
      <c r="W94">
        <v>331</v>
      </c>
      <c r="X94">
        <v>0</v>
      </c>
      <c r="Y94">
        <v>0</v>
      </c>
      <c r="Z94">
        <v>0</v>
      </c>
      <c r="AA94">
        <v>1</v>
      </c>
      <c r="AD94">
        <v>3</v>
      </c>
      <c r="AE94">
        <v>1</v>
      </c>
      <c r="AF94">
        <v>1</v>
      </c>
      <c r="AG94">
        <v>3</v>
      </c>
      <c r="AH94">
        <v>0</v>
      </c>
      <c r="AI94" t="s">
        <v>115</v>
      </c>
      <c r="AJ94" t="s">
        <v>116</v>
      </c>
      <c r="AK94" t="s">
        <v>469</v>
      </c>
      <c r="AL94">
        <v>3</v>
      </c>
      <c r="AM94">
        <v>140911</v>
      </c>
      <c r="AN94">
        <v>0</v>
      </c>
      <c r="AO94">
        <v>0</v>
      </c>
      <c r="AP94">
        <v>0</v>
      </c>
      <c r="AQ94">
        <v>0</v>
      </c>
      <c r="AR94"/>
      <c r="AS94"/>
      <c r="AT94">
        <v>0</v>
      </c>
      <c r="AU94">
        <v>0</v>
      </c>
      <c r="AX94">
        <v>0</v>
      </c>
      <c r="AZ94">
        <v>0</v>
      </c>
      <c r="BA94">
        <v>0</v>
      </c>
      <c r="BB94">
        <v>0</v>
      </c>
      <c r="BD94">
        <v>0</v>
      </c>
      <c r="BF94">
        <v>0</v>
      </c>
      <c r="BG94">
        <v>0</v>
      </c>
      <c r="BI94">
        <v>0</v>
      </c>
      <c r="BJ94">
        <v>0</v>
      </c>
      <c r="BP94">
        <v>0</v>
      </c>
      <c r="BS94">
        <v>0</v>
      </c>
      <c r="BT94">
        <v>0</v>
      </c>
      <c r="BU94">
        <v>0</v>
      </c>
      <c r="BV94">
        <v>0</v>
      </c>
      <c r="CA94">
        <v>2</v>
      </c>
      <c r="CB94">
        <v>0</v>
      </c>
      <c r="CC94">
        <v>0</v>
      </c>
      <c r="CD94">
        <v>38828</v>
      </c>
      <c r="CE94">
        <v>44651</v>
      </c>
      <c r="CF94">
        <v>44392</v>
      </c>
      <c r="CG94"/>
      <c r="CH94"/>
      <c r="CI94"/>
      <c r="CJ94" s="128">
        <v>45047</v>
      </c>
      <c r="CK94" s="129">
        <v>45089</v>
      </c>
    </row>
    <row r="95" spans="1:93">
      <c r="A95" s="108">
        <v>94</v>
      </c>
      <c r="B95">
        <v>4</v>
      </c>
      <c r="C95">
        <v>2514568</v>
      </c>
      <c r="D95" t="s">
        <v>79</v>
      </c>
      <c r="E95">
        <v>34</v>
      </c>
      <c r="F95" t="s">
        <v>470</v>
      </c>
      <c r="G95" t="s">
        <v>471</v>
      </c>
      <c r="H95" t="s">
        <v>472</v>
      </c>
      <c r="I95">
        <v>44</v>
      </c>
      <c r="J95">
        <v>206</v>
      </c>
      <c r="K95">
        <v>7</v>
      </c>
      <c r="L95">
        <v>18</v>
      </c>
      <c r="M95" t="s">
        <v>473</v>
      </c>
      <c r="O95" t="s">
        <v>474</v>
      </c>
      <c r="P95" t="s">
        <v>475</v>
      </c>
      <c r="Q95">
        <v>0</v>
      </c>
      <c r="R95">
        <v>0</v>
      </c>
      <c r="S95">
        <v>0</v>
      </c>
      <c r="T95">
        <v>0</v>
      </c>
      <c r="U95">
        <v>0</v>
      </c>
      <c r="V95">
        <v>38483</v>
      </c>
      <c r="W95">
        <v>331</v>
      </c>
      <c r="X95">
        <v>0</v>
      </c>
      <c r="Y95">
        <v>0</v>
      </c>
      <c r="Z95">
        <v>0</v>
      </c>
      <c r="AA95">
        <v>1</v>
      </c>
      <c r="AD95">
        <v>3</v>
      </c>
      <c r="AE95">
        <v>1</v>
      </c>
      <c r="AF95">
        <v>1</v>
      </c>
      <c r="AG95">
        <v>3</v>
      </c>
      <c r="AH95">
        <v>0</v>
      </c>
      <c r="AI95" t="s">
        <v>115</v>
      </c>
      <c r="AJ95" t="s">
        <v>116</v>
      </c>
      <c r="AK95" t="s">
        <v>476</v>
      </c>
      <c r="AL95">
        <v>4</v>
      </c>
      <c r="AM95">
        <v>40584</v>
      </c>
      <c r="AN95">
        <v>0</v>
      </c>
      <c r="AO95">
        <v>0</v>
      </c>
      <c r="AP95">
        <v>0</v>
      </c>
      <c r="AQ95">
        <v>0</v>
      </c>
      <c r="AR95"/>
      <c r="AS95"/>
      <c r="AT95">
        <v>0</v>
      </c>
      <c r="AU95">
        <v>0</v>
      </c>
      <c r="AX95">
        <v>0</v>
      </c>
      <c r="AZ95">
        <v>0</v>
      </c>
      <c r="BA95">
        <v>0</v>
      </c>
      <c r="BB95">
        <v>0</v>
      </c>
      <c r="BD95">
        <v>0</v>
      </c>
      <c r="BF95">
        <v>0</v>
      </c>
      <c r="BG95">
        <v>0</v>
      </c>
      <c r="BI95">
        <v>0</v>
      </c>
      <c r="BJ95">
        <v>0</v>
      </c>
      <c r="BP95">
        <v>0</v>
      </c>
      <c r="BS95">
        <v>0</v>
      </c>
      <c r="BT95">
        <v>0</v>
      </c>
      <c r="BU95">
        <v>0</v>
      </c>
      <c r="BV95">
        <v>0</v>
      </c>
      <c r="CA95">
        <v>2</v>
      </c>
      <c r="CB95">
        <v>0</v>
      </c>
      <c r="CC95">
        <v>0</v>
      </c>
      <c r="CD95">
        <v>38835</v>
      </c>
      <c r="CE95">
        <v>44651</v>
      </c>
      <c r="CF95">
        <v>44392</v>
      </c>
      <c r="CG95" s="114">
        <v>21000</v>
      </c>
      <c r="CH95" s="114">
        <v>21000</v>
      </c>
      <c r="CI95">
        <v>3</v>
      </c>
      <c r="CJ95" s="128">
        <v>45034</v>
      </c>
      <c r="CK95" s="129">
        <v>45077</v>
      </c>
      <c r="CN95" t="s">
        <v>3092</v>
      </c>
      <c r="CO95" t="s">
        <v>3102</v>
      </c>
    </row>
    <row r="96" spans="1:93" hidden="1">
      <c r="A96" s="108">
        <v>95</v>
      </c>
      <c r="B96">
        <v>4</v>
      </c>
      <c r="C96">
        <v>2523885</v>
      </c>
      <c r="D96" t="s">
        <v>79</v>
      </c>
      <c r="E96">
        <v>34</v>
      </c>
      <c r="F96" t="s">
        <v>477</v>
      </c>
      <c r="G96" t="s">
        <v>478</v>
      </c>
      <c r="H96" t="s">
        <v>2730</v>
      </c>
      <c r="I96">
        <v>44</v>
      </c>
      <c r="J96">
        <v>201</v>
      </c>
      <c r="K96">
        <v>438</v>
      </c>
      <c r="L96">
        <v>17</v>
      </c>
      <c r="M96" t="s">
        <v>2731</v>
      </c>
      <c r="N96" t="s">
        <v>2732</v>
      </c>
      <c r="O96" t="s">
        <v>2733</v>
      </c>
      <c r="P96" t="s">
        <v>479</v>
      </c>
      <c r="Q96">
        <v>0</v>
      </c>
      <c r="R96">
        <v>0</v>
      </c>
      <c r="S96">
        <v>0</v>
      </c>
      <c r="T96">
        <v>0</v>
      </c>
      <c r="U96">
        <v>0</v>
      </c>
      <c r="V96">
        <v>38756</v>
      </c>
      <c r="W96">
        <v>331</v>
      </c>
      <c r="X96">
        <v>0</v>
      </c>
      <c r="Y96">
        <v>0</v>
      </c>
      <c r="Z96">
        <v>0</v>
      </c>
      <c r="AA96">
        <v>1</v>
      </c>
      <c r="AD96">
        <v>3</v>
      </c>
      <c r="AE96">
        <v>1</v>
      </c>
      <c r="AF96">
        <v>1</v>
      </c>
      <c r="AG96">
        <v>3</v>
      </c>
      <c r="AH96">
        <v>0</v>
      </c>
      <c r="AI96" t="s">
        <v>148</v>
      </c>
      <c r="AJ96" t="s">
        <v>149</v>
      </c>
      <c r="AK96" t="s">
        <v>480</v>
      </c>
      <c r="AL96">
        <v>3</v>
      </c>
      <c r="AM96">
        <v>87939</v>
      </c>
      <c r="AN96">
        <v>0</v>
      </c>
      <c r="AO96">
        <v>0</v>
      </c>
      <c r="AP96">
        <v>0</v>
      </c>
      <c r="AQ96">
        <v>0</v>
      </c>
      <c r="AR96"/>
      <c r="AS96"/>
      <c r="AT96">
        <v>0</v>
      </c>
      <c r="AU96">
        <v>0</v>
      </c>
      <c r="AX96">
        <v>0</v>
      </c>
      <c r="AZ96">
        <v>0</v>
      </c>
      <c r="BA96">
        <v>0</v>
      </c>
      <c r="BB96">
        <v>0</v>
      </c>
      <c r="BD96">
        <v>0</v>
      </c>
      <c r="BF96">
        <v>0</v>
      </c>
      <c r="BG96">
        <v>0</v>
      </c>
      <c r="BI96">
        <v>0</v>
      </c>
      <c r="BJ96">
        <v>0</v>
      </c>
      <c r="BP96">
        <v>0</v>
      </c>
      <c r="BS96">
        <v>0</v>
      </c>
      <c r="BT96">
        <v>0</v>
      </c>
      <c r="BU96">
        <v>0</v>
      </c>
      <c r="BV96">
        <v>0</v>
      </c>
      <c r="CA96">
        <v>2</v>
      </c>
      <c r="CB96">
        <v>0</v>
      </c>
      <c r="CC96">
        <v>0</v>
      </c>
      <c r="CD96">
        <v>38846</v>
      </c>
      <c r="CE96">
        <v>44651</v>
      </c>
      <c r="CF96">
        <v>44845</v>
      </c>
      <c r="CG96"/>
      <c r="CH96"/>
      <c r="CI96"/>
      <c r="CJ96" s="128">
        <v>45022</v>
      </c>
      <c r="CK96" s="129">
        <v>45110</v>
      </c>
      <c r="CN96" t="s">
        <v>3092</v>
      </c>
    </row>
    <row r="97" spans="1:93">
      <c r="A97" s="108">
        <v>96</v>
      </c>
      <c r="B97">
        <v>4</v>
      </c>
      <c r="C97">
        <v>2524776</v>
      </c>
      <c r="D97" t="s">
        <v>79</v>
      </c>
      <c r="E97">
        <v>34</v>
      </c>
      <c r="F97" t="s">
        <v>1983</v>
      </c>
      <c r="G97" t="s">
        <v>1984</v>
      </c>
      <c r="H97" t="s">
        <v>1985</v>
      </c>
      <c r="I97">
        <v>44</v>
      </c>
      <c r="J97">
        <v>203</v>
      </c>
      <c r="K97">
        <v>169</v>
      </c>
      <c r="L97">
        <v>54</v>
      </c>
      <c r="M97" t="s">
        <v>1986</v>
      </c>
      <c r="O97" t="s">
        <v>1987</v>
      </c>
      <c r="P97" t="s">
        <v>1988</v>
      </c>
      <c r="Q97">
        <v>0</v>
      </c>
      <c r="R97">
        <v>0</v>
      </c>
      <c r="S97">
        <v>0</v>
      </c>
      <c r="T97">
        <v>0</v>
      </c>
      <c r="U97">
        <v>0</v>
      </c>
      <c r="V97">
        <v>38171</v>
      </c>
      <c r="W97">
        <v>331</v>
      </c>
      <c r="X97">
        <v>0</v>
      </c>
      <c r="Y97">
        <v>0</v>
      </c>
      <c r="Z97">
        <v>0</v>
      </c>
      <c r="AA97">
        <v>1</v>
      </c>
      <c r="AD97">
        <v>3</v>
      </c>
      <c r="AE97">
        <v>1</v>
      </c>
      <c r="AF97">
        <v>1</v>
      </c>
      <c r="AG97">
        <v>3</v>
      </c>
      <c r="AH97">
        <v>0</v>
      </c>
      <c r="AI97" t="s">
        <v>93</v>
      </c>
      <c r="AJ97" t="s">
        <v>94</v>
      </c>
      <c r="AK97" t="s">
        <v>1989</v>
      </c>
      <c r="AL97">
        <v>0</v>
      </c>
      <c r="AM97">
        <v>0</v>
      </c>
      <c r="AN97">
        <v>0</v>
      </c>
      <c r="AO97">
        <v>0</v>
      </c>
      <c r="AP97">
        <v>0</v>
      </c>
      <c r="AQ97">
        <v>0</v>
      </c>
      <c r="AR97"/>
      <c r="AS97"/>
      <c r="AT97">
        <v>0</v>
      </c>
      <c r="AU97">
        <v>0</v>
      </c>
      <c r="AX97">
        <v>0</v>
      </c>
      <c r="AZ97">
        <v>0</v>
      </c>
      <c r="BA97">
        <v>0</v>
      </c>
      <c r="BB97">
        <v>0</v>
      </c>
      <c r="BD97">
        <v>0</v>
      </c>
      <c r="BF97">
        <v>0</v>
      </c>
      <c r="BG97">
        <v>0</v>
      </c>
      <c r="BI97">
        <v>0</v>
      </c>
      <c r="BJ97">
        <v>0</v>
      </c>
      <c r="BP97">
        <v>0</v>
      </c>
      <c r="BS97">
        <v>0</v>
      </c>
      <c r="BT97">
        <v>0</v>
      </c>
      <c r="BU97">
        <v>0</v>
      </c>
      <c r="BV97">
        <v>0</v>
      </c>
      <c r="CA97">
        <v>2</v>
      </c>
      <c r="CB97">
        <v>0</v>
      </c>
      <c r="CC97">
        <v>0</v>
      </c>
      <c r="CD97">
        <v>38861</v>
      </c>
      <c r="CE97">
        <v>44651</v>
      </c>
      <c r="CF97">
        <v>44392</v>
      </c>
      <c r="CG97" s="114">
        <v>21000</v>
      </c>
      <c r="CH97" s="114">
        <v>21000</v>
      </c>
      <c r="CI97">
        <v>3</v>
      </c>
      <c r="CJ97" s="128">
        <v>45019</v>
      </c>
      <c r="CK97" s="129">
        <v>45079</v>
      </c>
      <c r="CN97" t="s">
        <v>3092</v>
      </c>
      <c r="CO97" t="s">
        <v>3102</v>
      </c>
    </row>
    <row r="98" spans="1:93">
      <c r="A98" s="108">
        <v>97</v>
      </c>
      <c r="B98">
        <v>4</v>
      </c>
      <c r="C98">
        <v>2524814</v>
      </c>
      <c r="D98" t="s">
        <v>79</v>
      </c>
      <c r="E98">
        <v>34</v>
      </c>
      <c r="F98" t="s">
        <v>1990</v>
      </c>
      <c r="G98" t="s">
        <v>1991</v>
      </c>
      <c r="H98" t="s">
        <v>1946</v>
      </c>
      <c r="I98">
        <v>44</v>
      </c>
      <c r="J98">
        <v>203</v>
      </c>
      <c r="K98">
        <v>1</v>
      </c>
      <c r="L98">
        <v>54</v>
      </c>
      <c r="M98" t="s">
        <v>1992</v>
      </c>
      <c r="O98" t="s">
        <v>1993</v>
      </c>
      <c r="P98" t="s">
        <v>1994</v>
      </c>
      <c r="Q98">
        <v>0</v>
      </c>
      <c r="R98">
        <v>0</v>
      </c>
      <c r="S98">
        <v>0</v>
      </c>
      <c r="T98">
        <v>0</v>
      </c>
      <c r="U98">
        <v>0</v>
      </c>
      <c r="V98">
        <v>38807</v>
      </c>
      <c r="W98">
        <v>331</v>
      </c>
      <c r="X98">
        <v>0</v>
      </c>
      <c r="Y98">
        <v>0</v>
      </c>
      <c r="Z98">
        <v>0</v>
      </c>
      <c r="AA98">
        <v>1</v>
      </c>
      <c r="AD98">
        <v>3</v>
      </c>
      <c r="AE98">
        <v>1</v>
      </c>
      <c r="AF98">
        <v>1</v>
      </c>
      <c r="AG98">
        <v>3</v>
      </c>
      <c r="AH98">
        <v>0</v>
      </c>
      <c r="AI98" t="s">
        <v>93</v>
      </c>
      <c r="AJ98" t="s">
        <v>94</v>
      </c>
      <c r="AK98" t="s">
        <v>1951</v>
      </c>
      <c r="AL98">
        <v>9</v>
      </c>
      <c r="AM98">
        <v>380245</v>
      </c>
      <c r="AN98">
        <v>0</v>
      </c>
      <c r="AO98">
        <v>0</v>
      </c>
      <c r="AP98">
        <v>0</v>
      </c>
      <c r="AQ98">
        <v>0</v>
      </c>
      <c r="AR98"/>
      <c r="AS98"/>
      <c r="AT98">
        <v>0</v>
      </c>
      <c r="AU98">
        <v>0</v>
      </c>
      <c r="AX98">
        <v>0</v>
      </c>
      <c r="AZ98">
        <v>0</v>
      </c>
      <c r="BA98">
        <v>0</v>
      </c>
      <c r="BB98">
        <v>0</v>
      </c>
      <c r="BD98">
        <v>0</v>
      </c>
      <c r="BF98">
        <v>0</v>
      </c>
      <c r="BG98">
        <v>0</v>
      </c>
      <c r="BI98">
        <v>0</v>
      </c>
      <c r="BJ98">
        <v>0</v>
      </c>
      <c r="BP98">
        <v>0</v>
      </c>
      <c r="BS98">
        <v>0</v>
      </c>
      <c r="BT98">
        <v>0</v>
      </c>
      <c r="BU98">
        <v>0</v>
      </c>
      <c r="BV98">
        <v>0</v>
      </c>
      <c r="CA98">
        <v>2</v>
      </c>
      <c r="CB98">
        <v>0</v>
      </c>
      <c r="CC98">
        <v>0</v>
      </c>
      <c r="CD98">
        <v>38862</v>
      </c>
      <c r="CE98">
        <v>44651</v>
      </c>
      <c r="CF98">
        <v>44392</v>
      </c>
      <c r="CG98" s="114">
        <v>21000</v>
      </c>
      <c r="CH98" s="114">
        <v>21000</v>
      </c>
      <c r="CI98">
        <v>3</v>
      </c>
      <c r="CJ98" s="128">
        <v>45037</v>
      </c>
      <c r="CK98" s="129">
        <v>45037</v>
      </c>
      <c r="CN98" t="s">
        <v>3092</v>
      </c>
      <c r="CO98" t="s">
        <v>3102</v>
      </c>
    </row>
    <row r="99" spans="1:93">
      <c r="A99" s="108">
        <v>98</v>
      </c>
      <c r="B99">
        <v>4</v>
      </c>
      <c r="C99">
        <v>2586453</v>
      </c>
      <c r="D99" t="s">
        <v>79</v>
      </c>
      <c r="E99">
        <v>34</v>
      </c>
      <c r="F99" t="s">
        <v>481</v>
      </c>
      <c r="G99" t="s">
        <v>482</v>
      </c>
      <c r="H99" t="s">
        <v>285</v>
      </c>
      <c r="I99">
        <v>44</v>
      </c>
      <c r="J99">
        <v>201</v>
      </c>
      <c r="K99">
        <v>372</v>
      </c>
      <c r="L99">
        <v>17</v>
      </c>
      <c r="M99" t="s">
        <v>483</v>
      </c>
      <c r="O99" t="s">
        <v>484</v>
      </c>
      <c r="P99" t="s">
        <v>485</v>
      </c>
      <c r="Q99">
        <v>183</v>
      </c>
      <c r="R99">
        <v>5</v>
      </c>
      <c r="S99">
        <v>1</v>
      </c>
      <c r="T99">
        <v>5219700</v>
      </c>
      <c r="U99">
        <v>0</v>
      </c>
      <c r="V99">
        <v>38889</v>
      </c>
      <c r="W99">
        <v>331</v>
      </c>
      <c r="X99">
        <v>0</v>
      </c>
      <c r="Y99">
        <v>0</v>
      </c>
      <c r="Z99">
        <v>0</v>
      </c>
      <c r="AA99">
        <v>1</v>
      </c>
      <c r="AD99">
        <v>3</v>
      </c>
      <c r="AE99">
        <v>1</v>
      </c>
      <c r="AF99">
        <v>1</v>
      </c>
      <c r="AG99">
        <v>3</v>
      </c>
      <c r="AH99">
        <v>0</v>
      </c>
      <c r="AI99" t="s">
        <v>115</v>
      </c>
      <c r="AJ99" t="s">
        <v>116</v>
      </c>
      <c r="AK99" t="s">
        <v>486</v>
      </c>
      <c r="AL99">
        <v>3</v>
      </c>
      <c r="AM99">
        <v>4243</v>
      </c>
      <c r="AN99">
        <v>0</v>
      </c>
      <c r="AO99">
        <v>0</v>
      </c>
      <c r="AP99">
        <v>0</v>
      </c>
      <c r="AQ99">
        <v>0</v>
      </c>
      <c r="AR99"/>
      <c r="AS99"/>
      <c r="AT99">
        <v>0</v>
      </c>
      <c r="AU99">
        <v>0</v>
      </c>
      <c r="AX99">
        <v>0</v>
      </c>
      <c r="AZ99">
        <v>0</v>
      </c>
      <c r="BA99">
        <v>0</v>
      </c>
      <c r="BB99">
        <v>0</v>
      </c>
      <c r="BD99">
        <v>0</v>
      </c>
      <c r="BF99">
        <v>0</v>
      </c>
      <c r="BG99">
        <v>0</v>
      </c>
      <c r="BI99">
        <v>0</v>
      </c>
      <c r="BJ99">
        <v>0</v>
      </c>
      <c r="BP99">
        <v>0</v>
      </c>
      <c r="BS99">
        <v>0</v>
      </c>
      <c r="BT99">
        <v>0</v>
      </c>
      <c r="BU99">
        <v>0</v>
      </c>
      <c r="BV99">
        <v>0</v>
      </c>
      <c r="CA99">
        <v>2</v>
      </c>
      <c r="CB99">
        <v>0</v>
      </c>
      <c r="CC99">
        <v>0</v>
      </c>
      <c r="CD99">
        <v>38924</v>
      </c>
      <c r="CE99">
        <v>44651</v>
      </c>
      <c r="CF99">
        <v>44392</v>
      </c>
      <c r="CG99" s="114">
        <v>21000</v>
      </c>
      <c r="CH99" s="114">
        <v>21000</v>
      </c>
      <c r="CI99">
        <v>3</v>
      </c>
      <c r="CJ99" s="128">
        <v>45036</v>
      </c>
      <c r="CK99" s="129">
        <v>45104</v>
      </c>
      <c r="CN99" t="s">
        <v>3092</v>
      </c>
      <c r="CO99" t="s">
        <v>3102</v>
      </c>
    </row>
    <row r="100" spans="1:93">
      <c r="A100" s="108">
        <v>99</v>
      </c>
      <c r="B100">
        <v>4</v>
      </c>
      <c r="C100">
        <v>2597307</v>
      </c>
      <c r="D100" t="s">
        <v>79</v>
      </c>
      <c r="E100">
        <v>46</v>
      </c>
      <c r="F100" t="s">
        <v>1998</v>
      </c>
      <c r="G100" t="s">
        <v>1999</v>
      </c>
      <c r="H100" t="s">
        <v>2000</v>
      </c>
      <c r="I100">
        <v>44</v>
      </c>
      <c r="J100">
        <v>203</v>
      </c>
      <c r="K100">
        <v>128</v>
      </c>
      <c r="L100">
        <v>54</v>
      </c>
      <c r="M100" t="s">
        <v>2001</v>
      </c>
      <c r="N100" t="s">
        <v>2002</v>
      </c>
      <c r="O100" t="s">
        <v>2003</v>
      </c>
      <c r="P100" t="s">
        <v>2004</v>
      </c>
      <c r="Q100">
        <v>0</v>
      </c>
      <c r="R100">
        <v>0</v>
      </c>
      <c r="S100">
        <v>0</v>
      </c>
      <c r="T100">
        <v>0</v>
      </c>
      <c r="U100">
        <v>0</v>
      </c>
      <c r="V100">
        <v>25168</v>
      </c>
      <c r="W100">
        <v>331</v>
      </c>
      <c r="X100">
        <v>0</v>
      </c>
      <c r="Y100">
        <v>0</v>
      </c>
      <c r="Z100">
        <v>0</v>
      </c>
      <c r="AA100">
        <v>1</v>
      </c>
      <c r="AD100">
        <v>3</v>
      </c>
      <c r="AE100">
        <v>1</v>
      </c>
      <c r="AF100">
        <v>1</v>
      </c>
      <c r="AG100">
        <v>3</v>
      </c>
      <c r="AH100">
        <v>0</v>
      </c>
      <c r="AI100" t="s">
        <v>2005</v>
      </c>
      <c r="AJ100" t="s">
        <v>2006</v>
      </c>
      <c r="AK100" t="s">
        <v>2299</v>
      </c>
      <c r="AL100">
        <v>9</v>
      </c>
      <c r="AM100">
        <v>940852</v>
      </c>
      <c r="AN100">
        <v>520</v>
      </c>
      <c r="AO100">
        <v>0</v>
      </c>
      <c r="AP100">
        <v>0</v>
      </c>
      <c r="AQ100">
        <v>0</v>
      </c>
      <c r="AR100"/>
      <c r="AS100"/>
      <c r="AT100">
        <v>0</v>
      </c>
      <c r="AU100">
        <v>0</v>
      </c>
      <c r="AX100">
        <v>0</v>
      </c>
      <c r="AZ100">
        <v>0</v>
      </c>
      <c r="BA100">
        <v>0</v>
      </c>
      <c r="BB100">
        <v>0</v>
      </c>
      <c r="BD100">
        <v>0</v>
      </c>
      <c r="BF100">
        <v>0</v>
      </c>
      <c r="BG100">
        <v>0</v>
      </c>
      <c r="BI100">
        <v>0</v>
      </c>
      <c r="BJ100">
        <v>0</v>
      </c>
      <c r="BP100">
        <v>0</v>
      </c>
      <c r="BS100">
        <v>0</v>
      </c>
      <c r="BT100">
        <v>0</v>
      </c>
      <c r="BU100">
        <v>0</v>
      </c>
      <c r="BV100">
        <v>0</v>
      </c>
      <c r="CA100">
        <v>2</v>
      </c>
      <c r="CB100">
        <v>0</v>
      </c>
      <c r="CC100">
        <v>0</v>
      </c>
      <c r="CD100">
        <v>38937</v>
      </c>
      <c r="CE100">
        <v>44651</v>
      </c>
      <c r="CF100">
        <v>41298</v>
      </c>
      <c r="CG100" s="114">
        <v>21000</v>
      </c>
      <c r="CH100" s="114">
        <v>21000</v>
      </c>
      <c r="CI100">
        <v>1</v>
      </c>
      <c r="CJ100" s="128">
        <v>45035</v>
      </c>
      <c r="CK100" s="129">
        <v>45082</v>
      </c>
      <c r="CN100" t="s">
        <v>3092</v>
      </c>
      <c r="CO100" t="s">
        <v>3102</v>
      </c>
    </row>
    <row r="101" spans="1:93" ht="12.75" customHeight="1">
      <c r="A101" s="108">
        <v>100</v>
      </c>
      <c r="B101">
        <v>4</v>
      </c>
      <c r="C101">
        <v>2607795</v>
      </c>
      <c r="D101" t="s">
        <v>79</v>
      </c>
      <c r="E101">
        <v>34</v>
      </c>
      <c r="F101" t="s">
        <v>2007</v>
      </c>
      <c r="G101" t="s">
        <v>2008</v>
      </c>
      <c r="H101" t="s">
        <v>2009</v>
      </c>
      <c r="I101">
        <v>44</v>
      </c>
      <c r="J101">
        <v>211</v>
      </c>
      <c r="K101">
        <v>118</v>
      </c>
      <c r="L101">
        <v>2</v>
      </c>
      <c r="M101" t="s">
        <v>2010</v>
      </c>
      <c r="O101" t="s">
        <v>2011</v>
      </c>
      <c r="P101" t="s">
        <v>2012</v>
      </c>
      <c r="Q101">
        <v>0</v>
      </c>
      <c r="R101">
        <v>0</v>
      </c>
      <c r="S101">
        <v>0</v>
      </c>
      <c r="T101">
        <v>0</v>
      </c>
      <c r="U101">
        <v>0</v>
      </c>
      <c r="V101">
        <v>38939</v>
      </c>
      <c r="W101">
        <v>331</v>
      </c>
      <c r="X101">
        <v>0</v>
      </c>
      <c r="Y101">
        <v>120000</v>
      </c>
      <c r="Z101">
        <v>120000</v>
      </c>
      <c r="AA101">
        <v>1</v>
      </c>
      <c r="AD101">
        <v>3</v>
      </c>
      <c r="AE101">
        <v>1</v>
      </c>
      <c r="AF101">
        <v>1</v>
      </c>
      <c r="AG101">
        <v>3</v>
      </c>
      <c r="AH101">
        <v>0</v>
      </c>
      <c r="AI101" t="s">
        <v>93</v>
      </c>
      <c r="AJ101" t="s">
        <v>94</v>
      </c>
      <c r="AK101" t="s">
        <v>2013</v>
      </c>
      <c r="AL101">
        <v>1</v>
      </c>
      <c r="AM101">
        <v>1139</v>
      </c>
      <c r="AN101">
        <v>0</v>
      </c>
      <c r="AO101">
        <v>0</v>
      </c>
      <c r="AP101">
        <v>0</v>
      </c>
      <c r="AQ101">
        <v>0</v>
      </c>
      <c r="AR101"/>
      <c r="AS101"/>
      <c r="AT101">
        <v>0</v>
      </c>
      <c r="AU101">
        <v>0</v>
      </c>
      <c r="AX101">
        <v>0</v>
      </c>
      <c r="AZ101">
        <v>0</v>
      </c>
      <c r="BA101">
        <v>0</v>
      </c>
      <c r="BB101">
        <v>0</v>
      </c>
      <c r="BD101">
        <v>0</v>
      </c>
      <c r="BF101">
        <v>0</v>
      </c>
      <c r="BG101">
        <v>0</v>
      </c>
      <c r="BI101">
        <v>0</v>
      </c>
      <c r="BJ101">
        <v>0</v>
      </c>
      <c r="BP101">
        <v>0</v>
      </c>
      <c r="BS101">
        <v>0</v>
      </c>
      <c r="BT101">
        <v>0</v>
      </c>
      <c r="BU101">
        <v>0</v>
      </c>
      <c r="BV101">
        <v>0</v>
      </c>
      <c r="CA101">
        <v>2</v>
      </c>
      <c r="CB101">
        <v>0</v>
      </c>
      <c r="CC101">
        <v>0</v>
      </c>
      <c r="CD101">
        <v>38966</v>
      </c>
      <c r="CE101">
        <v>44651</v>
      </c>
      <c r="CF101">
        <v>42825</v>
      </c>
      <c r="CG101" s="114">
        <v>21000</v>
      </c>
      <c r="CH101" s="114">
        <v>21000</v>
      </c>
      <c r="CI101">
        <v>3</v>
      </c>
      <c r="CJ101" s="128">
        <v>45023</v>
      </c>
      <c r="CK101" s="129">
        <v>45097</v>
      </c>
      <c r="CN101" t="s">
        <v>3092</v>
      </c>
      <c r="CO101" t="s">
        <v>3102</v>
      </c>
    </row>
    <row r="102" spans="1:93">
      <c r="A102" s="108">
        <v>101</v>
      </c>
      <c r="B102">
        <v>4</v>
      </c>
      <c r="C102">
        <v>2608295</v>
      </c>
      <c r="D102" t="s">
        <v>79</v>
      </c>
      <c r="E102">
        <v>34</v>
      </c>
      <c r="F102" t="s">
        <v>487</v>
      </c>
      <c r="G102" t="s">
        <v>488</v>
      </c>
      <c r="H102" t="s">
        <v>489</v>
      </c>
      <c r="I102">
        <v>44</v>
      </c>
      <c r="J102">
        <v>201</v>
      </c>
      <c r="K102">
        <v>104</v>
      </c>
      <c r="L102">
        <v>17</v>
      </c>
      <c r="M102" t="s">
        <v>490</v>
      </c>
      <c r="O102" t="s">
        <v>491</v>
      </c>
      <c r="P102" t="s">
        <v>492</v>
      </c>
      <c r="Q102">
        <v>0</v>
      </c>
      <c r="R102">
        <v>0</v>
      </c>
      <c r="S102">
        <v>0</v>
      </c>
      <c r="T102">
        <v>0</v>
      </c>
      <c r="U102">
        <v>0</v>
      </c>
      <c r="V102">
        <v>38954</v>
      </c>
      <c r="W102">
        <v>331</v>
      </c>
      <c r="X102">
        <v>0</v>
      </c>
      <c r="Y102">
        <v>0</v>
      </c>
      <c r="Z102">
        <v>0</v>
      </c>
      <c r="AA102">
        <v>1</v>
      </c>
      <c r="AD102">
        <v>3</v>
      </c>
      <c r="AE102">
        <v>1</v>
      </c>
      <c r="AF102">
        <v>1</v>
      </c>
      <c r="AG102">
        <v>3</v>
      </c>
      <c r="AH102">
        <v>0</v>
      </c>
      <c r="AI102" t="s">
        <v>115</v>
      </c>
      <c r="AJ102" t="s">
        <v>116</v>
      </c>
      <c r="AK102" t="s">
        <v>2734</v>
      </c>
      <c r="AL102">
        <v>3</v>
      </c>
      <c r="AM102">
        <v>88731</v>
      </c>
      <c r="AN102">
        <v>0</v>
      </c>
      <c r="AO102">
        <v>0</v>
      </c>
      <c r="AP102">
        <v>0</v>
      </c>
      <c r="AQ102">
        <v>0</v>
      </c>
      <c r="AR102"/>
      <c r="AS102"/>
      <c r="AT102">
        <v>0</v>
      </c>
      <c r="AU102">
        <v>0</v>
      </c>
      <c r="AX102">
        <v>0</v>
      </c>
      <c r="AZ102">
        <v>0</v>
      </c>
      <c r="BA102">
        <v>0</v>
      </c>
      <c r="BB102">
        <v>0</v>
      </c>
      <c r="BD102">
        <v>0</v>
      </c>
      <c r="BF102">
        <v>0</v>
      </c>
      <c r="BG102">
        <v>0</v>
      </c>
      <c r="BI102">
        <v>0</v>
      </c>
      <c r="BJ102">
        <v>0</v>
      </c>
      <c r="BP102">
        <v>0</v>
      </c>
      <c r="BS102">
        <v>0</v>
      </c>
      <c r="BT102">
        <v>0</v>
      </c>
      <c r="BU102">
        <v>0</v>
      </c>
      <c r="BV102">
        <v>0</v>
      </c>
      <c r="CA102">
        <v>2</v>
      </c>
      <c r="CB102">
        <v>0</v>
      </c>
      <c r="CC102">
        <v>0</v>
      </c>
      <c r="CD102">
        <v>38986</v>
      </c>
      <c r="CE102">
        <v>44651</v>
      </c>
      <c r="CF102">
        <v>44392</v>
      </c>
      <c r="CG102" s="114">
        <v>21000</v>
      </c>
      <c r="CH102" s="114">
        <v>21000</v>
      </c>
      <c r="CI102">
        <v>3</v>
      </c>
      <c r="CJ102" s="128">
        <v>45029</v>
      </c>
      <c r="CK102" s="129">
        <v>45132</v>
      </c>
      <c r="CN102" t="s">
        <v>3092</v>
      </c>
      <c r="CO102" t="s">
        <v>3102</v>
      </c>
    </row>
    <row r="103" spans="1:93" hidden="1">
      <c r="A103" s="108">
        <v>102</v>
      </c>
      <c r="B103">
        <v>4</v>
      </c>
      <c r="C103">
        <v>2608392</v>
      </c>
      <c r="D103" t="s">
        <v>79</v>
      </c>
      <c r="E103">
        <v>34</v>
      </c>
      <c r="F103" t="s">
        <v>1653</v>
      </c>
      <c r="G103" t="s">
        <v>1654</v>
      </c>
      <c r="H103" t="s">
        <v>1628</v>
      </c>
      <c r="I103">
        <v>44</v>
      </c>
      <c r="J103">
        <v>212</v>
      </c>
      <c r="K103">
        <v>111</v>
      </c>
      <c r="L103">
        <v>36</v>
      </c>
      <c r="M103" t="s">
        <v>1655</v>
      </c>
      <c r="O103" t="s">
        <v>1656</v>
      </c>
      <c r="P103" t="s">
        <v>1657</v>
      </c>
      <c r="Q103">
        <v>183</v>
      </c>
      <c r="R103">
        <v>45</v>
      </c>
      <c r="S103">
        <v>1</v>
      </c>
      <c r="T103">
        <v>502577</v>
      </c>
      <c r="U103">
        <v>0</v>
      </c>
      <c r="V103">
        <v>38980</v>
      </c>
      <c r="W103">
        <v>331</v>
      </c>
      <c r="X103">
        <v>0</v>
      </c>
      <c r="Y103">
        <v>0</v>
      </c>
      <c r="Z103">
        <v>0</v>
      </c>
      <c r="AA103">
        <v>1</v>
      </c>
      <c r="AD103">
        <v>3</v>
      </c>
      <c r="AE103">
        <v>1</v>
      </c>
      <c r="AF103">
        <v>1</v>
      </c>
      <c r="AG103">
        <v>3</v>
      </c>
      <c r="AH103">
        <v>0</v>
      </c>
      <c r="AI103" t="s">
        <v>148</v>
      </c>
      <c r="AJ103" t="s">
        <v>149</v>
      </c>
      <c r="AK103" t="s">
        <v>1658</v>
      </c>
      <c r="AL103">
        <v>6</v>
      </c>
      <c r="AM103">
        <v>380326</v>
      </c>
      <c r="AN103">
        <v>0</v>
      </c>
      <c r="AO103">
        <v>0</v>
      </c>
      <c r="AP103">
        <v>0</v>
      </c>
      <c r="AQ103">
        <v>0</v>
      </c>
      <c r="AR103"/>
      <c r="AS103"/>
      <c r="AT103">
        <v>0</v>
      </c>
      <c r="AU103">
        <v>0</v>
      </c>
      <c r="AX103">
        <v>0</v>
      </c>
      <c r="AZ103">
        <v>0</v>
      </c>
      <c r="BA103">
        <v>0</v>
      </c>
      <c r="BB103">
        <v>0</v>
      </c>
      <c r="BD103">
        <v>0</v>
      </c>
      <c r="BF103">
        <v>0</v>
      </c>
      <c r="BG103">
        <v>0</v>
      </c>
      <c r="BI103">
        <v>0</v>
      </c>
      <c r="BJ103">
        <v>0</v>
      </c>
      <c r="BP103">
        <v>0</v>
      </c>
      <c r="BS103">
        <v>0</v>
      </c>
      <c r="BT103">
        <v>0</v>
      </c>
      <c r="BU103">
        <v>0</v>
      </c>
      <c r="BV103">
        <v>0</v>
      </c>
      <c r="CA103">
        <v>2</v>
      </c>
      <c r="CB103">
        <v>0</v>
      </c>
      <c r="CC103">
        <v>0</v>
      </c>
      <c r="CD103">
        <v>38989</v>
      </c>
      <c r="CE103">
        <v>44651</v>
      </c>
      <c r="CF103">
        <v>44392</v>
      </c>
      <c r="CG103"/>
      <c r="CH103"/>
      <c r="CI103"/>
      <c r="CJ103" s="128">
        <v>45029</v>
      </c>
      <c r="CK103" s="129">
        <v>45078</v>
      </c>
      <c r="CN103" t="s">
        <v>3092</v>
      </c>
    </row>
    <row r="104" spans="1:93">
      <c r="A104" s="108">
        <v>103</v>
      </c>
      <c r="B104">
        <v>4</v>
      </c>
      <c r="C104">
        <v>2608414</v>
      </c>
      <c r="D104" t="s">
        <v>79</v>
      </c>
      <c r="E104">
        <v>34</v>
      </c>
      <c r="F104" t="s">
        <v>493</v>
      </c>
      <c r="G104" t="s">
        <v>494</v>
      </c>
      <c r="H104" t="s">
        <v>495</v>
      </c>
      <c r="I104">
        <v>44</v>
      </c>
      <c r="J104">
        <v>201</v>
      </c>
      <c r="K104">
        <v>282</v>
      </c>
      <c r="L104">
        <v>17</v>
      </c>
      <c r="M104" t="s">
        <v>496</v>
      </c>
      <c r="N104" t="s">
        <v>497</v>
      </c>
      <c r="O104" t="s">
        <v>498</v>
      </c>
      <c r="P104" t="s">
        <v>499</v>
      </c>
      <c r="Q104">
        <v>0</v>
      </c>
      <c r="R104">
        <v>0</v>
      </c>
      <c r="S104">
        <v>0</v>
      </c>
      <c r="T104">
        <v>0</v>
      </c>
      <c r="U104">
        <v>0</v>
      </c>
      <c r="V104">
        <v>38981</v>
      </c>
      <c r="W104">
        <v>331</v>
      </c>
      <c r="X104">
        <v>0</v>
      </c>
      <c r="Y104">
        <v>0</v>
      </c>
      <c r="Z104">
        <v>0</v>
      </c>
      <c r="AA104">
        <v>1</v>
      </c>
      <c r="AD104">
        <v>3</v>
      </c>
      <c r="AE104">
        <v>1</v>
      </c>
      <c r="AF104">
        <v>1</v>
      </c>
      <c r="AG104">
        <v>3</v>
      </c>
      <c r="AH104">
        <v>0</v>
      </c>
      <c r="AI104" t="s">
        <v>194</v>
      </c>
      <c r="AJ104" t="s">
        <v>195</v>
      </c>
      <c r="AK104" t="s">
        <v>500</v>
      </c>
      <c r="AL104">
        <v>0</v>
      </c>
      <c r="AM104">
        <v>0</v>
      </c>
      <c r="AN104">
        <v>0</v>
      </c>
      <c r="AO104">
        <v>0</v>
      </c>
      <c r="AP104">
        <v>0</v>
      </c>
      <c r="AQ104">
        <v>0</v>
      </c>
      <c r="AR104"/>
      <c r="AS104"/>
      <c r="AT104">
        <v>0</v>
      </c>
      <c r="AU104">
        <v>0</v>
      </c>
      <c r="AX104">
        <v>0</v>
      </c>
      <c r="AZ104">
        <v>0</v>
      </c>
      <c r="BA104">
        <v>0</v>
      </c>
      <c r="BB104">
        <v>0</v>
      </c>
      <c r="BD104">
        <v>0</v>
      </c>
      <c r="BF104">
        <v>0</v>
      </c>
      <c r="BG104">
        <v>0</v>
      </c>
      <c r="BI104">
        <v>0</v>
      </c>
      <c r="BJ104">
        <v>0</v>
      </c>
      <c r="BP104">
        <v>0</v>
      </c>
      <c r="BS104">
        <v>0</v>
      </c>
      <c r="BT104">
        <v>0</v>
      </c>
      <c r="BU104">
        <v>0</v>
      </c>
      <c r="BV104">
        <v>0</v>
      </c>
      <c r="CA104">
        <v>2</v>
      </c>
      <c r="CB104">
        <v>0</v>
      </c>
      <c r="CC104">
        <v>0</v>
      </c>
      <c r="CD104">
        <v>38989</v>
      </c>
      <c r="CE104">
        <v>44651</v>
      </c>
      <c r="CF104">
        <v>44392</v>
      </c>
      <c r="CG104" s="114">
        <v>21000</v>
      </c>
      <c r="CH104" s="114">
        <v>21000</v>
      </c>
      <c r="CI104">
        <v>3</v>
      </c>
      <c r="CJ104" s="128">
        <v>45015</v>
      </c>
      <c r="CK104" s="129">
        <v>45068</v>
      </c>
      <c r="CN104" t="s">
        <v>3092</v>
      </c>
      <c r="CO104" t="s">
        <v>3102</v>
      </c>
    </row>
    <row r="105" spans="1:93" hidden="1">
      <c r="A105" s="108">
        <v>104</v>
      </c>
      <c r="B105">
        <v>4</v>
      </c>
      <c r="C105">
        <v>2624843</v>
      </c>
      <c r="D105" t="s">
        <v>79</v>
      </c>
      <c r="E105">
        <v>34</v>
      </c>
      <c r="F105" t="s">
        <v>1789</v>
      </c>
      <c r="G105" t="s">
        <v>1790</v>
      </c>
      <c r="H105" t="s">
        <v>1791</v>
      </c>
      <c r="I105">
        <v>44</v>
      </c>
      <c r="J105">
        <v>204</v>
      </c>
      <c r="K105">
        <v>19</v>
      </c>
      <c r="L105">
        <v>46</v>
      </c>
      <c r="M105" t="s">
        <v>1792</v>
      </c>
      <c r="O105" t="s">
        <v>1793</v>
      </c>
      <c r="P105" t="s">
        <v>2735</v>
      </c>
      <c r="Q105">
        <v>0</v>
      </c>
      <c r="R105">
        <v>0</v>
      </c>
      <c r="S105">
        <v>0</v>
      </c>
      <c r="T105">
        <v>0</v>
      </c>
      <c r="U105">
        <v>0</v>
      </c>
      <c r="V105">
        <v>38981</v>
      </c>
      <c r="W105">
        <v>331</v>
      </c>
      <c r="X105">
        <v>0</v>
      </c>
      <c r="Y105">
        <v>5303401</v>
      </c>
      <c r="Z105">
        <v>5303401</v>
      </c>
      <c r="AA105">
        <v>1</v>
      </c>
      <c r="AD105">
        <v>3</v>
      </c>
      <c r="AE105">
        <v>1</v>
      </c>
      <c r="AF105">
        <v>1</v>
      </c>
      <c r="AG105">
        <v>3</v>
      </c>
      <c r="AH105">
        <v>0</v>
      </c>
      <c r="AI105" t="s">
        <v>93</v>
      </c>
      <c r="AJ105" t="s">
        <v>94</v>
      </c>
      <c r="AK105" t="s">
        <v>2736</v>
      </c>
      <c r="AL105">
        <v>8</v>
      </c>
      <c r="AM105">
        <v>360171</v>
      </c>
      <c r="AN105">
        <v>0</v>
      </c>
      <c r="AO105">
        <v>0</v>
      </c>
      <c r="AP105">
        <v>0</v>
      </c>
      <c r="AQ105">
        <v>0</v>
      </c>
      <c r="AR105"/>
      <c r="AS105"/>
      <c r="AT105">
        <v>0</v>
      </c>
      <c r="AU105">
        <v>0</v>
      </c>
      <c r="AX105">
        <v>0</v>
      </c>
      <c r="AZ105">
        <v>0</v>
      </c>
      <c r="BA105">
        <v>0</v>
      </c>
      <c r="BB105">
        <v>0</v>
      </c>
      <c r="BD105">
        <v>0</v>
      </c>
      <c r="BF105">
        <v>0</v>
      </c>
      <c r="BG105">
        <v>0</v>
      </c>
      <c r="BI105">
        <v>0</v>
      </c>
      <c r="BJ105">
        <v>0</v>
      </c>
      <c r="BP105">
        <v>0</v>
      </c>
      <c r="BS105">
        <v>0</v>
      </c>
      <c r="BT105">
        <v>0</v>
      </c>
      <c r="BU105">
        <v>0</v>
      </c>
      <c r="BV105">
        <v>0</v>
      </c>
      <c r="CA105">
        <v>2</v>
      </c>
      <c r="CB105">
        <v>0</v>
      </c>
      <c r="CC105">
        <v>0</v>
      </c>
      <c r="CD105">
        <v>39028</v>
      </c>
      <c r="CE105">
        <v>44651</v>
      </c>
      <c r="CF105">
        <v>44392</v>
      </c>
      <c r="CG105"/>
      <c r="CH105"/>
      <c r="CI105"/>
      <c r="CJ105" s="128">
        <v>45054</v>
      </c>
      <c r="CK105" s="129">
        <v>45082</v>
      </c>
    </row>
    <row r="106" spans="1:93" hidden="1">
      <c r="A106" s="108">
        <v>105</v>
      </c>
      <c r="B106">
        <v>4</v>
      </c>
      <c r="C106">
        <v>2634849</v>
      </c>
      <c r="D106" t="s">
        <v>79</v>
      </c>
      <c r="E106">
        <v>34</v>
      </c>
      <c r="F106" t="s">
        <v>1399</v>
      </c>
      <c r="G106" t="s">
        <v>1400</v>
      </c>
      <c r="H106" t="s">
        <v>1401</v>
      </c>
      <c r="I106">
        <v>44</v>
      </c>
      <c r="J106">
        <v>214</v>
      </c>
      <c r="K106">
        <v>36</v>
      </c>
      <c r="L106">
        <v>10</v>
      </c>
      <c r="M106" t="s">
        <v>1402</v>
      </c>
      <c r="O106" t="s">
        <v>1403</v>
      </c>
      <c r="P106" t="s">
        <v>1404</v>
      </c>
      <c r="Q106">
        <v>183</v>
      </c>
      <c r="R106">
        <v>27</v>
      </c>
      <c r="S106">
        <v>1</v>
      </c>
      <c r="T106">
        <v>5133535</v>
      </c>
      <c r="U106">
        <v>0</v>
      </c>
      <c r="V106">
        <v>38959</v>
      </c>
      <c r="W106">
        <v>331</v>
      </c>
      <c r="X106">
        <v>0</v>
      </c>
      <c r="Y106">
        <v>0</v>
      </c>
      <c r="Z106">
        <v>0</v>
      </c>
      <c r="AA106">
        <v>1</v>
      </c>
      <c r="AD106">
        <v>3</v>
      </c>
      <c r="AE106">
        <v>1</v>
      </c>
      <c r="AF106">
        <v>1</v>
      </c>
      <c r="AG106">
        <v>3</v>
      </c>
      <c r="AH106">
        <v>0</v>
      </c>
      <c r="AI106" t="s">
        <v>148</v>
      </c>
      <c r="AJ106" t="s">
        <v>149</v>
      </c>
      <c r="AK106" t="s">
        <v>1405</v>
      </c>
      <c r="AL106">
        <v>2</v>
      </c>
      <c r="AM106">
        <v>100871</v>
      </c>
      <c r="AN106">
        <v>213</v>
      </c>
      <c r="AO106">
        <v>0</v>
      </c>
      <c r="AP106">
        <v>0</v>
      </c>
      <c r="AQ106">
        <v>0</v>
      </c>
      <c r="AR106"/>
      <c r="AS106"/>
      <c r="AT106">
        <v>0</v>
      </c>
      <c r="AU106">
        <v>0</v>
      </c>
      <c r="AX106">
        <v>0</v>
      </c>
      <c r="AZ106">
        <v>0</v>
      </c>
      <c r="BA106">
        <v>0</v>
      </c>
      <c r="BB106">
        <v>0</v>
      </c>
      <c r="BD106">
        <v>0</v>
      </c>
      <c r="BF106">
        <v>0</v>
      </c>
      <c r="BG106">
        <v>0</v>
      </c>
      <c r="BI106">
        <v>0</v>
      </c>
      <c r="BJ106">
        <v>0</v>
      </c>
      <c r="BP106">
        <v>0</v>
      </c>
      <c r="BS106">
        <v>0</v>
      </c>
      <c r="BT106">
        <v>0</v>
      </c>
      <c r="BU106">
        <v>0</v>
      </c>
      <c r="BV106">
        <v>0</v>
      </c>
      <c r="CA106">
        <v>2</v>
      </c>
      <c r="CB106">
        <v>0</v>
      </c>
      <c r="CC106">
        <v>0</v>
      </c>
      <c r="CD106">
        <v>39076</v>
      </c>
      <c r="CE106">
        <v>44651</v>
      </c>
      <c r="CF106">
        <v>44392</v>
      </c>
      <c r="CG106"/>
      <c r="CH106"/>
      <c r="CI106"/>
      <c r="CJ106" s="128">
        <v>45018</v>
      </c>
      <c r="CK106" s="129">
        <v>45079</v>
      </c>
      <c r="CN106" t="s">
        <v>3092</v>
      </c>
    </row>
    <row r="107" spans="1:93">
      <c r="A107" s="108">
        <v>106</v>
      </c>
      <c r="B107">
        <v>4</v>
      </c>
      <c r="C107">
        <v>2635242</v>
      </c>
      <c r="D107" t="s">
        <v>79</v>
      </c>
      <c r="E107">
        <v>45</v>
      </c>
      <c r="F107" t="s">
        <v>501</v>
      </c>
      <c r="G107" t="s">
        <v>502</v>
      </c>
      <c r="H107" t="s">
        <v>503</v>
      </c>
      <c r="I107">
        <v>13</v>
      </c>
      <c r="J107">
        <v>101</v>
      </c>
      <c r="K107">
        <v>0</v>
      </c>
      <c r="L107">
        <v>99</v>
      </c>
      <c r="M107" t="s">
        <v>504</v>
      </c>
      <c r="N107" t="s">
        <v>505</v>
      </c>
      <c r="O107" t="s">
        <v>506</v>
      </c>
      <c r="P107" t="s">
        <v>507</v>
      </c>
      <c r="Q107">
        <v>0</v>
      </c>
      <c r="R107">
        <v>0</v>
      </c>
      <c r="S107">
        <v>0</v>
      </c>
      <c r="T107">
        <v>0</v>
      </c>
      <c r="U107">
        <v>0</v>
      </c>
      <c r="V107">
        <v>28942</v>
      </c>
      <c r="W107">
        <v>331</v>
      </c>
      <c r="X107">
        <v>0</v>
      </c>
      <c r="Y107">
        <v>0</v>
      </c>
      <c r="Z107">
        <v>0</v>
      </c>
      <c r="AA107">
        <v>1</v>
      </c>
      <c r="AD107">
        <v>3</v>
      </c>
      <c r="AE107">
        <v>3</v>
      </c>
      <c r="AF107">
        <v>1</v>
      </c>
      <c r="AG107">
        <v>3</v>
      </c>
      <c r="AH107">
        <v>0</v>
      </c>
      <c r="AI107" t="s">
        <v>93</v>
      </c>
      <c r="AJ107" t="s">
        <v>94</v>
      </c>
      <c r="AK107" t="s">
        <v>508</v>
      </c>
      <c r="AL107">
        <v>0</v>
      </c>
      <c r="AM107">
        <v>0</v>
      </c>
      <c r="AN107">
        <v>0</v>
      </c>
      <c r="AO107">
        <v>0</v>
      </c>
      <c r="AP107">
        <v>0</v>
      </c>
      <c r="AQ107">
        <v>0</v>
      </c>
      <c r="AR107">
        <v>38808</v>
      </c>
      <c r="AS107"/>
      <c r="AT107">
        <v>17</v>
      </c>
      <c r="AU107">
        <v>410</v>
      </c>
      <c r="AV107" t="s">
        <v>509</v>
      </c>
      <c r="AW107" t="s">
        <v>510</v>
      </c>
      <c r="AX107">
        <v>0</v>
      </c>
      <c r="AZ107">
        <v>0</v>
      </c>
      <c r="BA107">
        <v>0</v>
      </c>
      <c r="BB107">
        <v>0</v>
      </c>
      <c r="BD107">
        <v>0</v>
      </c>
      <c r="BF107">
        <v>0</v>
      </c>
      <c r="BG107">
        <v>0</v>
      </c>
      <c r="BI107">
        <v>0</v>
      </c>
      <c r="BJ107">
        <v>0</v>
      </c>
      <c r="BP107">
        <v>0</v>
      </c>
      <c r="BS107">
        <v>0</v>
      </c>
      <c r="BT107">
        <v>0</v>
      </c>
      <c r="BU107">
        <v>0</v>
      </c>
      <c r="BV107">
        <v>0</v>
      </c>
      <c r="CA107">
        <v>2</v>
      </c>
      <c r="CB107">
        <v>0</v>
      </c>
      <c r="CC107">
        <v>0</v>
      </c>
      <c r="CD107">
        <v>39079</v>
      </c>
      <c r="CE107">
        <v>44651</v>
      </c>
      <c r="CF107">
        <v>44392</v>
      </c>
      <c r="CG107" s="114">
        <v>21000</v>
      </c>
      <c r="CH107" s="114">
        <v>21000</v>
      </c>
      <c r="CI107">
        <v>1</v>
      </c>
      <c r="CJ107" s="128">
        <v>45020</v>
      </c>
      <c r="CK107" s="129">
        <v>45092</v>
      </c>
      <c r="CN107" t="s">
        <v>3092</v>
      </c>
      <c r="CO107" t="s">
        <v>3102</v>
      </c>
    </row>
    <row r="108" spans="1:93">
      <c r="A108" s="108">
        <v>107</v>
      </c>
      <c r="B108">
        <v>4</v>
      </c>
      <c r="C108">
        <v>2643694</v>
      </c>
      <c r="D108" t="s">
        <v>79</v>
      </c>
      <c r="E108">
        <v>34</v>
      </c>
      <c r="F108" t="s">
        <v>511</v>
      </c>
      <c r="G108" t="s">
        <v>512</v>
      </c>
      <c r="H108" t="s">
        <v>513</v>
      </c>
      <c r="I108">
        <v>44</v>
      </c>
      <c r="J108">
        <v>201</v>
      </c>
      <c r="K108">
        <v>340</v>
      </c>
      <c r="L108">
        <v>17</v>
      </c>
      <c r="M108" t="s">
        <v>514</v>
      </c>
      <c r="O108" t="s">
        <v>515</v>
      </c>
      <c r="P108" t="s">
        <v>516</v>
      </c>
      <c r="Q108">
        <v>0</v>
      </c>
      <c r="R108">
        <v>0</v>
      </c>
      <c r="S108">
        <v>0</v>
      </c>
      <c r="T108">
        <v>0</v>
      </c>
      <c r="U108">
        <v>0</v>
      </c>
      <c r="V108">
        <v>39078</v>
      </c>
      <c r="W108">
        <v>331</v>
      </c>
      <c r="X108">
        <v>0</v>
      </c>
      <c r="Y108">
        <v>0</v>
      </c>
      <c r="Z108">
        <v>0</v>
      </c>
      <c r="AA108">
        <v>1</v>
      </c>
      <c r="AD108">
        <v>3</v>
      </c>
      <c r="AE108">
        <v>1</v>
      </c>
      <c r="AF108">
        <v>1</v>
      </c>
      <c r="AG108">
        <v>3</v>
      </c>
      <c r="AH108">
        <v>0</v>
      </c>
      <c r="AI108" t="s">
        <v>93</v>
      </c>
      <c r="AJ108" t="s">
        <v>94</v>
      </c>
      <c r="AK108" t="s">
        <v>517</v>
      </c>
      <c r="AL108">
        <v>3</v>
      </c>
      <c r="AM108">
        <v>89249</v>
      </c>
      <c r="AN108">
        <v>0</v>
      </c>
      <c r="AO108">
        <v>0</v>
      </c>
      <c r="AP108">
        <v>0</v>
      </c>
      <c r="AQ108">
        <v>0</v>
      </c>
      <c r="AR108"/>
      <c r="AS108"/>
      <c r="AT108">
        <v>0</v>
      </c>
      <c r="AU108">
        <v>0</v>
      </c>
      <c r="AX108">
        <v>0</v>
      </c>
      <c r="AZ108">
        <v>0</v>
      </c>
      <c r="BA108">
        <v>0</v>
      </c>
      <c r="BB108">
        <v>0</v>
      </c>
      <c r="BD108">
        <v>0</v>
      </c>
      <c r="BF108">
        <v>0</v>
      </c>
      <c r="BG108">
        <v>0</v>
      </c>
      <c r="BI108">
        <v>0</v>
      </c>
      <c r="BJ108">
        <v>0</v>
      </c>
      <c r="BP108">
        <v>0</v>
      </c>
      <c r="BS108">
        <v>0</v>
      </c>
      <c r="BT108">
        <v>0</v>
      </c>
      <c r="BU108">
        <v>0</v>
      </c>
      <c r="BV108">
        <v>0</v>
      </c>
      <c r="CA108">
        <v>2</v>
      </c>
      <c r="CB108">
        <v>0</v>
      </c>
      <c r="CC108">
        <v>0</v>
      </c>
      <c r="CD108">
        <v>39112</v>
      </c>
      <c r="CE108">
        <v>44651</v>
      </c>
      <c r="CF108">
        <v>44392</v>
      </c>
      <c r="CG108" s="114">
        <v>21000</v>
      </c>
      <c r="CH108" s="114">
        <v>21000</v>
      </c>
      <c r="CI108">
        <v>3</v>
      </c>
      <c r="CJ108" s="128">
        <v>45034</v>
      </c>
      <c r="CK108" s="129">
        <v>45034</v>
      </c>
      <c r="CN108" t="s">
        <v>3092</v>
      </c>
      <c r="CO108" t="s">
        <v>3102</v>
      </c>
    </row>
    <row r="109" spans="1:93">
      <c r="A109" s="108">
        <v>108</v>
      </c>
      <c r="B109">
        <v>4</v>
      </c>
      <c r="C109">
        <v>2648874</v>
      </c>
      <c r="D109" t="s">
        <v>79</v>
      </c>
      <c r="E109">
        <v>34</v>
      </c>
      <c r="F109" t="s">
        <v>1659</v>
      </c>
      <c r="G109" t="s">
        <v>1660</v>
      </c>
      <c r="H109" t="s">
        <v>1640</v>
      </c>
      <c r="I109">
        <v>44</v>
      </c>
      <c r="J109">
        <v>208</v>
      </c>
      <c r="K109">
        <v>73</v>
      </c>
      <c r="L109">
        <v>34</v>
      </c>
      <c r="M109" t="s">
        <v>1661</v>
      </c>
      <c r="O109" t="s">
        <v>1662</v>
      </c>
      <c r="P109" t="s">
        <v>1663</v>
      </c>
      <c r="Q109">
        <v>0</v>
      </c>
      <c r="R109">
        <v>0</v>
      </c>
      <c r="S109">
        <v>0</v>
      </c>
      <c r="T109">
        <v>0</v>
      </c>
      <c r="U109">
        <v>0</v>
      </c>
      <c r="V109">
        <v>38746</v>
      </c>
      <c r="W109">
        <v>331</v>
      </c>
      <c r="X109">
        <v>0</v>
      </c>
      <c r="Y109">
        <v>0</v>
      </c>
      <c r="Z109">
        <v>0</v>
      </c>
      <c r="AA109">
        <v>1</v>
      </c>
      <c r="AD109">
        <v>3</v>
      </c>
      <c r="AE109">
        <v>1</v>
      </c>
      <c r="AF109">
        <v>1</v>
      </c>
      <c r="AG109">
        <v>3</v>
      </c>
      <c r="AH109">
        <v>0</v>
      </c>
      <c r="AI109" t="s">
        <v>115</v>
      </c>
      <c r="AJ109" t="s">
        <v>116</v>
      </c>
      <c r="AK109" t="s">
        <v>1664</v>
      </c>
      <c r="AL109">
        <v>7</v>
      </c>
      <c r="AM109">
        <v>380202</v>
      </c>
      <c r="AN109">
        <v>0</v>
      </c>
      <c r="AO109">
        <v>0</v>
      </c>
      <c r="AP109">
        <v>0</v>
      </c>
      <c r="AQ109">
        <v>0</v>
      </c>
      <c r="AR109"/>
      <c r="AS109"/>
      <c r="AT109">
        <v>0</v>
      </c>
      <c r="AU109">
        <v>0</v>
      </c>
      <c r="AX109">
        <v>0</v>
      </c>
      <c r="AZ109">
        <v>0</v>
      </c>
      <c r="BA109">
        <v>0</v>
      </c>
      <c r="BB109">
        <v>0</v>
      </c>
      <c r="BD109">
        <v>0</v>
      </c>
      <c r="BF109">
        <v>0</v>
      </c>
      <c r="BG109">
        <v>0</v>
      </c>
      <c r="BI109">
        <v>0</v>
      </c>
      <c r="BJ109">
        <v>0</v>
      </c>
      <c r="BP109">
        <v>0</v>
      </c>
      <c r="BS109">
        <v>0</v>
      </c>
      <c r="BT109">
        <v>0</v>
      </c>
      <c r="BU109">
        <v>0</v>
      </c>
      <c r="BV109">
        <v>0</v>
      </c>
      <c r="CA109">
        <v>2</v>
      </c>
      <c r="CB109">
        <v>0</v>
      </c>
      <c r="CC109">
        <v>0</v>
      </c>
      <c r="CD109">
        <v>39118</v>
      </c>
      <c r="CE109">
        <v>44651</v>
      </c>
      <c r="CF109">
        <v>44392</v>
      </c>
      <c r="CG109" s="114">
        <v>21000</v>
      </c>
      <c r="CH109" s="114">
        <v>21000</v>
      </c>
      <c r="CI109">
        <v>3</v>
      </c>
      <c r="CJ109" s="128">
        <v>45013</v>
      </c>
      <c r="CK109" s="129">
        <v>45077</v>
      </c>
      <c r="CO109" t="s">
        <v>3109</v>
      </c>
    </row>
    <row r="110" spans="1:93" hidden="1">
      <c r="A110" s="108">
        <v>109</v>
      </c>
      <c r="B110">
        <v>4</v>
      </c>
      <c r="C110">
        <v>2648955</v>
      </c>
      <c r="D110" t="s">
        <v>79</v>
      </c>
      <c r="E110">
        <v>34</v>
      </c>
      <c r="F110" t="s">
        <v>518</v>
      </c>
      <c r="G110" t="s">
        <v>519</v>
      </c>
      <c r="H110" t="s">
        <v>489</v>
      </c>
      <c r="I110">
        <v>44</v>
      </c>
      <c r="J110">
        <v>201</v>
      </c>
      <c r="K110">
        <v>104</v>
      </c>
      <c r="L110">
        <v>17</v>
      </c>
      <c r="M110" t="s">
        <v>520</v>
      </c>
      <c r="O110" t="s">
        <v>521</v>
      </c>
      <c r="P110" t="s">
        <v>522</v>
      </c>
      <c r="Q110">
        <v>0</v>
      </c>
      <c r="R110">
        <v>0</v>
      </c>
      <c r="S110">
        <v>0</v>
      </c>
      <c r="T110">
        <v>0</v>
      </c>
      <c r="U110">
        <v>0</v>
      </c>
      <c r="V110">
        <v>39104</v>
      </c>
      <c r="W110">
        <v>331</v>
      </c>
      <c r="X110">
        <v>0</v>
      </c>
      <c r="Y110">
        <v>0</v>
      </c>
      <c r="Z110">
        <v>0</v>
      </c>
      <c r="AA110">
        <v>1</v>
      </c>
      <c r="AD110">
        <v>3</v>
      </c>
      <c r="AE110">
        <v>1</v>
      </c>
      <c r="AF110">
        <v>1</v>
      </c>
      <c r="AG110">
        <v>3</v>
      </c>
      <c r="AH110">
        <v>0</v>
      </c>
      <c r="AI110" t="s">
        <v>396</v>
      </c>
      <c r="AJ110" t="s">
        <v>397</v>
      </c>
      <c r="AK110" t="s">
        <v>523</v>
      </c>
      <c r="AL110">
        <v>3</v>
      </c>
      <c r="AM110">
        <v>742805</v>
      </c>
      <c r="AN110">
        <v>676</v>
      </c>
      <c r="AO110">
        <v>0</v>
      </c>
      <c r="AP110">
        <v>0</v>
      </c>
      <c r="AQ110">
        <v>0</v>
      </c>
      <c r="AR110"/>
      <c r="AS110"/>
      <c r="AT110">
        <v>0</v>
      </c>
      <c r="AU110">
        <v>0</v>
      </c>
      <c r="AX110">
        <v>0</v>
      </c>
      <c r="AZ110">
        <v>0</v>
      </c>
      <c r="BA110">
        <v>0</v>
      </c>
      <c r="BB110">
        <v>0</v>
      </c>
      <c r="BD110">
        <v>0</v>
      </c>
      <c r="BF110">
        <v>0</v>
      </c>
      <c r="BG110">
        <v>0</v>
      </c>
      <c r="BI110">
        <v>0</v>
      </c>
      <c r="BJ110">
        <v>0</v>
      </c>
      <c r="BP110">
        <v>0</v>
      </c>
      <c r="BS110">
        <v>0</v>
      </c>
      <c r="BT110">
        <v>0</v>
      </c>
      <c r="BU110">
        <v>0</v>
      </c>
      <c r="BV110">
        <v>0</v>
      </c>
      <c r="CA110">
        <v>2</v>
      </c>
      <c r="CB110">
        <v>0</v>
      </c>
      <c r="CC110">
        <v>0</v>
      </c>
      <c r="CD110">
        <v>39119</v>
      </c>
      <c r="CE110">
        <v>44651</v>
      </c>
      <c r="CF110">
        <v>44392</v>
      </c>
      <c r="CG110"/>
      <c r="CH110"/>
      <c r="CI110"/>
      <c r="CJ110" s="128">
        <v>45033</v>
      </c>
      <c r="CK110" s="129">
        <v>45033</v>
      </c>
      <c r="CN110" t="s">
        <v>3092</v>
      </c>
    </row>
    <row r="111" spans="1:93" hidden="1">
      <c r="A111" s="108">
        <v>110</v>
      </c>
      <c r="B111">
        <v>4</v>
      </c>
      <c r="C111">
        <v>2649013</v>
      </c>
      <c r="D111" t="s">
        <v>79</v>
      </c>
      <c r="E111">
        <v>34</v>
      </c>
      <c r="F111" t="s">
        <v>524</v>
      </c>
      <c r="G111" t="s">
        <v>525</v>
      </c>
      <c r="H111" t="s">
        <v>435</v>
      </c>
      <c r="I111">
        <v>44</v>
      </c>
      <c r="J111">
        <v>213</v>
      </c>
      <c r="K111">
        <v>25</v>
      </c>
      <c r="L111">
        <v>21</v>
      </c>
      <c r="M111" t="s">
        <v>526</v>
      </c>
      <c r="N111" t="s">
        <v>527</v>
      </c>
      <c r="O111" t="s">
        <v>528</v>
      </c>
      <c r="P111" t="s">
        <v>529</v>
      </c>
      <c r="Q111">
        <v>0</v>
      </c>
      <c r="R111">
        <v>0</v>
      </c>
      <c r="S111">
        <v>0</v>
      </c>
      <c r="T111">
        <v>0</v>
      </c>
      <c r="U111">
        <v>0</v>
      </c>
      <c r="V111">
        <v>38972</v>
      </c>
      <c r="W111">
        <v>331</v>
      </c>
      <c r="X111">
        <v>0</v>
      </c>
      <c r="Y111">
        <v>0</v>
      </c>
      <c r="Z111">
        <v>0</v>
      </c>
      <c r="AA111">
        <v>1</v>
      </c>
      <c r="AD111">
        <v>3</v>
      </c>
      <c r="AE111">
        <v>1</v>
      </c>
      <c r="AF111">
        <v>1</v>
      </c>
      <c r="AG111">
        <v>3</v>
      </c>
      <c r="AH111">
        <v>0</v>
      </c>
      <c r="AI111" t="s">
        <v>378</v>
      </c>
      <c r="AJ111" t="s">
        <v>379</v>
      </c>
      <c r="AK111" t="s">
        <v>530</v>
      </c>
      <c r="AL111">
        <v>3</v>
      </c>
      <c r="AM111">
        <v>543802</v>
      </c>
      <c r="AN111">
        <v>0</v>
      </c>
      <c r="AO111">
        <v>0</v>
      </c>
      <c r="AP111">
        <v>0</v>
      </c>
      <c r="AQ111">
        <v>0</v>
      </c>
      <c r="AR111"/>
      <c r="AS111"/>
      <c r="AT111">
        <v>0</v>
      </c>
      <c r="AU111">
        <v>0</v>
      </c>
      <c r="AX111">
        <v>0</v>
      </c>
      <c r="AZ111">
        <v>0</v>
      </c>
      <c r="BA111">
        <v>0</v>
      </c>
      <c r="BB111">
        <v>0</v>
      </c>
      <c r="BD111">
        <v>0</v>
      </c>
      <c r="BF111">
        <v>0</v>
      </c>
      <c r="BG111">
        <v>0</v>
      </c>
      <c r="BI111">
        <v>0</v>
      </c>
      <c r="BJ111">
        <v>0</v>
      </c>
      <c r="BP111">
        <v>0</v>
      </c>
      <c r="BS111">
        <v>0</v>
      </c>
      <c r="BT111">
        <v>0</v>
      </c>
      <c r="BU111">
        <v>0</v>
      </c>
      <c r="BV111">
        <v>0</v>
      </c>
      <c r="CA111">
        <v>2</v>
      </c>
      <c r="CB111">
        <v>0</v>
      </c>
      <c r="CC111">
        <v>0</v>
      </c>
      <c r="CD111">
        <v>39120</v>
      </c>
      <c r="CE111">
        <v>44651</v>
      </c>
      <c r="CF111">
        <v>44392</v>
      </c>
      <c r="CG111"/>
      <c r="CH111"/>
      <c r="CI111"/>
      <c r="CJ111" s="128">
        <v>45016</v>
      </c>
      <c r="CK111" s="127"/>
      <c r="CN111" t="s">
        <v>3092</v>
      </c>
    </row>
    <row r="112" spans="1:93" hidden="1">
      <c r="A112" s="108">
        <v>111</v>
      </c>
      <c r="B112">
        <v>4</v>
      </c>
      <c r="C112">
        <v>2649072</v>
      </c>
      <c r="D112" t="s">
        <v>79</v>
      </c>
      <c r="E112">
        <v>34</v>
      </c>
      <c r="F112" t="s">
        <v>1406</v>
      </c>
      <c r="G112" t="s">
        <v>1407</v>
      </c>
      <c r="H112" t="s">
        <v>1408</v>
      </c>
      <c r="I112">
        <v>44</v>
      </c>
      <c r="J112">
        <v>202</v>
      </c>
      <c r="K112">
        <v>128</v>
      </c>
      <c r="L112">
        <v>8</v>
      </c>
      <c r="M112" t="s">
        <v>1409</v>
      </c>
      <c r="O112" t="s">
        <v>1410</v>
      </c>
      <c r="P112" t="s">
        <v>1411</v>
      </c>
      <c r="Q112">
        <v>0</v>
      </c>
      <c r="R112">
        <v>0</v>
      </c>
      <c r="S112">
        <v>0</v>
      </c>
      <c r="T112">
        <v>0</v>
      </c>
      <c r="U112">
        <v>0</v>
      </c>
      <c r="V112">
        <v>39114</v>
      </c>
      <c r="W112">
        <v>331</v>
      </c>
      <c r="X112">
        <v>0</v>
      </c>
      <c r="Y112">
        <v>2848460</v>
      </c>
      <c r="Z112">
        <v>2848460</v>
      </c>
      <c r="AA112">
        <v>1</v>
      </c>
      <c r="AD112">
        <v>3</v>
      </c>
      <c r="AE112">
        <v>1</v>
      </c>
      <c r="AF112">
        <v>1</v>
      </c>
      <c r="AG112">
        <v>3</v>
      </c>
      <c r="AH112">
        <v>0</v>
      </c>
      <c r="AI112" t="s">
        <v>148</v>
      </c>
      <c r="AJ112" t="s">
        <v>149</v>
      </c>
      <c r="AK112" t="s">
        <v>1412</v>
      </c>
      <c r="AL112">
        <v>2</v>
      </c>
      <c r="AM112">
        <v>260681</v>
      </c>
      <c r="AN112">
        <v>0</v>
      </c>
      <c r="AO112">
        <v>0</v>
      </c>
      <c r="AP112">
        <v>0</v>
      </c>
      <c r="AQ112">
        <v>0</v>
      </c>
      <c r="AR112"/>
      <c r="AS112"/>
      <c r="AT112">
        <v>0</v>
      </c>
      <c r="AU112">
        <v>0</v>
      </c>
      <c r="AX112">
        <v>0</v>
      </c>
      <c r="AZ112">
        <v>0</v>
      </c>
      <c r="BA112">
        <v>0</v>
      </c>
      <c r="BB112">
        <v>0</v>
      </c>
      <c r="BD112">
        <v>0</v>
      </c>
      <c r="BF112">
        <v>0</v>
      </c>
      <c r="BG112">
        <v>0</v>
      </c>
      <c r="BI112">
        <v>0</v>
      </c>
      <c r="BJ112">
        <v>0</v>
      </c>
      <c r="BP112">
        <v>0</v>
      </c>
      <c r="BS112">
        <v>0</v>
      </c>
      <c r="BT112">
        <v>0</v>
      </c>
      <c r="BU112">
        <v>0</v>
      </c>
      <c r="BV112">
        <v>0</v>
      </c>
      <c r="CA112">
        <v>2</v>
      </c>
      <c r="CB112">
        <v>0</v>
      </c>
      <c r="CC112">
        <v>0</v>
      </c>
      <c r="CD112">
        <v>39122</v>
      </c>
      <c r="CE112">
        <v>44651</v>
      </c>
      <c r="CF112">
        <v>44392</v>
      </c>
      <c r="CG112"/>
      <c r="CH112"/>
      <c r="CI112"/>
      <c r="CJ112" s="128">
        <v>45020</v>
      </c>
      <c r="CK112" s="129">
        <v>45110</v>
      </c>
      <c r="CN112" t="s">
        <v>3092</v>
      </c>
    </row>
    <row r="113" spans="1:92" hidden="1">
      <c r="A113" s="108">
        <v>112</v>
      </c>
      <c r="B113">
        <v>4</v>
      </c>
      <c r="C113">
        <v>2649731</v>
      </c>
      <c r="D113" t="s">
        <v>79</v>
      </c>
      <c r="E113">
        <v>34</v>
      </c>
      <c r="F113" t="s">
        <v>531</v>
      </c>
      <c r="G113" t="s">
        <v>532</v>
      </c>
      <c r="H113" t="s">
        <v>607</v>
      </c>
      <c r="I113">
        <v>44</v>
      </c>
      <c r="J113">
        <v>201</v>
      </c>
      <c r="K113">
        <v>270</v>
      </c>
      <c r="L113">
        <v>17</v>
      </c>
      <c r="M113" t="s">
        <v>608</v>
      </c>
      <c r="O113" t="s">
        <v>609</v>
      </c>
      <c r="P113" t="s">
        <v>534</v>
      </c>
      <c r="Q113">
        <v>0</v>
      </c>
      <c r="R113">
        <v>0</v>
      </c>
      <c r="S113">
        <v>0</v>
      </c>
      <c r="T113">
        <v>0</v>
      </c>
      <c r="U113">
        <v>0</v>
      </c>
      <c r="V113">
        <v>39139</v>
      </c>
      <c r="W113">
        <v>331</v>
      </c>
      <c r="X113">
        <v>0</v>
      </c>
      <c r="Y113">
        <v>0</v>
      </c>
      <c r="Z113">
        <v>0</v>
      </c>
      <c r="AA113">
        <v>1</v>
      </c>
      <c r="AD113">
        <v>3</v>
      </c>
      <c r="AE113">
        <v>1</v>
      </c>
      <c r="AF113">
        <v>1</v>
      </c>
      <c r="AG113">
        <v>3</v>
      </c>
      <c r="AH113">
        <v>0</v>
      </c>
      <c r="AI113" t="s">
        <v>115</v>
      </c>
      <c r="AJ113" t="s">
        <v>116</v>
      </c>
      <c r="AK113" t="s">
        <v>611</v>
      </c>
      <c r="AL113">
        <v>3</v>
      </c>
      <c r="AM113">
        <v>381578</v>
      </c>
      <c r="AN113">
        <v>0</v>
      </c>
      <c r="AO113">
        <v>0</v>
      </c>
      <c r="AP113">
        <v>0</v>
      </c>
      <c r="AQ113">
        <v>0</v>
      </c>
      <c r="AR113"/>
      <c r="AS113"/>
      <c r="AT113">
        <v>0</v>
      </c>
      <c r="AU113">
        <v>0</v>
      </c>
      <c r="AX113">
        <v>0</v>
      </c>
      <c r="AZ113">
        <v>0</v>
      </c>
      <c r="BA113">
        <v>0</v>
      </c>
      <c r="BB113">
        <v>0</v>
      </c>
      <c r="BD113">
        <v>0</v>
      </c>
      <c r="BF113">
        <v>0</v>
      </c>
      <c r="BG113">
        <v>0</v>
      </c>
      <c r="BI113">
        <v>0</v>
      </c>
      <c r="BJ113">
        <v>0</v>
      </c>
      <c r="BP113">
        <v>0</v>
      </c>
      <c r="BS113">
        <v>0</v>
      </c>
      <c r="BT113">
        <v>0</v>
      </c>
      <c r="BU113">
        <v>0</v>
      </c>
      <c r="BV113">
        <v>0</v>
      </c>
      <c r="CA113">
        <v>2</v>
      </c>
      <c r="CB113">
        <v>0</v>
      </c>
      <c r="CC113">
        <v>0</v>
      </c>
      <c r="CD113">
        <v>39143</v>
      </c>
      <c r="CE113">
        <v>44651</v>
      </c>
      <c r="CF113">
        <v>44392</v>
      </c>
      <c r="CG113"/>
      <c r="CH113"/>
      <c r="CI113"/>
      <c r="CJ113" s="128">
        <v>45035</v>
      </c>
      <c r="CK113" s="129">
        <v>45117</v>
      </c>
      <c r="CN113" t="s">
        <v>3092</v>
      </c>
    </row>
    <row r="114" spans="1:92" hidden="1">
      <c r="A114" s="108">
        <v>113</v>
      </c>
      <c r="B114">
        <v>4</v>
      </c>
      <c r="C114">
        <v>2650551</v>
      </c>
      <c r="D114" t="s">
        <v>79</v>
      </c>
      <c r="E114">
        <v>34</v>
      </c>
      <c r="F114" t="s">
        <v>2014</v>
      </c>
      <c r="G114" t="s">
        <v>2015</v>
      </c>
      <c r="H114" t="s">
        <v>2016</v>
      </c>
      <c r="I114">
        <v>44</v>
      </c>
      <c r="J114">
        <v>203</v>
      </c>
      <c r="K114">
        <v>165</v>
      </c>
      <c r="L114">
        <v>54</v>
      </c>
      <c r="M114" t="s">
        <v>2300</v>
      </c>
      <c r="O114" t="s">
        <v>2301</v>
      </c>
      <c r="P114" t="s">
        <v>2018</v>
      </c>
      <c r="Q114">
        <v>0</v>
      </c>
      <c r="R114">
        <v>0</v>
      </c>
      <c r="S114">
        <v>0</v>
      </c>
      <c r="T114">
        <v>0</v>
      </c>
      <c r="U114">
        <v>0</v>
      </c>
      <c r="V114">
        <v>39157</v>
      </c>
      <c r="W114">
        <v>331</v>
      </c>
      <c r="X114">
        <v>0</v>
      </c>
      <c r="Y114">
        <v>0</v>
      </c>
      <c r="Z114">
        <v>0</v>
      </c>
      <c r="AA114">
        <v>1</v>
      </c>
      <c r="AD114">
        <v>3</v>
      </c>
      <c r="AE114">
        <v>1</v>
      </c>
      <c r="AF114">
        <v>1</v>
      </c>
      <c r="AG114">
        <v>3</v>
      </c>
      <c r="AH114">
        <v>0</v>
      </c>
      <c r="AI114" t="s">
        <v>93</v>
      </c>
      <c r="AJ114" t="s">
        <v>94</v>
      </c>
      <c r="AK114" t="s">
        <v>2737</v>
      </c>
      <c r="AL114">
        <v>9</v>
      </c>
      <c r="AM114">
        <v>700801</v>
      </c>
      <c r="AN114">
        <v>0</v>
      </c>
      <c r="AO114">
        <v>0</v>
      </c>
      <c r="AP114">
        <v>0</v>
      </c>
      <c r="AQ114">
        <v>0</v>
      </c>
      <c r="AR114"/>
      <c r="AS114"/>
      <c r="AT114">
        <v>0</v>
      </c>
      <c r="AU114">
        <v>0</v>
      </c>
      <c r="AX114">
        <v>0</v>
      </c>
      <c r="AZ114">
        <v>0</v>
      </c>
      <c r="BA114">
        <v>0</v>
      </c>
      <c r="BB114">
        <v>0</v>
      </c>
      <c r="BD114">
        <v>0</v>
      </c>
      <c r="BF114">
        <v>0</v>
      </c>
      <c r="BG114">
        <v>0</v>
      </c>
      <c r="BI114">
        <v>0</v>
      </c>
      <c r="BJ114">
        <v>0</v>
      </c>
      <c r="BP114">
        <v>0</v>
      </c>
      <c r="BS114">
        <v>0</v>
      </c>
      <c r="BT114">
        <v>0</v>
      </c>
      <c r="BU114">
        <v>0</v>
      </c>
      <c r="BV114">
        <v>0</v>
      </c>
      <c r="CA114">
        <v>2</v>
      </c>
      <c r="CB114">
        <v>0</v>
      </c>
      <c r="CC114">
        <v>0</v>
      </c>
      <c r="CD114">
        <v>39170</v>
      </c>
      <c r="CE114">
        <v>44651</v>
      </c>
      <c r="CF114">
        <v>43685</v>
      </c>
      <c r="CG114"/>
      <c r="CH114"/>
      <c r="CI114"/>
      <c r="CJ114" s="128">
        <v>45034</v>
      </c>
      <c r="CK114" s="129">
        <v>45034</v>
      </c>
      <c r="CM114" t="s">
        <v>3086</v>
      </c>
      <c r="CN114" t="s">
        <v>3092</v>
      </c>
    </row>
    <row r="115" spans="1:92" hidden="1">
      <c r="A115" s="108">
        <v>114</v>
      </c>
      <c r="B115">
        <v>4</v>
      </c>
      <c r="C115">
        <v>2650909</v>
      </c>
      <c r="D115" t="s">
        <v>79</v>
      </c>
      <c r="E115">
        <v>34</v>
      </c>
      <c r="F115" t="s">
        <v>2606</v>
      </c>
      <c r="G115" t="s">
        <v>535</v>
      </c>
      <c r="H115" t="s">
        <v>536</v>
      </c>
      <c r="I115">
        <v>44</v>
      </c>
      <c r="J115">
        <v>201</v>
      </c>
      <c r="K115">
        <v>359</v>
      </c>
      <c r="L115">
        <v>17</v>
      </c>
      <c r="M115" t="s">
        <v>2607</v>
      </c>
      <c r="O115" t="s">
        <v>537</v>
      </c>
      <c r="P115" t="s">
        <v>2608</v>
      </c>
      <c r="Q115">
        <v>0</v>
      </c>
      <c r="R115">
        <v>0</v>
      </c>
      <c r="S115">
        <v>0</v>
      </c>
      <c r="T115">
        <v>0</v>
      </c>
      <c r="U115">
        <v>0</v>
      </c>
      <c r="V115">
        <v>39160</v>
      </c>
      <c r="W115">
        <v>331</v>
      </c>
      <c r="X115">
        <v>0</v>
      </c>
      <c r="Y115">
        <v>0</v>
      </c>
      <c r="Z115">
        <v>0</v>
      </c>
      <c r="AA115">
        <v>1</v>
      </c>
      <c r="AD115">
        <v>3</v>
      </c>
      <c r="AE115">
        <v>1</v>
      </c>
      <c r="AF115">
        <v>1</v>
      </c>
      <c r="AG115">
        <v>3</v>
      </c>
      <c r="AH115">
        <v>0</v>
      </c>
      <c r="AI115" t="s">
        <v>396</v>
      </c>
      <c r="AJ115" t="s">
        <v>397</v>
      </c>
      <c r="AK115" t="s">
        <v>2609</v>
      </c>
      <c r="AL115">
        <v>0</v>
      </c>
      <c r="AM115">
        <v>0</v>
      </c>
      <c r="AN115">
        <v>0</v>
      </c>
      <c r="AO115">
        <v>0</v>
      </c>
      <c r="AP115">
        <v>0</v>
      </c>
      <c r="AQ115">
        <v>0</v>
      </c>
      <c r="AR115"/>
      <c r="AS115"/>
      <c r="AT115">
        <v>0</v>
      </c>
      <c r="AU115">
        <v>0</v>
      </c>
      <c r="AX115">
        <v>0</v>
      </c>
      <c r="AZ115">
        <v>0</v>
      </c>
      <c r="BA115">
        <v>0</v>
      </c>
      <c r="BB115">
        <v>0</v>
      </c>
      <c r="BD115">
        <v>0</v>
      </c>
      <c r="BF115">
        <v>0</v>
      </c>
      <c r="BG115">
        <v>0</v>
      </c>
      <c r="BI115">
        <v>0</v>
      </c>
      <c r="BJ115">
        <v>0</v>
      </c>
      <c r="BP115">
        <v>34</v>
      </c>
      <c r="BQ115" t="s">
        <v>2606</v>
      </c>
      <c r="BR115" t="s">
        <v>535</v>
      </c>
      <c r="BS115">
        <v>44</v>
      </c>
      <c r="BT115">
        <v>202</v>
      </c>
      <c r="BU115">
        <v>67</v>
      </c>
      <c r="BV115">
        <v>8</v>
      </c>
      <c r="BW115" t="s">
        <v>1377</v>
      </c>
      <c r="BX115" t="s">
        <v>2610</v>
      </c>
      <c r="BY115" t="s">
        <v>2738</v>
      </c>
      <c r="BZ115" t="s">
        <v>2611</v>
      </c>
      <c r="CA115">
        <v>2</v>
      </c>
      <c r="CB115">
        <v>0</v>
      </c>
      <c r="CC115">
        <v>1</v>
      </c>
      <c r="CD115">
        <v>39177</v>
      </c>
      <c r="CE115">
        <v>44651</v>
      </c>
      <c r="CF115">
        <v>44392</v>
      </c>
      <c r="CG115"/>
      <c r="CH115"/>
      <c r="CI115"/>
      <c r="CJ115" s="128">
        <v>45013</v>
      </c>
      <c r="CK115" s="127"/>
      <c r="CM115" t="s">
        <v>3081</v>
      </c>
      <c r="CN115" t="s">
        <v>3092</v>
      </c>
    </row>
    <row r="116" spans="1:92" hidden="1">
      <c r="A116" s="108">
        <v>115</v>
      </c>
      <c r="B116">
        <v>4</v>
      </c>
      <c r="C116">
        <v>2659299</v>
      </c>
      <c r="D116" t="s">
        <v>79</v>
      </c>
      <c r="E116">
        <v>46</v>
      </c>
      <c r="F116" t="s">
        <v>1797</v>
      </c>
      <c r="G116" t="s">
        <v>1798</v>
      </c>
      <c r="H116" t="s">
        <v>1799</v>
      </c>
      <c r="I116">
        <v>44</v>
      </c>
      <c r="J116">
        <v>204</v>
      </c>
      <c r="K116">
        <v>44</v>
      </c>
      <c r="L116">
        <v>46</v>
      </c>
      <c r="M116" t="s">
        <v>1800</v>
      </c>
      <c r="O116" t="s">
        <v>1801</v>
      </c>
      <c r="P116" t="s">
        <v>1802</v>
      </c>
      <c r="Q116">
        <v>0</v>
      </c>
      <c r="R116">
        <v>0</v>
      </c>
      <c r="S116">
        <v>0</v>
      </c>
      <c r="T116">
        <v>0</v>
      </c>
      <c r="U116">
        <v>0</v>
      </c>
      <c r="V116">
        <v>39173</v>
      </c>
      <c r="W116">
        <v>331</v>
      </c>
      <c r="X116">
        <v>0</v>
      </c>
      <c r="Y116">
        <v>0</v>
      </c>
      <c r="Z116">
        <v>0</v>
      </c>
      <c r="AA116">
        <v>1</v>
      </c>
      <c r="AD116">
        <v>3</v>
      </c>
      <c r="AE116">
        <v>1</v>
      </c>
      <c r="AF116">
        <v>1</v>
      </c>
      <c r="AG116">
        <v>3</v>
      </c>
      <c r="AH116">
        <v>0</v>
      </c>
      <c r="AI116" t="s">
        <v>115</v>
      </c>
      <c r="AJ116" t="s">
        <v>116</v>
      </c>
      <c r="AK116" t="s">
        <v>2474</v>
      </c>
      <c r="AL116">
        <v>8</v>
      </c>
      <c r="AM116">
        <v>522970</v>
      </c>
      <c r="AN116">
        <v>370</v>
      </c>
      <c r="AO116">
        <v>1</v>
      </c>
      <c r="AP116">
        <v>0</v>
      </c>
      <c r="AQ116">
        <v>0</v>
      </c>
      <c r="AR116"/>
      <c r="AS116"/>
      <c r="AT116">
        <v>0</v>
      </c>
      <c r="AU116">
        <v>0</v>
      </c>
      <c r="AX116">
        <v>0</v>
      </c>
      <c r="AZ116">
        <v>0</v>
      </c>
      <c r="BA116">
        <v>0</v>
      </c>
      <c r="BB116">
        <v>0</v>
      </c>
      <c r="BD116">
        <v>0</v>
      </c>
      <c r="BF116">
        <v>0</v>
      </c>
      <c r="BG116">
        <v>0</v>
      </c>
      <c r="BI116">
        <v>0</v>
      </c>
      <c r="BJ116">
        <v>0</v>
      </c>
      <c r="BP116">
        <v>0</v>
      </c>
      <c r="BS116">
        <v>0</v>
      </c>
      <c r="BT116">
        <v>0</v>
      </c>
      <c r="BU116">
        <v>0</v>
      </c>
      <c r="BV116">
        <v>0</v>
      </c>
      <c r="CA116">
        <v>2</v>
      </c>
      <c r="CB116">
        <v>0</v>
      </c>
      <c r="CC116">
        <v>0</v>
      </c>
      <c r="CD116">
        <v>39203</v>
      </c>
      <c r="CE116">
        <v>44651</v>
      </c>
      <c r="CF116">
        <v>44392</v>
      </c>
      <c r="CG116"/>
      <c r="CH116"/>
      <c r="CI116"/>
      <c r="CJ116" s="128">
        <v>45036</v>
      </c>
      <c r="CK116" s="129">
        <v>45086</v>
      </c>
      <c r="CN116" t="s">
        <v>3092</v>
      </c>
    </row>
    <row r="117" spans="1:92" hidden="1">
      <c r="A117" s="108">
        <v>116</v>
      </c>
      <c r="B117">
        <v>4</v>
      </c>
      <c r="C117">
        <v>2671876</v>
      </c>
      <c r="D117" t="s">
        <v>79</v>
      </c>
      <c r="E117">
        <v>34</v>
      </c>
      <c r="F117" t="s">
        <v>539</v>
      </c>
      <c r="G117" t="s">
        <v>540</v>
      </c>
      <c r="H117" t="s">
        <v>541</v>
      </c>
      <c r="I117">
        <v>44</v>
      </c>
      <c r="J117">
        <v>201</v>
      </c>
      <c r="K117">
        <v>48</v>
      </c>
      <c r="L117">
        <v>17</v>
      </c>
      <c r="M117" t="s">
        <v>542</v>
      </c>
      <c r="O117" t="s">
        <v>543</v>
      </c>
      <c r="P117" t="s">
        <v>544</v>
      </c>
      <c r="Q117">
        <v>0</v>
      </c>
      <c r="R117">
        <v>0</v>
      </c>
      <c r="S117">
        <v>0</v>
      </c>
      <c r="T117">
        <v>0</v>
      </c>
      <c r="U117">
        <v>0</v>
      </c>
      <c r="V117">
        <v>38807</v>
      </c>
      <c r="W117">
        <v>331</v>
      </c>
      <c r="X117">
        <v>0</v>
      </c>
      <c r="Y117">
        <v>0</v>
      </c>
      <c r="Z117">
        <v>0</v>
      </c>
      <c r="AA117">
        <v>1</v>
      </c>
      <c r="AD117">
        <v>3</v>
      </c>
      <c r="AE117">
        <v>1</v>
      </c>
      <c r="AF117">
        <v>1</v>
      </c>
      <c r="AG117">
        <v>3</v>
      </c>
      <c r="AH117">
        <v>0</v>
      </c>
      <c r="AI117" t="s">
        <v>115</v>
      </c>
      <c r="AJ117" t="s">
        <v>116</v>
      </c>
      <c r="AK117" t="s">
        <v>545</v>
      </c>
      <c r="AL117">
        <v>3</v>
      </c>
      <c r="AM117">
        <v>261009</v>
      </c>
      <c r="AN117">
        <v>0</v>
      </c>
      <c r="AO117">
        <v>0</v>
      </c>
      <c r="AP117">
        <v>0</v>
      </c>
      <c r="AQ117">
        <v>0</v>
      </c>
      <c r="AR117"/>
      <c r="AS117"/>
      <c r="AT117">
        <v>0</v>
      </c>
      <c r="AU117">
        <v>0</v>
      </c>
      <c r="AX117">
        <v>0</v>
      </c>
      <c r="AZ117">
        <v>0</v>
      </c>
      <c r="BA117">
        <v>0</v>
      </c>
      <c r="BB117">
        <v>0</v>
      </c>
      <c r="BD117">
        <v>0</v>
      </c>
      <c r="BF117">
        <v>0</v>
      </c>
      <c r="BG117">
        <v>0</v>
      </c>
      <c r="BI117">
        <v>0</v>
      </c>
      <c r="BJ117">
        <v>0</v>
      </c>
      <c r="BP117">
        <v>0</v>
      </c>
      <c r="BS117">
        <v>0</v>
      </c>
      <c r="BT117">
        <v>0</v>
      </c>
      <c r="BU117">
        <v>0</v>
      </c>
      <c r="BV117">
        <v>0</v>
      </c>
      <c r="CA117">
        <v>2</v>
      </c>
      <c r="CB117">
        <v>0</v>
      </c>
      <c r="CC117">
        <v>0</v>
      </c>
      <c r="CD117">
        <v>39230</v>
      </c>
      <c r="CE117">
        <v>44651</v>
      </c>
      <c r="CF117">
        <v>44392</v>
      </c>
      <c r="CG117"/>
      <c r="CH117"/>
      <c r="CI117"/>
      <c r="CJ117" s="128">
        <v>45040</v>
      </c>
      <c r="CK117" s="129">
        <v>45107</v>
      </c>
      <c r="CN117" t="s">
        <v>3092</v>
      </c>
    </row>
    <row r="118" spans="1:92" hidden="1">
      <c r="A118" s="108">
        <v>117</v>
      </c>
      <c r="B118">
        <v>4</v>
      </c>
      <c r="C118">
        <v>2671884</v>
      </c>
      <c r="D118" t="s">
        <v>79</v>
      </c>
      <c r="E118">
        <v>34</v>
      </c>
      <c r="F118" t="s">
        <v>546</v>
      </c>
      <c r="G118" t="s">
        <v>547</v>
      </c>
      <c r="H118" t="s">
        <v>548</v>
      </c>
      <c r="I118">
        <v>44</v>
      </c>
      <c r="J118">
        <v>201</v>
      </c>
      <c r="K118">
        <v>226</v>
      </c>
      <c r="L118">
        <v>17</v>
      </c>
      <c r="M118" t="s">
        <v>549</v>
      </c>
      <c r="O118" t="s">
        <v>550</v>
      </c>
      <c r="P118" t="s">
        <v>551</v>
      </c>
      <c r="Q118">
        <v>0</v>
      </c>
      <c r="R118">
        <v>0</v>
      </c>
      <c r="S118">
        <v>0</v>
      </c>
      <c r="T118">
        <v>0</v>
      </c>
      <c r="U118">
        <v>0</v>
      </c>
      <c r="V118">
        <v>38810</v>
      </c>
      <c r="W118">
        <v>331</v>
      </c>
      <c r="X118">
        <v>0</v>
      </c>
      <c r="Y118">
        <v>0</v>
      </c>
      <c r="Z118">
        <v>0</v>
      </c>
      <c r="AA118">
        <v>1</v>
      </c>
      <c r="AD118">
        <v>3</v>
      </c>
      <c r="AE118">
        <v>1</v>
      </c>
      <c r="AF118">
        <v>1</v>
      </c>
      <c r="AG118">
        <v>3</v>
      </c>
      <c r="AH118">
        <v>0</v>
      </c>
      <c r="AI118" t="s">
        <v>115</v>
      </c>
      <c r="AJ118" t="s">
        <v>116</v>
      </c>
      <c r="AK118" t="s">
        <v>552</v>
      </c>
      <c r="AL118">
        <v>3</v>
      </c>
      <c r="AM118">
        <v>542971</v>
      </c>
      <c r="AN118">
        <v>0</v>
      </c>
      <c r="AO118">
        <v>0</v>
      </c>
      <c r="AP118">
        <v>0</v>
      </c>
      <c r="AQ118">
        <v>0</v>
      </c>
      <c r="AR118"/>
      <c r="AS118"/>
      <c r="AT118">
        <v>0</v>
      </c>
      <c r="AU118">
        <v>0</v>
      </c>
      <c r="AX118">
        <v>0</v>
      </c>
      <c r="AZ118">
        <v>0</v>
      </c>
      <c r="BA118">
        <v>0</v>
      </c>
      <c r="BB118">
        <v>0</v>
      </c>
      <c r="BD118">
        <v>0</v>
      </c>
      <c r="BF118">
        <v>0</v>
      </c>
      <c r="BG118">
        <v>0</v>
      </c>
      <c r="BI118">
        <v>0</v>
      </c>
      <c r="BJ118">
        <v>0</v>
      </c>
      <c r="BP118">
        <v>0</v>
      </c>
      <c r="BS118">
        <v>0</v>
      </c>
      <c r="BT118">
        <v>0</v>
      </c>
      <c r="BU118">
        <v>0</v>
      </c>
      <c r="BV118">
        <v>0</v>
      </c>
      <c r="CA118">
        <v>2</v>
      </c>
      <c r="CB118">
        <v>0</v>
      </c>
      <c r="CC118">
        <v>0</v>
      </c>
      <c r="CD118">
        <v>39230</v>
      </c>
      <c r="CE118">
        <v>44651</v>
      </c>
      <c r="CF118">
        <v>44392</v>
      </c>
      <c r="CG118"/>
      <c r="CH118"/>
      <c r="CI118"/>
      <c r="CJ118" s="126"/>
      <c r="CK118" s="127"/>
    </row>
    <row r="119" spans="1:92" hidden="1">
      <c r="A119" s="108">
        <v>118</v>
      </c>
      <c r="B119">
        <v>4</v>
      </c>
      <c r="C119">
        <v>2691362</v>
      </c>
      <c r="D119" t="s">
        <v>79</v>
      </c>
      <c r="E119">
        <v>46</v>
      </c>
      <c r="F119" t="s">
        <v>553</v>
      </c>
      <c r="G119" t="s">
        <v>554</v>
      </c>
      <c r="H119" t="s">
        <v>2475</v>
      </c>
      <c r="I119">
        <v>44</v>
      </c>
      <c r="J119">
        <v>201</v>
      </c>
      <c r="K119">
        <v>1250</v>
      </c>
      <c r="L119">
        <v>17</v>
      </c>
      <c r="M119" t="s">
        <v>2476</v>
      </c>
      <c r="O119" t="s">
        <v>2477</v>
      </c>
      <c r="P119" t="s">
        <v>556</v>
      </c>
      <c r="Q119">
        <v>0</v>
      </c>
      <c r="R119">
        <v>0</v>
      </c>
      <c r="S119">
        <v>0</v>
      </c>
      <c r="T119">
        <v>0</v>
      </c>
      <c r="U119">
        <v>0</v>
      </c>
      <c r="V119">
        <v>38808</v>
      </c>
      <c r="W119">
        <v>331</v>
      </c>
      <c r="X119">
        <v>0</v>
      </c>
      <c r="Y119">
        <v>0</v>
      </c>
      <c r="Z119">
        <v>0</v>
      </c>
      <c r="AA119">
        <v>1</v>
      </c>
      <c r="AD119">
        <v>3</v>
      </c>
      <c r="AE119">
        <v>1</v>
      </c>
      <c r="AF119">
        <v>1</v>
      </c>
      <c r="AG119">
        <v>3</v>
      </c>
      <c r="AH119">
        <v>0</v>
      </c>
      <c r="AI119" t="s">
        <v>557</v>
      </c>
      <c r="AJ119" t="s">
        <v>558</v>
      </c>
      <c r="AK119" t="s">
        <v>2739</v>
      </c>
      <c r="AL119">
        <v>3</v>
      </c>
      <c r="AM119">
        <v>940216</v>
      </c>
      <c r="AN119">
        <v>202</v>
      </c>
      <c r="AO119">
        <v>0</v>
      </c>
      <c r="AP119">
        <v>0</v>
      </c>
      <c r="AQ119">
        <v>0</v>
      </c>
      <c r="AR119"/>
      <c r="AS119"/>
      <c r="AT119">
        <v>0</v>
      </c>
      <c r="AU119">
        <v>0</v>
      </c>
      <c r="AX119">
        <v>0</v>
      </c>
      <c r="AZ119">
        <v>0</v>
      </c>
      <c r="BA119">
        <v>0</v>
      </c>
      <c r="BB119">
        <v>0</v>
      </c>
      <c r="BD119">
        <v>0</v>
      </c>
      <c r="BF119">
        <v>0</v>
      </c>
      <c r="BG119">
        <v>0</v>
      </c>
      <c r="BI119">
        <v>0</v>
      </c>
      <c r="BJ119">
        <v>0</v>
      </c>
      <c r="BP119">
        <v>0</v>
      </c>
      <c r="BS119">
        <v>0</v>
      </c>
      <c r="BT119">
        <v>0</v>
      </c>
      <c r="BU119">
        <v>0</v>
      </c>
      <c r="BV119">
        <v>0</v>
      </c>
      <c r="CA119">
        <v>2</v>
      </c>
      <c r="CB119">
        <v>0</v>
      </c>
      <c r="CC119">
        <v>0</v>
      </c>
      <c r="CD119">
        <v>39241</v>
      </c>
      <c r="CE119">
        <v>44651</v>
      </c>
      <c r="CF119">
        <v>44392</v>
      </c>
      <c r="CG119"/>
      <c r="CH119"/>
      <c r="CI119"/>
      <c r="CJ119" s="128">
        <v>45037</v>
      </c>
      <c r="CK119" s="129">
        <v>45100</v>
      </c>
      <c r="CN119" t="s">
        <v>3092</v>
      </c>
    </row>
    <row r="120" spans="1:92" hidden="1">
      <c r="A120" s="108">
        <v>119</v>
      </c>
      <c r="B120">
        <v>4</v>
      </c>
      <c r="C120">
        <v>2728682</v>
      </c>
      <c r="D120" t="s">
        <v>79</v>
      </c>
      <c r="E120">
        <v>34</v>
      </c>
      <c r="F120" t="s">
        <v>2403</v>
      </c>
      <c r="G120" t="s">
        <v>2404</v>
      </c>
      <c r="H120" t="s">
        <v>2405</v>
      </c>
      <c r="I120">
        <v>44</v>
      </c>
      <c r="J120">
        <v>201</v>
      </c>
      <c r="K120">
        <v>149</v>
      </c>
      <c r="L120">
        <v>17</v>
      </c>
      <c r="M120" t="s">
        <v>2406</v>
      </c>
      <c r="O120" t="s">
        <v>2407</v>
      </c>
      <c r="P120" t="s">
        <v>2408</v>
      </c>
      <c r="Q120">
        <v>0</v>
      </c>
      <c r="R120">
        <v>0</v>
      </c>
      <c r="S120">
        <v>0</v>
      </c>
      <c r="T120">
        <v>0</v>
      </c>
      <c r="U120">
        <v>0</v>
      </c>
      <c r="V120">
        <v>38782</v>
      </c>
      <c r="W120">
        <v>331</v>
      </c>
      <c r="X120">
        <v>0</v>
      </c>
      <c r="Y120">
        <v>0</v>
      </c>
      <c r="Z120">
        <v>0</v>
      </c>
      <c r="AA120">
        <v>1</v>
      </c>
      <c r="AD120">
        <v>3</v>
      </c>
      <c r="AE120">
        <v>1</v>
      </c>
      <c r="AF120">
        <v>1</v>
      </c>
      <c r="AG120">
        <v>3</v>
      </c>
      <c r="AH120">
        <v>0</v>
      </c>
      <c r="AI120" t="s">
        <v>148</v>
      </c>
      <c r="AJ120" t="s">
        <v>149</v>
      </c>
      <c r="AK120" t="s">
        <v>2409</v>
      </c>
      <c r="AL120">
        <v>3</v>
      </c>
      <c r="AM120">
        <v>241148</v>
      </c>
      <c r="AN120">
        <v>676</v>
      </c>
      <c r="AO120">
        <v>0</v>
      </c>
      <c r="AP120">
        <v>0</v>
      </c>
      <c r="AQ120">
        <v>0</v>
      </c>
      <c r="AR120"/>
      <c r="AS120"/>
      <c r="AT120">
        <v>0</v>
      </c>
      <c r="AU120">
        <v>0</v>
      </c>
      <c r="AX120">
        <v>0</v>
      </c>
      <c r="AZ120">
        <v>0</v>
      </c>
      <c r="BA120">
        <v>0</v>
      </c>
      <c r="BB120">
        <v>0</v>
      </c>
      <c r="BD120">
        <v>0</v>
      </c>
      <c r="BF120">
        <v>0</v>
      </c>
      <c r="BG120">
        <v>0</v>
      </c>
      <c r="BI120">
        <v>0</v>
      </c>
      <c r="BJ120">
        <v>0</v>
      </c>
      <c r="BP120">
        <v>0</v>
      </c>
      <c r="BS120">
        <v>0</v>
      </c>
      <c r="BT120">
        <v>0</v>
      </c>
      <c r="BU120">
        <v>0</v>
      </c>
      <c r="BV120">
        <v>0</v>
      </c>
      <c r="CA120">
        <v>2</v>
      </c>
      <c r="CB120">
        <v>0</v>
      </c>
      <c r="CC120">
        <v>0</v>
      </c>
      <c r="CD120">
        <v>39269</v>
      </c>
      <c r="CE120">
        <v>44651</v>
      </c>
      <c r="CF120">
        <v>44392</v>
      </c>
      <c r="CG120"/>
      <c r="CH120"/>
      <c r="CI120"/>
      <c r="CJ120" s="128">
        <v>45013</v>
      </c>
      <c r="CK120" s="127"/>
      <c r="CN120" t="s">
        <v>3092</v>
      </c>
    </row>
    <row r="121" spans="1:92" hidden="1">
      <c r="A121" s="108">
        <v>120</v>
      </c>
      <c r="B121">
        <v>4</v>
      </c>
      <c r="C121">
        <v>2734852</v>
      </c>
      <c r="D121" t="s">
        <v>79</v>
      </c>
      <c r="E121">
        <v>34</v>
      </c>
      <c r="F121" t="s">
        <v>559</v>
      </c>
      <c r="G121" t="s">
        <v>560</v>
      </c>
      <c r="H121" t="s">
        <v>419</v>
      </c>
      <c r="I121">
        <v>44</v>
      </c>
      <c r="J121">
        <v>213</v>
      </c>
      <c r="K121">
        <v>50</v>
      </c>
      <c r="L121">
        <v>21</v>
      </c>
      <c r="M121" t="s">
        <v>561</v>
      </c>
      <c r="O121" t="s">
        <v>562</v>
      </c>
      <c r="P121" t="s">
        <v>2478</v>
      </c>
      <c r="Q121">
        <v>0</v>
      </c>
      <c r="R121">
        <v>0</v>
      </c>
      <c r="S121">
        <v>0</v>
      </c>
      <c r="T121">
        <v>0</v>
      </c>
      <c r="U121">
        <v>0</v>
      </c>
      <c r="V121">
        <v>38940</v>
      </c>
      <c r="W121">
        <v>331</v>
      </c>
      <c r="X121">
        <v>0</v>
      </c>
      <c r="Y121">
        <v>830000</v>
      </c>
      <c r="Z121">
        <v>830000</v>
      </c>
      <c r="AA121">
        <v>1</v>
      </c>
      <c r="AD121">
        <v>3</v>
      </c>
      <c r="AE121">
        <v>1</v>
      </c>
      <c r="AF121">
        <v>1</v>
      </c>
      <c r="AG121">
        <v>3</v>
      </c>
      <c r="AH121">
        <v>0</v>
      </c>
      <c r="AI121" t="s">
        <v>378</v>
      </c>
      <c r="AJ121" t="s">
        <v>379</v>
      </c>
      <c r="AK121" t="s">
        <v>563</v>
      </c>
      <c r="AL121">
        <v>3</v>
      </c>
      <c r="AM121">
        <v>501719</v>
      </c>
      <c r="AN121">
        <v>0</v>
      </c>
      <c r="AO121">
        <v>0</v>
      </c>
      <c r="AP121">
        <v>0</v>
      </c>
      <c r="AQ121">
        <v>0</v>
      </c>
      <c r="AR121"/>
      <c r="AS121"/>
      <c r="AT121">
        <v>0</v>
      </c>
      <c r="AU121">
        <v>0</v>
      </c>
      <c r="AX121">
        <v>0</v>
      </c>
      <c r="AZ121">
        <v>0</v>
      </c>
      <c r="BA121">
        <v>0</v>
      </c>
      <c r="BB121">
        <v>0</v>
      </c>
      <c r="BD121">
        <v>0</v>
      </c>
      <c r="BF121">
        <v>0</v>
      </c>
      <c r="BG121">
        <v>0</v>
      </c>
      <c r="BI121">
        <v>0</v>
      </c>
      <c r="BJ121">
        <v>0</v>
      </c>
      <c r="BP121">
        <v>0</v>
      </c>
      <c r="BS121">
        <v>0</v>
      </c>
      <c r="BT121">
        <v>0</v>
      </c>
      <c r="BU121">
        <v>0</v>
      </c>
      <c r="BV121">
        <v>0</v>
      </c>
      <c r="CA121">
        <v>2</v>
      </c>
      <c r="CB121">
        <v>0</v>
      </c>
      <c r="CC121">
        <v>0</v>
      </c>
      <c r="CD121">
        <v>39295</v>
      </c>
      <c r="CE121">
        <v>44651</v>
      </c>
      <c r="CF121">
        <v>44392</v>
      </c>
      <c r="CG121"/>
      <c r="CH121"/>
      <c r="CI121"/>
      <c r="CJ121" s="128">
        <v>45037</v>
      </c>
      <c r="CK121" s="129">
        <v>45105</v>
      </c>
      <c r="CN121" t="s">
        <v>3092</v>
      </c>
    </row>
    <row r="122" spans="1:92" hidden="1">
      <c r="A122" s="108">
        <v>121</v>
      </c>
      <c r="B122">
        <v>4</v>
      </c>
      <c r="C122">
        <v>2760453</v>
      </c>
      <c r="D122" t="s">
        <v>79</v>
      </c>
      <c r="E122">
        <v>34</v>
      </c>
      <c r="F122" t="s">
        <v>2019</v>
      </c>
      <c r="G122" t="s">
        <v>2020</v>
      </c>
      <c r="H122" t="s">
        <v>2021</v>
      </c>
      <c r="I122">
        <v>44</v>
      </c>
      <c r="J122">
        <v>211</v>
      </c>
      <c r="K122">
        <v>141</v>
      </c>
      <c r="L122">
        <v>2</v>
      </c>
      <c r="M122" t="s">
        <v>2022</v>
      </c>
      <c r="O122" t="s">
        <v>2023</v>
      </c>
      <c r="P122" t="s">
        <v>2024</v>
      </c>
      <c r="Q122">
        <v>0</v>
      </c>
      <c r="R122">
        <v>0</v>
      </c>
      <c r="S122">
        <v>0</v>
      </c>
      <c r="T122">
        <v>0</v>
      </c>
      <c r="U122">
        <v>0</v>
      </c>
      <c r="V122">
        <v>38069</v>
      </c>
      <c r="W122">
        <v>331</v>
      </c>
      <c r="X122">
        <v>0</v>
      </c>
      <c r="Y122">
        <v>0</v>
      </c>
      <c r="Z122">
        <v>0</v>
      </c>
      <c r="AA122">
        <v>1</v>
      </c>
      <c r="AD122">
        <v>3</v>
      </c>
      <c r="AE122">
        <v>1</v>
      </c>
      <c r="AF122">
        <v>1</v>
      </c>
      <c r="AG122">
        <v>3</v>
      </c>
      <c r="AH122">
        <v>0</v>
      </c>
      <c r="AI122" t="s">
        <v>115</v>
      </c>
      <c r="AJ122" t="s">
        <v>116</v>
      </c>
      <c r="AK122" t="s">
        <v>2025</v>
      </c>
      <c r="AL122">
        <v>0</v>
      </c>
      <c r="AM122">
        <v>0</v>
      </c>
      <c r="AN122">
        <v>0</v>
      </c>
      <c r="AO122">
        <v>0</v>
      </c>
      <c r="AP122">
        <v>0</v>
      </c>
      <c r="AQ122">
        <v>0</v>
      </c>
      <c r="AR122"/>
      <c r="AS122"/>
      <c r="AT122">
        <v>0</v>
      </c>
      <c r="AU122">
        <v>0</v>
      </c>
      <c r="AX122">
        <v>0</v>
      </c>
      <c r="AZ122">
        <v>0</v>
      </c>
      <c r="BA122">
        <v>0</v>
      </c>
      <c r="BB122">
        <v>0</v>
      </c>
      <c r="BD122">
        <v>0</v>
      </c>
      <c r="BF122">
        <v>0</v>
      </c>
      <c r="BG122">
        <v>0</v>
      </c>
      <c r="BI122">
        <v>0</v>
      </c>
      <c r="BJ122">
        <v>0</v>
      </c>
      <c r="BP122">
        <v>34</v>
      </c>
      <c r="BQ122" t="s">
        <v>2019</v>
      </c>
      <c r="BR122" t="s">
        <v>2020</v>
      </c>
      <c r="BS122">
        <v>44</v>
      </c>
      <c r="BT122">
        <v>211</v>
      </c>
      <c r="BU122">
        <v>130</v>
      </c>
      <c r="BV122">
        <v>2</v>
      </c>
      <c r="BW122" t="s">
        <v>1954</v>
      </c>
      <c r="BX122" t="s">
        <v>2026</v>
      </c>
      <c r="BZ122" t="s">
        <v>2027</v>
      </c>
      <c r="CA122">
        <v>2</v>
      </c>
      <c r="CB122">
        <v>0</v>
      </c>
      <c r="CC122">
        <v>0</v>
      </c>
      <c r="CD122">
        <v>39365</v>
      </c>
      <c r="CE122">
        <v>44651</v>
      </c>
      <c r="CF122">
        <v>41298</v>
      </c>
      <c r="CG122"/>
      <c r="CH122"/>
      <c r="CI122"/>
      <c r="CJ122" s="128">
        <v>45042</v>
      </c>
      <c r="CK122" s="129">
        <v>45113</v>
      </c>
      <c r="CM122" t="s">
        <v>3095</v>
      </c>
    </row>
    <row r="123" spans="1:92" hidden="1">
      <c r="A123" s="108">
        <v>122</v>
      </c>
      <c r="B123">
        <v>4</v>
      </c>
      <c r="C123">
        <v>2760462</v>
      </c>
      <c r="D123" t="s">
        <v>79</v>
      </c>
      <c r="E123">
        <v>34</v>
      </c>
      <c r="F123" t="s">
        <v>2028</v>
      </c>
      <c r="G123" t="s">
        <v>2029</v>
      </c>
      <c r="H123" t="s">
        <v>1954</v>
      </c>
      <c r="I123">
        <v>44</v>
      </c>
      <c r="J123">
        <v>211</v>
      </c>
      <c r="K123">
        <v>130</v>
      </c>
      <c r="L123">
        <v>2</v>
      </c>
      <c r="M123" t="s">
        <v>2030</v>
      </c>
      <c r="O123" t="s">
        <v>2031</v>
      </c>
      <c r="P123" t="s">
        <v>2032</v>
      </c>
      <c r="Q123">
        <v>0</v>
      </c>
      <c r="R123">
        <v>0</v>
      </c>
      <c r="S123">
        <v>0</v>
      </c>
      <c r="T123">
        <v>0</v>
      </c>
      <c r="U123">
        <v>0</v>
      </c>
      <c r="V123">
        <v>38301</v>
      </c>
      <c r="W123">
        <v>331</v>
      </c>
      <c r="X123">
        <v>0</v>
      </c>
      <c r="Y123">
        <v>0</v>
      </c>
      <c r="Z123">
        <v>0</v>
      </c>
      <c r="AA123">
        <v>1</v>
      </c>
      <c r="AD123">
        <v>3</v>
      </c>
      <c r="AE123">
        <v>1</v>
      </c>
      <c r="AF123">
        <v>1</v>
      </c>
      <c r="AG123">
        <v>3</v>
      </c>
      <c r="AH123">
        <v>0</v>
      </c>
      <c r="AI123" t="s">
        <v>115</v>
      </c>
      <c r="AJ123" t="s">
        <v>116</v>
      </c>
      <c r="AK123" t="s">
        <v>2025</v>
      </c>
      <c r="AL123">
        <v>0</v>
      </c>
      <c r="AM123">
        <v>0</v>
      </c>
      <c r="AN123">
        <v>0</v>
      </c>
      <c r="AO123">
        <v>0</v>
      </c>
      <c r="AP123">
        <v>0</v>
      </c>
      <c r="AQ123">
        <v>0</v>
      </c>
      <c r="AR123"/>
      <c r="AS123"/>
      <c r="AT123">
        <v>0</v>
      </c>
      <c r="AU123">
        <v>0</v>
      </c>
      <c r="AX123">
        <v>0</v>
      </c>
      <c r="AZ123">
        <v>0</v>
      </c>
      <c r="BA123">
        <v>0</v>
      </c>
      <c r="BB123">
        <v>0</v>
      </c>
      <c r="BD123">
        <v>0</v>
      </c>
      <c r="BF123">
        <v>0</v>
      </c>
      <c r="BG123">
        <v>0</v>
      </c>
      <c r="BI123">
        <v>0</v>
      </c>
      <c r="BJ123">
        <v>0</v>
      </c>
      <c r="BP123">
        <v>0</v>
      </c>
      <c r="BS123">
        <v>0</v>
      </c>
      <c r="BT123">
        <v>0</v>
      </c>
      <c r="BU123">
        <v>0</v>
      </c>
      <c r="BV123">
        <v>0</v>
      </c>
      <c r="CA123">
        <v>2</v>
      </c>
      <c r="CB123">
        <v>0</v>
      </c>
      <c r="CC123">
        <v>0</v>
      </c>
      <c r="CD123">
        <v>39365</v>
      </c>
      <c r="CE123">
        <v>44651</v>
      </c>
      <c r="CF123">
        <v>44392</v>
      </c>
      <c r="CG123"/>
      <c r="CH123"/>
      <c r="CI123"/>
      <c r="CJ123" s="128">
        <v>45024</v>
      </c>
      <c r="CK123" s="129">
        <v>45138</v>
      </c>
      <c r="CN123" t="s">
        <v>3092</v>
      </c>
    </row>
    <row r="124" spans="1:92" hidden="1">
      <c r="A124" s="108">
        <v>123</v>
      </c>
      <c r="B124">
        <v>4</v>
      </c>
      <c r="C124">
        <v>2760488</v>
      </c>
      <c r="D124" t="s">
        <v>79</v>
      </c>
      <c r="E124">
        <v>34</v>
      </c>
      <c r="F124" t="s">
        <v>2033</v>
      </c>
      <c r="G124" t="s">
        <v>2034</v>
      </c>
      <c r="H124" t="s">
        <v>2035</v>
      </c>
      <c r="I124">
        <v>44</v>
      </c>
      <c r="J124">
        <v>211</v>
      </c>
      <c r="K124">
        <v>104</v>
      </c>
      <c r="L124">
        <v>2</v>
      </c>
      <c r="M124" t="s">
        <v>2036</v>
      </c>
      <c r="O124" t="s">
        <v>2037</v>
      </c>
      <c r="P124" t="s">
        <v>2038</v>
      </c>
      <c r="Q124">
        <v>0</v>
      </c>
      <c r="R124">
        <v>0</v>
      </c>
      <c r="S124">
        <v>0</v>
      </c>
      <c r="T124">
        <v>0</v>
      </c>
      <c r="U124">
        <v>0</v>
      </c>
      <c r="V124">
        <v>38758</v>
      </c>
      <c r="W124">
        <v>331</v>
      </c>
      <c r="X124">
        <v>0</v>
      </c>
      <c r="Y124">
        <v>0</v>
      </c>
      <c r="Z124">
        <v>0</v>
      </c>
      <c r="AA124">
        <v>1</v>
      </c>
      <c r="AD124">
        <v>3</v>
      </c>
      <c r="AE124">
        <v>1</v>
      </c>
      <c r="AF124">
        <v>1</v>
      </c>
      <c r="AG124">
        <v>3</v>
      </c>
      <c r="AH124">
        <v>0</v>
      </c>
      <c r="AI124" t="s">
        <v>115</v>
      </c>
      <c r="AJ124" t="s">
        <v>116</v>
      </c>
      <c r="AK124" t="s">
        <v>2039</v>
      </c>
      <c r="AL124">
        <v>0</v>
      </c>
      <c r="AM124">
        <v>0</v>
      </c>
      <c r="AN124">
        <v>0</v>
      </c>
      <c r="AO124">
        <v>0</v>
      </c>
      <c r="AP124">
        <v>0</v>
      </c>
      <c r="AQ124">
        <v>0</v>
      </c>
      <c r="AR124"/>
      <c r="AS124"/>
      <c r="AT124">
        <v>0</v>
      </c>
      <c r="AU124">
        <v>0</v>
      </c>
      <c r="AX124">
        <v>0</v>
      </c>
      <c r="AZ124">
        <v>0</v>
      </c>
      <c r="BA124">
        <v>0</v>
      </c>
      <c r="BB124">
        <v>0</v>
      </c>
      <c r="BD124">
        <v>0</v>
      </c>
      <c r="BF124">
        <v>0</v>
      </c>
      <c r="BG124">
        <v>0</v>
      </c>
      <c r="BI124">
        <v>0</v>
      </c>
      <c r="BJ124">
        <v>0</v>
      </c>
      <c r="BP124">
        <v>0</v>
      </c>
      <c r="BS124">
        <v>0</v>
      </c>
      <c r="BT124">
        <v>0</v>
      </c>
      <c r="BU124">
        <v>0</v>
      </c>
      <c r="BV124">
        <v>0</v>
      </c>
      <c r="CA124">
        <v>2</v>
      </c>
      <c r="CB124">
        <v>0</v>
      </c>
      <c r="CC124">
        <v>0</v>
      </c>
      <c r="CD124">
        <v>39366</v>
      </c>
      <c r="CE124">
        <v>44651</v>
      </c>
      <c r="CF124">
        <v>44392</v>
      </c>
      <c r="CG124"/>
      <c r="CH124"/>
      <c r="CI124"/>
      <c r="CJ124" s="128">
        <v>45035</v>
      </c>
      <c r="CK124" s="127"/>
      <c r="CN124" t="s">
        <v>3092</v>
      </c>
    </row>
    <row r="125" spans="1:92" hidden="1">
      <c r="A125" s="108">
        <v>124</v>
      </c>
      <c r="B125">
        <v>4</v>
      </c>
      <c r="C125">
        <v>2760682</v>
      </c>
      <c r="D125" t="s">
        <v>79</v>
      </c>
      <c r="E125">
        <v>34</v>
      </c>
      <c r="F125" t="s">
        <v>2040</v>
      </c>
      <c r="G125" t="s">
        <v>2041</v>
      </c>
      <c r="H125" t="s">
        <v>2042</v>
      </c>
      <c r="I125">
        <v>44</v>
      </c>
      <c r="J125">
        <v>211</v>
      </c>
      <c r="K125">
        <v>58</v>
      </c>
      <c r="L125">
        <v>2</v>
      </c>
      <c r="M125" t="s">
        <v>2043</v>
      </c>
      <c r="O125" t="s">
        <v>2044</v>
      </c>
      <c r="P125" t="s">
        <v>2045</v>
      </c>
      <c r="Q125">
        <v>0</v>
      </c>
      <c r="R125">
        <v>0</v>
      </c>
      <c r="S125">
        <v>0</v>
      </c>
      <c r="T125">
        <v>0</v>
      </c>
      <c r="U125">
        <v>0</v>
      </c>
      <c r="V125">
        <v>38090</v>
      </c>
      <c r="W125">
        <v>331</v>
      </c>
      <c r="X125">
        <v>0</v>
      </c>
      <c r="Y125">
        <v>0</v>
      </c>
      <c r="Z125">
        <v>0</v>
      </c>
      <c r="AA125">
        <v>1</v>
      </c>
      <c r="AD125">
        <v>3</v>
      </c>
      <c r="AE125">
        <v>1</v>
      </c>
      <c r="AF125">
        <v>1</v>
      </c>
      <c r="AG125">
        <v>3</v>
      </c>
      <c r="AH125">
        <v>0</v>
      </c>
      <c r="AI125" t="s">
        <v>115</v>
      </c>
      <c r="AJ125" t="s">
        <v>116</v>
      </c>
      <c r="AK125" t="s">
        <v>2046</v>
      </c>
      <c r="AL125">
        <v>1</v>
      </c>
      <c r="AM125">
        <v>380229</v>
      </c>
      <c r="AN125">
        <v>0</v>
      </c>
      <c r="AO125">
        <v>0</v>
      </c>
      <c r="AP125">
        <v>0</v>
      </c>
      <c r="AQ125">
        <v>0</v>
      </c>
      <c r="AR125"/>
      <c r="AS125"/>
      <c r="AT125">
        <v>0</v>
      </c>
      <c r="AU125">
        <v>0</v>
      </c>
      <c r="AX125">
        <v>0</v>
      </c>
      <c r="AZ125">
        <v>0</v>
      </c>
      <c r="BA125">
        <v>0</v>
      </c>
      <c r="BB125">
        <v>0</v>
      </c>
      <c r="BD125">
        <v>0</v>
      </c>
      <c r="BF125">
        <v>0</v>
      </c>
      <c r="BG125">
        <v>0</v>
      </c>
      <c r="BI125">
        <v>0</v>
      </c>
      <c r="BJ125">
        <v>0</v>
      </c>
      <c r="BP125">
        <v>0</v>
      </c>
      <c r="BS125">
        <v>0</v>
      </c>
      <c r="BT125">
        <v>0</v>
      </c>
      <c r="BU125">
        <v>0</v>
      </c>
      <c r="BV125">
        <v>0</v>
      </c>
      <c r="CA125">
        <v>2</v>
      </c>
      <c r="CB125">
        <v>0</v>
      </c>
      <c r="CC125">
        <v>0</v>
      </c>
      <c r="CD125">
        <v>39367</v>
      </c>
      <c r="CE125">
        <v>44651</v>
      </c>
      <c r="CF125">
        <v>44392</v>
      </c>
      <c r="CG125"/>
      <c r="CH125"/>
      <c r="CI125"/>
      <c r="CJ125" s="128">
        <v>45023</v>
      </c>
      <c r="CK125" s="127"/>
      <c r="CN125" t="s">
        <v>3092</v>
      </c>
    </row>
    <row r="126" spans="1:92" hidden="1">
      <c r="A126" s="108">
        <v>125</v>
      </c>
      <c r="B126">
        <v>4</v>
      </c>
      <c r="C126">
        <v>2760691</v>
      </c>
      <c r="D126" t="s">
        <v>79</v>
      </c>
      <c r="E126">
        <v>34</v>
      </c>
      <c r="F126" t="s">
        <v>2047</v>
      </c>
      <c r="G126" t="s">
        <v>2048</v>
      </c>
      <c r="H126" t="s">
        <v>2049</v>
      </c>
      <c r="I126">
        <v>44</v>
      </c>
      <c r="J126">
        <v>211</v>
      </c>
      <c r="K126">
        <v>13</v>
      </c>
      <c r="L126">
        <v>2</v>
      </c>
      <c r="M126" t="s">
        <v>2050</v>
      </c>
      <c r="O126" t="s">
        <v>2051</v>
      </c>
      <c r="P126" t="s">
        <v>2052</v>
      </c>
      <c r="Q126">
        <v>0</v>
      </c>
      <c r="R126">
        <v>0</v>
      </c>
      <c r="S126">
        <v>0</v>
      </c>
      <c r="T126">
        <v>0</v>
      </c>
      <c r="U126">
        <v>0</v>
      </c>
      <c r="V126">
        <v>37368</v>
      </c>
      <c r="W126">
        <v>331</v>
      </c>
      <c r="X126">
        <v>0</v>
      </c>
      <c r="Y126">
        <v>0</v>
      </c>
      <c r="Z126">
        <v>0</v>
      </c>
      <c r="AA126">
        <v>1</v>
      </c>
      <c r="AD126">
        <v>3</v>
      </c>
      <c r="AE126">
        <v>1</v>
      </c>
      <c r="AF126">
        <v>1</v>
      </c>
      <c r="AG126">
        <v>3</v>
      </c>
      <c r="AH126">
        <v>0</v>
      </c>
      <c r="AI126" t="s">
        <v>148</v>
      </c>
      <c r="AJ126" t="s">
        <v>149</v>
      </c>
      <c r="AK126" t="s">
        <v>2053</v>
      </c>
      <c r="AL126">
        <v>0</v>
      </c>
      <c r="AM126">
        <v>0</v>
      </c>
      <c r="AN126">
        <v>0</v>
      </c>
      <c r="AO126">
        <v>0</v>
      </c>
      <c r="AP126">
        <v>0</v>
      </c>
      <c r="AQ126">
        <v>0</v>
      </c>
      <c r="AR126"/>
      <c r="AS126"/>
      <c r="AT126">
        <v>0</v>
      </c>
      <c r="AU126">
        <v>0</v>
      </c>
      <c r="AX126">
        <v>0</v>
      </c>
      <c r="AZ126">
        <v>0</v>
      </c>
      <c r="BA126">
        <v>0</v>
      </c>
      <c r="BB126">
        <v>0</v>
      </c>
      <c r="BD126">
        <v>0</v>
      </c>
      <c r="BF126">
        <v>0</v>
      </c>
      <c r="BG126">
        <v>0</v>
      </c>
      <c r="BI126">
        <v>0</v>
      </c>
      <c r="BJ126">
        <v>0</v>
      </c>
      <c r="BP126">
        <v>0</v>
      </c>
      <c r="BS126">
        <v>0</v>
      </c>
      <c r="BT126">
        <v>0</v>
      </c>
      <c r="BU126">
        <v>0</v>
      </c>
      <c r="BV126">
        <v>0</v>
      </c>
      <c r="CA126">
        <v>2</v>
      </c>
      <c r="CB126">
        <v>0</v>
      </c>
      <c r="CC126">
        <v>0</v>
      </c>
      <c r="CD126">
        <v>39367</v>
      </c>
      <c r="CE126">
        <v>44651</v>
      </c>
      <c r="CF126">
        <v>41298</v>
      </c>
      <c r="CG126"/>
      <c r="CH126"/>
      <c r="CI126"/>
      <c r="CJ126" s="128">
        <v>45034</v>
      </c>
      <c r="CK126" s="127"/>
    </row>
    <row r="127" spans="1:92" hidden="1">
      <c r="A127" s="108">
        <v>126</v>
      </c>
      <c r="B127">
        <v>4</v>
      </c>
      <c r="C127">
        <v>2761140</v>
      </c>
      <c r="D127" t="s">
        <v>79</v>
      </c>
      <c r="E127">
        <v>34</v>
      </c>
      <c r="F127" t="s">
        <v>1803</v>
      </c>
      <c r="G127" t="s">
        <v>1804</v>
      </c>
      <c r="H127" t="s">
        <v>1740</v>
      </c>
      <c r="I127">
        <v>44</v>
      </c>
      <c r="J127">
        <v>204</v>
      </c>
      <c r="K127">
        <v>70</v>
      </c>
      <c r="L127">
        <v>46</v>
      </c>
      <c r="M127" t="s">
        <v>2302</v>
      </c>
      <c r="O127" t="s">
        <v>2303</v>
      </c>
      <c r="P127" t="s">
        <v>1806</v>
      </c>
      <c r="Q127">
        <v>0</v>
      </c>
      <c r="R127">
        <v>0</v>
      </c>
      <c r="S127">
        <v>0</v>
      </c>
      <c r="T127">
        <v>0</v>
      </c>
      <c r="U127">
        <v>0</v>
      </c>
      <c r="V127">
        <v>39352</v>
      </c>
      <c r="W127">
        <v>331</v>
      </c>
      <c r="X127">
        <v>0</v>
      </c>
      <c r="Y127">
        <v>996132</v>
      </c>
      <c r="Z127">
        <v>996132</v>
      </c>
      <c r="AA127">
        <v>1</v>
      </c>
      <c r="AD127">
        <v>3</v>
      </c>
      <c r="AE127">
        <v>1</v>
      </c>
      <c r="AF127">
        <v>1</v>
      </c>
      <c r="AG127">
        <v>3</v>
      </c>
      <c r="AH127">
        <v>0</v>
      </c>
      <c r="AI127" t="s">
        <v>378</v>
      </c>
      <c r="AJ127" t="s">
        <v>379</v>
      </c>
      <c r="AK127" t="s">
        <v>1807</v>
      </c>
      <c r="AL127">
        <v>8</v>
      </c>
      <c r="AM127">
        <v>240290</v>
      </c>
      <c r="AN127">
        <v>0</v>
      </c>
      <c r="AO127">
        <v>0</v>
      </c>
      <c r="AP127">
        <v>0</v>
      </c>
      <c r="AQ127">
        <v>0</v>
      </c>
      <c r="AR127"/>
      <c r="AS127"/>
      <c r="AT127">
        <v>0</v>
      </c>
      <c r="AU127">
        <v>0</v>
      </c>
      <c r="AX127">
        <v>0</v>
      </c>
      <c r="AZ127">
        <v>0</v>
      </c>
      <c r="BA127">
        <v>0</v>
      </c>
      <c r="BB127">
        <v>0</v>
      </c>
      <c r="BD127">
        <v>0</v>
      </c>
      <c r="BF127">
        <v>0</v>
      </c>
      <c r="BG127">
        <v>0</v>
      </c>
      <c r="BI127">
        <v>0</v>
      </c>
      <c r="BJ127">
        <v>0</v>
      </c>
      <c r="BP127">
        <v>0</v>
      </c>
      <c r="BS127">
        <v>0</v>
      </c>
      <c r="BT127">
        <v>0</v>
      </c>
      <c r="BU127">
        <v>0</v>
      </c>
      <c r="BV127">
        <v>0</v>
      </c>
      <c r="CA127">
        <v>2</v>
      </c>
      <c r="CB127">
        <v>0</v>
      </c>
      <c r="CC127">
        <v>0</v>
      </c>
      <c r="CD127">
        <v>39379</v>
      </c>
      <c r="CE127">
        <v>44651</v>
      </c>
      <c r="CF127">
        <v>44392</v>
      </c>
      <c r="CG127"/>
      <c r="CH127"/>
      <c r="CI127"/>
      <c r="CJ127" s="126"/>
      <c r="CK127" s="127"/>
    </row>
    <row r="128" spans="1:92" hidden="1">
      <c r="A128" s="108">
        <v>127</v>
      </c>
      <c r="B128">
        <v>4</v>
      </c>
      <c r="C128">
        <v>2768322</v>
      </c>
      <c r="D128" t="s">
        <v>79</v>
      </c>
      <c r="E128">
        <v>34</v>
      </c>
      <c r="F128" t="s">
        <v>2054</v>
      </c>
      <c r="G128" t="s">
        <v>2055</v>
      </c>
      <c r="H128" t="s">
        <v>2056</v>
      </c>
      <c r="I128">
        <v>40</v>
      </c>
      <c r="J128">
        <v>213</v>
      </c>
      <c r="K128">
        <v>0</v>
      </c>
      <c r="L128">
        <v>99</v>
      </c>
      <c r="M128" t="s">
        <v>2057</v>
      </c>
      <c r="O128" t="s">
        <v>2058</v>
      </c>
      <c r="P128" t="s">
        <v>2059</v>
      </c>
      <c r="Q128">
        <v>0</v>
      </c>
      <c r="R128">
        <v>0</v>
      </c>
      <c r="S128">
        <v>0</v>
      </c>
      <c r="T128">
        <v>0</v>
      </c>
      <c r="U128">
        <v>0</v>
      </c>
      <c r="V128">
        <v>38579</v>
      </c>
      <c r="W128">
        <v>331</v>
      </c>
      <c r="X128">
        <v>0</v>
      </c>
      <c r="Y128">
        <v>0</v>
      </c>
      <c r="Z128">
        <v>0</v>
      </c>
      <c r="AA128">
        <v>1</v>
      </c>
      <c r="AD128">
        <v>3</v>
      </c>
      <c r="AE128">
        <v>3</v>
      </c>
      <c r="AF128">
        <v>1</v>
      </c>
      <c r="AG128">
        <v>3</v>
      </c>
      <c r="AH128">
        <v>0</v>
      </c>
      <c r="AI128" t="s">
        <v>428</v>
      </c>
      <c r="AJ128" t="s">
        <v>429</v>
      </c>
      <c r="AK128" t="s">
        <v>2060</v>
      </c>
      <c r="AL128">
        <v>0</v>
      </c>
      <c r="AM128">
        <v>0</v>
      </c>
      <c r="AN128">
        <v>0</v>
      </c>
      <c r="AO128">
        <v>0</v>
      </c>
      <c r="AP128">
        <v>0</v>
      </c>
      <c r="AQ128">
        <v>0</v>
      </c>
      <c r="AR128">
        <v>38579</v>
      </c>
      <c r="AS128"/>
      <c r="AT128">
        <v>54</v>
      </c>
      <c r="AU128">
        <v>94</v>
      </c>
      <c r="AV128" t="s">
        <v>2061</v>
      </c>
      <c r="AX128">
        <v>0</v>
      </c>
      <c r="AZ128">
        <v>0</v>
      </c>
      <c r="BA128">
        <v>0</v>
      </c>
      <c r="BB128">
        <v>0</v>
      </c>
      <c r="BD128">
        <v>0</v>
      </c>
      <c r="BF128">
        <v>0</v>
      </c>
      <c r="BG128">
        <v>0</v>
      </c>
      <c r="BI128">
        <v>0</v>
      </c>
      <c r="BJ128">
        <v>0</v>
      </c>
      <c r="BP128">
        <v>0</v>
      </c>
      <c r="BS128">
        <v>0</v>
      </c>
      <c r="BT128">
        <v>0</v>
      </c>
      <c r="BU128">
        <v>0</v>
      </c>
      <c r="BV128">
        <v>0</v>
      </c>
      <c r="CA128">
        <v>2</v>
      </c>
      <c r="CB128">
        <v>0</v>
      </c>
      <c r="CC128">
        <v>0</v>
      </c>
      <c r="CD128">
        <v>39395</v>
      </c>
      <c r="CE128">
        <v>44651</v>
      </c>
      <c r="CF128">
        <v>39525</v>
      </c>
      <c r="CG128"/>
      <c r="CH128"/>
      <c r="CI128"/>
      <c r="CJ128" s="128">
        <v>45031</v>
      </c>
      <c r="CK128" s="129">
        <v>45031</v>
      </c>
      <c r="CN128" t="s">
        <v>3092</v>
      </c>
    </row>
    <row r="129" spans="1:93" hidden="1">
      <c r="A129" s="108">
        <v>128</v>
      </c>
      <c r="B129">
        <v>4</v>
      </c>
      <c r="C129">
        <v>2768951</v>
      </c>
      <c r="D129" t="s">
        <v>79</v>
      </c>
      <c r="E129">
        <v>34</v>
      </c>
      <c r="F129" t="s">
        <v>567</v>
      </c>
      <c r="G129" t="s">
        <v>568</v>
      </c>
      <c r="H129" t="s">
        <v>277</v>
      </c>
      <c r="I129">
        <v>44</v>
      </c>
      <c r="J129">
        <v>201</v>
      </c>
      <c r="K129">
        <v>406</v>
      </c>
      <c r="L129">
        <v>17</v>
      </c>
      <c r="M129" t="s">
        <v>569</v>
      </c>
      <c r="N129" t="s">
        <v>570</v>
      </c>
      <c r="O129" t="s">
        <v>571</v>
      </c>
      <c r="P129" t="s">
        <v>572</v>
      </c>
      <c r="Q129">
        <v>0</v>
      </c>
      <c r="R129">
        <v>0</v>
      </c>
      <c r="S129">
        <v>0</v>
      </c>
      <c r="T129">
        <v>0</v>
      </c>
      <c r="U129">
        <v>0</v>
      </c>
      <c r="V129">
        <v>39303</v>
      </c>
      <c r="W129">
        <v>331</v>
      </c>
      <c r="X129">
        <v>0</v>
      </c>
      <c r="Y129">
        <v>0</v>
      </c>
      <c r="Z129">
        <v>0</v>
      </c>
      <c r="AA129">
        <v>1</v>
      </c>
      <c r="AD129">
        <v>3</v>
      </c>
      <c r="AE129">
        <v>1</v>
      </c>
      <c r="AF129">
        <v>1</v>
      </c>
      <c r="AG129">
        <v>3</v>
      </c>
      <c r="AH129">
        <v>0</v>
      </c>
      <c r="AI129" t="s">
        <v>148</v>
      </c>
      <c r="AJ129" t="s">
        <v>149</v>
      </c>
      <c r="AK129" t="s">
        <v>573</v>
      </c>
      <c r="AL129">
        <v>3</v>
      </c>
      <c r="AM129">
        <v>90204</v>
      </c>
      <c r="AN129">
        <v>0</v>
      </c>
      <c r="AO129">
        <v>0</v>
      </c>
      <c r="AP129">
        <v>0</v>
      </c>
      <c r="AQ129">
        <v>0</v>
      </c>
      <c r="AR129"/>
      <c r="AS129"/>
      <c r="AT129">
        <v>0</v>
      </c>
      <c r="AU129">
        <v>0</v>
      </c>
      <c r="AX129">
        <v>0</v>
      </c>
      <c r="AZ129">
        <v>0</v>
      </c>
      <c r="BA129">
        <v>0</v>
      </c>
      <c r="BB129">
        <v>0</v>
      </c>
      <c r="BD129">
        <v>0</v>
      </c>
      <c r="BF129">
        <v>0</v>
      </c>
      <c r="BG129">
        <v>0</v>
      </c>
      <c r="BI129">
        <v>0</v>
      </c>
      <c r="BJ129">
        <v>0</v>
      </c>
      <c r="BP129">
        <v>0</v>
      </c>
      <c r="BS129">
        <v>0</v>
      </c>
      <c r="BT129">
        <v>0</v>
      </c>
      <c r="BU129">
        <v>0</v>
      </c>
      <c r="BV129">
        <v>0</v>
      </c>
      <c r="CA129">
        <v>2</v>
      </c>
      <c r="CB129">
        <v>0</v>
      </c>
      <c r="CC129">
        <v>0</v>
      </c>
      <c r="CD129">
        <v>39415</v>
      </c>
      <c r="CE129">
        <v>44651</v>
      </c>
      <c r="CF129">
        <v>44392</v>
      </c>
      <c r="CG129"/>
      <c r="CH129"/>
      <c r="CI129"/>
      <c r="CJ129" s="128">
        <v>45020</v>
      </c>
      <c r="CK129" s="129">
        <v>45118</v>
      </c>
      <c r="CN129" t="s">
        <v>3092</v>
      </c>
    </row>
    <row r="130" spans="1:93" hidden="1">
      <c r="A130" s="108">
        <v>129</v>
      </c>
      <c r="B130">
        <v>4</v>
      </c>
      <c r="C130">
        <v>2775990</v>
      </c>
      <c r="D130" t="s">
        <v>79</v>
      </c>
      <c r="E130">
        <v>34</v>
      </c>
      <c r="F130" t="s">
        <v>574</v>
      </c>
      <c r="G130" t="s">
        <v>575</v>
      </c>
      <c r="H130" t="s">
        <v>202</v>
      </c>
      <c r="I130">
        <v>44</v>
      </c>
      <c r="J130">
        <v>201</v>
      </c>
      <c r="K130">
        <v>215</v>
      </c>
      <c r="L130">
        <v>17</v>
      </c>
      <c r="M130" t="s">
        <v>576</v>
      </c>
      <c r="O130" t="s">
        <v>577</v>
      </c>
      <c r="P130" t="s">
        <v>578</v>
      </c>
      <c r="Q130">
        <v>183</v>
      </c>
      <c r="R130">
        <v>58</v>
      </c>
      <c r="S130">
        <v>1</v>
      </c>
      <c r="T130">
        <v>5132576</v>
      </c>
      <c r="U130">
        <v>0</v>
      </c>
      <c r="V130">
        <v>39422</v>
      </c>
      <c r="W130">
        <v>331</v>
      </c>
      <c r="X130">
        <v>0</v>
      </c>
      <c r="Y130">
        <v>1204422</v>
      </c>
      <c r="Z130">
        <v>1204422</v>
      </c>
      <c r="AA130">
        <v>1</v>
      </c>
      <c r="AD130">
        <v>3</v>
      </c>
      <c r="AE130">
        <v>1</v>
      </c>
      <c r="AF130">
        <v>1</v>
      </c>
      <c r="AG130">
        <v>3</v>
      </c>
      <c r="AH130">
        <v>0</v>
      </c>
      <c r="AI130" t="s">
        <v>93</v>
      </c>
      <c r="AJ130" t="s">
        <v>94</v>
      </c>
      <c r="AK130" t="s">
        <v>579</v>
      </c>
      <c r="AL130">
        <v>3</v>
      </c>
      <c r="AM130">
        <v>182541</v>
      </c>
      <c r="AN130">
        <v>0</v>
      </c>
      <c r="AO130">
        <v>0</v>
      </c>
      <c r="AP130">
        <v>0</v>
      </c>
      <c r="AQ130">
        <v>0</v>
      </c>
      <c r="AR130"/>
      <c r="AS130"/>
      <c r="AT130">
        <v>0</v>
      </c>
      <c r="AU130">
        <v>0</v>
      </c>
      <c r="AX130">
        <v>0</v>
      </c>
      <c r="AZ130">
        <v>0</v>
      </c>
      <c r="BA130">
        <v>0</v>
      </c>
      <c r="BB130">
        <v>0</v>
      </c>
      <c r="BD130">
        <v>0</v>
      </c>
      <c r="BF130">
        <v>0</v>
      </c>
      <c r="BG130">
        <v>0</v>
      </c>
      <c r="BI130">
        <v>0</v>
      </c>
      <c r="BJ130">
        <v>0</v>
      </c>
      <c r="BP130">
        <v>0</v>
      </c>
      <c r="BS130">
        <v>0</v>
      </c>
      <c r="BT130">
        <v>0</v>
      </c>
      <c r="BU130">
        <v>0</v>
      </c>
      <c r="BV130">
        <v>0</v>
      </c>
      <c r="CA130">
        <v>2</v>
      </c>
      <c r="CB130">
        <v>0</v>
      </c>
      <c r="CC130">
        <v>0</v>
      </c>
      <c r="CD130">
        <v>39429</v>
      </c>
      <c r="CE130">
        <v>44651</v>
      </c>
      <c r="CF130">
        <v>44392</v>
      </c>
      <c r="CG130"/>
      <c r="CH130"/>
      <c r="CI130"/>
      <c r="CJ130" s="128">
        <v>45061</v>
      </c>
      <c r="CK130" s="129">
        <v>45061</v>
      </c>
      <c r="CM130" t="s">
        <v>3100</v>
      </c>
    </row>
    <row r="131" spans="1:93" hidden="1">
      <c r="A131" s="108">
        <v>130</v>
      </c>
      <c r="B131">
        <v>4</v>
      </c>
      <c r="C131">
        <v>2783411</v>
      </c>
      <c r="D131" t="s">
        <v>79</v>
      </c>
      <c r="E131">
        <v>34</v>
      </c>
      <c r="F131" t="s">
        <v>580</v>
      </c>
      <c r="G131" t="s">
        <v>581</v>
      </c>
      <c r="H131" t="s">
        <v>277</v>
      </c>
      <c r="I131">
        <v>44</v>
      </c>
      <c r="J131">
        <v>201</v>
      </c>
      <c r="K131">
        <v>406</v>
      </c>
      <c r="L131">
        <v>17</v>
      </c>
      <c r="M131" t="s">
        <v>2304</v>
      </c>
      <c r="O131" t="s">
        <v>2305</v>
      </c>
      <c r="P131" t="s">
        <v>583</v>
      </c>
      <c r="Q131">
        <v>0</v>
      </c>
      <c r="R131">
        <v>0</v>
      </c>
      <c r="S131">
        <v>0</v>
      </c>
      <c r="T131">
        <v>0</v>
      </c>
      <c r="U131">
        <v>0</v>
      </c>
      <c r="V131">
        <v>39451</v>
      </c>
      <c r="W131">
        <v>331</v>
      </c>
      <c r="X131">
        <v>0</v>
      </c>
      <c r="Y131">
        <v>70000</v>
      </c>
      <c r="Z131">
        <v>70000</v>
      </c>
      <c r="AA131">
        <v>1</v>
      </c>
      <c r="AD131">
        <v>3</v>
      </c>
      <c r="AE131">
        <v>1</v>
      </c>
      <c r="AF131">
        <v>1</v>
      </c>
      <c r="AG131">
        <v>3</v>
      </c>
      <c r="AH131">
        <v>0</v>
      </c>
      <c r="AI131" t="s">
        <v>378</v>
      </c>
      <c r="AJ131" t="s">
        <v>379</v>
      </c>
      <c r="AK131" t="s">
        <v>2740</v>
      </c>
      <c r="AL131">
        <v>3</v>
      </c>
      <c r="AM131">
        <v>601675</v>
      </c>
      <c r="AN131">
        <v>0</v>
      </c>
      <c r="AO131">
        <v>0</v>
      </c>
      <c r="AP131">
        <v>0</v>
      </c>
      <c r="AQ131">
        <v>0</v>
      </c>
      <c r="AR131"/>
      <c r="AS131"/>
      <c r="AT131">
        <v>0</v>
      </c>
      <c r="AU131">
        <v>0</v>
      </c>
      <c r="AX131">
        <v>0</v>
      </c>
      <c r="AZ131">
        <v>0</v>
      </c>
      <c r="BA131">
        <v>0</v>
      </c>
      <c r="BB131">
        <v>0</v>
      </c>
      <c r="BD131">
        <v>0</v>
      </c>
      <c r="BF131">
        <v>0</v>
      </c>
      <c r="BG131">
        <v>0</v>
      </c>
      <c r="BI131">
        <v>0</v>
      </c>
      <c r="BJ131">
        <v>0</v>
      </c>
      <c r="BP131">
        <v>0</v>
      </c>
      <c r="BS131">
        <v>0</v>
      </c>
      <c r="BT131">
        <v>0</v>
      </c>
      <c r="BU131">
        <v>0</v>
      </c>
      <c r="BV131">
        <v>0</v>
      </c>
      <c r="CA131">
        <v>2</v>
      </c>
      <c r="CB131">
        <v>0</v>
      </c>
      <c r="CC131">
        <v>0</v>
      </c>
      <c r="CD131">
        <v>39456</v>
      </c>
      <c r="CE131">
        <v>44651</v>
      </c>
      <c r="CF131">
        <v>44392</v>
      </c>
      <c r="CG131"/>
      <c r="CH131"/>
      <c r="CI131"/>
      <c r="CJ131" s="128">
        <v>45030</v>
      </c>
      <c r="CK131" s="129">
        <v>45030</v>
      </c>
      <c r="CN131" t="s">
        <v>3092</v>
      </c>
    </row>
    <row r="132" spans="1:93" hidden="1">
      <c r="A132" s="108">
        <v>131</v>
      </c>
      <c r="B132">
        <v>4</v>
      </c>
      <c r="C132">
        <v>2783593</v>
      </c>
      <c r="D132" t="s">
        <v>79</v>
      </c>
      <c r="E132">
        <v>34</v>
      </c>
      <c r="F132" t="s">
        <v>2235</v>
      </c>
      <c r="G132" t="s">
        <v>2236</v>
      </c>
      <c r="H132" t="s">
        <v>2227</v>
      </c>
      <c r="I132">
        <v>44</v>
      </c>
      <c r="J132">
        <v>205</v>
      </c>
      <c r="K132">
        <v>82</v>
      </c>
      <c r="L132">
        <v>25</v>
      </c>
      <c r="M132" t="s">
        <v>2237</v>
      </c>
      <c r="O132" t="s">
        <v>2238</v>
      </c>
      <c r="P132" t="s">
        <v>2239</v>
      </c>
      <c r="Q132">
        <v>0</v>
      </c>
      <c r="R132">
        <v>0</v>
      </c>
      <c r="S132">
        <v>0</v>
      </c>
      <c r="T132">
        <v>0</v>
      </c>
      <c r="U132">
        <v>0</v>
      </c>
      <c r="V132">
        <v>39457</v>
      </c>
      <c r="W132">
        <v>331</v>
      </c>
      <c r="X132">
        <v>0</v>
      </c>
      <c r="Y132">
        <v>0</v>
      </c>
      <c r="Z132">
        <v>0</v>
      </c>
      <c r="AA132">
        <v>1</v>
      </c>
      <c r="AD132">
        <v>3</v>
      </c>
      <c r="AE132">
        <v>1</v>
      </c>
      <c r="AF132">
        <v>1</v>
      </c>
      <c r="AG132">
        <v>3</v>
      </c>
      <c r="AH132">
        <v>0</v>
      </c>
      <c r="AI132" t="s">
        <v>93</v>
      </c>
      <c r="AJ132" t="s">
        <v>94</v>
      </c>
      <c r="AK132" t="s">
        <v>2240</v>
      </c>
      <c r="AL132">
        <v>5</v>
      </c>
      <c r="AM132">
        <v>201898</v>
      </c>
      <c r="AN132">
        <v>0</v>
      </c>
      <c r="AO132">
        <v>0</v>
      </c>
      <c r="AP132">
        <v>0</v>
      </c>
      <c r="AQ132">
        <v>0</v>
      </c>
      <c r="AR132"/>
      <c r="AS132"/>
      <c r="AT132">
        <v>0</v>
      </c>
      <c r="AU132">
        <v>0</v>
      </c>
      <c r="AX132">
        <v>0</v>
      </c>
      <c r="AZ132">
        <v>0</v>
      </c>
      <c r="BA132">
        <v>0</v>
      </c>
      <c r="BB132">
        <v>0</v>
      </c>
      <c r="BD132">
        <v>0</v>
      </c>
      <c r="BF132">
        <v>0</v>
      </c>
      <c r="BG132">
        <v>0</v>
      </c>
      <c r="BI132">
        <v>0</v>
      </c>
      <c r="BJ132">
        <v>0</v>
      </c>
      <c r="BP132">
        <v>0</v>
      </c>
      <c r="BS132">
        <v>0</v>
      </c>
      <c r="BT132">
        <v>0</v>
      </c>
      <c r="BU132">
        <v>0</v>
      </c>
      <c r="BV132">
        <v>0</v>
      </c>
      <c r="CA132">
        <v>2</v>
      </c>
      <c r="CB132">
        <v>0</v>
      </c>
      <c r="CC132">
        <v>0</v>
      </c>
      <c r="CD132">
        <v>39468</v>
      </c>
      <c r="CE132">
        <v>44651</v>
      </c>
      <c r="CF132">
        <v>44392</v>
      </c>
      <c r="CG132"/>
      <c r="CH132"/>
      <c r="CI132"/>
      <c r="CJ132" s="128">
        <v>45022</v>
      </c>
      <c r="CK132" s="129">
        <v>45082</v>
      </c>
      <c r="CM132" t="s">
        <v>3127</v>
      </c>
      <c r="CN132" t="s">
        <v>3092</v>
      </c>
    </row>
    <row r="133" spans="1:93" hidden="1">
      <c r="A133" s="108">
        <v>132</v>
      </c>
      <c r="B133">
        <v>4</v>
      </c>
      <c r="C133">
        <v>2784272</v>
      </c>
      <c r="D133" t="s">
        <v>79</v>
      </c>
      <c r="E133">
        <v>34</v>
      </c>
      <c r="F133" t="s">
        <v>2062</v>
      </c>
      <c r="G133" t="s">
        <v>2063</v>
      </c>
      <c r="H133" t="s">
        <v>2049</v>
      </c>
      <c r="I133">
        <v>44</v>
      </c>
      <c r="J133">
        <v>211</v>
      </c>
      <c r="K133">
        <v>13</v>
      </c>
      <c r="L133">
        <v>2</v>
      </c>
      <c r="M133" t="s">
        <v>2064</v>
      </c>
      <c r="O133" t="s">
        <v>2065</v>
      </c>
      <c r="P133" t="s">
        <v>2066</v>
      </c>
      <c r="Q133">
        <v>0</v>
      </c>
      <c r="R133">
        <v>0</v>
      </c>
      <c r="S133">
        <v>0</v>
      </c>
      <c r="T133">
        <v>0</v>
      </c>
      <c r="U133">
        <v>0</v>
      </c>
      <c r="V133">
        <v>39426</v>
      </c>
      <c r="W133">
        <v>331</v>
      </c>
      <c r="X133">
        <v>0</v>
      </c>
      <c r="Y133">
        <v>0</v>
      </c>
      <c r="Z133">
        <v>0</v>
      </c>
      <c r="AA133">
        <v>1</v>
      </c>
      <c r="AD133">
        <v>3</v>
      </c>
      <c r="AE133">
        <v>1</v>
      </c>
      <c r="AF133">
        <v>1</v>
      </c>
      <c r="AG133">
        <v>3</v>
      </c>
      <c r="AH133">
        <v>0</v>
      </c>
      <c r="AI133" t="s">
        <v>115</v>
      </c>
      <c r="AJ133" t="s">
        <v>116</v>
      </c>
      <c r="AK133" t="s">
        <v>2067</v>
      </c>
      <c r="AL133">
        <v>1</v>
      </c>
      <c r="AM133">
        <v>260215</v>
      </c>
      <c r="AN133">
        <v>0</v>
      </c>
      <c r="AO133">
        <v>0</v>
      </c>
      <c r="AP133">
        <v>0</v>
      </c>
      <c r="AQ133">
        <v>0</v>
      </c>
      <c r="AR133"/>
      <c r="AS133"/>
      <c r="AT133">
        <v>0</v>
      </c>
      <c r="AU133">
        <v>0</v>
      </c>
      <c r="AX133">
        <v>0</v>
      </c>
      <c r="AZ133">
        <v>0</v>
      </c>
      <c r="BA133">
        <v>0</v>
      </c>
      <c r="BB133">
        <v>0</v>
      </c>
      <c r="BD133">
        <v>0</v>
      </c>
      <c r="BF133">
        <v>0</v>
      </c>
      <c r="BG133">
        <v>0</v>
      </c>
      <c r="BI133">
        <v>0</v>
      </c>
      <c r="BJ133">
        <v>0</v>
      </c>
      <c r="BP133">
        <v>0</v>
      </c>
      <c r="BS133">
        <v>0</v>
      </c>
      <c r="BT133">
        <v>0</v>
      </c>
      <c r="BU133">
        <v>0</v>
      </c>
      <c r="BV133">
        <v>0</v>
      </c>
      <c r="CA133">
        <v>2</v>
      </c>
      <c r="CB133">
        <v>0</v>
      </c>
      <c r="CC133">
        <v>0</v>
      </c>
      <c r="CD133">
        <v>39478</v>
      </c>
      <c r="CE133">
        <v>44651</v>
      </c>
      <c r="CF133">
        <v>44392</v>
      </c>
      <c r="CG133"/>
      <c r="CH133"/>
      <c r="CI133"/>
      <c r="CJ133" s="128">
        <v>45034</v>
      </c>
      <c r="CK133" s="129">
        <v>45127</v>
      </c>
      <c r="CN133" t="s">
        <v>3092</v>
      </c>
    </row>
    <row r="134" spans="1:93" hidden="1">
      <c r="A134" s="108">
        <v>133</v>
      </c>
      <c r="B134">
        <v>4</v>
      </c>
      <c r="C134">
        <v>2801371</v>
      </c>
      <c r="D134" t="s">
        <v>79</v>
      </c>
      <c r="E134">
        <v>34</v>
      </c>
      <c r="F134" t="s">
        <v>2241</v>
      </c>
      <c r="G134" t="s">
        <v>2242</v>
      </c>
      <c r="H134" t="s">
        <v>2243</v>
      </c>
      <c r="I134">
        <v>44</v>
      </c>
      <c r="J134">
        <v>205</v>
      </c>
      <c r="K134">
        <v>121</v>
      </c>
      <c r="L134">
        <v>25</v>
      </c>
      <c r="M134" t="s">
        <v>2244</v>
      </c>
      <c r="O134" t="s">
        <v>2245</v>
      </c>
      <c r="P134" t="s">
        <v>2246</v>
      </c>
      <c r="Q134">
        <v>0</v>
      </c>
      <c r="R134">
        <v>0</v>
      </c>
      <c r="S134">
        <v>0</v>
      </c>
      <c r="T134">
        <v>0</v>
      </c>
      <c r="U134">
        <v>0</v>
      </c>
      <c r="V134">
        <v>39169</v>
      </c>
      <c r="W134">
        <v>331</v>
      </c>
      <c r="X134">
        <v>0</v>
      </c>
      <c r="Y134">
        <v>0</v>
      </c>
      <c r="Z134">
        <v>0</v>
      </c>
      <c r="AA134">
        <v>1</v>
      </c>
      <c r="AD134">
        <v>3</v>
      </c>
      <c r="AE134">
        <v>1</v>
      </c>
      <c r="AF134">
        <v>1</v>
      </c>
      <c r="AG134">
        <v>3</v>
      </c>
      <c r="AH134">
        <v>0</v>
      </c>
      <c r="AI134" t="s">
        <v>93</v>
      </c>
      <c r="AJ134" t="s">
        <v>94</v>
      </c>
      <c r="AK134" t="s">
        <v>2247</v>
      </c>
      <c r="AL134">
        <v>5</v>
      </c>
      <c r="AM134">
        <v>40240</v>
      </c>
      <c r="AN134">
        <v>0</v>
      </c>
      <c r="AO134">
        <v>0</v>
      </c>
      <c r="AP134">
        <v>0</v>
      </c>
      <c r="AQ134">
        <v>0</v>
      </c>
      <c r="AR134"/>
      <c r="AS134"/>
      <c r="AT134">
        <v>0</v>
      </c>
      <c r="AU134">
        <v>0</v>
      </c>
      <c r="AX134">
        <v>0</v>
      </c>
      <c r="AZ134">
        <v>0</v>
      </c>
      <c r="BA134">
        <v>0</v>
      </c>
      <c r="BB134">
        <v>0</v>
      </c>
      <c r="BD134">
        <v>0</v>
      </c>
      <c r="BF134">
        <v>0</v>
      </c>
      <c r="BG134">
        <v>0</v>
      </c>
      <c r="BI134">
        <v>0</v>
      </c>
      <c r="BJ134">
        <v>0</v>
      </c>
      <c r="BP134">
        <v>0</v>
      </c>
      <c r="BS134">
        <v>0</v>
      </c>
      <c r="BT134">
        <v>0</v>
      </c>
      <c r="BU134">
        <v>0</v>
      </c>
      <c r="BV134">
        <v>0</v>
      </c>
      <c r="CA134">
        <v>2</v>
      </c>
      <c r="CB134">
        <v>0</v>
      </c>
      <c r="CC134">
        <v>0</v>
      </c>
      <c r="CD134">
        <v>39555</v>
      </c>
      <c r="CE134">
        <v>44651</v>
      </c>
      <c r="CF134">
        <v>44392</v>
      </c>
      <c r="CG134"/>
      <c r="CH134"/>
      <c r="CI134"/>
      <c r="CJ134" s="128">
        <v>45033</v>
      </c>
      <c r="CK134" s="129">
        <v>45110</v>
      </c>
      <c r="CN134" t="s">
        <v>3092</v>
      </c>
    </row>
    <row r="135" spans="1:93" hidden="1">
      <c r="A135" s="108">
        <v>134</v>
      </c>
      <c r="B135">
        <v>4</v>
      </c>
      <c r="C135">
        <v>2829542</v>
      </c>
      <c r="D135" t="s">
        <v>79</v>
      </c>
      <c r="E135">
        <v>34</v>
      </c>
      <c r="F135" t="s">
        <v>587</v>
      </c>
      <c r="G135" t="s">
        <v>588</v>
      </c>
      <c r="H135" t="s">
        <v>435</v>
      </c>
      <c r="I135">
        <v>44</v>
      </c>
      <c r="J135">
        <v>213</v>
      </c>
      <c r="K135">
        <v>25</v>
      </c>
      <c r="L135">
        <v>21</v>
      </c>
      <c r="M135" t="s">
        <v>589</v>
      </c>
      <c r="N135" t="s">
        <v>590</v>
      </c>
      <c r="O135" t="s">
        <v>591</v>
      </c>
      <c r="P135" t="s">
        <v>592</v>
      </c>
      <c r="Q135">
        <v>0</v>
      </c>
      <c r="R135">
        <v>0</v>
      </c>
      <c r="S135">
        <v>0</v>
      </c>
      <c r="T135">
        <v>0</v>
      </c>
      <c r="U135">
        <v>0</v>
      </c>
      <c r="V135">
        <v>38953</v>
      </c>
      <c r="W135">
        <v>331</v>
      </c>
      <c r="X135">
        <v>0</v>
      </c>
      <c r="Y135">
        <v>0</v>
      </c>
      <c r="Z135">
        <v>0</v>
      </c>
      <c r="AA135">
        <v>1</v>
      </c>
      <c r="AD135">
        <v>3</v>
      </c>
      <c r="AE135">
        <v>1</v>
      </c>
      <c r="AF135">
        <v>1</v>
      </c>
      <c r="AG135">
        <v>3</v>
      </c>
      <c r="AH135">
        <v>0</v>
      </c>
      <c r="AI135" t="s">
        <v>93</v>
      </c>
      <c r="AJ135" t="s">
        <v>94</v>
      </c>
      <c r="AK135" t="s">
        <v>2741</v>
      </c>
      <c r="AL135">
        <v>3</v>
      </c>
      <c r="AM135">
        <v>101931</v>
      </c>
      <c r="AN135">
        <v>0</v>
      </c>
      <c r="AO135">
        <v>0</v>
      </c>
      <c r="AP135">
        <v>0</v>
      </c>
      <c r="AQ135">
        <v>0</v>
      </c>
      <c r="AR135"/>
      <c r="AS135"/>
      <c r="AT135">
        <v>0</v>
      </c>
      <c r="AU135">
        <v>0</v>
      </c>
      <c r="AX135">
        <v>0</v>
      </c>
      <c r="AZ135">
        <v>0</v>
      </c>
      <c r="BA135">
        <v>0</v>
      </c>
      <c r="BB135">
        <v>0</v>
      </c>
      <c r="BD135">
        <v>0</v>
      </c>
      <c r="BF135">
        <v>0</v>
      </c>
      <c r="BG135">
        <v>0</v>
      </c>
      <c r="BI135">
        <v>0</v>
      </c>
      <c r="BJ135">
        <v>0</v>
      </c>
      <c r="BP135">
        <v>0</v>
      </c>
      <c r="BS135">
        <v>0</v>
      </c>
      <c r="BT135">
        <v>0</v>
      </c>
      <c r="BU135">
        <v>0</v>
      </c>
      <c r="BV135">
        <v>0</v>
      </c>
      <c r="CA135">
        <v>2</v>
      </c>
      <c r="CB135">
        <v>0</v>
      </c>
      <c r="CC135">
        <v>0</v>
      </c>
      <c r="CD135">
        <v>39604</v>
      </c>
      <c r="CE135">
        <v>44651</v>
      </c>
      <c r="CF135">
        <v>41858</v>
      </c>
      <c r="CG135"/>
      <c r="CH135"/>
      <c r="CI135"/>
      <c r="CJ135" s="128">
        <v>45027</v>
      </c>
      <c r="CK135" s="127"/>
    </row>
    <row r="136" spans="1:93" hidden="1">
      <c r="A136" s="108">
        <v>135</v>
      </c>
      <c r="B136">
        <v>4</v>
      </c>
      <c r="C136">
        <v>2829623</v>
      </c>
      <c r="D136" t="s">
        <v>79</v>
      </c>
      <c r="E136">
        <v>34</v>
      </c>
      <c r="F136" t="s">
        <v>593</v>
      </c>
      <c r="G136" t="s">
        <v>594</v>
      </c>
      <c r="H136" t="s">
        <v>595</v>
      </c>
      <c r="I136">
        <v>44</v>
      </c>
      <c r="J136">
        <v>201</v>
      </c>
      <c r="K136">
        <v>1373</v>
      </c>
      <c r="L136">
        <v>17</v>
      </c>
      <c r="M136" t="s">
        <v>596</v>
      </c>
      <c r="O136" t="s">
        <v>597</v>
      </c>
      <c r="P136" t="s">
        <v>598</v>
      </c>
      <c r="Q136">
        <v>0</v>
      </c>
      <c r="R136">
        <v>0</v>
      </c>
      <c r="S136">
        <v>0</v>
      </c>
      <c r="T136">
        <v>0</v>
      </c>
      <c r="U136">
        <v>0</v>
      </c>
      <c r="V136">
        <v>39185</v>
      </c>
      <c r="W136">
        <v>331</v>
      </c>
      <c r="X136">
        <v>0</v>
      </c>
      <c r="Y136">
        <v>0</v>
      </c>
      <c r="Z136">
        <v>0</v>
      </c>
      <c r="AA136">
        <v>1</v>
      </c>
      <c r="AD136">
        <v>3</v>
      </c>
      <c r="AE136">
        <v>1</v>
      </c>
      <c r="AF136">
        <v>1</v>
      </c>
      <c r="AG136">
        <v>3</v>
      </c>
      <c r="AH136">
        <v>0</v>
      </c>
      <c r="AI136" t="s">
        <v>194</v>
      </c>
      <c r="AJ136" t="s">
        <v>195</v>
      </c>
      <c r="AK136" t="s">
        <v>599</v>
      </c>
      <c r="AL136">
        <v>3</v>
      </c>
      <c r="AM136">
        <v>89915</v>
      </c>
      <c r="AN136">
        <v>0</v>
      </c>
      <c r="AO136">
        <v>0</v>
      </c>
      <c r="AP136">
        <v>0</v>
      </c>
      <c r="AQ136">
        <v>0</v>
      </c>
      <c r="AR136"/>
      <c r="AS136"/>
      <c r="AT136">
        <v>0</v>
      </c>
      <c r="AU136">
        <v>0</v>
      </c>
      <c r="AX136">
        <v>0</v>
      </c>
      <c r="AZ136">
        <v>0</v>
      </c>
      <c r="BA136">
        <v>0</v>
      </c>
      <c r="BB136">
        <v>0</v>
      </c>
      <c r="BD136">
        <v>0</v>
      </c>
      <c r="BF136">
        <v>0</v>
      </c>
      <c r="BG136">
        <v>0</v>
      </c>
      <c r="BI136">
        <v>0</v>
      </c>
      <c r="BJ136">
        <v>0</v>
      </c>
      <c r="BP136">
        <v>0</v>
      </c>
      <c r="BS136">
        <v>0</v>
      </c>
      <c r="BT136">
        <v>0</v>
      </c>
      <c r="BU136">
        <v>0</v>
      </c>
      <c r="BV136">
        <v>0</v>
      </c>
      <c r="CA136">
        <v>2</v>
      </c>
      <c r="CB136">
        <v>0</v>
      </c>
      <c r="CC136">
        <v>0</v>
      </c>
      <c r="CD136">
        <v>39604</v>
      </c>
      <c r="CE136">
        <v>44651</v>
      </c>
      <c r="CF136">
        <v>44392</v>
      </c>
      <c r="CG136"/>
      <c r="CH136"/>
      <c r="CI136"/>
      <c r="CJ136" s="128">
        <v>45040</v>
      </c>
      <c r="CK136" s="127"/>
      <c r="CN136" t="s">
        <v>3092</v>
      </c>
    </row>
    <row r="137" spans="1:93" hidden="1">
      <c r="A137" s="108">
        <v>136</v>
      </c>
      <c r="B137">
        <v>4</v>
      </c>
      <c r="C137">
        <v>2829852</v>
      </c>
      <c r="D137" t="s">
        <v>79</v>
      </c>
      <c r="E137">
        <v>34</v>
      </c>
      <c r="F137" t="s">
        <v>600</v>
      </c>
      <c r="G137" t="s">
        <v>601</v>
      </c>
      <c r="H137" t="s">
        <v>168</v>
      </c>
      <c r="I137">
        <v>44</v>
      </c>
      <c r="J137">
        <v>201</v>
      </c>
      <c r="K137">
        <v>316</v>
      </c>
      <c r="L137">
        <v>17</v>
      </c>
      <c r="M137" t="s">
        <v>602</v>
      </c>
      <c r="O137" t="s">
        <v>603</v>
      </c>
      <c r="P137" t="s">
        <v>604</v>
      </c>
      <c r="Q137">
        <v>0</v>
      </c>
      <c r="R137">
        <v>0</v>
      </c>
      <c r="S137">
        <v>0</v>
      </c>
      <c r="T137">
        <v>0</v>
      </c>
      <c r="U137">
        <v>0</v>
      </c>
      <c r="V137">
        <v>39435</v>
      </c>
      <c r="W137">
        <v>331</v>
      </c>
      <c r="X137">
        <v>0</v>
      </c>
      <c r="Y137">
        <v>0</v>
      </c>
      <c r="Z137">
        <v>30000</v>
      </c>
      <c r="AA137">
        <v>2</v>
      </c>
      <c r="AD137">
        <v>3</v>
      </c>
      <c r="AE137">
        <v>1</v>
      </c>
      <c r="AF137">
        <v>1</v>
      </c>
      <c r="AG137">
        <v>3</v>
      </c>
      <c r="AH137">
        <v>0</v>
      </c>
      <c r="AI137" t="s">
        <v>396</v>
      </c>
      <c r="AJ137" t="s">
        <v>397</v>
      </c>
      <c r="AK137" t="s">
        <v>605</v>
      </c>
      <c r="AL137">
        <v>3</v>
      </c>
      <c r="AM137">
        <v>182532</v>
      </c>
      <c r="AN137">
        <v>0</v>
      </c>
      <c r="AO137">
        <v>0</v>
      </c>
      <c r="AP137">
        <v>0</v>
      </c>
      <c r="AQ137">
        <v>0</v>
      </c>
      <c r="AR137"/>
      <c r="AS137"/>
      <c r="AT137">
        <v>0</v>
      </c>
      <c r="AU137">
        <v>0</v>
      </c>
      <c r="AX137">
        <v>0</v>
      </c>
      <c r="AZ137">
        <v>0</v>
      </c>
      <c r="BA137">
        <v>0</v>
      </c>
      <c r="BB137">
        <v>0</v>
      </c>
      <c r="BD137">
        <v>0</v>
      </c>
      <c r="BF137">
        <v>0</v>
      </c>
      <c r="BG137">
        <v>0</v>
      </c>
      <c r="BI137">
        <v>0</v>
      </c>
      <c r="BJ137">
        <v>0</v>
      </c>
      <c r="BP137">
        <v>0</v>
      </c>
      <c r="BS137">
        <v>0</v>
      </c>
      <c r="BT137">
        <v>0</v>
      </c>
      <c r="BU137">
        <v>0</v>
      </c>
      <c r="BV137">
        <v>0</v>
      </c>
      <c r="CA137">
        <v>2</v>
      </c>
      <c r="CB137">
        <v>0</v>
      </c>
      <c r="CC137">
        <v>0</v>
      </c>
      <c r="CD137">
        <v>39609</v>
      </c>
      <c r="CE137">
        <v>44651</v>
      </c>
      <c r="CF137">
        <v>44392</v>
      </c>
      <c r="CG137"/>
      <c r="CH137"/>
      <c r="CI137"/>
      <c r="CJ137" s="128">
        <v>45040</v>
      </c>
      <c r="CK137" s="127"/>
      <c r="CN137" t="s">
        <v>3092</v>
      </c>
    </row>
    <row r="138" spans="1:93">
      <c r="A138" s="108">
        <v>137</v>
      </c>
      <c r="B138">
        <v>4</v>
      </c>
      <c r="C138">
        <v>2862906</v>
      </c>
      <c r="D138" t="s">
        <v>79</v>
      </c>
      <c r="E138">
        <v>34</v>
      </c>
      <c r="F138" t="s">
        <v>606</v>
      </c>
      <c r="G138" t="s">
        <v>2306</v>
      </c>
      <c r="H138" t="s">
        <v>607</v>
      </c>
      <c r="I138">
        <v>44</v>
      </c>
      <c r="J138">
        <v>201</v>
      </c>
      <c r="K138">
        <v>270</v>
      </c>
      <c r="L138">
        <v>17</v>
      </c>
      <c r="M138" t="s">
        <v>608</v>
      </c>
      <c r="O138" t="s">
        <v>609</v>
      </c>
      <c r="P138" t="s">
        <v>610</v>
      </c>
      <c r="Q138">
        <v>0</v>
      </c>
      <c r="R138">
        <v>0</v>
      </c>
      <c r="S138">
        <v>0</v>
      </c>
      <c r="T138">
        <v>0</v>
      </c>
      <c r="U138">
        <v>0</v>
      </c>
      <c r="V138">
        <v>39623</v>
      </c>
      <c r="W138">
        <v>331</v>
      </c>
      <c r="X138">
        <v>0</v>
      </c>
      <c r="Y138">
        <v>0</v>
      </c>
      <c r="Z138">
        <v>0</v>
      </c>
      <c r="AA138">
        <v>1</v>
      </c>
      <c r="AD138">
        <v>3</v>
      </c>
      <c r="AE138">
        <v>1</v>
      </c>
      <c r="AF138">
        <v>1</v>
      </c>
      <c r="AG138">
        <v>3</v>
      </c>
      <c r="AH138">
        <v>0</v>
      </c>
      <c r="AI138" t="s">
        <v>93</v>
      </c>
      <c r="AJ138" t="s">
        <v>94</v>
      </c>
      <c r="AK138" t="s">
        <v>611</v>
      </c>
      <c r="AL138">
        <v>3</v>
      </c>
      <c r="AM138">
        <v>621137</v>
      </c>
      <c r="AN138">
        <v>0</v>
      </c>
      <c r="AO138">
        <v>0</v>
      </c>
      <c r="AP138">
        <v>0</v>
      </c>
      <c r="AQ138">
        <v>0</v>
      </c>
      <c r="AR138"/>
      <c r="AS138"/>
      <c r="AT138">
        <v>0</v>
      </c>
      <c r="AU138">
        <v>0</v>
      </c>
      <c r="AX138">
        <v>0</v>
      </c>
      <c r="AZ138">
        <v>0</v>
      </c>
      <c r="BA138">
        <v>0</v>
      </c>
      <c r="BB138">
        <v>0</v>
      </c>
      <c r="BD138">
        <v>0</v>
      </c>
      <c r="BF138">
        <v>0</v>
      </c>
      <c r="BG138">
        <v>0</v>
      </c>
      <c r="BI138">
        <v>0</v>
      </c>
      <c r="BJ138">
        <v>0</v>
      </c>
      <c r="BP138">
        <v>34</v>
      </c>
      <c r="BQ138" t="s">
        <v>612</v>
      </c>
      <c r="BR138" t="s">
        <v>613</v>
      </c>
      <c r="BS138">
        <v>44</v>
      </c>
      <c r="BT138">
        <v>201</v>
      </c>
      <c r="BU138">
        <v>552</v>
      </c>
      <c r="BV138">
        <v>17</v>
      </c>
      <c r="BW138" t="s">
        <v>614</v>
      </c>
      <c r="BX138" t="s">
        <v>615</v>
      </c>
      <c r="BZ138" t="s">
        <v>616</v>
      </c>
      <c r="CA138">
        <v>2</v>
      </c>
      <c r="CB138">
        <v>0</v>
      </c>
      <c r="CC138">
        <v>0</v>
      </c>
      <c r="CD138">
        <v>39638</v>
      </c>
      <c r="CE138">
        <v>44651</v>
      </c>
      <c r="CF138">
        <v>44392</v>
      </c>
      <c r="CG138" s="114">
        <v>21000</v>
      </c>
      <c r="CH138" s="114">
        <v>21000</v>
      </c>
      <c r="CI138">
        <v>3</v>
      </c>
      <c r="CJ138" s="128">
        <v>45032</v>
      </c>
      <c r="CK138" s="129">
        <v>45086</v>
      </c>
      <c r="CN138" t="s">
        <v>3092</v>
      </c>
      <c r="CO138" t="s">
        <v>3106</v>
      </c>
    </row>
    <row r="139" spans="1:93" hidden="1">
      <c r="A139" s="108">
        <v>138</v>
      </c>
      <c r="B139">
        <v>4</v>
      </c>
      <c r="C139">
        <v>2878951</v>
      </c>
      <c r="D139" t="s">
        <v>79</v>
      </c>
      <c r="E139">
        <v>34</v>
      </c>
      <c r="F139" t="s">
        <v>617</v>
      </c>
      <c r="G139" t="s">
        <v>618</v>
      </c>
      <c r="H139" t="s">
        <v>619</v>
      </c>
      <c r="I139">
        <v>44</v>
      </c>
      <c r="J139">
        <v>201</v>
      </c>
      <c r="K139">
        <v>531</v>
      </c>
      <c r="L139">
        <v>17</v>
      </c>
      <c r="M139" t="s">
        <v>620</v>
      </c>
      <c r="O139" t="s">
        <v>621</v>
      </c>
      <c r="P139" t="s">
        <v>622</v>
      </c>
      <c r="Q139">
        <v>0</v>
      </c>
      <c r="R139">
        <v>0</v>
      </c>
      <c r="S139">
        <v>0</v>
      </c>
      <c r="T139">
        <v>0</v>
      </c>
      <c r="U139">
        <v>0</v>
      </c>
      <c r="V139">
        <v>39652</v>
      </c>
      <c r="W139">
        <v>331</v>
      </c>
      <c r="X139">
        <v>0</v>
      </c>
      <c r="Y139">
        <v>23492</v>
      </c>
      <c r="Z139">
        <v>23492</v>
      </c>
      <c r="AA139">
        <v>1</v>
      </c>
      <c r="AD139">
        <v>3</v>
      </c>
      <c r="AE139">
        <v>1</v>
      </c>
      <c r="AF139">
        <v>1</v>
      </c>
      <c r="AG139">
        <v>3</v>
      </c>
      <c r="AH139">
        <v>0</v>
      </c>
      <c r="AI139" t="s">
        <v>93</v>
      </c>
      <c r="AJ139" t="s">
        <v>94</v>
      </c>
      <c r="AK139" t="s">
        <v>623</v>
      </c>
      <c r="AL139">
        <v>0</v>
      </c>
      <c r="AM139">
        <v>0</v>
      </c>
      <c r="AN139">
        <v>0</v>
      </c>
      <c r="AO139">
        <v>0</v>
      </c>
      <c r="AP139">
        <v>0</v>
      </c>
      <c r="AQ139">
        <v>0</v>
      </c>
      <c r="AR139"/>
      <c r="AS139"/>
      <c r="AT139">
        <v>0</v>
      </c>
      <c r="AU139">
        <v>0</v>
      </c>
      <c r="AX139">
        <v>0</v>
      </c>
      <c r="AZ139">
        <v>0</v>
      </c>
      <c r="BA139">
        <v>0</v>
      </c>
      <c r="BB139">
        <v>0</v>
      </c>
      <c r="BD139">
        <v>0</v>
      </c>
      <c r="BF139">
        <v>0</v>
      </c>
      <c r="BG139">
        <v>0</v>
      </c>
      <c r="BI139">
        <v>0</v>
      </c>
      <c r="BJ139">
        <v>0</v>
      </c>
      <c r="BP139">
        <v>34</v>
      </c>
      <c r="BQ139" t="s">
        <v>617</v>
      </c>
      <c r="BR139" t="s">
        <v>618</v>
      </c>
      <c r="BS139">
        <v>44</v>
      </c>
      <c r="BT139">
        <v>212</v>
      </c>
      <c r="BU139">
        <v>22</v>
      </c>
      <c r="BV139">
        <v>36</v>
      </c>
      <c r="BW139" t="s">
        <v>624</v>
      </c>
      <c r="BX139" t="s">
        <v>625</v>
      </c>
      <c r="BY139" t="s">
        <v>2742</v>
      </c>
      <c r="BZ139" t="s">
        <v>626</v>
      </c>
      <c r="CA139">
        <v>2</v>
      </c>
      <c r="CB139">
        <v>0</v>
      </c>
      <c r="CC139">
        <v>0</v>
      </c>
      <c r="CD139">
        <v>39667</v>
      </c>
      <c r="CE139">
        <v>44651</v>
      </c>
      <c r="CF139">
        <v>44392</v>
      </c>
      <c r="CG139"/>
      <c r="CH139"/>
      <c r="CI139"/>
      <c r="CJ139" s="128">
        <v>45023</v>
      </c>
      <c r="CK139" s="127"/>
    </row>
    <row r="140" spans="1:93" hidden="1">
      <c r="A140" s="108">
        <v>139</v>
      </c>
      <c r="B140">
        <v>4</v>
      </c>
      <c r="C140">
        <v>2888794</v>
      </c>
      <c r="D140" t="s">
        <v>79</v>
      </c>
      <c r="E140">
        <v>34</v>
      </c>
      <c r="F140" t="s">
        <v>627</v>
      </c>
      <c r="G140" t="s">
        <v>628</v>
      </c>
      <c r="H140" t="s">
        <v>316</v>
      </c>
      <c r="I140">
        <v>44</v>
      </c>
      <c r="J140">
        <v>201</v>
      </c>
      <c r="K140">
        <v>380</v>
      </c>
      <c r="L140">
        <v>17</v>
      </c>
      <c r="M140" t="s">
        <v>629</v>
      </c>
      <c r="N140" t="s">
        <v>630</v>
      </c>
      <c r="O140" t="s">
        <v>631</v>
      </c>
      <c r="P140" t="s">
        <v>632</v>
      </c>
      <c r="Q140">
        <v>0</v>
      </c>
      <c r="R140">
        <v>0</v>
      </c>
      <c r="S140">
        <v>0</v>
      </c>
      <c r="T140">
        <v>0</v>
      </c>
      <c r="U140">
        <v>0</v>
      </c>
      <c r="V140">
        <v>39715</v>
      </c>
      <c r="W140">
        <v>331</v>
      </c>
      <c r="X140">
        <v>0</v>
      </c>
      <c r="Y140">
        <v>105460</v>
      </c>
      <c r="Z140">
        <v>105460</v>
      </c>
      <c r="AA140">
        <v>1</v>
      </c>
      <c r="AD140">
        <v>3</v>
      </c>
      <c r="AE140">
        <v>1</v>
      </c>
      <c r="AF140">
        <v>1</v>
      </c>
      <c r="AG140">
        <v>3</v>
      </c>
      <c r="AH140">
        <v>0</v>
      </c>
      <c r="AI140" t="s">
        <v>115</v>
      </c>
      <c r="AJ140" t="s">
        <v>116</v>
      </c>
      <c r="AK140" t="s">
        <v>2479</v>
      </c>
      <c r="AL140">
        <v>3</v>
      </c>
      <c r="AM140">
        <v>91537</v>
      </c>
      <c r="AN140">
        <v>0</v>
      </c>
      <c r="AO140">
        <v>0</v>
      </c>
      <c r="AP140">
        <v>0</v>
      </c>
      <c r="AQ140">
        <v>0</v>
      </c>
      <c r="AR140"/>
      <c r="AS140"/>
      <c r="AT140">
        <v>0</v>
      </c>
      <c r="AU140">
        <v>0</v>
      </c>
      <c r="AX140">
        <v>0</v>
      </c>
      <c r="AZ140">
        <v>0</v>
      </c>
      <c r="BA140">
        <v>0</v>
      </c>
      <c r="BB140">
        <v>0</v>
      </c>
      <c r="BD140">
        <v>0</v>
      </c>
      <c r="BF140">
        <v>0</v>
      </c>
      <c r="BG140">
        <v>0</v>
      </c>
      <c r="BI140">
        <v>0</v>
      </c>
      <c r="BJ140">
        <v>0</v>
      </c>
      <c r="BP140">
        <v>0</v>
      </c>
      <c r="BS140">
        <v>0</v>
      </c>
      <c r="BT140">
        <v>0</v>
      </c>
      <c r="BU140">
        <v>0</v>
      </c>
      <c r="BV140">
        <v>0</v>
      </c>
      <c r="CA140">
        <v>2</v>
      </c>
      <c r="CB140">
        <v>0</v>
      </c>
      <c r="CC140">
        <v>0</v>
      </c>
      <c r="CD140">
        <v>39721</v>
      </c>
      <c r="CE140">
        <v>44651</v>
      </c>
      <c r="CF140">
        <v>44392</v>
      </c>
      <c r="CG140"/>
      <c r="CH140"/>
      <c r="CI140"/>
      <c r="CJ140" s="126"/>
      <c r="CK140" s="127"/>
    </row>
    <row r="141" spans="1:93" hidden="1">
      <c r="A141" s="108">
        <v>140</v>
      </c>
      <c r="B141">
        <v>4</v>
      </c>
      <c r="C141">
        <v>2894689</v>
      </c>
      <c r="D141" t="s">
        <v>79</v>
      </c>
      <c r="E141">
        <v>34</v>
      </c>
      <c r="F141" t="s">
        <v>2248</v>
      </c>
      <c r="G141" t="s">
        <v>2210</v>
      </c>
      <c r="H141" t="s">
        <v>2249</v>
      </c>
      <c r="I141">
        <v>44</v>
      </c>
      <c r="J141">
        <v>205</v>
      </c>
      <c r="K141">
        <v>10</v>
      </c>
      <c r="L141">
        <v>25</v>
      </c>
      <c r="M141" t="s">
        <v>2250</v>
      </c>
      <c r="O141" t="s">
        <v>2251</v>
      </c>
      <c r="P141" t="s">
        <v>2252</v>
      </c>
      <c r="Q141">
        <v>0</v>
      </c>
      <c r="R141">
        <v>0</v>
      </c>
      <c r="S141">
        <v>0</v>
      </c>
      <c r="T141">
        <v>0</v>
      </c>
      <c r="U141">
        <v>0</v>
      </c>
      <c r="V141">
        <v>39701</v>
      </c>
      <c r="W141">
        <v>331</v>
      </c>
      <c r="X141">
        <v>0</v>
      </c>
      <c r="Y141">
        <v>0</v>
      </c>
      <c r="Z141">
        <v>0</v>
      </c>
      <c r="AA141">
        <v>1</v>
      </c>
      <c r="AD141">
        <v>3</v>
      </c>
      <c r="AE141">
        <v>1</v>
      </c>
      <c r="AF141">
        <v>1</v>
      </c>
      <c r="AG141">
        <v>3</v>
      </c>
      <c r="AH141">
        <v>0</v>
      </c>
      <c r="AI141" t="s">
        <v>93</v>
      </c>
      <c r="AJ141" t="s">
        <v>94</v>
      </c>
      <c r="AK141" t="s">
        <v>2253</v>
      </c>
      <c r="AL141">
        <v>5</v>
      </c>
      <c r="AM141">
        <v>260525</v>
      </c>
      <c r="AN141">
        <v>0</v>
      </c>
      <c r="AO141">
        <v>0</v>
      </c>
      <c r="AP141">
        <v>0</v>
      </c>
      <c r="AQ141">
        <v>0</v>
      </c>
      <c r="AR141"/>
      <c r="AS141"/>
      <c r="AT141">
        <v>0</v>
      </c>
      <c r="AU141">
        <v>0</v>
      </c>
      <c r="AX141">
        <v>0</v>
      </c>
      <c r="AZ141">
        <v>0</v>
      </c>
      <c r="BA141">
        <v>0</v>
      </c>
      <c r="BB141">
        <v>0</v>
      </c>
      <c r="BD141">
        <v>0</v>
      </c>
      <c r="BF141">
        <v>0</v>
      </c>
      <c r="BG141">
        <v>0</v>
      </c>
      <c r="BI141">
        <v>0</v>
      </c>
      <c r="BJ141">
        <v>0</v>
      </c>
      <c r="BP141">
        <v>0</v>
      </c>
      <c r="BS141">
        <v>0</v>
      </c>
      <c r="BT141">
        <v>0</v>
      </c>
      <c r="BU141">
        <v>0</v>
      </c>
      <c r="BV141">
        <v>0</v>
      </c>
      <c r="CA141">
        <v>2</v>
      </c>
      <c r="CB141">
        <v>0</v>
      </c>
      <c r="CC141">
        <v>0</v>
      </c>
      <c r="CD141">
        <v>39742</v>
      </c>
      <c r="CE141">
        <v>44651</v>
      </c>
      <c r="CF141">
        <v>44392</v>
      </c>
      <c r="CG141"/>
      <c r="CH141"/>
      <c r="CI141"/>
      <c r="CJ141" s="128">
        <v>45019</v>
      </c>
      <c r="CK141" s="129">
        <v>45105</v>
      </c>
      <c r="CN141" t="s">
        <v>3092</v>
      </c>
    </row>
    <row r="142" spans="1:93" hidden="1">
      <c r="A142" s="108">
        <v>141</v>
      </c>
      <c r="B142">
        <v>4</v>
      </c>
      <c r="C142">
        <v>2894905</v>
      </c>
      <c r="D142" t="s">
        <v>79</v>
      </c>
      <c r="E142">
        <v>34</v>
      </c>
      <c r="F142" t="s">
        <v>633</v>
      </c>
      <c r="G142" t="s">
        <v>634</v>
      </c>
      <c r="H142" t="s">
        <v>635</v>
      </c>
      <c r="I142">
        <v>44</v>
      </c>
      <c r="J142">
        <v>201</v>
      </c>
      <c r="K142">
        <v>297</v>
      </c>
      <c r="L142">
        <v>17</v>
      </c>
      <c r="M142" t="s">
        <v>636</v>
      </c>
      <c r="O142" t="s">
        <v>637</v>
      </c>
      <c r="P142" t="s">
        <v>638</v>
      </c>
      <c r="Q142">
        <v>0</v>
      </c>
      <c r="R142">
        <v>0</v>
      </c>
      <c r="S142">
        <v>0</v>
      </c>
      <c r="T142">
        <v>0</v>
      </c>
      <c r="U142">
        <v>0</v>
      </c>
      <c r="V142">
        <v>39711</v>
      </c>
      <c r="W142">
        <v>331</v>
      </c>
      <c r="X142">
        <v>0</v>
      </c>
      <c r="Y142">
        <v>132008</v>
      </c>
      <c r="Z142">
        <v>132008</v>
      </c>
      <c r="AA142">
        <v>1</v>
      </c>
      <c r="AD142">
        <v>3</v>
      </c>
      <c r="AE142">
        <v>1</v>
      </c>
      <c r="AF142">
        <v>1</v>
      </c>
      <c r="AG142">
        <v>3</v>
      </c>
      <c r="AH142">
        <v>0</v>
      </c>
      <c r="AI142" t="s">
        <v>396</v>
      </c>
      <c r="AJ142" t="s">
        <v>397</v>
      </c>
      <c r="AK142" t="s">
        <v>2743</v>
      </c>
      <c r="AL142">
        <v>3</v>
      </c>
      <c r="AM142">
        <v>340529</v>
      </c>
      <c r="AN142">
        <v>173</v>
      </c>
      <c r="AO142">
        <v>0</v>
      </c>
      <c r="AP142">
        <v>0</v>
      </c>
      <c r="AQ142">
        <v>0</v>
      </c>
      <c r="AR142"/>
      <c r="AS142"/>
      <c r="AT142">
        <v>0</v>
      </c>
      <c r="AU142">
        <v>0</v>
      </c>
      <c r="AX142">
        <v>0</v>
      </c>
      <c r="AZ142">
        <v>0</v>
      </c>
      <c r="BA142">
        <v>0</v>
      </c>
      <c r="BB142">
        <v>0</v>
      </c>
      <c r="BD142">
        <v>0</v>
      </c>
      <c r="BF142">
        <v>0</v>
      </c>
      <c r="BG142">
        <v>0</v>
      </c>
      <c r="BI142">
        <v>0</v>
      </c>
      <c r="BJ142">
        <v>0</v>
      </c>
      <c r="BP142">
        <v>0</v>
      </c>
      <c r="BS142">
        <v>0</v>
      </c>
      <c r="BT142">
        <v>0</v>
      </c>
      <c r="BU142">
        <v>0</v>
      </c>
      <c r="BV142">
        <v>0</v>
      </c>
      <c r="CA142">
        <v>2</v>
      </c>
      <c r="CB142">
        <v>0</v>
      </c>
      <c r="CC142">
        <v>0</v>
      </c>
      <c r="CD142">
        <v>39748</v>
      </c>
      <c r="CE142">
        <v>44651</v>
      </c>
      <c r="CF142">
        <v>44392</v>
      </c>
      <c r="CG142"/>
      <c r="CH142"/>
      <c r="CI142"/>
      <c r="CJ142" s="128">
        <v>45037</v>
      </c>
      <c r="CK142" s="129">
        <v>45037</v>
      </c>
      <c r="CN142" t="s">
        <v>3092</v>
      </c>
    </row>
    <row r="143" spans="1:93" hidden="1">
      <c r="A143" s="108">
        <v>142</v>
      </c>
      <c r="B143">
        <v>4</v>
      </c>
      <c r="C143">
        <v>2901961</v>
      </c>
      <c r="D143" t="s">
        <v>79</v>
      </c>
      <c r="E143">
        <v>34</v>
      </c>
      <c r="F143" t="s">
        <v>639</v>
      </c>
      <c r="G143" t="s">
        <v>640</v>
      </c>
      <c r="H143" t="s">
        <v>641</v>
      </c>
      <c r="I143">
        <v>44</v>
      </c>
      <c r="J143">
        <v>201</v>
      </c>
      <c r="K143">
        <v>286</v>
      </c>
      <c r="L143">
        <v>17</v>
      </c>
      <c r="M143" t="s">
        <v>642</v>
      </c>
      <c r="N143" t="s">
        <v>643</v>
      </c>
      <c r="O143" t="s">
        <v>644</v>
      </c>
      <c r="P143" t="s">
        <v>645</v>
      </c>
      <c r="Q143">
        <v>0</v>
      </c>
      <c r="R143">
        <v>0</v>
      </c>
      <c r="S143">
        <v>0</v>
      </c>
      <c r="T143">
        <v>0</v>
      </c>
      <c r="U143">
        <v>0</v>
      </c>
      <c r="V143">
        <v>39642</v>
      </c>
      <c r="W143">
        <v>331</v>
      </c>
      <c r="X143">
        <v>0</v>
      </c>
      <c r="Y143">
        <v>0</v>
      </c>
      <c r="Z143">
        <v>0</v>
      </c>
      <c r="AA143">
        <v>1</v>
      </c>
      <c r="AD143">
        <v>3</v>
      </c>
      <c r="AE143">
        <v>1</v>
      </c>
      <c r="AF143">
        <v>1</v>
      </c>
      <c r="AG143">
        <v>3</v>
      </c>
      <c r="AH143">
        <v>0</v>
      </c>
      <c r="AI143" t="s">
        <v>93</v>
      </c>
      <c r="AJ143" t="s">
        <v>94</v>
      </c>
      <c r="AK143" t="s">
        <v>398</v>
      </c>
      <c r="AL143">
        <v>3</v>
      </c>
      <c r="AM143">
        <v>91651</v>
      </c>
      <c r="AN143">
        <v>0</v>
      </c>
      <c r="AO143">
        <v>0</v>
      </c>
      <c r="AP143">
        <v>0</v>
      </c>
      <c r="AQ143">
        <v>0</v>
      </c>
      <c r="AR143"/>
      <c r="AS143"/>
      <c r="AT143">
        <v>0</v>
      </c>
      <c r="AU143">
        <v>0</v>
      </c>
      <c r="AX143">
        <v>0</v>
      </c>
      <c r="AZ143">
        <v>0</v>
      </c>
      <c r="BA143">
        <v>0</v>
      </c>
      <c r="BB143">
        <v>0</v>
      </c>
      <c r="BD143">
        <v>0</v>
      </c>
      <c r="BF143">
        <v>0</v>
      </c>
      <c r="BG143">
        <v>0</v>
      </c>
      <c r="BI143">
        <v>0</v>
      </c>
      <c r="BJ143">
        <v>0</v>
      </c>
      <c r="BP143">
        <v>34</v>
      </c>
      <c r="BQ143" t="s">
        <v>639</v>
      </c>
      <c r="BR143" t="s">
        <v>640</v>
      </c>
      <c r="BS143">
        <v>44</v>
      </c>
      <c r="BT143">
        <v>201</v>
      </c>
      <c r="BU143">
        <v>286</v>
      </c>
      <c r="BV143">
        <v>17</v>
      </c>
      <c r="BW143" t="s">
        <v>641</v>
      </c>
      <c r="BX143" t="s">
        <v>642</v>
      </c>
      <c r="BY143" t="s">
        <v>2744</v>
      </c>
      <c r="BZ143" t="s">
        <v>2480</v>
      </c>
      <c r="CA143">
        <v>2</v>
      </c>
      <c r="CB143">
        <v>0</v>
      </c>
      <c r="CC143">
        <v>0</v>
      </c>
      <c r="CD143">
        <v>39762</v>
      </c>
      <c r="CE143">
        <v>44651</v>
      </c>
      <c r="CF143">
        <v>44392</v>
      </c>
      <c r="CG143"/>
      <c r="CH143"/>
      <c r="CI143"/>
      <c r="CJ143" s="128">
        <v>45039</v>
      </c>
      <c r="CK143" s="129">
        <v>45112</v>
      </c>
      <c r="CN143" t="s">
        <v>3092</v>
      </c>
    </row>
    <row r="144" spans="1:93" hidden="1">
      <c r="A144" s="108">
        <v>143</v>
      </c>
      <c r="B144">
        <v>4</v>
      </c>
      <c r="C144">
        <v>2902177</v>
      </c>
      <c r="D144" t="s">
        <v>79</v>
      </c>
      <c r="E144">
        <v>34</v>
      </c>
      <c r="F144" t="s">
        <v>646</v>
      </c>
      <c r="G144" t="s">
        <v>647</v>
      </c>
      <c r="H144" t="s">
        <v>2745</v>
      </c>
      <c r="I144">
        <v>44</v>
      </c>
      <c r="J144">
        <v>201</v>
      </c>
      <c r="K144">
        <v>527</v>
      </c>
      <c r="L144">
        <v>17</v>
      </c>
      <c r="M144" t="s">
        <v>2746</v>
      </c>
      <c r="O144" t="s">
        <v>2747</v>
      </c>
      <c r="P144" t="s">
        <v>648</v>
      </c>
      <c r="Q144">
        <v>0</v>
      </c>
      <c r="R144">
        <v>0</v>
      </c>
      <c r="S144">
        <v>0</v>
      </c>
      <c r="T144">
        <v>0</v>
      </c>
      <c r="U144">
        <v>0</v>
      </c>
      <c r="V144">
        <v>39751</v>
      </c>
      <c r="W144">
        <v>331</v>
      </c>
      <c r="X144">
        <v>0</v>
      </c>
      <c r="Y144">
        <v>0</v>
      </c>
      <c r="Z144">
        <v>0</v>
      </c>
      <c r="AA144">
        <v>1</v>
      </c>
      <c r="AD144">
        <v>3</v>
      </c>
      <c r="AE144">
        <v>1</v>
      </c>
      <c r="AF144">
        <v>1</v>
      </c>
      <c r="AG144">
        <v>3</v>
      </c>
      <c r="AH144">
        <v>0</v>
      </c>
      <c r="AI144" t="s">
        <v>378</v>
      </c>
      <c r="AJ144" t="s">
        <v>379</v>
      </c>
      <c r="AK144" t="s">
        <v>2748</v>
      </c>
      <c r="AL144">
        <v>0</v>
      </c>
      <c r="AM144">
        <v>0</v>
      </c>
      <c r="AN144">
        <v>0</v>
      </c>
      <c r="AO144">
        <v>0</v>
      </c>
      <c r="AP144">
        <v>0</v>
      </c>
      <c r="AQ144">
        <v>0</v>
      </c>
      <c r="AR144"/>
      <c r="AS144"/>
      <c r="AT144">
        <v>0</v>
      </c>
      <c r="AU144">
        <v>0</v>
      </c>
      <c r="AX144">
        <v>0</v>
      </c>
      <c r="AZ144">
        <v>0</v>
      </c>
      <c r="BA144">
        <v>0</v>
      </c>
      <c r="BB144">
        <v>0</v>
      </c>
      <c r="BD144">
        <v>0</v>
      </c>
      <c r="BF144">
        <v>0</v>
      </c>
      <c r="BG144">
        <v>0</v>
      </c>
      <c r="BI144">
        <v>0</v>
      </c>
      <c r="BJ144">
        <v>0</v>
      </c>
      <c r="BP144">
        <v>0</v>
      </c>
      <c r="BQ144" t="s">
        <v>3033</v>
      </c>
      <c r="BR144" t="s">
        <v>3034</v>
      </c>
      <c r="BS144">
        <v>0</v>
      </c>
      <c r="BT144">
        <v>0</v>
      </c>
      <c r="BU144">
        <v>0</v>
      </c>
      <c r="BV144">
        <v>0</v>
      </c>
      <c r="BX144" t="s">
        <v>3054</v>
      </c>
      <c r="BZ144" t="s">
        <v>3053</v>
      </c>
      <c r="CA144">
        <v>2</v>
      </c>
      <c r="CB144">
        <v>0</v>
      </c>
      <c r="CC144">
        <v>0</v>
      </c>
      <c r="CD144">
        <v>39770</v>
      </c>
      <c r="CE144">
        <v>44651</v>
      </c>
      <c r="CF144">
        <v>44965</v>
      </c>
      <c r="CG144"/>
      <c r="CH144"/>
      <c r="CI144"/>
      <c r="CJ144" s="128">
        <v>45016</v>
      </c>
      <c r="CK144" s="129">
        <v>45016</v>
      </c>
      <c r="CN144" t="s">
        <v>3092</v>
      </c>
    </row>
    <row r="145" spans="1:93" hidden="1">
      <c r="A145" s="108">
        <v>144</v>
      </c>
      <c r="B145">
        <v>4</v>
      </c>
      <c r="C145">
        <v>2908736</v>
      </c>
      <c r="D145" t="s">
        <v>79</v>
      </c>
      <c r="E145">
        <v>34</v>
      </c>
      <c r="F145" t="s">
        <v>2074</v>
      </c>
      <c r="G145" t="s">
        <v>2075</v>
      </c>
      <c r="H145" t="s">
        <v>2076</v>
      </c>
      <c r="I145">
        <v>44</v>
      </c>
      <c r="J145">
        <v>203</v>
      </c>
      <c r="K145">
        <v>69</v>
      </c>
      <c r="L145">
        <v>54</v>
      </c>
      <c r="M145" t="s">
        <v>2077</v>
      </c>
      <c r="O145" t="s">
        <v>2078</v>
      </c>
      <c r="P145" t="s">
        <v>2749</v>
      </c>
      <c r="Q145">
        <v>0</v>
      </c>
      <c r="R145">
        <v>0</v>
      </c>
      <c r="S145">
        <v>0</v>
      </c>
      <c r="T145">
        <v>0</v>
      </c>
      <c r="U145">
        <v>0</v>
      </c>
      <c r="V145">
        <v>39104</v>
      </c>
      <c r="W145">
        <v>331</v>
      </c>
      <c r="X145">
        <v>0</v>
      </c>
      <c r="Y145">
        <v>0</v>
      </c>
      <c r="Z145">
        <v>0</v>
      </c>
      <c r="AA145">
        <v>1</v>
      </c>
      <c r="AD145">
        <v>3</v>
      </c>
      <c r="AE145">
        <v>1</v>
      </c>
      <c r="AF145">
        <v>1</v>
      </c>
      <c r="AG145">
        <v>3</v>
      </c>
      <c r="AH145">
        <v>0</v>
      </c>
      <c r="AI145" t="s">
        <v>115</v>
      </c>
      <c r="AJ145" t="s">
        <v>116</v>
      </c>
      <c r="AK145" t="s">
        <v>2079</v>
      </c>
      <c r="AL145">
        <v>9</v>
      </c>
      <c r="AM145">
        <v>401072</v>
      </c>
      <c r="AN145">
        <v>0</v>
      </c>
      <c r="AO145">
        <v>0</v>
      </c>
      <c r="AP145">
        <v>0</v>
      </c>
      <c r="AQ145">
        <v>0</v>
      </c>
      <c r="AR145"/>
      <c r="AS145"/>
      <c r="AT145">
        <v>0</v>
      </c>
      <c r="AU145">
        <v>0</v>
      </c>
      <c r="AX145">
        <v>0</v>
      </c>
      <c r="AZ145">
        <v>0</v>
      </c>
      <c r="BA145">
        <v>0</v>
      </c>
      <c r="BB145">
        <v>0</v>
      </c>
      <c r="BD145">
        <v>0</v>
      </c>
      <c r="BF145">
        <v>0</v>
      </c>
      <c r="BG145">
        <v>0</v>
      </c>
      <c r="BI145">
        <v>0</v>
      </c>
      <c r="BJ145">
        <v>0</v>
      </c>
      <c r="BP145">
        <v>34</v>
      </c>
      <c r="BQ145" t="s">
        <v>2074</v>
      </c>
      <c r="BR145" t="s">
        <v>2075</v>
      </c>
      <c r="BS145">
        <v>44</v>
      </c>
      <c r="BT145">
        <v>203</v>
      </c>
      <c r="BU145">
        <v>69</v>
      </c>
      <c r="BV145">
        <v>54</v>
      </c>
      <c r="BW145" t="s">
        <v>2076</v>
      </c>
      <c r="BX145" t="s">
        <v>2080</v>
      </c>
      <c r="BZ145" t="s">
        <v>2081</v>
      </c>
      <c r="CA145">
        <v>2</v>
      </c>
      <c r="CB145">
        <v>0</v>
      </c>
      <c r="CC145">
        <v>0</v>
      </c>
      <c r="CD145">
        <v>39807</v>
      </c>
      <c r="CE145">
        <v>44651</v>
      </c>
      <c r="CF145">
        <v>44392</v>
      </c>
      <c r="CG145"/>
      <c r="CH145"/>
      <c r="CI145"/>
      <c r="CJ145" s="128">
        <v>45048</v>
      </c>
      <c r="CK145" s="129">
        <v>45048</v>
      </c>
    </row>
    <row r="146" spans="1:93" hidden="1">
      <c r="A146" s="108">
        <v>145</v>
      </c>
      <c r="B146">
        <v>4</v>
      </c>
      <c r="C146">
        <v>2921732</v>
      </c>
      <c r="D146" t="s">
        <v>79</v>
      </c>
      <c r="E146">
        <v>34</v>
      </c>
      <c r="F146" t="s">
        <v>2750</v>
      </c>
      <c r="G146" t="s">
        <v>2751</v>
      </c>
      <c r="H146" t="s">
        <v>2752</v>
      </c>
      <c r="I146">
        <v>44</v>
      </c>
      <c r="J146">
        <v>205</v>
      </c>
      <c r="K146">
        <v>117</v>
      </c>
      <c r="L146">
        <v>25</v>
      </c>
      <c r="M146" t="s">
        <v>2753</v>
      </c>
      <c r="O146" t="s">
        <v>2754</v>
      </c>
      <c r="P146" t="s">
        <v>2755</v>
      </c>
      <c r="Q146">
        <v>0</v>
      </c>
      <c r="R146">
        <v>0</v>
      </c>
      <c r="S146">
        <v>0</v>
      </c>
      <c r="T146">
        <v>0</v>
      </c>
      <c r="U146">
        <v>0</v>
      </c>
      <c r="V146">
        <v>39678</v>
      </c>
      <c r="W146">
        <v>331</v>
      </c>
      <c r="X146">
        <v>0</v>
      </c>
      <c r="Y146">
        <v>0</v>
      </c>
      <c r="Z146">
        <v>0</v>
      </c>
      <c r="AA146">
        <v>1</v>
      </c>
      <c r="AD146">
        <v>3</v>
      </c>
      <c r="AE146">
        <v>1</v>
      </c>
      <c r="AF146">
        <v>1</v>
      </c>
      <c r="AG146">
        <v>3</v>
      </c>
      <c r="AH146">
        <v>0</v>
      </c>
      <c r="AI146" t="s">
        <v>93</v>
      </c>
      <c r="AJ146" t="s">
        <v>94</v>
      </c>
      <c r="AK146" t="s">
        <v>2756</v>
      </c>
      <c r="AL146">
        <v>5</v>
      </c>
      <c r="AM146">
        <v>101125</v>
      </c>
      <c r="AN146">
        <v>580</v>
      </c>
      <c r="AO146">
        <v>0</v>
      </c>
      <c r="AP146">
        <v>0</v>
      </c>
      <c r="AQ146">
        <v>0</v>
      </c>
      <c r="AR146"/>
      <c r="AS146"/>
      <c r="AT146">
        <v>0</v>
      </c>
      <c r="AU146">
        <v>0</v>
      </c>
      <c r="AX146">
        <v>0</v>
      </c>
      <c r="AZ146">
        <v>0</v>
      </c>
      <c r="BA146">
        <v>0</v>
      </c>
      <c r="BB146">
        <v>0</v>
      </c>
      <c r="BD146">
        <v>0</v>
      </c>
      <c r="BF146">
        <v>0</v>
      </c>
      <c r="BG146">
        <v>0</v>
      </c>
      <c r="BI146">
        <v>0</v>
      </c>
      <c r="BJ146">
        <v>0</v>
      </c>
      <c r="BP146">
        <v>0</v>
      </c>
      <c r="BS146">
        <v>0</v>
      </c>
      <c r="BT146">
        <v>0</v>
      </c>
      <c r="BU146">
        <v>0</v>
      </c>
      <c r="BV146">
        <v>0</v>
      </c>
      <c r="CA146">
        <v>2</v>
      </c>
      <c r="CB146">
        <v>0</v>
      </c>
      <c r="CC146">
        <v>0</v>
      </c>
      <c r="CD146">
        <v>39881</v>
      </c>
      <c r="CE146">
        <v>44651</v>
      </c>
      <c r="CF146">
        <v>44692</v>
      </c>
      <c r="CG146"/>
      <c r="CH146"/>
      <c r="CI146"/>
      <c r="CJ146" s="128">
        <v>45028</v>
      </c>
      <c r="CK146" s="127"/>
      <c r="CN146" t="s">
        <v>3092</v>
      </c>
    </row>
    <row r="147" spans="1:93" hidden="1">
      <c r="A147" s="108">
        <v>146</v>
      </c>
      <c r="B147">
        <v>4</v>
      </c>
      <c r="C147">
        <v>2921792</v>
      </c>
      <c r="D147" t="s">
        <v>79</v>
      </c>
      <c r="E147">
        <v>34</v>
      </c>
      <c r="F147" t="s">
        <v>649</v>
      </c>
      <c r="G147" t="s">
        <v>650</v>
      </c>
      <c r="H147" t="s">
        <v>465</v>
      </c>
      <c r="I147">
        <v>44</v>
      </c>
      <c r="J147">
        <v>201</v>
      </c>
      <c r="K147">
        <v>253</v>
      </c>
      <c r="L147">
        <v>17</v>
      </c>
      <c r="M147" t="s">
        <v>651</v>
      </c>
      <c r="O147" t="s">
        <v>652</v>
      </c>
      <c r="P147" t="s">
        <v>2757</v>
      </c>
      <c r="Q147">
        <v>0</v>
      </c>
      <c r="R147">
        <v>0</v>
      </c>
      <c r="S147">
        <v>0</v>
      </c>
      <c r="T147">
        <v>0</v>
      </c>
      <c r="U147">
        <v>0</v>
      </c>
      <c r="V147">
        <v>39875</v>
      </c>
      <c r="W147">
        <v>331</v>
      </c>
      <c r="X147">
        <v>0</v>
      </c>
      <c r="Y147">
        <v>117000</v>
      </c>
      <c r="Z147">
        <v>117000</v>
      </c>
      <c r="AA147">
        <v>1</v>
      </c>
      <c r="AD147">
        <v>3</v>
      </c>
      <c r="AE147">
        <v>1</v>
      </c>
      <c r="AF147">
        <v>1</v>
      </c>
      <c r="AG147">
        <v>3</v>
      </c>
      <c r="AH147">
        <v>0</v>
      </c>
      <c r="AI147" t="s">
        <v>115</v>
      </c>
      <c r="AJ147" t="s">
        <v>116</v>
      </c>
      <c r="AK147" t="s">
        <v>2758</v>
      </c>
      <c r="AL147">
        <v>3</v>
      </c>
      <c r="AM147">
        <v>92037</v>
      </c>
      <c r="AN147">
        <v>0</v>
      </c>
      <c r="AO147">
        <v>0</v>
      </c>
      <c r="AP147">
        <v>0</v>
      </c>
      <c r="AQ147">
        <v>0</v>
      </c>
      <c r="AR147">
        <v>44698</v>
      </c>
      <c r="AS147"/>
      <c r="AT147">
        <v>0</v>
      </c>
      <c r="AU147">
        <v>0</v>
      </c>
      <c r="AX147">
        <v>0</v>
      </c>
      <c r="AZ147">
        <v>0</v>
      </c>
      <c r="BA147">
        <v>0</v>
      </c>
      <c r="BB147">
        <v>0</v>
      </c>
      <c r="BD147">
        <v>0</v>
      </c>
      <c r="BF147">
        <v>0</v>
      </c>
      <c r="BG147">
        <v>0</v>
      </c>
      <c r="BI147">
        <v>0</v>
      </c>
      <c r="BJ147">
        <v>0</v>
      </c>
      <c r="BP147">
        <v>0</v>
      </c>
      <c r="BS147">
        <v>0</v>
      </c>
      <c r="BT147">
        <v>0</v>
      </c>
      <c r="BU147">
        <v>0</v>
      </c>
      <c r="BV147">
        <v>0</v>
      </c>
      <c r="CA147">
        <v>2</v>
      </c>
      <c r="CB147">
        <v>0</v>
      </c>
      <c r="CC147">
        <v>0</v>
      </c>
      <c r="CD147">
        <v>39885</v>
      </c>
      <c r="CE147">
        <v>44651</v>
      </c>
      <c r="CF147">
        <v>44858</v>
      </c>
      <c r="CG147"/>
      <c r="CH147"/>
      <c r="CI147"/>
      <c r="CJ147" s="126"/>
      <c r="CK147" s="127"/>
    </row>
    <row r="148" spans="1:93" hidden="1">
      <c r="A148" s="108">
        <v>147</v>
      </c>
      <c r="B148">
        <v>4</v>
      </c>
      <c r="C148">
        <v>2922402</v>
      </c>
      <c r="D148" t="s">
        <v>79</v>
      </c>
      <c r="E148">
        <v>34</v>
      </c>
      <c r="F148" t="s">
        <v>653</v>
      </c>
      <c r="G148" t="s">
        <v>654</v>
      </c>
      <c r="H148" t="s">
        <v>655</v>
      </c>
      <c r="I148">
        <v>44</v>
      </c>
      <c r="J148">
        <v>201</v>
      </c>
      <c r="K148">
        <v>26</v>
      </c>
      <c r="L148">
        <v>17</v>
      </c>
      <c r="M148" t="s">
        <v>656</v>
      </c>
      <c r="N148" t="s">
        <v>657</v>
      </c>
      <c r="O148" t="s">
        <v>658</v>
      </c>
      <c r="P148" t="s">
        <v>659</v>
      </c>
      <c r="Q148">
        <v>0</v>
      </c>
      <c r="R148">
        <v>0</v>
      </c>
      <c r="S148">
        <v>0</v>
      </c>
      <c r="T148">
        <v>0</v>
      </c>
      <c r="U148">
        <v>0</v>
      </c>
      <c r="V148">
        <v>39874</v>
      </c>
      <c r="W148">
        <v>331</v>
      </c>
      <c r="X148">
        <v>0</v>
      </c>
      <c r="Y148">
        <v>0</v>
      </c>
      <c r="Z148">
        <v>0</v>
      </c>
      <c r="AA148">
        <v>1</v>
      </c>
      <c r="AD148">
        <v>3</v>
      </c>
      <c r="AE148">
        <v>1</v>
      </c>
      <c r="AF148">
        <v>1</v>
      </c>
      <c r="AG148">
        <v>3</v>
      </c>
      <c r="AH148">
        <v>0</v>
      </c>
      <c r="AI148" t="s">
        <v>93</v>
      </c>
      <c r="AJ148" t="s">
        <v>94</v>
      </c>
      <c r="AK148" t="s">
        <v>660</v>
      </c>
      <c r="AL148">
        <v>3</v>
      </c>
      <c r="AM148">
        <v>901113</v>
      </c>
      <c r="AN148">
        <v>0</v>
      </c>
      <c r="AO148">
        <v>0</v>
      </c>
      <c r="AP148">
        <v>0</v>
      </c>
      <c r="AQ148">
        <v>0</v>
      </c>
      <c r="AR148"/>
      <c r="AS148"/>
      <c r="AT148">
        <v>0</v>
      </c>
      <c r="AU148">
        <v>0</v>
      </c>
      <c r="AX148">
        <v>0</v>
      </c>
      <c r="AZ148">
        <v>0</v>
      </c>
      <c r="BA148">
        <v>0</v>
      </c>
      <c r="BB148">
        <v>0</v>
      </c>
      <c r="BD148">
        <v>0</v>
      </c>
      <c r="BF148">
        <v>0</v>
      </c>
      <c r="BG148">
        <v>0</v>
      </c>
      <c r="BI148">
        <v>0</v>
      </c>
      <c r="BJ148">
        <v>0</v>
      </c>
      <c r="BP148">
        <v>0</v>
      </c>
      <c r="BS148">
        <v>0</v>
      </c>
      <c r="BT148">
        <v>0</v>
      </c>
      <c r="BU148">
        <v>0</v>
      </c>
      <c r="BV148">
        <v>0</v>
      </c>
      <c r="CA148">
        <v>2</v>
      </c>
      <c r="CB148">
        <v>0</v>
      </c>
      <c r="CC148">
        <v>0</v>
      </c>
      <c r="CD148">
        <v>39898</v>
      </c>
      <c r="CE148">
        <v>44651</v>
      </c>
      <c r="CF148">
        <v>41099</v>
      </c>
      <c r="CG148"/>
      <c r="CH148"/>
      <c r="CI148"/>
      <c r="CJ148" s="128">
        <v>45021</v>
      </c>
      <c r="CK148" s="127"/>
      <c r="CN148" t="s">
        <v>3092</v>
      </c>
    </row>
    <row r="149" spans="1:93" hidden="1">
      <c r="A149" s="108">
        <v>148</v>
      </c>
      <c r="B149">
        <v>4</v>
      </c>
      <c r="C149">
        <v>2929092</v>
      </c>
      <c r="D149" t="s">
        <v>79</v>
      </c>
      <c r="E149">
        <v>46</v>
      </c>
      <c r="F149" t="s">
        <v>661</v>
      </c>
      <c r="G149" t="s">
        <v>662</v>
      </c>
      <c r="H149" t="s">
        <v>2759</v>
      </c>
      <c r="I149">
        <v>44</v>
      </c>
      <c r="J149">
        <v>213</v>
      </c>
      <c r="K149">
        <v>54</v>
      </c>
      <c r="L149">
        <v>21</v>
      </c>
      <c r="M149" t="s">
        <v>2760</v>
      </c>
      <c r="O149" t="s">
        <v>2761</v>
      </c>
      <c r="P149" t="s">
        <v>665</v>
      </c>
      <c r="Q149">
        <v>0</v>
      </c>
      <c r="R149">
        <v>0</v>
      </c>
      <c r="S149">
        <v>0</v>
      </c>
      <c r="T149">
        <v>0</v>
      </c>
      <c r="U149">
        <v>0</v>
      </c>
      <c r="V149">
        <v>33329</v>
      </c>
      <c r="W149">
        <v>331</v>
      </c>
      <c r="X149">
        <v>0</v>
      </c>
      <c r="Y149">
        <v>81331369</v>
      </c>
      <c r="Z149">
        <v>81331369</v>
      </c>
      <c r="AA149">
        <v>1</v>
      </c>
      <c r="AD149">
        <v>3</v>
      </c>
      <c r="AE149">
        <v>1</v>
      </c>
      <c r="AF149">
        <v>1</v>
      </c>
      <c r="AG149">
        <v>3</v>
      </c>
      <c r="AH149">
        <v>0</v>
      </c>
      <c r="AI149" t="s">
        <v>115</v>
      </c>
      <c r="AJ149" t="s">
        <v>116</v>
      </c>
      <c r="AK149" t="s">
        <v>2762</v>
      </c>
      <c r="AL149">
        <v>3</v>
      </c>
      <c r="AM149">
        <v>227293</v>
      </c>
      <c r="AN149">
        <v>623</v>
      </c>
      <c r="AO149">
        <v>0</v>
      </c>
      <c r="AP149">
        <v>0</v>
      </c>
      <c r="AQ149">
        <v>0</v>
      </c>
      <c r="AR149"/>
      <c r="AS149"/>
      <c r="AT149">
        <v>0</v>
      </c>
      <c r="AU149">
        <v>0</v>
      </c>
      <c r="AX149">
        <v>0</v>
      </c>
      <c r="AZ149">
        <v>0</v>
      </c>
      <c r="BA149">
        <v>0</v>
      </c>
      <c r="BB149">
        <v>0</v>
      </c>
      <c r="BD149">
        <v>0</v>
      </c>
      <c r="BF149">
        <v>0</v>
      </c>
      <c r="BG149">
        <v>0</v>
      </c>
      <c r="BI149">
        <v>0</v>
      </c>
      <c r="BJ149">
        <v>0</v>
      </c>
      <c r="BP149">
        <v>0</v>
      </c>
      <c r="BS149">
        <v>0</v>
      </c>
      <c r="BT149">
        <v>0</v>
      </c>
      <c r="BU149">
        <v>0</v>
      </c>
      <c r="BV149">
        <v>0</v>
      </c>
      <c r="CA149">
        <v>2</v>
      </c>
      <c r="CB149">
        <v>0</v>
      </c>
      <c r="CC149">
        <v>0</v>
      </c>
      <c r="CD149">
        <v>39911</v>
      </c>
      <c r="CE149">
        <v>44651</v>
      </c>
      <c r="CF149">
        <v>44753</v>
      </c>
      <c r="CG149"/>
      <c r="CH149"/>
      <c r="CI149"/>
      <c r="CJ149" s="128">
        <v>45023</v>
      </c>
      <c r="CK149" s="127"/>
      <c r="CN149" t="s">
        <v>3092</v>
      </c>
    </row>
    <row r="150" spans="1:93" hidden="1">
      <c r="A150" s="108">
        <v>149</v>
      </c>
      <c r="B150">
        <v>4</v>
      </c>
      <c r="C150">
        <v>2929262</v>
      </c>
      <c r="D150" t="s">
        <v>79</v>
      </c>
      <c r="E150">
        <v>34</v>
      </c>
      <c r="F150" t="s">
        <v>1414</v>
      </c>
      <c r="G150" t="s">
        <v>1415</v>
      </c>
      <c r="H150" t="s">
        <v>3014</v>
      </c>
      <c r="I150">
        <v>44</v>
      </c>
      <c r="J150">
        <v>202</v>
      </c>
      <c r="K150">
        <v>105</v>
      </c>
      <c r="L150">
        <v>8</v>
      </c>
      <c r="M150" t="s">
        <v>1416</v>
      </c>
      <c r="O150" t="s">
        <v>1417</v>
      </c>
      <c r="P150" t="s">
        <v>1418</v>
      </c>
      <c r="Q150">
        <v>0</v>
      </c>
      <c r="R150">
        <v>0</v>
      </c>
      <c r="S150">
        <v>0</v>
      </c>
      <c r="T150">
        <v>0</v>
      </c>
      <c r="U150">
        <v>0</v>
      </c>
      <c r="V150">
        <v>38938</v>
      </c>
      <c r="W150">
        <v>331</v>
      </c>
      <c r="X150">
        <v>0</v>
      </c>
      <c r="Y150">
        <v>964680</v>
      </c>
      <c r="Z150">
        <v>964680</v>
      </c>
      <c r="AA150">
        <v>9</v>
      </c>
      <c r="AD150">
        <v>3</v>
      </c>
      <c r="AE150">
        <v>1</v>
      </c>
      <c r="AF150">
        <v>1</v>
      </c>
      <c r="AG150">
        <v>3</v>
      </c>
      <c r="AH150">
        <v>0</v>
      </c>
      <c r="AI150" t="s">
        <v>115</v>
      </c>
      <c r="AJ150" t="s">
        <v>116</v>
      </c>
      <c r="AK150" t="s">
        <v>1419</v>
      </c>
      <c r="AL150">
        <v>0</v>
      </c>
      <c r="AM150">
        <v>0</v>
      </c>
      <c r="AN150">
        <v>0</v>
      </c>
      <c r="AO150">
        <v>0</v>
      </c>
      <c r="AP150">
        <v>0</v>
      </c>
      <c r="AQ150">
        <v>0</v>
      </c>
      <c r="AR150"/>
      <c r="AS150"/>
      <c r="AT150">
        <v>0</v>
      </c>
      <c r="AU150">
        <v>0</v>
      </c>
      <c r="AX150">
        <v>0</v>
      </c>
      <c r="AZ150">
        <v>0</v>
      </c>
      <c r="BA150">
        <v>0</v>
      </c>
      <c r="BB150">
        <v>0</v>
      </c>
      <c r="BD150">
        <v>0</v>
      </c>
      <c r="BF150">
        <v>0</v>
      </c>
      <c r="BG150">
        <v>0</v>
      </c>
      <c r="BI150">
        <v>0</v>
      </c>
      <c r="BJ150">
        <v>0</v>
      </c>
      <c r="BP150">
        <v>34</v>
      </c>
      <c r="BQ150" t="s">
        <v>1414</v>
      </c>
      <c r="BR150" t="s">
        <v>1415</v>
      </c>
      <c r="BS150">
        <v>44</v>
      </c>
      <c r="BT150">
        <v>201</v>
      </c>
      <c r="BU150">
        <v>39</v>
      </c>
      <c r="BV150">
        <v>17</v>
      </c>
      <c r="BW150" t="s">
        <v>762</v>
      </c>
      <c r="BX150" t="s">
        <v>2763</v>
      </c>
      <c r="BY150" t="s">
        <v>2764</v>
      </c>
      <c r="BZ150" t="s">
        <v>2765</v>
      </c>
      <c r="CA150">
        <v>2</v>
      </c>
      <c r="CB150">
        <v>0</v>
      </c>
      <c r="CC150">
        <v>0</v>
      </c>
      <c r="CD150">
        <v>39923</v>
      </c>
      <c r="CE150">
        <v>44651</v>
      </c>
      <c r="CF150">
        <v>44392</v>
      </c>
      <c r="CG150"/>
      <c r="CH150"/>
      <c r="CI150"/>
      <c r="CJ150" s="128">
        <v>45110</v>
      </c>
      <c r="CK150" s="129"/>
    </row>
    <row r="151" spans="1:93">
      <c r="A151" s="108">
        <v>150</v>
      </c>
      <c r="B151">
        <v>4</v>
      </c>
      <c r="C151">
        <v>3004709</v>
      </c>
      <c r="D151" t="s">
        <v>79</v>
      </c>
      <c r="E151">
        <v>34</v>
      </c>
      <c r="F151" t="s">
        <v>1421</v>
      </c>
      <c r="G151" t="s">
        <v>1422</v>
      </c>
      <c r="H151" t="s">
        <v>1423</v>
      </c>
      <c r="I151">
        <v>44</v>
      </c>
      <c r="J151">
        <v>214</v>
      </c>
      <c r="K151">
        <v>14</v>
      </c>
      <c r="L151">
        <v>10</v>
      </c>
      <c r="M151" t="s">
        <v>1424</v>
      </c>
      <c r="O151" t="s">
        <v>1425</v>
      </c>
      <c r="P151" t="s">
        <v>1426</v>
      </c>
      <c r="Q151">
        <v>0</v>
      </c>
      <c r="R151">
        <v>0</v>
      </c>
      <c r="S151">
        <v>0</v>
      </c>
      <c r="T151">
        <v>0</v>
      </c>
      <c r="U151">
        <v>0</v>
      </c>
      <c r="V151">
        <v>39904</v>
      </c>
      <c r="W151">
        <v>331</v>
      </c>
      <c r="X151">
        <v>0</v>
      </c>
      <c r="Y151">
        <v>0</v>
      </c>
      <c r="Z151">
        <v>0</v>
      </c>
      <c r="AA151">
        <v>2</v>
      </c>
      <c r="AD151">
        <v>3</v>
      </c>
      <c r="AE151">
        <v>1</v>
      </c>
      <c r="AF151">
        <v>1</v>
      </c>
      <c r="AG151">
        <v>3</v>
      </c>
      <c r="AH151">
        <v>0</v>
      </c>
      <c r="AI151" t="s">
        <v>115</v>
      </c>
      <c r="AJ151" t="s">
        <v>116</v>
      </c>
      <c r="AK151" t="s">
        <v>1427</v>
      </c>
      <c r="AL151">
        <v>2</v>
      </c>
      <c r="AM151">
        <v>82406</v>
      </c>
      <c r="AN151">
        <v>0</v>
      </c>
      <c r="AO151">
        <v>0</v>
      </c>
      <c r="AP151">
        <v>0</v>
      </c>
      <c r="AQ151">
        <v>0</v>
      </c>
      <c r="AR151"/>
      <c r="AS151"/>
      <c r="AT151">
        <v>0</v>
      </c>
      <c r="AU151">
        <v>0</v>
      </c>
      <c r="AX151">
        <v>0</v>
      </c>
      <c r="AZ151">
        <v>0</v>
      </c>
      <c r="BA151">
        <v>0</v>
      </c>
      <c r="BB151">
        <v>0</v>
      </c>
      <c r="BD151">
        <v>0</v>
      </c>
      <c r="BF151">
        <v>0</v>
      </c>
      <c r="BG151">
        <v>0</v>
      </c>
      <c r="BI151">
        <v>0</v>
      </c>
      <c r="BJ151">
        <v>0</v>
      </c>
      <c r="BP151">
        <v>0</v>
      </c>
      <c r="BS151">
        <v>0</v>
      </c>
      <c r="BT151">
        <v>0</v>
      </c>
      <c r="BU151">
        <v>0</v>
      </c>
      <c r="BV151">
        <v>0</v>
      </c>
      <c r="CA151">
        <v>2</v>
      </c>
      <c r="CB151">
        <v>0</v>
      </c>
      <c r="CC151">
        <v>0</v>
      </c>
      <c r="CD151">
        <v>40038</v>
      </c>
      <c r="CE151">
        <v>44651</v>
      </c>
      <c r="CF151">
        <v>44392</v>
      </c>
      <c r="CG151" s="114">
        <v>21000</v>
      </c>
      <c r="CH151" s="114">
        <v>21000</v>
      </c>
      <c r="CI151">
        <v>3</v>
      </c>
      <c r="CJ151" s="128">
        <v>45026</v>
      </c>
      <c r="CK151" s="129">
        <v>45075</v>
      </c>
      <c r="CO151" t="s">
        <v>3113</v>
      </c>
    </row>
    <row r="152" spans="1:93" hidden="1">
      <c r="A152" s="108">
        <v>151</v>
      </c>
      <c r="B152">
        <v>4</v>
      </c>
      <c r="C152">
        <v>3004920</v>
      </c>
      <c r="D152" t="s">
        <v>79</v>
      </c>
      <c r="E152">
        <v>34</v>
      </c>
      <c r="F152" t="s">
        <v>1428</v>
      </c>
      <c r="G152" t="s">
        <v>1429</v>
      </c>
      <c r="H152" t="s">
        <v>1430</v>
      </c>
      <c r="I152">
        <v>44</v>
      </c>
      <c r="J152">
        <v>214</v>
      </c>
      <c r="K152">
        <v>1</v>
      </c>
      <c r="L152">
        <v>10</v>
      </c>
      <c r="M152" t="s">
        <v>1431</v>
      </c>
      <c r="O152" t="s">
        <v>1432</v>
      </c>
      <c r="P152" t="s">
        <v>1433</v>
      </c>
      <c r="Q152">
        <v>0</v>
      </c>
      <c r="R152">
        <v>0</v>
      </c>
      <c r="S152">
        <v>0</v>
      </c>
      <c r="T152">
        <v>0</v>
      </c>
      <c r="U152">
        <v>0</v>
      </c>
      <c r="V152">
        <v>39904</v>
      </c>
      <c r="W152">
        <v>331</v>
      </c>
      <c r="X152">
        <v>0</v>
      </c>
      <c r="Y152">
        <v>0</v>
      </c>
      <c r="Z152">
        <v>0</v>
      </c>
      <c r="AA152">
        <v>2</v>
      </c>
      <c r="AD152">
        <v>3</v>
      </c>
      <c r="AE152">
        <v>1</v>
      </c>
      <c r="AF152">
        <v>1</v>
      </c>
      <c r="AG152">
        <v>3</v>
      </c>
      <c r="AH152">
        <v>0</v>
      </c>
      <c r="AI152" t="s">
        <v>115</v>
      </c>
      <c r="AJ152" t="s">
        <v>116</v>
      </c>
      <c r="AK152" t="s">
        <v>1434</v>
      </c>
      <c r="AL152">
        <v>2</v>
      </c>
      <c r="AM152">
        <v>580457</v>
      </c>
      <c r="AN152">
        <v>0</v>
      </c>
      <c r="AO152">
        <v>0</v>
      </c>
      <c r="AP152">
        <v>0</v>
      </c>
      <c r="AQ152">
        <v>0</v>
      </c>
      <c r="AR152"/>
      <c r="AS152"/>
      <c r="AT152">
        <v>0</v>
      </c>
      <c r="AU152">
        <v>0</v>
      </c>
      <c r="AX152">
        <v>0</v>
      </c>
      <c r="AZ152">
        <v>0</v>
      </c>
      <c r="BA152">
        <v>0</v>
      </c>
      <c r="BB152">
        <v>0</v>
      </c>
      <c r="BD152">
        <v>0</v>
      </c>
      <c r="BF152">
        <v>0</v>
      </c>
      <c r="BG152">
        <v>0</v>
      </c>
      <c r="BI152">
        <v>0</v>
      </c>
      <c r="BJ152">
        <v>0</v>
      </c>
      <c r="BP152">
        <v>0</v>
      </c>
      <c r="BS152">
        <v>0</v>
      </c>
      <c r="BT152">
        <v>0</v>
      </c>
      <c r="BU152">
        <v>0</v>
      </c>
      <c r="BV152">
        <v>0</v>
      </c>
      <c r="CA152">
        <v>2</v>
      </c>
      <c r="CB152">
        <v>0</v>
      </c>
      <c r="CC152">
        <v>0</v>
      </c>
      <c r="CD152">
        <v>40044</v>
      </c>
      <c r="CE152">
        <v>44651</v>
      </c>
      <c r="CF152">
        <v>44392</v>
      </c>
      <c r="CG152"/>
      <c r="CH152"/>
      <c r="CI152"/>
      <c r="CJ152" s="128">
        <v>45048</v>
      </c>
      <c r="CK152" s="129">
        <v>45106</v>
      </c>
      <c r="CM152" t="s">
        <v>3099</v>
      </c>
    </row>
    <row r="153" spans="1:93">
      <c r="A153" s="108">
        <v>152</v>
      </c>
      <c r="B153">
        <v>4</v>
      </c>
      <c r="C153">
        <v>3005110</v>
      </c>
      <c r="D153" t="s">
        <v>79</v>
      </c>
      <c r="E153">
        <v>34</v>
      </c>
      <c r="F153" t="s">
        <v>666</v>
      </c>
      <c r="G153" t="s">
        <v>667</v>
      </c>
      <c r="H153" t="s">
        <v>1115</v>
      </c>
      <c r="I153">
        <v>44</v>
      </c>
      <c r="J153">
        <v>201</v>
      </c>
      <c r="K153">
        <v>329</v>
      </c>
      <c r="L153">
        <v>17</v>
      </c>
      <c r="M153" t="s">
        <v>2481</v>
      </c>
      <c r="N153" t="s">
        <v>2482</v>
      </c>
      <c r="O153" t="s">
        <v>2483</v>
      </c>
      <c r="P153" t="s">
        <v>2484</v>
      </c>
      <c r="Q153">
        <v>0</v>
      </c>
      <c r="R153">
        <v>0</v>
      </c>
      <c r="S153">
        <v>0</v>
      </c>
      <c r="T153">
        <v>0</v>
      </c>
      <c r="U153">
        <v>0</v>
      </c>
      <c r="V153">
        <v>39534</v>
      </c>
      <c r="W153">
        <v>331</v>
      </c>
      <c r="X153">
        <v>0</v>
      </c>
      <c r="Y153">
        <v>0</v>
      </c>
      <c r="Z153">
        <v>0</v>
      </c>
      <c r="AA153">
        <v>1</v>
      </c>
      <c r="AD153">
        <v>3</v>
      </c>
      <c r="AE153">
        <v>1</v>
      </c>
      <c r="AF153">
        <v>1</v>
      </c>
      <c r="AG153">
        <v>3</v>
      </c>
      <c r="AH153">
        <v>0</v>
      </c>
      <c r="AI153" t="s">
        <v>115</v>
      </c>
      <c r="AJ153" t="s">
        <v>116</v>
      </c>
      <c r="AK153" t="s">
        <v>2307</v>
      </c>
      <c r="AL153">
        <v>3</v>
      </c>
      <c r="AM153">
        <v>91201</v>
      </c>
      <c r="AN153">
        <v>0</v>
      </c>
      <c r="AO153">
        <v>0</v>
      </c>
      <c r="AP153">
        <v>0</v>
      </c>
      <c r="AQ153">
        <v>0</v>
      </c>
      <c r="AR153"/>
      <c r="AS153"/>
      <c r="AT153">
        <v>0</v>
      </c>
      <c r="AU153">
        <v>0</v>
      </c>
      <c r="AX153">
        <v>0</v>
      </c>
      <c r="AZ153">
        <v>0</v>
      </c>
      <c r="BA153">
        <v>0</v>
      </c>
      <c r="BB153">
        <v>0</v>
      </c>
      <c r="BD153">
        <v>0</v>
      </c>
      <c r="BF153">
        <v>0</v>
      </c>
      <c r="BG153">
        <v>0</v>
      </c>
      <c r="BI153">
        <v>0</v>
      </c>
      <c r="BJ153">
        <v>0</v>
      </c>
      <c r="BP153">
        <v>0</v>
      </c>
      <c r="BS153">
        <v>0</v>
      </c>
      <c r="BT153">
        <v>0</v>
      </c>
      <c r="BU153">
        <v>0</v>
      </c>
      <c r="BV153">
        <v>0</v>
      </c>
      <c r="CA153">
        <v>2</v>
      </c>
      <c r="CB153">
        <v>0</v>
      </c>
      <c r="CC153">
        <v>0</v>
      </c>
      <c r="CD153">
        <v>40051</v>
      </c>
      <c r="CE153">
        <v>44651</v>
      </c>
      <c r="CF153">
        <v>44392</v>
      </c>
      <c r="CG153" s="114">
        <v>21000</v>
      </c>
      <c r="CH153" s="114">
        <v>21000</v>
      </c>
      <c r="CI153">
        <v>3</v>
      </c>
      <c r="CJ153" s="128">
        <v>45031</v>
      </c>
      <c r="CK153" s="129">
        <v>45100</v>
      </c>
      <c r="CO153" t="s">
        <v>3113</v>
      </c>
    </row>
    <row r="154" spans="1:93">
      <c r="A154" s="108">
        <v>153</v>
      </c>
      <c r="B154">
        <v>4</v>
      </c>
      <c r="C154">
        <v>3009999</v>
      </c>
      <c r="D154" t="s">
        <v>79</v>
      </c>
      <c r="E154">
        <v>34</v>
      </c>
      <c r="F154" t="s">
        <v>1808</v>
      </c>
      <c r="G154" t="s">
        <v>1809</v>
      </c>
      <c r="H154" t="s">
        <v>2766</v>
      </c>
      <c r="I154">
        <v>44</v>
      </c>
      <c r="J154">
        <v>204</v>
      </c>
      <c r="K154">
        <v>19</v>
      </c>
      <c r="L154">
        <v>46</v>
      </c>
      <c r="M154" t="s">
        <v>1810</v>
      </c>
      <c r="O154" t="s">
        <v>1811</v>
      </c>
      <c r="P154" t="s">
        <v>1812</v>
      </c>
      <c r="Q154">
        <v>0</v>
      </c>
      <c r="R154">
        <v>0</v>
      </c>
      <c r="S154">
        <v>0</v>
      </c>
      <c r="T154">
        <v>0</v>
      </c>
      <c r="U154">
        <v>0</v>
      </c>
      <c r="V154">
        <v>37690</v>
      </c>
      <c r="W154">
        <v>331</v>
      </c>
      <c r="X154">
        <v>0</v>
      </c>
      <c r="Y154">
        <v>0</v>
      </c>
      <c r="Z154">
        <v>0</v>
      </c>
      <c r="AA154">
        <v>2</v>
      </c>
      <c r="AD154">
        <v>3</v>
      </c>
      <c r="AE154">
        <v>1</v>
      </c>
      <c r="AF154">
        <v>1</v>
      </c>
      <c r="AG154">
        <v>3</v>
      </c>
      <c r="AH154">
        <v>0</v>
      </c>
      <c r="AI154" t="s">
        <v>148</v>
      </c>
      <c r="AJ154" t="s">
        <v>149</v>
      </c>
      <c r="AK154" t="s">
        <v>2767</v>
      </c>
      <c r="AL154">
        <v>8</v>
      </c>
      <c r="AM154">
        <v>220230</v>
      </c>
      <c r="AN154">
        <v>0</v>
      </c>
      <c r="AO154">
        <v>0</v>
      </c>
      <c r="AP154">
        <v>0</v>
      </c>
      <c r="AQ154">
        <v>0</v>
      </c>
      <c r="AR154"/>
      <c r="AS154"/>
      <c r="AT154">
        <v>0</v>
      </c>
      <c r="AU154">
        <v>0</v>
      </c>
      <c r="AX154">
        <v>0</v>
      </c>
      <c r="AZ154">
        <v>0</v>
      </c>
      <c r="BA154">
        <v>0</v>
      </c>
      <c r="BB154">
        <v>0</v>
      </c>
      <c r="BD154">
        <v>0</v>
      </c>
      <c r="BF154">
        <v>0</v>
      </c>
      <c r="BG154">
        <v>0</v>
      </c>
      <c r="BI154">
        <v>0</v>
      </c>
      <c r="BJ154">
        <v>0</v>
      </c>
      <c r="BP154">
        <v>0</v>
      </c>
      <c r="BS154">
        <v>0</v>
      </c>
      <c r="BT154">
        <v>0</v>
      </c>
      <c r="BU154">
        <v>0</v>
      </c>
      <c r="BV154">
        <v>0</v>
      </c>
      <c r="CA154">
        <v>2</v>
      </c>
      <c r="CB154">
        <v>0</v>
      </c>
      <c r="CC154">
        <v>0</v>
      </c>
      <c r="CD154">
        <v>40598</v>
      </c>
      <c r="CE154">
        <v>44651</v>
      </c>
      <c r="CF154">
        <v>44903</v>
      </c>
      <c r="CG154" s="114">
        <v>21000</v>
      </c>
      <c r="CH154" s="114">
        <v>21000</v>
      </c>
      <c r="CI154">
        <v>3</v>
      </c>
      <c r="CJ154" s="128">
        <v>45036</v>
      </c>
      <c r="CK154" s="129">
        <v>45092</v>
      </c>
      <c r="CO154" t="s">
        <v>3113</v>
      </c>
    </row>
    <row r="155" spans="1:93">
      <c r="A155" s="108">
        <v>154</v>
      </c>
      <c r="B155">
        <v>4</v>
      </c>
      <c r="C155">
        <v>3023967</v>
      </c>
      <c r="D155" t="s">
        <v>79</v>
      </c>
      <c r="E155">
        <v>46</v>
      </c>
      <c r="F155" t="s">
        <v>672</v>
      </c>
      <c r="G155" t="s">
        <v>673</v>
      </c>
      <c r="H155" t="s">
        <v>674</v>
      </c>
      <c r="I155">
        <v>44</v>
      </c>
      <c r="J155">
        <v>201</v>
      </c>
      <c r="K155">
        <v>1362</v>
      </c>
      <c r="L155">
        <v>17</v>
      </c>
      <c r="M155" t="s">
        <v>675</v>
      </c>
      <c r="O155" t="s">
        <v>676</v>
      </c>
      <c r="P155" t="s">
        <v>677</v>
      </c>
      <c r="Q155">
        <v>0</v>
      </c>
      <c r="R155">
        <v>0</v>
      </c>
      <c r="S155">
        <v>0</v>
      </c>
      <c r="T155">
        <v>0</v>
      </c>
      <c r="U155">
        <v>0</v>
      </c>
      <c r="V155">
        <v>38821</v>
      </c>
      <c r="W155">
        <v>331</v>
      </c>
      <c r="X155">
        <v>0</v>
      </c>
      <c r="Y155">
        <v>0</v>
      </c>
      <c r="Z155">
        <v>0</v>
      </c>
      <c r="AA155">
        <v>1</v>
      </c>
      <c r="AD155">
        <v>3</v>
      </c>
      <c r="AE155">
        <v>1</v>
      </c>
      <c r="AF155">
        <v>1</v>
      </c>
      <c r="AG155">
        <v>3</v>
      </c>
      <c r="AH155">
        <v>0</v>
      </c>
      <c r="AI155" t="s">
        <v>115</v>
      </c>
      <c r="AJ155" t="s">
        <v>116</v>
      </c>
      <c r="AK155" t="s">
        <v>2768</v>
      </c>
      <c r="AL155">
        <v>3</v>
      </c>
      <c r="AM155">
        <v>362352</v>
      </c>
      <c r="AN155">
        <v>0</v>
      </c>
      <c r="AO155">
        <v>0</v>
      </c>
      <c r="AP155">
        <v>0</v>
      </c>
      <c r="AQ155">
        <v>0</v>
      </c>
      <c r="AR155"/>
      <c r="AS155"/>
      <c r="AT155">
        <v>0</v>
      </c>
      <c r="AU155">
        <v>0</v>
      </c>
      <c r="AX155">
        <v>0</v>
      </c>
      <c r="AZ155">
        <v>0</v>
      </c>
      <c r="BA155">
        <v>0</v>
      </c>
      <c r="BB155">
        <v>0</v>
      </c>
      <c r="BD155">
        <v>0</v>
      </c>
      <c r="BF155">
        <v>0</v>
      </c>
      <c r="BG155">
        <v>0</v>
      </c>
      <c r="BI155">
        <v>0</v>
      </c>
      <c r="BJ155">
        <v>0</v>
      </c>
      <c r="BP155">
        <v>0</v>
      </c>
      <c r="BS155">
        <v>0</v>
      </c>
      <c r="BT155">
        <v>0</v>
      </c>
      <c r="BU155">
        <v>0</v>
      </c>
      <c r="BV155">
        <v>0</v>
      </c>
      <c r="CA155">
        <v>2</v>
      </c>
      <c r="CB155">
        <v>0</v>
      </c>
      <c r="CC155">
        <v>0</v>
      </c>
      <c r="CD155">
        <v>40129</v>
      </c>
      <c r="CE155">
        <v>44651</v>
      </c>
      <c r="CF155">
        <v>44392</v>
      </c>
      <c r="CG155" s="114">
        <v>21000</v>
      </c>
      <c r="CH155" s="114">
        <v>21000</v>
      </c>
      <c r="CI155">
        <v>1</v>
      </c>
      <c r="CJ155" s="128">
        <v>45019</v>
      </c>
      <c r="CK155" s="129">
        <v>45084</v>
      </c>
      <c r="CO155" t="s">
        <v>3113</v>
      </c>
    </row>
    <row r="156" spans="1:93" hidden="1">
      <c r="A156" s="108">
        <v>155</v>
      </c>
      <c r="B156">
        <v>4</v>
      </c>
      <c r="C156">
        <v>3029876</v>
      </c>
      <c r="D156" t="s">
        <v>79</v>
      </c>
      <c r="E156">
        <v>46</v>
      </c>
      <c r="F156" t="s">
        <v>678</v>
      </c>
      <c r="G156" t="s">
        <v>679</v>
      </c>
      <c r="H156" t="s">
        <v>680</v>
      </c>
      <c r="I156">
        <v>13</v>
      </c>
      <c r="J156">
        <v>103</v>
      </c>
      <c r="K156">
        <v>0</v>
      </c>
      <c r="L156">
        <v>99</v>
      </c>
      <c r="M156" t="s">
        <v>2485</v>
      </c>
      <c r="N156" t="s">
        <v>681</v>
      </c>
      <c r="O156" t="s">
        <v>2486</v>
      </c>
      <c r="P156" t="s">
        <v>683</v>
      </c>
      <c r="Q156">
        <v>0</v>
      </c>
      <c r="R156">
        <v>0</v>
      </c>
      <c r="S156">
        <v>0</v>
      </c>
      <c r="T156">
        <v>0</v>
      </c>
      <c r="U156">
        <v>0</v>
      </c>
      <c r="V156">
        <v>25912</v>
      </c>
      <c r="W156">
        <v>331</v>
      </c>
      <c r="X156">
        <v>0</v>
      </c>
      <c r="Y156">
        <v>0</v>
      </c>
      <c r="Z156">
        <v>0</v>
      </c>
      <c r="AA156">
        <v>1</v>
      </c>
      <c r="AD156">
        <v>3</v>
      </c>
      <c r="AE156">
        <v>3</v>
      </c>
      <c r="AF156">
        <v>1</v>
      </c>
      <c r="AG156">
        <v>3</v>
      </c>
      <c r="AH156">
        <v>0</v>
      </c>
      <c r="AI156" t="s">
        <v>281</v>
      </c>
      <c r="AJ156" t="s">
        <v>282</v>
      </c>
      <c r="AK156" t="s">
        <v>684</v>
      </c>
      <c r="AL156">
        <v>0</v>
      </c>
      <c r="AM156">
        <v>0</v>
      </c>
      <c r="AN156">
        <v>0</v>
      </c>
      <c r="AO156">
        <v>0</v>
      </c>
      <c r="AP156">
        <v>0</v>
      </c>
      <c r="AQ156">
        <v>0</v>
      </c>
      <c r="AR156">
        <v>39904</v>
      </c>
      <c r="AS156"/>
      <c r="AT156">
        <v>17</v>
      </c>
      <c r="AU156">
        <v>1</v>
      </c>
      <c r="AV156" t="s">
        <v>685</v>
      </c>
      <c r="AX156">
        <v>0</v>
      </c>
      <c r="AZ156">
        <v>0</v>
      </c>
      <c r="BA156">
        <v>0</v>
      </c>
      <c r="BB156">
        <v>0</v>
      </c>
      <c r="BD156">
        <v>0</v>
      </c>
      <c r="BF156">
        <v>0</v>
      </c>
      <c r="BG156">
        <v>0</v>
      </c>
      <c r="BI156">
        <v>0</v>
      </c>
      <c r="BJ156">
        <v>0</v>
      </c>
      <c r="BP156">
        <v>0</v>
      </c>
      <c r="BS156">
        <v>0</v>
      </c>
      <c r="BT156">
        <v>0</v>
      </c>
      <c r="BU156">
        <v>0</v>
      </c>
      <c r="BV156">
        <v>0</v>
      </c>
      <c r="CA156">
        <v>2</v>
      </c>
      <c r="CB156">
        <v>0</v>
      </c>
      <c r="CC156">
        <v>0</v>
      </c>
      <c r="CD156">
        <v>40155</v>
      </c>
      <c r="CE156">
        <v>44651</v>
      </c>
      <c r="CF156">
        <v>44392</v>
      </c>
      <c r="CG156"/>
      <c r="CH156"/>
      <c r="CI156"/>
      <c r="CJ156" s="128">
        <v>45030</v>
      </c>
      <c r="CK156" s="127"/>
    </row>
    <row r="157" spans="1:93" hidden="1">
      <c r="A157" s="108">
        <v>156</v>
      </c>
      <c r="B157">
        <v>4</v>
      </c>
      <c r="C157">
        <v>3029957</v>
      </c>
      <c r="D157" t="s">
        <v>79</v>
      </c>
      <c r="E157">
        <v>34</v>
      </c>
      <c r="F157" t="s">
        <v>1435</v>
      </c>
      <c r="G157" t="s">
        <v>1436</v>
      </c>
      <c r="H157" t="s">
        <v>3041</v>
      </c>
      <c r="I157">
        <v>44</v>
      </c>
      <c r="J157">
        <v>214</v>
      </c>
      <c r="K157">
        <v>40</v>
      </c>
      <c r="L157">
        <v>10</v>
      </c>
      <c r="M157" t="s">
        <v>1437</v>
      </c>
      <c r="O157" t="s">
        <v>3042</v>
      </c>
      <c r="P157" t="s">
        <v>1438</v>
      </c>
      <c r="Q157">
        <v>0</v>
      </c>
      <c r="R157">
        <v>0</v>
      </c>
      <c r="S157">
        <v>0</v>
      </c>
      <c r="T157">
        <v>0</v>
      </c>
      <c r="U157">
        <v>0</v>
      </c>
      <c r="V157">
        <v>40070</v>
      </c>
      <c r="W157">
        <v>331</v>
      </c>
      <c r="X157">
        <v>0</v>
      </c>
      <c r="Y157">
        <v>0</v>
      </c>
      <c r="Z157">
        <v>0</v>
      </c>
      <c r="AA157">
        <v>2</v>
      </c>
      <c r="AD157">
        <v>3</v>
      </c>
      <c r="AE157">
        <v>1</v>
      </c>
      <c r="AF157">
        <v>1</v>
      </c>
      <c r="AG157">
        <v>3</v>
      </c>
      <c r="AH157">
        <v>0</v>
      </c>
      <c r="AI157" t="s">
        <v>148</v>
      </c>
      <c r="AJ157" t="s">
        <v>149</v>
      </c>
      <c r="AK157" t="s">
        <v>1439</v>
      </c>
      <c r="AL157">
        <v>2</v>
      </c>
      <c r="AM157">
        <v>620891</v>
      </c>
      <c r="AN157">
        <v>0</v>
      </c>
      <c r="AO157">
        <v>0</v>
      </c>
      <c r="AP157">
        <v>0</v>
      </c>
      <c r="AQ157">
        <v>0</v>
      </c>
      <c r="AR157"/>
      <c r="AS157"/>
      <c r="AT157">
        <v>0</v>
      </c>
      <c r="AU157">
        <v>0</v>
      </c>
      <c r="AX157">
        <v>0</v>
      </c>
      <c r="AZ157">
        <v>0</v>
      </c>
      <c r="BA157">
        <v>0</v>
      </c>
      <c r="BB157">
        <v>0</v>
      </c>
      <c r="BD157">
        <v>0</v>
      </c>
      <c r="BF157">
        <v>0</v>
      </c>
      <c r="BG157">
        <v>0</v>
      </c>
      <c r="BI157">
        <v>0</v>
      </c>
      <c r="BJ157">
        <v>0</v>
      </c>
      <c r="BP157">
        <v>0</v>
      </c>
      <c r="BS157">
        <v>0</v>
      </c>
      <c r="BT157">
        <v>0</v>
      </c>
      <c r="BU157">
        <v>0</v>
      </c>
      <c r="BV157">
        <v>0</v>
      </c>
      <c r="CA157">
        <v>2</v>
      </c>
      <c r="CB157">
        <v>0</v>
      </c>
      <c r="CC157">
        <v>0</v>
      </c>
      <c r="CD157">
        <v>40162</v>
      </c>
      <c r="CE157">
        <v>44651</v>
      </c>
      <c r="CF157">
        <v>44392</v>
      </c>
      <c r="CG157"/>
      <c r="CH157"/>
      <c r="CI157"/>
      <c r="CJ157" s="128">
        <v>45016</v>
      </c>
      <c r="CK157" s="127"/>
    </row>
    <row r="158" spans="1:93">
      <c r="A158" s="108">
        <v>157</v>
      </c>
      <c r="B158">
        <v>4</v>
      </c>
      <c r="C158">
        <v>3030076</v>
      </c>
      <c r="D158" t="s">
        <v>79</v>
      </c>
      <c r="E158">
        <v>45</v>
      </c>
      <c r="F158" t="s">
        <v>686</v>
      </c>
      <c r="G158" t="s">
        <v>687</v>
      </c>
      <c r="H158" t="s">
        <v>316</v>
      </c>
      <c r="I158">
        <v>44</v>
      </c>
      <c r="J158">
        <v>201</v>
      </c>
      <c r="K158">
        <v>380</v>
      </c>
      <c r="L158">
        <v>17</v>
      </c>
      <c r="M158" t="s">
        <v>688</v>
      </c>
      <c r="O158" t="s">
        <v>689</v>
      </c>
      <c r="P158" t="s">
        <v>690</v>
      </c>
      <c r="Q158">
        <v>0</v>
      </c>
      <c r="R158">
        <v>0</v>
      </c>
      <c r="S158">
        <v>0</v>
      </c>
      <c r="T158">
        <v>0</v>
      </c>
      <c r="U158">
        <v>0</v>
      </c>
      <c r="V158">
        <v>38980</v>
      </c>
      <c r="W158">
        <v>331</v>
      </c>
      <c r="X158">
        <v>0</v>
      </c>
      <c r="Y158">
        <v>0</v>
      </c>
      <c r="Z158">
        <v>0</v>
      </c>
      <c r="AA158">
        <v>1</v>
      </c>
      <c r="AD158">
        <v>3</v>
      </c>
      <c r="AE158">
        <v>1</v>
      </c>
      <c r="AF158">
        <v>1</v>
      </c>
      <c r="AG158">
        <v>3</v>
      </c>
      <c r="AH158">
        <v>0</v>
      </c>
      <c r="AI158" t="s">
        <v>115</v>
      </c>
      <c r="AJ158" t="s">
        <v>116</v>
      </c>
      <c r="AK158" t="s">
        <v>2769</v>
      </c>
      <c r="AL158">
        <v>3</v>
      </c>
      <c r="AM158">
        <v>89061</v>
      </c>
      <c r="AN158">
        <v>0</v>
      </c>
      <c r="AO158">
        <v>0</v>
      </c>
      <c r="AP158">
        <v>0</v>
      </c>
      <c r="AQ158">
        <v>0</v>
      </c>
      <c r="AR158"/>
      <c r="AS158"/>
      <c r="AT158">
        <v>0</v>
      </c>
      <c r="AU158">
        <v>0</v>
      </c>
      <c r="AX158">
        <v>0</v>
      </c>
      <c r="AZ158">
        <v>0</v>
      </c>
      <c r="BA158">
        <v>0</v>
      </c>
      <c r="BB158">
        <v>0</v>
      </c>
      <c r="BD158">
        <v>0</v>
      </c>
      <c r="BF158">
        <v>0</v>
      </c>
      <c r="BG158">
        <v>0</v>
      </c>
      <c r="BI158">
        <v>0</v>
      </c>
      <c r="BJ158">
        <v>0</v>
      </c>
      <c r="BP158">
        <v>0</v>
      </c>
      <c r="BS158">
        <v>0</v>
      </c>
      <c r="BT158">
        <v>0</v>
      </c>
      <c r="BU158">
        <v>0</v>
      </c>
      <c r="BV158">
        <v>0</v>
      </c>
      <c r="CA158">
        <v>2</v>
      </c>
      <c r="CB158">
        <v>0</v>
      </c>
      <c r="CC158">
        <v>0</v>
      </c>
      <c r="CD158">
        <v>40165</v>
      </c>
      <c r="CE158">
        <v>44651</v>
      </c>
      <c r="CF158">
        <v>44392</v>
      </c>
      <c r="CG158" s="114">
        <v>21000</v>
      </c>
      <c r="CH158" s="114">
        <v>21000</v>
      </c>
      <c r="CI158">
        <v>1</v>
      </c>
      <c r="CJ158" s="128">
        <v>45037</v>
      </c>
      <c r="CK158" s="129">
        <v>45092</v>
      </c>
      <c r="CO158" t="s">
        <v>3115</v>
      </c>
    </row>
    <row r="159" spans="1:93" hidden="1">
      <c r="A159" s="108">
        <v>158</v>
      </c>
      <c r="B159">
        <v>4</v>
      </c>
      <c r="C159">
        <v>3030122</v>
      </c>
      <c r="D159" t="s">
        <v>79</v>
      </c>
      <c r="E159">
        <v>34</v>
      </c>
      <c r="F159" t="s">
        <v>1813</v>
      </c>
      <c r="G159" t="s">
        <v>1814</v>
      </c>
      <c r="H159" t="s">
        <v>1815</v>
      </c>
      <c r="I159">
        <v>44</v>
      </c>
      <c r="J159">
        <v>204</v>
      </c>
      <c r="K159">
        <v>45</v>
      </c>
      <c r="L159">
        <v>46</v>
      </c>
      <c r="M159" t="s">
        <v>1816</v>
      </c>
      <c r="N159" t="s">
        <v>1817</v>
      </c>
      <c r="O159" t="s">
        <v>1818</v>
      </c>
      <c r="P159" t="s">
        <v>1819</v>
      </c>
      <c r="Q159">
        <v>0</v>
      </c>
      <c r="R159">
        <v>0</v>
      </c>
      <c r="S159">
        <v>0</v>
      </c>
      <c r="T159">
        <v>0</v>
      </c>
      <c r="U159">
        <v>0</v>
      </c>
      <c r="V159">
        <v>40144</v>
      </c>
      <c r="W159">
        <v>331</v>
      </c>
      <c r="X159">
        <v>0</v>
      </c>
      <c r="Y159">
        <v>0</v>
      </c>
      <c r="Z159">
        <v>0</v>
      </c>
      <c r="AA159">
        <v>1</v>
      </c>
      <c r="AD159">
        <v>3</v>
      </c>
      <c r="AE159">
        <v>1</v>
      </c>
      <c r="AF159">
        <v>1</v>
      </c>
      <c r="AG159">
        <v>3</v>
      </c>
      <c r="AH159">
        <v>0</v>
      </c>
      <c r="AI159" t="s">
        <v>115</v>
      </c>
      <c r="AJ159" t="s">
        <v>116</v>
      </c>
      <c r="AK159" t="s">
        <v>1820</v>
      </c>
      <c r="AL159">
        <v>0</v>
      </c>
      <c r="AM159">
        <v>0</v>
      </c>
      <c r="AN159">
        <v>0</v>
      </c>
      <c r="AO159">
        <v>0</v>
      </c>
      <c r="AP159">
        <v>0</v>
      </c>
      <c r="AQ159">
        <v>0</v>
      </c>
      <c r="AR159"/>
      <c r="AS159"/>
      <c r="AT159">
        <v>0</v>
      </c>
      <c r="AU159">
        <v>0</v>
      </c>
      <c r="AX159">
        <v>0</v>
      </c>
      <c r="AZ159">
        <v>0</v>
      </c>
      <c r="BA159">
        <v>0</v>
      </c>
      <c r="BB159">
        <v>0</v>
      </c>
      <c r="BD159">
        <v>0</v>
      </c>
      <c r="BF159">
        <v>0</v>
      </c>
      <c r="BG159">
        <v>0</v>
      </c>
      <c r="BI159">
        <v>0</v>
      </c>
      <c r="BJ159">
        <v>0</v>
      </c>
      <c r="BP159">
        <v>0</v>
      </c>
      <c r="BS159">
        <v>0</v>
      </c>
      <c r="BT159">
        <v>0</v>
      </c>
      <c r="BU159">
        <v>0</v>
      </c>
      <c r="BV159">
        <v>0</v>
      </c>
      <c r="CA159">
        <v>2</v>
      </c>
      <c r="CB159">
        <v>0</v>
      </c>
      <c r="CC159">
        <v>0</v>
      </c>
      <c r="CD159">
        <v>40169</v>
      </c>
      <c r="CE159">
        <v>44651</v>
      </c>
      <c r="CF159">
        <v>44392</v>
      </c>
      <c r="CG159"/>
      <c r="CH159"/>
      <c r="CI159"/>
      <c r="CJ159" s="128">
        <v>45015</v>
      </c>
      <c r="CK159" s="129">
        <v>45015</v>
      </c>
      <c r="CM159" t="s">
        <v>3056</v>
      </c>
    </row>
    <row r="160" spans="1:93" hidden="1">
      <c r="A160" s="108">
        <v>159</v>
      </c>
      <c r="B160">
        <v>4</v>
      </c>
      <c r="C160">
        <v>3030556</v>
      </c>
      <c r="D160" t="s">
        <v>79</v>
      </c>
      <c r="E160">
        <v>34</v>
      </c>
      <c r="F160" t="s">
        <v>691</v>
      </c>
      <c r="G160" t="s">
        <v>692</v>
      </c>
      <c r="H160" t="s">
        <v>693</v>
      </c>
      <c r="I160">
        <v>44</v>
      </c>
      <c r="J160">
        <v>206</v>
      </c>
      <c r="K160">
        <v>19</v>
      </c>
      <c r="L160">
        <v>18</v>
      </c>
      <c r="M160" t="s">
        <v>694</v>
      </c>
      <c r="O160" t="s">
        <v>695</v>
      </c>
      <c r="P160" t="s">
        <v>696</v>
      </c>
      <c r="Q160">
        <v>0</v>
      </c>
      <c r="R160">
        <v>0</v>
      </c>
      <c r="S160">
        <v>0</v>
      </c>
      <c r="T160">
        <v>0</v>
      </c>
      <c r="U160">
        <v>0</v>
      </c>
      <c r="V160">
        <v>40164</v>
      </c>
      <c r="W160">
        <v>331</v>
      </c>
      <c r="X160">
        <v>0</v>
      </c>
      <c r="Y160">
        <v>0</v>
      </c>
      <c r="Z160">
        <v>0</v>
      </c>
      <c r="AA160">
        <v>1</v>
      </c>
      <c r="AD160">
        <v>3</v>
      </c>
      <c r="AE160">
        <v>1</v>
      </c>
      <c r="AF160">
        <v>1</v>
      </c>
      <c r="AG160">
        <v>3</v>
      </c>
      <c r="AH160">
        <v>0</v>
      </c>
      <c r="AI160" t="s">
        <v>173</v>
      </c>
      <c r="AJ160" t="s">
        <v>174</v>
      </c>
      <c r="AK160" t="s">
        <v>697</v>
      </c>
      <c r="AL160">
        <v>4</v>
      </c>
      <c r="AM160">
        <v>180564</v>
      </c>
      <c r="AN160">
        <v>0</v>
      </c>
      <c r="AO160">
        <v>0</v>
      </c>
      <c r="AP160">
        <v>0</v>
      </c>
      <c r="AQ160">
        <v>0</v>
      </c>
      <c r="AR160"/>
      <c r="AS160"/>
      <c r="AT160">
        <v>0</v>
      </c>
      <c r="AU160">
        <v>0</v>
      </c>
      <c r="AX160">
        <v>0</v>
      </c>
      <c r="AZ160">
        <v>0</v>
      </c>
      <c r="BA160">
        <v>0</v>
      </c>
      <c r="BB160">
        <v>0</v>
      </c>
      <c r="BD160">
        <v>0</v>
      </c>
      <c r="BF160">
        <v>0</v>
      </c>
      <c r="BG160">
        <v>0</v>
      </c>
      <c r="BI160">
        <v>0</v>
      </c>
      <c r="BJ160">
        <v>0</v>
      </c>
      <c r="BP160">
        <v>0</v>
      </c>
      <c r="BS160">
        <v>0</v>
      </c>
      <c r="BT160">
        <v>0</v>
      </c>
      <c r="BU160">
        <v>0</v>
      </c>
      <c r="BV160">
        <v>0</v>
      </c>
      <c r="CA160">
        <v>2</v>
      </c>
      <c r="CB160">
        <v>0</v>
      </c>
      <c r="CC160">
        <v>0</v>
      </c>
      <c r="CD160">
        <v>40182</v>
      </c>
      <c r="CE160">
        <v>44651</v>
      </c>
      <c r="CF160">
        <v>44392</v>
      </c>
      <c r="CG160"/>
      <c r="CH160"/>
      <c r="CI160"/>
      <c r="CJ160" s="128">
        <v>45026</v>
      </c>
      <c r="CK160" s="127"/>
    </row>
    <row r="161" spans="1:93" hidden="1">
      <c r="A161" s="108">
        <v>160</v>
      </c>
      <c r="B161">
        <v>4</v>
      </c>
      <c r="C161">
        <v>3042643</v>
      </c>
      <c r="D161" t="s">
        <v>79</v>
      </c>
      <c r="E161">
        <v>34</v>
      </c>
      <c r="F161" t="s">
        <v>1440</v>
      </c>
      <c r="G161" t="s">
        <v>1441</v>
      </c>
      <c r="H161" t="s">
        <v>1442</v>
      </c>
      <c r="I161">
        <v>44</v>
      </c>
      <c r="J161">
        <v>202</v>
      </c>
      <c r="K161">
        <v>102</v>
      </c>
      <c r="L161">
        <v>8</v>
      </c>
      <c r="M161" t="s">
        <v>1443</v>
      </c>
      <c r="O161" t="s">
        <v>1444</v>
      </c>
      <c r="P161" t="s">
        <v>1445</v>
      </c>
      <c r="Q161">
        <v>0</v>
      </c>
      <c r="R161">
        <v>0</v>
      </c>
      <c r="S161">
        <v>0</v>
      </c>
      <c r="T161">
        <v>0</v>
      </c>
      <c r="U161">
        <v>0</v>
      </c>
      <c r="V161">
        <v>40203</v>
      </c>
      <c r="W161">
        <v>331</v>
      </c>
      <c r="X161">
        <v>0</v>
      </c>
      <c r="Y161">
        <v>0</v>
      </c>
      <c r="Z161">
        <v>0</v>
      </c>
      <c r="AA161">
        <v>1</v>
      </c>
      <c r="AD161">
        <v>3</v>
      </c>
      <c r="AE161">
        <v>1</v>
      </c>
      <c r="AF161">
        <v>1</v>
      </c>
      <c r="AG161">
        <v>3</v>
      </c>
      <c r="AH161">
        <v>0</v>
      </c>
      <c r="AI161" t="s">
        <v>93</v>
      </c>
      <c r="AJ161" t="s">
        <v>94</v>
      </c>
      <c r="AK161" t="s">
        <v>1446</v>
      </c>
      <c r="AL161">
        <v>2</v>
      </c>
      <c r="AM161">
        <v>561690</v>
      </c>
      <c r="AN161">
        <v>0</v>
      </c>
      <c r="AO161">
        <v>0</v>
      </c>
      <c r="AP161">
        <v>0</v>
      </c>
      <c r="AQ161">
        <v>0</v>
      </c>
      <c r="AR161"/>
      <c r="AS161"/>
      <c r="AT161">
        <v>0</v>
      </c>
      <c r="AU161">
        <v>0</v>
      </c>
      <c r="AX161">
        <v>0</v>
      </c>
      <c r="AZ161">
        <v>0</v>
      </c>
      <c r="BA161">
        <v>0</v>
      </c>
      <c r="BB161">
        <v>0</v>
      </c>
      <c r="BD161">
        <v>0</v>
      </c>
      <c r="BF161">
        <v>0</v>
      </c>
      <c r="BG161">
        <v>0</v>
      </c>
      <c r="BI161">
        <v>0</v>
      </c>
      <c r="BJ161">
        <v>0</v>
      </c>
      <c r="BP161">
        <v>34</v>
      </c>
      <c r="BQ161" t="s">
        <v>1447</v>
      </c>
      <c r="BR161" t="s">
        <v>1448</v>
      </c>
      <c r="BS161">
        <v>44</v>
      </c>
      <c r="BT161">
        <v>202</v>
      </c>
      <c r="BU161">
        <v>26</v>
      </c>
      <c r="BV161">
        <v>8</v>
      </c>
      <c r="BW161" t="s">
        <v>1449</v>
      </c>
      <c r="BX161" t="s">
        <v>1450</v>
      </c>
      <c r="BZ161" t="s">
        <v>1451</v>
      </c>
      <c r="CA161">
        <v>2</v>
      </c>
      <c r="CB161">
        <v>0</v>
      </c>
      <c r="CC161">
        <v>0</v>
      </c>
      <c r="CD161">
        <v>40238</v>
      </c>
      <c r="CE161">
        <v>44651</v>
      </c>
      <c r="CF161">
        <v>44392</v>
      </c>
      <c r="CG161"/>
      <c r="CH161"/>
      <c r="CI161"/>
      <c r="CJ161" s="128">
        <v>45044</v>
      </c>
      <c r="CK161" s="127"/>
    </row>
    <row r="162" spans="1:93" hidden="1">
      <c r="A162" s="108">
        <v>161</v>
      </c>
      <c r="B162">
        <v>4</v>
      </c>
      <c r="C162">
        <v>3043038</v>
      </c>
      <c r="D162" t="s">
        <v>79</v>
      </c>
      <c r="E162">
        <v>34</v>
      </c>
      <c r="F162" t="s">
        <v>1821</v>
      </c>
      <c r="G162" t="s">
        <v>1822</v>
      </c>
      <c r="H162" t="s">
        <v>2766</v>
      </c>
      <c r="I162">
        <v>44</v>
      </c>
      <c r="J162">
        <v>204</v>
      </c>
      <c r="K162">
        <v>19</v>
      </c>
      <c r="L162">
        <v>46</v>
      </c>
      <c r="M162" t="s">
        <v>2308</v>
      </c>
      <c r="O162" t="s">
        <v>2309</v>
      </c>
      <c r="P162" t="s">
        <v>1823</v>
      </c>
      <c r="Q162">
        <v>0</v>
      </c>
      <c r="R162">
        <v>0</v>
      </c>
      <c r="S162">
        <v>0</v>
      </c>
      <c r="T162">
        <v>0</v>
      </c>
      <c r="U162">
        <v>1</v>
      </c>
      <c r="V162">
        <v>40086</v>
      </c>
      <c r="W162">
        <v>331</v>
      </c>
      <c r="X162">
        <v>0</v>
      </c>
      <c r="Y162">
        <v>150600</v>
      </c>
      <c r="Z162">
        <v>150600</v>
      </c>
      <c r="AA162">
        <v>2</v>
      </c>
      <c r="AD162">
        <v>3</v>
      </c>
      <c r="AE162">
        <v>1</v>
      </c>
      <c r="AF162">
        <v>1</v>
      </c>
      <c r="AG162">
        <v>3</v>
      </c>
      <c r="AH162">
        <v>0</v>
      </c>
      <c r="AI162" t="s">
        <v>148</v>
      </c>
      <c r="AJ162" t="s">
        <v>149</v>
      </c>
      <c r="AK162" t="s">
        <v>2487</v>
      </c>
      <c r="AL162">
        <v>8</v>
      </c>
      <c r="AM162">
        <v>380342</v>
      </c>
      <c r="AN162">
        <v>0</v>
      </c>
      <c r="AO162">
        <v>0</v>
      </c>
      <c r="AP162">
        <v>0</v>
      </c>
      <c r="AQ162">
        <v>0</v>
      </c>
      <c r="AR162"/>
      <c r="AS162"/>
      <c r="AT162">
        <v>0</v>
      </c>
      <c r="AU162">
        <v>0</v>
      </c>
      <c r="AX162">
        <v>0</v>
      </c>
      <c r="AZ162">
        <v>0</v>
      </c>
      <c r="BA162">
        <v>0</v>
      </c>
      <c r="BB162">
        <v>0</v>
      </c>
      <c r="BD162">
        <v>0</v>
      </c>
      <c r="BF162">
        <v>0</v>
      </c>
      <c r="BG162">
        <v>0</v>
      </c>
      <c r="BI162">
        <v>0</v>
      </c>
      <c r="BJ162">
        <v>0</v>
      </c>
      <c r="BP162">
        <v>0</v>
      </c>
      <c r="BS162">
        <v>0</v>
      </c>
      <c r="BT162">
        <v>0</v>
      </c>
      <c r="BU162">
        <v>0</v>
      </c>
      <c r="BV162">
        <v>0</v>
      </c>
      <c r="CA162">
        <v>2</v>
      </c>
      <c r="CB162">
        <v>0</v>
      </c>
      <c r="CC162">
        <v>0</v>
      </c>
      <c r="CD162">
        <v>40240</v>
      </c>
      <c r="CE162">
        <v>44651</v>
      </c>
      <c r="CF162">
        <v>44392</v>
      </c>
      <c r="CG162"/>
      <c r="CH162"/>
      <c r="CI162"/>
      <c r="CJ162" s="128">
        <v>45027</v>
      </c>
      <c r="CK162" s="129">
        <v>45110</v>
      </c>
      <c r="CM162" t="s">
        <v>3066</v>
      </c>
    </row>
    <row r="163" spans="1:93">
      <c r="A163" s="108">
        <v>162</v>
      </c>
      <c r="B163">
        <v>4</v>
      </c>
      <c r="C163">
        <v>3043364</v>
      </c>
      <c r="D163" t="s">
        <v>79</v>
      </c>
      <c r="E163">
        <v>34</v>
      </c>
      <c r="F163" t="s">
        <v>698</v>
      </c>
      <c r="G163" t="s">
        <v>699</v>
      </c>
      <c r="H163" t="s">
        <v>700</v>
      </c>
      <c r="I163">
        <v>44</v>
      </c>
      <c r="J163">
        <v>201</v>
      </c>
      <c r="K163">
        <v>459</v>
      </c>
      <c r="L163">
        <v>17</v>
      </c>
      <c r="M163" t="s">
        <v>701</v>
      </c>
      <c r="N163" t="s">
        <v>702</v>
      </c>
      <c r="O163" t="s">
        <v>703</v>
      </c>
      <c r="P163" t="s">
        <v>704</v>
      </c>
      <c r="Q163">
        <v>0</v>
      </c>
      <c r="R163">
        <v>0</v>
      </c>
      <c r="S163">
        <v>0</v>
      </c>
      <c r="T163">
        <v>0</v>
      </c>
      <c r="U163">
        <v>0</v>
      </c>
      <c r="V163">
        <v>40252</v>
      </c>
      <c r="W163">
        <v>331</v>
      </c>
      <c r="X163">
        <v>0</v>
      </c>
      <c r="Y163">
        <v>112144</v>
      </c>
      <c r="Z163">
        <v>112144</v>
      </c>
      <c r="AA163">
        <v>1</v>
      </c>
      <c r="AD163">
        <v>3</v>
      </c>
      <c r="AE163">
        <v>1</v>
      </c>
      <c r="AF163">
        <v>1</v>
      </c>
      <c r="AG163">
        <v>3</v>
      </c>
      <c r="AH163">
        <v>0</v>
      </c>
      <c r="AI163" t="s">
        <v>396</v>
      </c>
      <c r="AJ163" t="s">
        <v>397</v>
      </c>
      <c r="AK163" t="s">
        <v>705</v>
      </c>
      <c r="AL163">
        <v>3</v>
      </c>
      <c r="AM163">
        <v>93076</v>
      </c>
      <c r="AN163">
        <v>0</v>
      </c>
      <c r="AO163">
        <v>0</v>
      </c>
      <c r="AP163">
        <v>0</v>
      </c>
      <c r="AQ163">
        <v>0</v>
      </c>
      <c r="AR163"/>
      <c r="AS163"/>
      <c r="AT163">
        <v>0</v>
      </c>
      <c r="AU163">
        <v>0</v>
      </c>
      <c r="AX163">
        <v>0</v>
      </c>
      <c r="AZ163">
        <v>0</v>
      </c>
      <c r="BA163">
        <v>0</v>
      </c>
      <c r="BB163">
        <v>0</v>
      </c>
      <c r="BD163">
        <v>0</v>
      </c>
      <c r="BF163">
        <v>0</v>
      </c>
      <c r="BG163">
        <v>0</v>
      </c>
      <c r="BI163">
        <v>0</v>
      </c>
      <c r="BJ163">
        <v>0</v>
      </c>
      <c r="BP163">
        <v>0</v>
      </c>
      <c r="BS163">
        <v>0</v>
      </c>
      <c r="BT163">
        <v>0</v>
      </c>
      <c r="BU163">
        <v>0</v>
      </c>
      <c r="BV163">
        <v>0</v>
      </c>
      <c r="CA163">
        <v>2</v>
      </c>
      <c r="CB163">
        <v>0</v>
      </c>
      <c r="CC163">
        <v>0</v>
      </c>
      <c r="CD163">
        <v>40255</v>
      </c>
      <c r="CE163">
        <v>44651</v>
      </c>
      <c r="CF163">
        <v>44392</v>
      </c>
      <c r="CG163" s="114">
        <v>21000</v>
      </c>
      <c r="CH163" s="114">
        <v>21000</v>
      </c>
      <c r="CI163">
        <v>3</v>
      </c>
      <c r="CJ163" s="128">
        <v>45027</v>
      </c>
      <c r="CK163" s="129">
        <v>45119</v>
      </c>
      <c r="CO163" t="s">
        <v>3115</v>
      </c>
    </row>
    <row r="164" spans="1:93" hidden="1">
      <c r="A164" s="108">
        <v>163</v>
      </c>
      <c r="B164">
        <v>4</v>
      </c>
      <c r="C164">
        <v>3043372</v>
      </c>
      <c r="D164" t="s">
        <v>79</v>
      </c>
      <c r="E164">
        <v>34</v>
      </c>
      <c r="F164" t="s">
        <v>1824</v>
      </c>
      <c r="G164" t="s">
        <v>1825</v>
      </c>
      <c r="H164" t="s">
        <v>1826</v>
      </c>
      <c r="I164">
        <v>44</v>
      </c>
      <c r="J164">
        <v>461</v>
      </c>
      <c r="K164">
        <v>5</v>
      </c>
      <c r="L164">
        <v>47</v>
      </c>
      <c r="M164" t="s">
        <v>1827</v>
      </c>
      <c r="O164" t="s">
        <v>1828</v>
      </c>
      <c r="P164" t="s">
        <v>1829</v>
      </c>
      <c r="Q164">
        <v>0</v>
      </c>
      <c r="R164">
        <v>0</v>
      </c>
      <c r="S164">
        <v>0</v>
      </c>
      <c r="T164">
        <v>0</v>
      </c>
      <c r="U164">
        <v>0</v>
      </c>
      <c r="V164">
        <v>40088</v>
      </c>
      <c r="W164">
        <v>331</v>
      </c>
      <c r="X164">
        <v>0</v>
      </c>
      <c r="Y164">
        <v>2000000</v>
      </c>
      <c r="Z164">
        <v>2000000</v>
      </c>
      <c r="AA164">
        <v>2</v>
      </c>
      <c r="AD164">
        <v>3</v>
      </c>
      <c r="AE164">
        <v>1</v>
      </c>
      <c r="AF164">
        <v>1</v>
      </c>
      <c r="AG164">
        <v>3</v>
      </c>
      <c r="AH164">
        <v>0</v>
      </c>
      <c r="AI164" t="s">
        <v>148</v>
      </c>
      <c r="AJ164" t="s">
        <v>149</v>
      </c>
      <c r="AK164" t="s">
        <v>1830</v>
      </c>
      <c r="AL164">
        <v>0</v>
      </c>
      <c r="AM164">
        <v>0</v>
      </c>
      <c r="AN164">
        <v>0</v>
      </c>
      <c r="AO164">
        <v>0</v>
      </c>
      <c r="AP164">
        <v>0</v>
      </c>
      <c r="AQ164">
        <v>0</v>
      </c>
      <c r="AR164"/>
      <c r="AS164"/>
      <c r="AT164">
        <v>0</v>
      </c>
      <c r="AU164">
        <v>0</v>
      </c>
      <c r="AX164">
        <v>0</v>
      </c>
      <c r="AZ164">
        <v>0</v>
      </c>
      <c r="BA164">
        <v>0</v>
      </c>
      <c r="BB164">
        <v>0</v>
      </c>
      <c r="BD164">
        <v>0</v>
      </c>
      <c r="BF164">
        <v>0</v>
      </c>
      <c r="BG164">
        <v>0</v>
      </c>
      <c r="BI164">
        <v>0</v>
      </c>
      <c r="BJ164">
        <v>0</v>
      </c>
      <c r="BP164">
        <v>0</v>
      </c>
      <c r="BS164">
        <v>0</v>
      </c>
      <c r="BT164">
        <v>0</v>
      </c>
      <c r="BU164">
        <v>0</v>
      </c>
      <c r="BV164">
        <v>0</v>
      </c>
      <c r="CA164">
        <v>2</v>
      </c>
      <c r="CB164">
        <v>0</v>
      </c>
      <c r="CC164">
        <v>0</v>
      </c>
      <c r="CD164">
        <v>40255</v>
      </c>
      <c r="CE164">
        <v>44651</v>
      </c>
      <c r="CF164">
        <v>44392</v>
      </c>
      <c r="CG164"/>
      <c r="CH164"/>
      <c r="CI164"/>
      <c r="CJ164" s="128">
        <v>45023</v>
      </c>
      <c r="CK164" s="127"/>
    </row>
    <row r="165" spans="1:93">
      <c r="A165" s="108">
        <v>164</v>
      </c>
      <c r="B165">
        <v>4</v>
      </c>
      <c r="C165">
        <v>3043755</v>
      </c>
      <c r="D165" t="s">
        <v>79</v>
      </c>
      <c r="E165">
        <v>34</v>
      </c>
      <c r="F165" t="s">
        <v>2082</v>
      </c>
      <c r="G165" t="s">
        <v>2083</v>
      </c>
      <c r="H165" t="s">
        <v>2084</v>
      </c>
      <c r="I165">
        <v>44</v>
      </c>
      <c r="J165">
        <v>203</v>
      </c>
      <c r="K165">
        <v>5</v>
      </c>
      <c r="L165">
        <v>54</v>
      </c>
      <c r="M165" t="s">
        <v>2085</v>
      </c>
      <c r="O165" t="s">
        <v>2086</v>
      </c>
      <c r="P165" t="s">
        <v>2087</v>
      </c>
      <c r="Q165">
        <v>183</v>
      </c>
      <c r="R165">
        <v>88</v>
      </c>
      <c r="S165">
        <v>1</v>
      </c>
      <c r="T165">
        <v>5194408</v>
      </c>
      <c r="U165">
        <v>0</v>
      </c>
      <c r="V165">
        <v>39478</v>
      </c>
      <c r="W165">
        <v>331</v>
      </c>
      <c r="X165">
        <v>0</v>
      </c>
      <c r="Y165">
        <v>0</v>
      </c>
      <c r="Z165">
        <v>0</v>
      </c>
      <c r="AA165">
        <v>1</v>
      </c>
      <c r="AD165">
        <v>3</v>
      </c>
      <c r="AE165">
        <v>1</v>
      </c>
      <c r="AF165">
        <v>1</v>
      </c>
      <c r="AG165">
        <v>3</v>
      </c>
      <c r="AH165">
        <v>0</v>
      </c>
      <c r="AI165" t="s">
        <v>115</v>
      </c>
      <c r="AJ165" t="s">
        <v>116</v>
      </c>
      <c r="AK165" t="s">
        <v>2088</v>
      </c>
      <c r="AL165">
        <v>9</v>
      </c>
      <c r="AM165">
        <v>380521</v>
      </c>
      <c r="AN165">
        <v>0</v>
      </c>
      <c r="AO165">
        <v>0</v>
      </c>
      <c r="AP165">
        <v>0</v>
      </c>
      <c r="AQ165">
        <v>0</v>
      </c>
      <c r="AR165"/>
      <c r="AS165"/>
      <c r="AT165">
        <v>0</v>
      </c>
      <c r="AU165">
        <v>0</v>
      </c>
      <c r="AX165">
        <v>0</v>
      </c>
      <c r="AZ165">
        <v>0</v>
      </c>
      <c r="BA165">
        <v>0</v>
      </c>
      <c r="BB165">
        <v>0</v>
      </c>
      <c r="BD165">
        <v>0</v>
      </c>
      <c r="BF165">
        <v>0</v>
      </c>
      <c r="BG165">
        <v>0</v>
      </c>
      <c r="BI165">
        <v>0</v>
      </c>
      <c r="BJ165">
        <v>0</v>
      </c>
      <c r="BP165">
        <v>0</v>
      </c>
      <c r="BS165">
        <v>0</v>
      </c>
      <c r="BT165">
        <v>0</v>
      </c>
      <c r="BU165">
        <v>0</v>
      </c>
      <c r="BV165">
        <v>0</v>
      </c>
      <c r="CA165">
        <v>2</v>
      </c>
      <c r="CB165">
        <v>0</v>
      </c>
      <c r="CC165">
        <v>0</v>
      </c>
      <c r="CD165">
        <v>40267</v>
      </c>
      <c r="CE165">
        <v>44651</v>
      </c>
      <c r="CF165">
        <v>44392</v>
      </c>
      <c r="CG165" s="114">
        <v>21000</v>
      </c>
      <c r="CH165" s="114">
        <v>21000</v>
      </c>
      <c r="CI165">
        <v>3</v>
      </c>
      <c r="CJ165" s="128">
        <v>45013</v>
      </c>
      <c r="CK165" s="129">
        <v>45075</v>
      </c>
      <c r="CO165" t="s">
        <v>3115</v>
      </c>
    </row>
    <row r="166" spans="1:93">
      <c r="A166" s="108">
        <v>165</v>
      </c>
      <c r="B166">
        <v>4</v>
      </c>
      <c r="C166">
        <v>3051774</v>
      </c>
      <c r="D166" t="s">
        <v>79</v>
      </c>
      <c r="E166">
        <v>34</v>
      </c>
      <c r="F166" t="s">
        <v>709</v>
      </c>
      <c r="G166" t="s">
        <v>710</v>
      </c>
      <c r="H166" t="s">
        <v>624</v>
      </c>
      <c r="I166">
        <v>44</v>
      </c>
      <c r="J166">
        <v>212</v>
      </c>
      <c r="K166">
        <v>22</v>
      </c>
      <c r="L166">
        <v>36</v>
      </c>
      <c r="M166" t="s">
        <v>2770</v>
      </c>
      <c r="O166" t="s">
        <v>2771</v>
      </c>
      <c r="P166" t="s">
        <v>711</v>
      </c>
      <c r="Q166">
        <v>0</v>
      </c>
      <c r="R166">
        <v>0</v>
      </c>
      <c r="S166">
        <v>0</v>
      </c>
      <c r="T166">
        <v>0</v>
      </c>
      <c r="U166">
        <v>0</v>
      </c>
      <c r="V166">
        <v>40121</v>
      </c>
      <c r="W166">
        <v>331</v>
      </c>
      <c r="X166">
        <v>0</v>
      </c>
      <c r="Y166">
        <v>0</v>
      </c>
      <c r="Z166">
        <v>0</v>
      </c>
      <c r="AA166">
        <v>1</v>
      </c>
      <c r="AD166">
        <v>3</v>
      </c>
      <c r="AE166">
        <v>1</v>
      </c>
      <c r="AF166">
        <v>1</v>
      </c>
      <c r="AG166">
        <v>3</v>
      </c>
      <c r="AH166">
        <v>0</v>
      </c>
      <c r="AI166" t="s">
        <v>115</v>
      </c>
      <c r="AJ166" t="s">
        <v>116</v>
      </c>
      <c r="AK166" t="s">
        <v>2310</v>
      </c>
      <c r="AL166">
        <v>6</v>
      </c>
      <c r="AM166">
        <v>220787</v>
      </c>
      <c r="AN166">
        <v>0</v>
      </c>
      <c r="AO166">
        <v>0</v>
      </c>
      <c r="AP166">
        <v>0</v>
      </c>
      <c r="AQ166">
        <v>0</v>
      </c>
      <c r="AR166"/>
      <c r="AS166"/>
      <c r="AT166">
        <v>0</v>
      </c>
      <c r="AU166">
        <v>0</v>
      </c>
      <c r="AX166">
        <v>0</v>
      </c>
      <c r="AZ166">
        <v>0</v>
      </c>
      <c r="BA166">
        <v>0</v>
      </c>
      <c r="BB166">
        <v>0</v>
      </c>
      <c r="BD166">
        <v>0</v>
      </c>
      <c r="BF166">
        <v>0</v>
      </c>
      <c r="BG166">
        <v>0</v>
      </c>
      <c r="BI166">
        <v>0</v>
      </c>
      <c r="BJ166">
        <v>0</v>
      </c>
      <c r="BP166">
        <v>0</v>
      </c>
      <c r="BS166">
        <v>0</v>
      </c>
      <c r="BT166">
        <v>0</v>
      </c>
      <c r="BU166">
        <v>0</v>
      </c>
      <c r="BV166">
        <v>0</v>
      </c>
      <c r="CA166">
        <v>2</v>
      </c>
      <c r="CB166">
        <v>0</v>
      </c>
      <c r="CC166">
        <v>0</v>
      </c>
      <c r="CD166">
        <v>40290</v>
      </c>
      <c r="CE166">
        <v>44651</v>
      </c>
      <c r="CF166">
        <v>44812</v>
      </c>
      <c r="CG166" s="114">
        <v>21000</v>
      </c>
      <c r="CH166" s="114">
        <v>21000</v>
      </c>
      <c r="CI166">
        <v>3</v>
      </c>
      <c r="CJ166" s="128">
        <v>45026</v>
      </c>
      <c r="CK166" s="129">
        <v>45026</v>
      </c>
      <c r="CO166" t="s">
        <v>3115</v>
      </c>
    </row>
    <row r="167" spans="1:93" hidden="1">
      <c r="A167" s="108">
        <v>166</v>
      </c>
      <c r="B167">
        <v>4</v>
      </c>
      <c r="C167">
        <v>3051898</v>
      </c>
      <c r="D167" t="s">
        <v>79</v>
      </c>
      <c r="E167">
        <v>34</v>
      </c>
      <c r="F167" t="s">
        <v>712</v>
      </c>
      <c r="G167" t="s">
        <v>713</v>
      </c>
      <c r="H167" t="s">
        <v>2475</v>
      </c>
      <c r="I167">
        <v>44</v>
      </c>
      <c r="J167">
        <v>201</v>
      </c>
      <c r="K167">
        <v>1250</v>
      </c>
      <c r="L167">
        <v>17</v>
      </c>
      <c r="M167" t="s">
        <v>3031</v>
      </c>
      <c r="N167" t="s">
        <v>2772</v>
      </c>
      <c r="O167" t="s">
        <v>3030</v>
      </c>
      <c r="P167" t="s">
        <v>715</v>
      </c>
      <c r="Q167">
        <v>0</v>
      </c>
      <c r="R167">
        <v>0</v>
      </c>
      <c r="S167">
        <v>0</v>
      </c>
      <c r="T167">
        <v>0</v>
      </c>
      <c r="U167">
        <v>0</v>
      </c>
      <c r="V167">
        <v>40248</v>
      </c>
      <c r="W167">
        <v>331</v>
      </c>
      <c r="X167">
        <v>0</v>
      </c>
      <c r="Y167">
        <v>0</v>
      </c>
      <c r="Z167">
        <v>0</v>
      </c>
      <c r="AA167">
        <v>1</v>
      </c>
      <c r="AD167">
        <v>3</v>
      </c>
      <c r="AE167">
        <v>1</v>
      </c>
      <c r="AF167">
        <v>1</v>
      </c>
      <c r="AG167">
        <v>3</v>
      </c>
      <c r="AH167">
        <v>0</v>
      </c>
      <c r="AI167" t="s">
        <v>115</v>
      </c>
      <c r="AJ167" t="s">
        <v>116</v>
      </c>
      <c r="AK167" t="s">
        <v>2773</v>
      </c>
      <c r="AL167">
        <v>3</v>
      </c>
      <c r="AM167">
        <v>382353</v>
      </c>
      <c r="AN167">
        <v>0</v>
      </c>
      <c r="AO167">
        <v>0</v>
      </c>
      <c r="AP167">
        <v>0</v>
      </c>
      <c r="AQ167">
        <v>0</v>
      </c>
      <c r="AR167"/>
      <c r="AS167"/>
      <c r="AT167">
        <v>0</v>
      </c>
      <c r="AU167">
        <v>0</v>
      </c>
      <c r="AX167">
        <v>0</v>
      </c>
      <c r="AZ167">
        <v>0</v>
      </c>
      <c r="BA167">
        <v>0</v>
      </c>
      <c r="BB167">
        <v>0</v>
      </c>
      <c r="BD167">
        <v>0</v>
      </c>
      <c r="BF167">
        <v>0</v>
      </c>
      <c r="BG167">
        <v>0</v>
      </c>
      <c r="BI167">
        <v>0</v>
      </c>
      <c r="BJ167">
        <v>0</v>
      </c>
      <c r="BP167">
        <v>0</v>
      </c>
      <c r="BS167">
        <v>0</v>
      </c>
      <c r="BT167">
        <v>0</v>
      </c>
      <c r="BU167">
        <v>0</v>
      </c>
      <c r="BV167">
        <v>0</v>
      </c>
      <c r="CA167">
        <v>2</v>
      </c>
      <c r="CB167">
        <v>0</v>
      </c>
      <c r="CC167">
        <v>0</v>
      </c>
      <c r="CD167">
        <v>40296</v>
      </c>
      <c r="CE167">
        <v>44651</v>
      </c>
      <c r="CF167">
        <v>44874</v>
      </c>
      <c r="CG167"/>
      <c r="CH167"/>
      <c r="CI167"/>
      <c r="CJ167" s="128">
        <v>45039</v>
      </c>
      <c r="CK167" s="127" t="s">
        <v>3088</v>
      </c>
      <c r="CM167" s="131" t="s">
        <v>3111</v>
      </c>
    </row>
    <row r="168" spans="1:93">
      <c r="A168" s="108">
        <v>167</v>
      </c>
      <c r="B168">
        <v>4</v>
      </c>
      <c r="C168">
        <v>3060234</v>
      </c>
      <c r="D168" t="s">
        <v>79</v>
      </c>
      <c r="E168">
        <v>45</v>
      </c>
      <c r="F168" t="s">
        <v>2089</v>
      </c>
      <c r="G168" t="s">
        <v>2090</v>
      </c>
      <c r="H168" t="s">
        <v>2072</v>
      </c>
      <c r="I168">
        <v>44</v>
      </c>
      <c r="J168">
        <v>203</v>
      </c>
      <c r="K168">
        <v>22</v>
      </c>
      <c r="L168">
        <v>54</v>
      </c>
      <c r="M168" t="s">
        <v>2091</v>
      </c>
      <c r="O168" t="s">
        <v>2092</v>
      </c>
      <c r="P168" t="s">
        <v>2093</v>
      </c>
      <c r="Q168">
        <v>0</v>
      </c>
      <c r="R168">
        <v>0</v>
      </c>
      <c r="S168">
        <v>0</v>
      </c>
      <c r="T168">
        <v>0</v>
      </c>
      <c r="U168">
        <v>0</v>
      </c>
      <c r="V168">
        <v>33842</v>
      </c>
      <c r="W168">
        <v>331</v>
      </c>
      <c r="X168">
        <v>0</v>
      </c>
      <c r="Y168">
        <v>0</v>
      </c>
      <c r="Z168">
        <v>0</v>
      </c>
      <c r="AA168">
        <v>1</v>
      </c>
      <c r="AD168">
        <v>3</v>
      </c>
      <c r="AE168">
        <v>1</v>
      </c>
      <c r="AF168">
        <v>1</v>
      </c>
      <c r="AG168">
        <v>3</v>
      </c>
      <c r="AH168">
        <v>0</v>
      </c>
      <c r="AI168" t="s">
        <v>115</v>
      </c>
      <c r="AJ168" t="s">
        <v>116</v>
      </c>
      <c r="AK168" t="s">
        <v>2774</v>
      </c>
      <c r="AL168">
        <v>9</v>
      </c>
      <c r="AM168">
        <v>406104</v>
      </c>
      <c r="AN168">
        <v>0</v>
      </c>
      <c r="AO168">
        <v>0</v>
      </c>
      <c r="AP168">
        <v>0</v>
      </c>
      <c r="AQ168">
        <v>0</v>
      </c>
      <c r="AR168"/>
      <c r="AS168"/>
      <c r="AT168">
        <v>0</v>
      </c>
      <c r="AU168">
        <v>0</v>
      </c>
      <c r="AX168">
        <v>0</v>
      </c>
      <c r="AZ168">
        <v>0</v>
      </c>
      <c r="BA168">
        <v>0</v>
      </c>
      <c r="BB168">
        <v>0</v>
      </c>
      <c r="BD168">
        <v>0</v>
      </c>
      <c r="BF168">
        <v>0</v>
      </c>
      <c r="BG168">
        <v>0</v>
      </c>
      <c r="BI168">
        <v>0</v>
      </c>
      <c r="BJ168">
        <v>0</v>
      </c>
      <c r="BP168">
        <v>0</v>
      </c>
      <c r="BS168">
        <v>0</v>
      </c>
      <c r="BT168">
        <v>0</v>
      </c>
      <c r="BU168">
        <v>0</v>
      </c>
      <c r="BV168">
        <v>0</v>
      </c>
      <c r="CA168">
        <v>2</v>
      </c>
      <c r="CB168">
        <v>0</v>
      </c>
      <c r="CC168">
        <v>0</v>
      </c>
      <c r="CD168">
        <v>40323</v>
      </c>
      <c r="CE168">
        <v>44651</v>
      </c>
      <c r="CF168">
        <v>43668</v>
      </c>
      <c r="CG168" s="114">
        <v>21000</v>
      </c>
      <c r="CH168" s="114">
        <v>21000</v>
      </c>
      <c r="CI168">
        <v>1</v>
      </c>
      <c r="CJ168" s="128">
        <v>45028</v>
      </c>
      <c r="CK168" s="129">
        <v>45091</v>
      </c>
      <c r="CM168" t="s">
        <v>3063</v>
      </c>
      <c r="CO168" t="s">
        <v>3115</v>
      </c>
    </row>
    <row r="169" spans="1:93">
      <c r="A169" s="108">
        <v>168</v>
      </c>
      <c r="B169">
        <v>4</v>
      </c>
      <c r="C169">
        <v>3073999</v>
      </c>
      <c r="D169" t="s">
        <v>79</v>
      </c>
      <c r="E169">
        <v>46</v>
      </c>
      <c r="F169" t="s">
        <v>2775</v>
      </c>
      <c r="G169" t="s">
        <v>2776</v>
      </c>
      <c r="H169" t="s">
        <v>714</v>
      </c>
      <c r="I169">
        <v>44</v>
      </c>
      <c r="J169">
        <v>201</v>
      </c>
      <c r="K169">
        <v>336</v>
      </c>
      <c r="L169">
        <v>17</v>
      </c>
      <c r="M169" t="s">
        <v>719</v>
      </c>
      <c r="O169" t="s">
        <v>720</v>
      </c>
      <c r="P169" t="s">
        <v>721</v>
      </c>
      <c r="Q169">
        <v>0</v>
      </c>
      <c r="R169">
        <v>0</v>
      </c>
      <c r="S169">
        <v>0</v>
      </c>
      <c r="T169">
        <v>0</v>
      </c>
      <c r="U169">
        <v>0</v>
      </c>
      <c r="V169">
        <v>33458</v>
      </c>
      <c r="W169">
        <v>331</v>
      </c>
      <c r="X169">
        <v>0</v>
      </c>
      <c r="Y169">
        <v>0</v>
      </c>
      <c r="Z169">
        <v>0</v>
      </c>
      <c r="AA169">
        <v>1</v>
      </c>
      <c r="AD169">
        <v>3</v>
      </c>
      <c r="AE169">
        <v>1</v>
      </c>
      <c r="AF169">
        <v>1</v>
      </c>
      <c r="AG169">
        <v>3</v>
      </c>
      <c r="AH169">
        <v>0</v>
      </c>
      <c r="AI169" t="s">
        <v>115</v>
      </c>
      <c r="AJ169" t="s">
        <v>116</v>
      </c>
      <c r="AK169" t="s">
        <v>2777</v>
      </c>
      <c r="AL169">
        <v>3</v>
      </c>
      <c r="AM169">
        <v>953041</v>
      </c>
      <c r="AN169">
        <v>0</v>
      </c>
      <c r="AO169">
        <v>0</v>
      </c>
      <c r="AP169">
        <v>0</v>
      </c>
      <c r="AQ169">
        <v>0</v>
      </c>
      <c r="AR169"/>
      <c r="AS169"/>
      <c r="AT169">
        <v>0</v>
      </c>
      <c r="AU169">
        <v>0</v>
      </c>
      <c r="AX169">
        <v>0</v>
      </c>
      <c r="AZ169">
        <v>0</v>
      </c>
      <c r="BA169">
        <v>0</v>
      </c>
      <c r="BB169">
        <v>0</v>
      </c>
      <c r="BD169">
        <v>0</v>
      </c>
      <c r="BF169">
        <v>0</v>
      </c>
      <c r="BG169">
        <v>0</v>
      </c>
      <c r="BI169">
        <v>0</v>
      </c>
      <c r="BJ169">
        <v>0</v>
      </c>
      <c r="BP169">
        <v>0</v>
      </c>
      <c r="BS169">
        <v>0</v>
      </c>
      <c r="BT169">
        <v>0</v>
      </c>
      <c r="BU169">
        <v>0</v>
      </c>
      <c r="BV169">
        <v>0</v>
      </c>
      <c r="CA169">
        <v>2</v>
      </c>
      <c r="CB169">
        <v>0</v>
      </c>
      <c r="CC169">
        <v>0</v>
      </c>
      <c r="CD169">
        <v>40339</v>
      </c>
      <c r="CE169">
        <v>44651</v>
      </c>
      <c r="CF169">
        <v>44753</v>
      </c>
      <c r="CG169" s="114">
        <v>21000</v>
      </c>
      <c r="CH169" s="114">
        <v>21000</v>
      </c>
      <c r="CI169">
        <v>1</v>
      </c>
      <c r="CJ169" s="128">
        <v>45027</v>
      </c>
      <c r="CK169" s="129">
        <v>45100</v>
      </c>
      <c r="CO169" t="s">
        <v>3115</v>
      </c>
    </row>
    <row r="170" spans="1:93" hidden="1">
      <c r="A170" s="108">
        <v>169</v>
      </c>
      <c r="B170">
        <v>4</v>
      </c>
      <c r="C170">
        <v>3097294</v>
      </c>
      <c r="D170" t="s">
        <v>79</v>
      </c>
      <c r="E170">
        <v>34</v>
      </c>
      <c r="F170" t="s">
        <v>1831</v>
      </c>
      <c r="G170" t="s">
        <v>1832</v>
      </c>
      <c r="H170" t="s">
        <v>1785</v>
      </c>
      <c r="I170">
        <v>44</v>
      </c>
      <c r="J170">
        <v>204</v>
      </c>
      <c r="K170">
        <v>31</v>
      </c>
      <c r="L170">
        <v>46</v>
      </c>
      <c r="M170" t="s">
        <v>1833</v>
      </c>
      <c r="O170" t="s">
        <v>1834</v>
      </c>
      <c r="P170" t="s">
        <v>1835</v>
      </c>
      <c r="Q170">
        <v>0</v>
      </c>
      <c r="R170">
        <v>0</v>
      </c>
      <c r="S170">
        <v>0</v>
      </c>
      <c r="T170">
        <v>0</v>
      </c>
      <c r="U170">
        <v>0</v>
      </c>
      <c r="V170">
        <v>39272</v>
      </c>
      <c r="W170">
        <v>331</v>
      </c>
      <c r="X170">
        <v>0</v>
      </c>
      <c r="Y170">
        <v>0</v>
      </c>
      <c r="Z170">
        <v>0</v>
      </c>
      <c r="AA170">
        <v>2</v>
      </c>
      <c r="AD170">
        <v>3</v>
      </c>
      <c r="AE170">
        <v>1</v>
      </c>
      <c r="AF170">
        <v>1</v>
      </c>
      <c r="AG170">
        <v>3</v>
      </c>
      <c r="AH170">
        <v>0</v>
      </c>
      <c r="AI170" t="s">
        <v>148</v>
      </c>
      <c r="AJ170" t="s">
        <v>149</v>
      </c>
      <c r="AK170" t="s">
        <v>1836</v>
      </c>
      <c r="AL170">
        <v>8</v>
      </c>
      <c r="AM170">
        <v>523305</v>
      </c>
      <c r="AN170">
        <v>0</v>
      </c>
      <c r="AO170">
        <v>0</v>
      </c>
      <c r="AP170">
        <v>0</v>
      </c>
      <c r="AQ170">
        <v>0</v>
      </c>
      <c r="AR170"/>
      <c r="AS170"/>
      <c r="AT170">
        <v>0</v>
      </c>
      <c r="AU170">
        <v>0</v>
      </c>
      <c r="AX170">
        <v>0</v>
      </c>
      <c r="AZ170">
        <v>0</v>
      </c>
      <c r="BA170">
        <v>0</v>
      </c>
      <c r="BB170">
        <v>0</v>
      </c>
      <c r="BD170">
        <v>0</v>
      </c>
      <c r="BF170">
        <v>0</v>
      </c>
      <c r="BG170">
        <v>0</v>
      </c>
      <c r="BI170">
        <v>0</v>
      </c>
      <c r="BJ170">
        <v>0</v>
      </c>
      <c r="BP170">
        <v>0</v>
      </c>
      <c r="BS170">
        <v>0</v>
      </c>
      <c r="BT170">
        <v>0</v>
      </c>
      <c r="BU170">
        <v>0</v>
      </c>
      <c r="BV170">
        <v>0</v>
      </c>
      <c r="CA170">
        <v>2</v>
      </c>
      <c r="CB170">
        <v>0</v>
      </c>
      <c r="CC170">
        <v>0</v>
      </c>
      <c r="CD170">
        <v>40602</v>
      </c>
      <c r="CE170">
        <v>44651</v>
      </c>
      <c r="CF170">
        <v>44392</v>
      </c>
      <c r="CG170"/>
      <c r="CH170"/>
      <c r="CI170"/>
      <c r="CJ170" s="128">
        <v>45014</v>
      </c>
      <c r="CK170" s="129">
        <v>45068</v>
      </c>
    </row>
    <row r="171" spans="1:93" hidden="1">
      <c r="A171" s="108">
        <v>170</v>
      </c>
      <c r="B171">
        <v>4</v>
      </c>
      <c r="C171">
        <v>3104266</v>
      </c>
      <c r="D171" t="s">
        <v>79</v>
      </c>
      <c r="E171">
        <v>34</v>
      </c>
      <c r="F171" t="s">
        <v>1665</v>
      </c>
      <c r="G171" t="s">
        <v>1666</v>
      </c>
      <c r="H171" t="s">
        <v>1667</v>
      </c>
      <c r="I171">
        <v>44</v>
      </c>
      <c r="J171">
        <v>212</v>
      </c>
      <c r="K171">
        <v>81</v>
      </c>
      <c r="L171">
        <v>36</v>
      </c>
      <c r="M171" t="s">
        <v>1668</v>
      </c>
      <c r="O171" t="s">
        <v>1669</v>
      </c>
      <c r="P171" t="s">
        <v>1670</v>
      </c>
      <c r="Q171">
        <v>0</v>
      </c>
      <c r="R171">
        <v>0</v>
      </c>
      <c r="S171">
        <v>0</v>
      </c>
      <c r="T171">
        <v>0</v>
      </c>
      <c r="U171">
        <v>0</v>
      </c>
      <c r="V171">
        <v>39525</v>
      </c>
      <c r="W171">
        <v>331</v>
      </c>
      <c r="X171">
        <v>0</v>
      </c>
      <c r="Y171">
        <v>0</v>
      </c>
      <c r="Z171">
        <v>0</v>
      </c>
      <c r="AA171">
        <v>2</v>
      </c>
      <c r="AD171">
        <v>3</v>
      </c>
      <c r="AE171">
        <v>1</v>
      </c>
      <c r="AF171">
        <v>1</v>
      </c>
      <c r="AG171">
        <v>3</v>
      </c>
      <c r="AH171">
        <v>0</v>
      </c>
      <c r="AI171" t="s">
        <v>115</v>
      </c>
      <c r="AJ171" t="s">
        <v>116</v>
      </c>
      <c r="AK171" t="s">
        <v>1671</v>
      </c>
      <c r="AL171">
        <v>0</v>
      </c>
      <c r="AM171">
        <v>0</v>
      </c>
      <c r="AN171">
        <v>0</v>
      </c>
      <c r="AO171">
        <v>0</v>
      </c>
      <c r="AP171">
        <v>0</v>
      </c>
      <c r="AQ171">
        <v>0</v>
      </c>
      <c r="AR171"/>
      <c r="AS171"/>
      <c r="AT171">
        <v>0</v>
      </c>
      <c r="AU171">
        <v>0</v>
      </c>
      <c r="AX171">
        <v>0</v>
      </c>
      <c r="AZ171">
        <v>0</v>
      </c>
      <c r="BA171">
        <v>0</v>
      </c>
      <c r="BB171">
        <v>0</v>
      </c>
      <c r="BD171">
        <v>0</v>
      </c>
      <c r="BF171">
        <v>0</v>
      </c>
      <c r="BG171">
        <v>0</v>
      </c>
      <c r="BI171">
        <v>0</v>
      </c>
      <c r="BJ171">
        <v>0</v>
      </c>
      <c r="BP171">
        <v>0</v>
      </c>
      <c r="BS171">
        <v>0</v>
      </c>
      <c r="BT171">
        <v>0</v>
      </c>
      <c r="BU171">
        <v>0</v>
      </c>
      <c r="BV171">
        <v>0</v>
      </c>
      <c r="CA171">
        <v>2</v>
      </c>
      <c r="CB171">
        <v>0</v>
      </c>
      <c r="CC171">
        <v>0</v>
      </c>
      <c r="CD171">
        <v>40375</v>
      </c>
      <c r="CE171">
        <v>44651</v>
      </c>
      <c r="CF171">
        <v>44392</v>
      </c>
      <c r="CG171"/>
      <c r="CH171"/>
      <c r="CI171"/>
      <c r="CJ171" s="126"/>
      <c r="CK171" s="127"/>
      <c r="CM171" t="s">
        <v>3055</v>
      </c>
    </row>
    <row r="172" spans="1:93" hidden="1">
      <c r="A172" s="108">
        <v>171</v>
      </c>
      <c r="B172">
        <v>4</v>
      </c>
      <c r="C172">
        <v>3104398</v>
      </c>
      <c r="D172" t="s">
        <v>79</v>
      </c>
      <c r="E172">
        <v>34</v>
      </c>
      <c r="F172" t="s">
        <v>1672</v>
      </c>
      <c r="G172" t="s">
        <v>1673</v>
      </c>
      <c r="H172" t="s">
        <v>1674</v>
      </c>
      <c r="I172">
        <v>44</v>
      </c>
      <c r="J172">
        <v>208</v>
      </c>
      <c r="K172">
        <v>81</v>
      </c>
      <c r="L172">
        <v>34</v>
      </c>
      <c r="M172" t="s">
        <v>1675</v>
      </c>
      <c r="O172" t="s">
        <v>1676</v>
      </c>
      <c r="P172" t="s">
        <v>1677</v>
      </c>
      <c r="Q172">
        <v>0</v>
      </c>
      <c r="R172">
        <v>0</v>
      </c>
      <c r="S172">
        <v>0</v>
      </c>
      <c r="T172">
        <v>0</v>
      </c>
      <c r="U172">
        <v>0</v>
      </c>
      <c r="V172">
        <v>40360</v>
      </c>
      <c r="W172">
        <v>331</v>
      </c>
      <c r="X172">
        <v>0</v>
      </c>
      <c r="Y172">
        <v>0</v>
      </c>
      <c r="Z172">
        <v>0</v>
      </c>
      <c r="AA172">
        <v>1</v>
      </c>
      <c r="AD172">
        <v>3</v>
      </c>
      <c r="AE172">
        <v>1</v>
      </c>
      <c r="AF172">
        <v>1</v>
      </c>
      <c r="AG172">
        <v>3</v>
      </c>
      <c r="AH172">
        <v>0</v>
      </c>
      <c r="AI172" t="s">
        <v>115</v>
      </c>
      <c r="AJ172" t="s">
        <v>116</v>
      </c>
      <c r="AK172" t="s">
        <v>1678</v>
      </c>
      <c r="AL172">
        <v>0</v>
      </c>
      <c r="AM172">
        <v>0</v>
      </c>
      <c r="AN172">
        <v>0</v>
      </c>
      <c r="AO172">
        <v>0</v>
      </c>
      <c r="AP172">
        <v>0</v>
      </c>
      <c r="AQ172">
        <v>0</v>
      </c>
      <c r="AR172"/>
      <c r="AS172"/>
      <c r="AT172">
        <v>0</v>
      </c>
      <c r="AU172">
        <v>0</v>
      </c>
      <c r="AX172">
        <v>0</v>
      </c>
      <c r="AZ172">
        <v>0</v>
      </c>
      <c r="BA172">
        <v>0</v>
      </c>
      <c r="BB172">
        <v>0</v>
      </c>
      <c r="BD172">
        <v>0</v>
      </c>
      <c r="BF172">
        <v>0</v>
      </c>
      <c r="BG172">
        <v>0</v>
      </c>
      <c r="BI172">
        <v>0</v>
      </c>
      <c r="BJ172">
        <v>0</v>
      </c>
      <c r="BP172">
        <v>0</v>
      </c>
      <c r="BS172">
        <v>0</v>
      </c>
      <c r="BT172">
        <v>0</v>
      </c>
      <c r="BU172">
        <v>0</v>
      </c>
      <c r="BV172">
        <v>0</v>
      </c>
      <c r="CA172">
        <v>2</v>
      </c>
      <c r="CB172">
        <v>0</v>
      </c>
      <c r="CC172">
        <v>0</v>
      </c>
      <c r="CD172">
        <v>40379</v>
      </c>
      <c r="CE172">
        <v>44651</v>
      </c>
      <c r="CF172">
        <v>44392</v>
      </c>
      <c r="CG172"/>
      <c r="CH172"/>
      <c r="CI172"/>
      <c r="CJ172" s="128">
        <v>45040</v>
      </c>
      <c r="CK172" s="127"/>
    </row>
    <row r="173" spans="1:93" hidden="1">
      <c r="A173" s="108">
        <v>172</v>
      </c>
      <c r="B173">
        <v>4</v>
      </c>
      <c r="C173">
        <v>3104436</v>
      </c>
      <c r="D173" t="s">
        <v>79</v>
      </c>
      <c r="E173">
        <v>34</v>
      </c>
      <c r="F173" t="s">
        <v>2612</v>
      </c>
      <c r="G173" t="s">
        <v>722</v>
      </c>
      <c r="H173" t="s">
        <v>565</v>
      </c>
      <c r="I173">
        <v>44</v>
      </c>
      <c r="J173">
        <v>201</v>
      </c>
      <c r="K173">
        <v>592</v>
      </c>
      <c r="L173">
        <v>17</v>
      </c>
      <c r="M173" t="s">
        <v>2613</v>
      </c>
      <c r="O173" t="s">
        <v>723</v>
      </c>
      <c r="P173" t="s">
        <v>2614</v>
      </c>
      <c r="Q173">
        <v>0</v>
      </c>
      <c r="R173">
        <v>0</v>
      </c>
      <c r="S173">
        <v>0</v>
      </c>
      <c r="T173">
        <v>0</v>
      </c>
      <c r="U173">
        <v>0</v>
      </c>
      <c r="V173">
        <v>38813</v>
      </c>
      <c r="W173">
        <v>331</v>
      </c>
      <c r="X173">
        <v>0</v>
      </c>
      <c r="Y173">
        <v>0</v>
      </c>
      <c r="Z173">
        <v>0</v>
      </c>
      <c r="AA173">
        <v>1</v>
      </c>
      <c r="AD173">
        <v>3</v>
      </c>
      <c r="AE173">
        <v>1</v>
      </c>
      <c r="AF173">
        <v>1</v>
      </c>
      <c r="AG173">
        <v>3</v>
      </c>
      <c r="AH173">
        <v>0</v>
      </c>
      <c r="AI173" t="s">
        <v>194</v>
      </c>
      <c r="AJ173" t="s">
        <v>195</v>
      </c>
      <c r="AK173" t="s">
        <v>2615</v>
      </c>
      <c r="AL173">
        <v>3</v>
      </c>
      <c r="AM173">
        <v>88226</v>
      </c>
      <c r="AN173">
        <v>11</v>
      </c>
      <c r="AO173">
        <v>0</v>
      </c>
      <c r="AP173">
        <v>0</v>
      </c>
      <c r="AQ173">
        <v>0</v>
      </c>
      <c r="AR173"/>
      <c r="AS173"/>
      <c r="AT173">
        <v>0</v>
      </c>
      <c r="AU173">
        <v>0</v>
      </c>
      <c r="AX173">
        <v>0</v>
      </c>
      <c r="AZ173">
        <v>0</v>
      </c>
      <c r="BA173">
        <v>0</v>
      </c>
      <c r="BB173">
        <v>0</v>
      </c>
      <c r="BD173">
        <v>0</v>
      </c>
      <c r="BF173">
        <v>0</v>
      </c>
      <c r="BG173">
        <v>0</v>
      </c>
      <c r="BI173">
        <v>0</v>
      </c>
      <c r="BJ173">
        <v>0</v>
      </c>
      <c r="BP173">
        <v>0</v>
      </c>
      <c r="BS173">
        <v>0</v>
      </c>
      <c r="BT173">
        <v>0</v>
      </c>
      <c r="BU173">
        <v>0</v>
      </c>
      <c r="BV173">
        <v>0</v>
      </c>
      <c r="CA173">
        <v>2</v>
      </c>
      <c r="CB173">
        <v>0</v>
      </c>
      <c r="CC173">
        <v>1</v>
      </c>
      <c r="CD173">
        <v>40380</v>
      </c>
      <c r="CE173">
        <v>44651</v>
      </c>
      <c r="CF173">
        <v>43675</v>
      </c>
      <c r="CG173"/>
      <c r="CH173"/>
      <c r="CI173"/>
      <c r="CJ173" s="126"/>
      <c r="CK173" s="127"/>
    </row>
    <row r="174" spans="1:93" hidden="1">
      <c r="A174" s="108">
        <v>173</v>
      </c>
      <c r="B174">
        <v>4</v>
      </c>
      <c r="C174">
        <v>3104916</v>
      </c>
      <c r="D174" t="s">
        <v>79</v>
      </c>
      <c r="E174">
        <v>34</v>
      </c>
      <c r="F174" t="s">
        <v>724</v>
      </c>
      <c r="G174" t="s">
        <v>725</v>
      </c>
      <c r="H174" t="s">
        <v>137</v>
      </c>
      <c r="I174">
        <v>44</v>
      </c>
      <c r="J174">
        <v>201</v>
      </c>
      <c r="K174">
        <v>73</v>
      </c>
      <c r="L174">
        <v>17</v>
      </c>
      <c r="M174" t="s">
        <v>726</v>
      </c>
      <c r="O174" t="s">
        <v>727</v>
      </c>
      <c r="P174" t="s">
        <v>728</v>
      </c>
      <c r="Q174">
        <v>0</v>
      </c>
      <c r="R174">
        <v>0</v>
      </c>
      <c r="S174">
        <v>0</v>
      </c>
      <c r="T174">
        <v>0</v>
      </c>
      <c r="U174">
        <v>0</v>
      </c>
      <c r="V174">
        <v>40350</v>
      </c>
      <c r="W174">
        <v>331</v>
      </c>
      <c r="X174">
        <v>0</v>
      </c>
      <c r="Y174">
        <v>0</v>
      </c>
      <c r="Z174">
        <v>0</v>
      </c>
      <c r="AA174">
        <v>1</v>
      </c>
      <c r="AD174">
        <v>3</v>
      </c>
      <c r="AE174">
        <v>1</v>
      </c>
      <c r="AF174">
        <v>1</v>
      </c>
      <c r="AG174">
        <v>3</v>
      </c>
      <c r="AH174">
        <v>0</v>
      </c>
      <c r="AI174" t="s">
        <v>115</v>
      </c>
      <c r="AJ174" t="s">
        <v>116</v>
      </c>
      <c r="AK174" t="s">
        <v>2778</v>
      </c>
      <c r="AL174">
        <v>3</v>
      </c>
      <c r="AM174">
        <v>10553</v>
      </c>
      <c r="AN174">
        <v>0</v>
      </c>
      <c r="AO174">
        <v>0</v>
      </c>
      <c r="AP174">
        <v>0</v>
      </c>
      <c r="AQ174">
        <v>0</v>
      </c>
      <c r="AR174"/>
      <c r="AS174"/>
      <c r="AT174">
        <v>0</v>
      </c>
      <c r="AU174">
        <v>0</v>
      </c>
      <c r="AX174">
        <v>0</v>
      </c>
      <c r="AZ174">
        <v>0</v>
      </c>
      <c r="BA174">
        <v>0</v>
      </c>
      <c r="BB174">
        <v>0</v>
      </c>
      <c r="BD174">
        <v>0</v>
      </c>
      <c r="BF174">
        <v>0</v>
      </c>
      <c r="BG174">
        <v>0</v>
      </c>
      <c r="BI174">
        <v>0</v>
      </c>
      <c r="BJ174">
        <v>0</v>
      </c>
      <c r="BP174">
        <v>0</v>
      </c>
      <c r="BS174">
        <v>0</v>
      </c>
      <c r="BT174">
        <v>0</v>
      </c>
      <c r="BU174">
        <v>0</v>
      </c>
      <c r="BV174">
        <v>0</v>
      </c>
      <c r="CA174">
        <v>2</v>
      </c>
      <c r="CB174">
        <v>0</v>
      </c>
      <c r="CC174">
        <v>0</v>
      </c>
      <c r="CD174">
        <v>40386</v>
      </c>
      <c r="CE174">
        <v>44651</v>
      </c>
      <c r="CF174">
        <v>44392</v>
      </c>
      <c r="CG174"/>
      <c r="CH174"/>
      <c r="CI174"/>
      <c r="CJ174" s="128">
        <v>45030</v>
      </c>
      <c r="CK174" s="129">
        <v>45030</v>
      </c>
      <c r="CM174" t="s">
        <v>3067</v>
      </c>
    </row>
    <row r="175" spans="1:93" hidden="1">
      <c r="A175" s="108">
        <v>174</v>
      </c>
      <c r="B175">
        <v>4</v>
      </c>
      <c r="C175">
        <v>3112081</v>
      </c>
      <c r="D175" t="s">
        <v>79</v>
      </c>
      <c r="E175">
        <v>34</v>
      </c>
      <c r="F175" t="s">
        <v>2779</v>
      </c>
      <c r="G175" t="s">
        <v>2780</v>
      </c>
      <c r="H175" t="s">
        <v>2781</v>
      </c>
      <c r="I175">
        <v>44</v>
      </c>
      <c r="J175">
        <v>212</v>
      </c>
      <c r="K175">
        <v>40</v>
      </c>
      <c r="L175">
        <v>36</v>
      </c>
      <c r="M175" t="s">
        <v>2782</v>
      </c>
      <c r="O175" t="s">
        <v>2783</v>
      </c>
      <c r="Q175">
        <v>0</v>
      </c>
      <c r="R175">
        <v>0</v>
      </c>
      <c r="S175">
        <v>0</v>
      </c>
      <c r="T175">
        <v>0</v>
      </c>
      <c r="U175">
        <v>0</v>
      </c>
      <c r="V175">
        <v>40227</v>
      </c>
      <c r="W175">
        <v>331</v>
      </c>
      <c r="X175">
        <v>0</v>
      </c>
      <c r="Y175">
        <v>0</v>
      </c>
      <c r="Z175">
        <v>0</v>
      </c>
      <c r="AA175">
        <v>2</v>
      </c>
      <c r="AD175">
        <v>3</v>
      </c>
      <c r="AE175">
        <v>1</v>
      </c>
      <c r="AF175">
        <v>1</v>
      </c>
      <c r="AG175">
        <v>3</v>
      </c>
      <c r="AH175">
        <v>0</v>
      </c>
      <c r="AI175" t="s">
        <v>115</v>
      </c>
      <c r="AJ175" t="s">
        <v>116</v>
      </c>
      <c r="AK175" t="s">
        <v>2784</v>
      </c>
      <c r="AL175">
        <v>6</v>
      </c>
      <c r="AM175">
        <v>300667</v>
      </c>
      <c r="AN175">
        <v>0</v>
      </c>
      <c r="AO175">
        <v>0</v>
      </c>
      <c r="AP175">
        <v>0</v>
      </c>
      <c r="AQ175">
        <v>0</v>
      </c>
      <c r="AR175"/>
      <c r="AS175"/>
      <c r="AT175">
        <v>0</v>
      </c>
      <c r="AU175">
        <v>0</v>
      </c>
      <c r="AX175">
        <v>0</v>
      </c>
      <c r="AZ175">
        <v>0</v>
      </c>
      <c r="BA175">
        <v>0</v>
      </c>
      <c r="BB175">
        <v>0</v>
      </c>
      <c r="BD175">
        <v>0</v>
      </c>
      <c r="BF175">
        <v>0</v>
      </c>
      <c r="BG175">
        <v>0</v>
      </c>
      <c r="BI175">
        <v>0</v>
      </c>
      <c r="BJ175">
        <v>0</v>
      </c>
      <c r="BP175">
        <v>0</v>
      </c>
      <c r="BS175">
        <v>0</v>
      </c>
      <c r="BT175">
        <v>0</v>
      </c>
      <c r="BU175">
        <v>0</v>
      </c>
      <c r="BV175">
        <v>0</v>
      </c>
      <c r="CA175">
        <v>2</v>
      </c>
      <c r="CB175">
        <v>0</v>
      </c>
      <c r="CC175">
        <v>1</v>
      </c>
      <c r="CD175">
        <v>40413</v>
      </c>
      <c r="CE175">
        <v>44651</v>
      </c>
      <c r="CF175">
        <v>44538</v>
      </c>
      <c r="CG175"/>
      <c r="CH175"/>
      <c r="CI175"/>
      <c r="CJ175" s="128">
        <v>45037</v>
      </c>
      <c r="CK175" s="127"/>
    </row>
    <row r="176" spans="1:93" hidden="1">
      <c r="A176" s="108">
        <v>175</v>
      </c>
      <c r="B176">
        <v>4</v>
      </c>
      <c r="C176">
        <v>3112307</v>
      </c>
      <c r="D176" t="s">
        <v>79</v>
      </c>
      <c r="E176">
        <v>34</v>
      </c>
      <c r="F176" t="s">
        <v>1452</v>
      </c>
      <c r="G176" t="s">
        <v>1453</v>
      </c>
      <c r="H176" t="s">
        <v>1454</v>
      </c>
      <c r="I176">
        <v>44</v>
      </c>
      <c r="J176">
        <v>214</v>
      </c>
      <c r="K176">
        <v>10</v>
      </c>
      <c r="L176">
        <v>10</v>
      </c>
      <c r="M176" t="s">
        <v>1455</v>
      </c>
      <c r="O176" t="s">
        <v>1456</v>
      </c>
      <c r="P176" t="s">
        <v>1457</v>
      </c>
      <c r="Q176">
        <v>0</v>
      </c>
      <c r="R176">
        <v>0</v>
      </c>
      <c r="S176">
        <v>0</v>
      </c>
      <c r="T176">
        <v>0</v>
      </c>
      <c r="U176">
        <v>0</v>
      </c>
      <c r="V176">
        <v>40330</v>
      </c>
      <c r="W176">
        <v>331</v>
      </c>
      <c r="X176">
        <v>0</v>
      </c>
      <c r="Y176">
        <v>0</v>
      </c>
      <c r="Z176">
        <v>0</v>
      </c>
      <c r="AA176">
        <v>2</v>
      </c>
      <c r="AD176">
        <v>3</v>
      </c>
      <c r="AE176">
        <v>1</v>
      </c>
      <c r="AF176">
        <v>1</v>
      </c>
      <c r="AG176">
        <v>3</v>
      </c>
      <c r="AH176">
        <v>0</v>
      </c>
      <c r="AI176" t="s">
        <v>115</v>
      </c>
      <c r="AJ176" t="s">
        <v>116</v>
      </c>
      <c r="AK176" t="s">
        <v>1458</v>
      </c>
      <c r="AL176">
        <v>2</v>
      </c>
      <c r="AM176">
        <v>561754</v>
      </c>
      <c r="AN176">
        <v>0</v>
      </c>
      <c r="AO176">
        <v>0</v>
      </c>
      <c r="AP176">
        <v>0</v>
      </c>
      <c r="AQ176">
        <v>0</v>
      </c>
      <c r="AR176"/>
      <c r="AS176"/>
      <c r="AT176">
        <v>0</v>
      </c>
      <c r="AU176">
        <v>0</v>
      </c>
      <c r="AX176">
        <v>0</v>
      </c>
      <c r="AZ176">
        <v>0</v>
      </c>
      <c r="BA176">
        <v>0</v>
      </c>
      <c r="BB176">
        <v>0</v>
      </c>
      <c r="BD176">
        <v>0</v>
      </c>
      <c r="BF176">
        <v>0</v>
      </c>
      <c r="BG176">
        <v>0</v>
      </c>
      <c r="BI176">
        <v>0</v>
      </c>
      <c r="BJ176">
        <v>0</v>
      </c>
      <c r="BP176">
        <v>0</v>
      </c>
      <c r="BS176">
        <v>0</v>
      </c>
      <c r="BT176">
        <v>0</v>
      </c>
      <c r="BU176">
        <v>0</v>
      </c>
      <c r="BV176">
        <v>0</v>
      </c>
      <c r="CA176">
        <v>2</v>
      </c>
      <c r="CB176">
        <v>0</v>
      </c>
      <c r="CC176">
        <v>0</v>
      </c>
      <c r="CD176">
        <v>40420</v>
      </c>
      <c r="CE176">
        <v>44651</v>
      </c>
      <c r="CF176">
        <v>44392</v>
      </c>
      <c r="CG176"/>
      <c r="CH176"/>
      <c r="CI176"/>
      <c r="CJ176" s="128">
        <v>45054</v>
      </c>
      <c r="CK176" s="127"/>
    </row>
    <row r="177" spans="1:93">
      <c r="A177" s="108">
        <v>176</v>
      </c>
      <c r="B177">
        <v>4</v>
      </c>
      <c r="C177">
        <v>3119191</v>
      </c>
      <c r="D177" t="s">
        <v>79</v>
      </c>
      <c r="E177">
        <v>99</v>
      </c>
      <c r="F177" t="s">
        <v>729</v>
      </c>
      <c r="G177" t="s">
        <v>730</v>
      </c>
      <c r="H177" t="s">
        <v>731</v>
      </c>
      <c r="I177">
        <v>44</v>
      </c>
      <c r="J177">
        <v>213</v>
      </c>
      <c r="K177">
        <v>40</v>
      </c>
      <c r="L177">
        <v>21</v>
      </c>
      <c r="M177" t="s">
        <v>732</v>
      </c>
      <c r="O177" t="s">
        <v>733</v>
      </c>
      <c r="P177" t="s">
        <v>734</v>
      </c>
      <c r="Q177">
        <v>0</v>
      </c>
      <c r="R177">
        <v>0</v>
      </c>
      <c r="S177">
        <v>0</v>
      </c>
      <c r="T177">
        <v>0</v>
      </c>
      <c r="U177">
        <v>0</v>
      </c>
      <c r="V177">
        <v>40408</v>
      </c>
      <c r="W177">
        <v>331</v>
      </c>
      <c r="X177">
        <v>0</v>
      </c>
      <c r="Y177">
        <v>0</v>
      </c>
      <c r="Z177">
        <v>0</v>
      </c>
      <c r="AA177">
        <v>1</v>
      </c>
      <c r="AD177">
        <v>3</v>
      </c>
      <c r="AE177">
        <v>1</v>
      </c>
      <c r="AF177">
        <v>1</v>
      </c>
      <c r="AG177">
        <v>3</v>
      </c>
      <c r="AH177">
        <v>0</v>
      </c>
      <c r="AI177" t="s">
        <v>115</v>
      </c>
      <c r="AJ177" t="s">
        <v>116</v>
      </c>
      <c r="AK177" t="s">
        <v>735</v>
      </c>
      <c r="AL177">
        <v>0</v>
      </c>
      <c r="AM177">
        <v>0</v>
      </c>
      <c r="AN177">
        <v>0</v>
      </c>
      <c r="AO177">
        <v>0</v>
      </c>
      <c r="AP177">
        <v>0</v>
      </c>
      <c r="AQ177">
        <v>0</v>
      </c>
      <c r="AR177"/>
      <c r="AS177"/>
      <c r="AT177">
        <v>0</v>
      </c>
      <c r="AU177">
        <v>0</v>
      </c>
      <c r="AX177">
        <v>0</v>
      </c>
      <c r="AZ177">
        <v>0</v>
      </c>
      <c r="BA177">
        <v>0</v>
      </c>
      <c r="BB177">
        <v>0</v>
      </c>
      <c r="BD177">
        <v>0</v>
      </c>
      <c r="BF177">
        <v>0</v>
      </c>
      <c r="BG177">
        <v>0</v>
      </c>
      <c r="BI177">
        <v>0</v>
      </c>
      <c r="BJ177">
        <v>0</v>
      </c>
      <c r="BP177">
        <v>0</v>
      </c>
      <c r="BS177">
        <v>0</v>
      </c>
      <c r="BT177">
        <v>0</v>
      </c>
      <c r="BU177">
        <v>0</v>
      </c>
      <c r="BV177">
        <v>0</v>
      </c>
      <c r="CA177">
        <v>2</v>
      </c>
      <c r="CB177">
        <v>0</v>
      </c>
      <c r="CC177">
        <v>0</v>
      </c>
      <c r="CD177">
        <v>40456</v>
      </c>
      <c r="CE177">
        <v>44651</v>
      </c>
      <c r="CF177">
        <v>44392</v>
      </c>
      <c r="CG177" s="114">
        <v>21000</v>
      </c>
      <c r="CH177" s="114">
        <v>21000</v>
      </c>
      <c r="CI177">
        <v>2</v>
      </c>
      <c r="CJ177" s="128">
        <v>45015</v>
      </c>
      <c r="CK177" s="129">
        <v>45015</v>
      </c>
      <c r="CO177" t="s">
        <v>3119</v>
      </c>
    </row>
    <row r="178" spans="1:93" hidden="1">
      <c r="A178" s="108">
        <v>177</v>
      </c>
      <c r="B178">
        <v>4</v>
      </c>
      <c r="C178">
        <v>3124852</v>
      </c>
      <c r="D178" t="s">
        <v>79</v>
      </c>
      <c r="E178">
        <v>34</v>
      </c>
      <c r="F178" t="s">
        <v>736</v>
      </c>
      <c r="G178" t="s">
        <v>737</v>
      </c>
      <c r="H178" t="s">
        <v>313</v>
      </c>
      <c r="I178">
        <v>44</v>
      </c>
      <c r="J178">
        <v>201</v>
      </c>
      <c r="K178">
        <v>488</v>
      </c>
      <c r="L178">
        <v>17</v>
      </c>
      <c r="M178" t="s">
        <v>738</v>
      </c>
      <c r="O178" t="s">
        <v>739</v>
      </c>
      <c r="P178" t="s">
        <v>740</v>
      </c>
      <c r="Q178">
        <v>0</v>
      </c>
      <c r="R178">
        <v>0</v>
      </c>
      <c r="S178">
        <v>0</v>
      </c>
      <c r="T178">
        <v>0</v>
      </c>
      <c r="U178">
        <v>0</v>
      </c>
      <c r="V178">
        <v>40463</v>
      </c>
      <c r="W178">
        <v>331</v>
      </c>
      <c r="X178">
        <v>0</v>
      </c>
      <c r="Y178">
        <v>0</v>
      </c>
      <c r="Z178">
        <v>0</v>
      </c>
      <c r="AA178">
        <v>1</v>
      </c>
      <c r="AD178">
        <v>3</v>
      </c>
      <c r="AE178">
        <v>1</v>
      </c>
      <c r="AF178">
        <v>1</v>
      </c>
      <c r="AG178">
        <v>3</v>
      </c>
      <c r="AH178">
        <v>0</v>
      </c>
      <c r="AI178" t="s">
        <v>378</v>
      </c>
      <c r="AJ178" t="s">
        <v>379</v>
      </c>
      <c r="AK178" t="s">
        <v>741</v>
      </c>
      <c r="AL178">
        <v>3</v>
      </c>
      <c r="AM178">
        <v>203602</v>
      </c>
      <c r="AN178">
        <v>0</v>
      </c>
      <c r="AO178">
        <v>0</v>
      </c>
      <c r="AP178">
        <v>0</v>
      </c>
      <c r="AQ178">
        <v>0</v>
      </c>
      <c r="AR178"/>
      <c r="AS178"/>
      <c r="AT178">
        <v>0</v>
      </c>
      <c r="AU178">
        <v>0</v>
      </c>
      <c r="AX178">
        <v>0</v>
      </c>
      <c r="AZ178">
        <v>0</v>
      </c>
      <c r="BA178">
        <v>0</v>
      </c>
      <c r="BB178">
        <v>0</v>
      </c>
      <c r="BD178">
        <v>0</v>
      </c>
      <c r="BF178">
        <v>0</v>
      </c>
      <c r="BG178">
        <v>0</v>
      </c>
      <c r="BI178">
        <v>0</v>
      </c>
      <c r="BJ178">
        <v>0</v>
      </c>
      <c r="BP178">
        <v>0</v>
      </c>
      <c r="BS178">
        <v>0</v>
      </c>
      <c r="BT178">
        <v>0</v>
      </c>
      <c r="BU178">
        <v>0</v>
      </c>
      <c r="BV178">
        <v>0</v>
      </c>
      <c r="CA178">
        <v>2</v>
      </c>
      <c r="CB178">
        <v>0</v>
      </c>
      <c r="CC178">
        <v>0</v>
      </c>
      <c r="CD178">
        <v>40477</v>
      </c>
      <c r="CE178">
        <v>44651</v>
      </c>
      <c r="CF178">
        <v>44392</v>
      </c>
      <c r="CG178"/>
      <c r="CH178"/>
      <c r="CI178"/>
      <c r="CJ178" s="128">
        <v>45040</v>
      </c>
      <c r="CK178" s="129">
        <v>45040</v>
      </c>
      <c r="CM178" t="s">
        <v>3079</v>
      </c>
    </row>
    <row r="179" spans="1:93">
      <c r="A179" s="108">
        <v>178</v>
      </c>
      <c r="B179">
        <v>4</v>
      </c>
      <c r="C179">
        <v>3147127</v>
      </c>
      <c r="D179" t="s">
        <v>79</v>
      </c>
      <c r="E179">
        <v>34</v>
      </c>
      <c r="F179" t="s">
        <v>2097</v>
      </c>
      <c r="G179" t="s">
        <v>2098</v>
      </c>
      <c r="H179" t="s">
        <v>2099</v>
      </c>
      <c r="I179">
        <v>44</v>
      </c>
      <c r="J179">
        <v>211</v>
      </c>
      <c r="K179">
        <v>28</v>
      </c>
      <c r="L179">
        <v>2</v>
      </c>
      <c r="M179" t="s">
        <v>2100</v>
      </c>
      <c r="O179" t="s">
        <v>2101</v>
      </c>
      <c r="P179" t="s">
        <v>2102</v>
      </c>
      <c r="Q179">
        <v>0</v>
      </c>
      <c r="R179">
        <v>0</v>
      </c>
      <c r="S179">
        <v>0</v>
      </c>
      <c r="T179">
        <v>0</v>
      </c>
      <c r="U179">
        <v>0</v>
      </c>
      <c r="V179">
        <v>40494</v>
      </c>
      <c r="W179">
        <v>331</v>
      </c>
      <c r="X179">
        <v>0</v>
      </c>
      <c r="Y179">
        <v>0</v>
      </c>
      <c r="Z179">
        <v>0</v>
      </c>
      <c r="AA179">
        <v>2</v>
      </c>
      <c r="AD179">
        <v>3</v>
      </c>
      <c r="AE179">
        <v>1</v>
      </c>
      <c r="AF179">
        <v>1</v>
      </c>
      <c r="AG179">
        <v>3</v>
      </c>
      <c r="AH179">
        <v>0</v>
      </c>
      <c r="AI179" t="s">
        <v>148</v>
      </c>
      <c r="AJ179" t="s">
        <v>149</v>
      </c>
      <c r="AK179" t="s">
        <v>2488</v>
      </c>
      <c r="AL179">
        <v>1</v>
      </c>
      <c r="AM179">
        <v>41998</v>
      </c>
      <c r="AN179">
        <v>592</v>
      </c>
      <c r="AO179">
        <v>0</v>
      </c>
      <c r="AP179">
        <v>0</v>
      </c>
      <c r="AQ179">
        <v>0</v>
      </c>
      <c r="AR179"/>
      <c r="AS179"/>
      <c r="AT179">
        <v>0</v>
      </c>
      <c r="AU179">
        <v>0</v>
      </c>
      <c r="AX179">
        <v>0</v>
      </c>
      <c r="AZ179">
        <v>0</v>
      </c>
      <c r="BA179">
        <v>0</v>
      </c>
      <c r="BB179">
        <v>0</v>
      </c>
      <c r="BD179">
        <v>0</v>
      </c>
      <c r="BF179">
        <v>0</v>
      </c>
      <c r="BG179">
        <v>0</v>
      </c>
      <c r="BI179">
        <v>0</v>
      </c>
      <c r="BJ179">
        <v>0</v>
      </c>
      <c r="BP179">
        <v>0</v>
      </c>
      <c r="BS179">
        <v>0</v>
      </c>
      <c r="BT179">
        <v>0</v>
      </c>
      <c r="BU179">
        <v>0</v>
      </c>
      <c r="BV179">
        <v>0</v>
      </c>
      <c r="CA179">
        <v>2</v>
      </c>
      <c r="CB179">
        <v>0</v>
      </c>
      <c r="CC179">
        <v>0</v>
      </c>
      <c r="CD179">
        <v>40564</v>
      </c>
      <c r="CE179">
        <v>44651</v>
      </c>
      <c r="CF179">
        <v>44392</v>
      </c>
      <c r="CG179" s="114">
        <v>21000</v>
      </c>
      <c r="CH179" s="114">
        <v>21000</v>
      </c>
      <c r="CI179">
        <v>3</v>
      </c>
      <c r="CJ179" s="128">
        <v>45030</v>
      </c>
      <c r="CK179" s="129">
        <v>45089</v>
      </c>
      <c r="CO179" t="s">
        <v>3115</v>
      </c>
    </row>
    <row r="180" spans="1:93">
      <c r="A180" s="108">
        <v>179</v>
      </c>
      <c r="B180">
        <v>4</v>
      </c>
      <c r="C180">
        <v>3153887</v>
      </c>
      <c r="D180" t="s">
        <v>79</v>
      </c>
      <c r="E180">
        <v>45</v>
      </c>
      <c r="F180" t="s">
        <v>746</v>
      </c>
      <c r="G180" t="s">
        <v>2279</v>
      </c>
      <c r="H180" t="s">
        <v>829</v>
      </c>
      <c r="I180">
        <v>44</v>
      </c>
      <c r="J180">
        <v>201</v>
      </c>
      <c r="K180">
        <v>412</v>
      </c>
      <c r="L180">
        <v>17</v>
      </c>
      <c r="M180" t="s">
        <v>2489</v>
      </c>
      <c r="O180" t="s">
        <v>2490</v>
      </c>
      <c r="P180" t="s">
        <v>2491</v>
      </c>
      <c r="Q180">
        <v>0</v>
      </c>
      <c r="R180">
        <v>0</v>
      </c>
      <c r="S180">
        <v>0</v>
      </c>
      <c r="T180">
        <v>0</v>
      </c>
      <c r="U180">
        <v>0</v>
      </c>
      <c r="V180">
        <v>35426</v>
      </c>
      <c r="W180">
        <v>331</v>
      </c>
      <c r="X180">
        <v>0</v>
      </c>
      <c r="Y180">
        <v>0</v>
      </c>
      <c r="Z180">
        <v>0</v>
      </c>
      <c r="AA180">
        <v>1</v>
      </c>
      <c r="AD180">
        <v>3</v>
      </c>
      <c r="AE180">
        <v>1</v>
      </c>
      <c r="AF180">
        <v>1</v>
      </c>
      <c r="AG180">
        <v>3</v>
      </c>
      <c r="AH180">
        <v>0</v>
      </c>
      <c r="AI180" t="s">
        <v>378</v>
      </c>
      <c r="AJ180" t="s">
        <v>379</v>
      </c>
      <c r="AK180" t="s">
        <v>2492</v>
      </c>
      <c r="AL180">
        <v>3</v>
      </c>
      <c r="AM180">
        <v>955761</v>
      </c>
      <c r="AN180">
        <v>73</v>
      </c>
      <c r="AO180">
        <v>0</v>
      </c>
      <c r="AP180">
        <v>0</v>
      </c>
      <c r="AQ180">
        <v>0</v>
      </c>
      <c r="AR180"/>
      <c r="AS180"/>
      <c r="AT180">
        <v>0</v>
      </c>
      <c r="AU180">
        <v>0</v>
      </c>
      <c r="AX180">
        <v>0</v>
      </c>
      <c r="AZ180">
        <v>0</v>
      </c>
      <c r="BA180">
        <v>0</v>
      </c>
      <c r="BB180">
        <v>0</v>
      </c>
      <c r="BD180">
        <v>0</v>
      </c>
      <c r="BF180">
        <v>0</v>
      </c>
      <c r="BG180">
        <v>0</v>
      </c>
      <c r="BI180">
        <v>0</v>
      </c>
      <c r="BJ180">
        <v>0</v>
      </c>
      <c r="BP180">
        <v>22</v>
      </c>
      <c r="BQ180" t="s">
        <v>749</v>
      </c>
      <c r="BR180" t="s">
        <v>750</v>
      </c>
      <c r="BS180">
        <v>44</v>
      </c>
      <c r="BT180">
        <v>201</v>
      </c>
      <c r="BU180">
        <v>481</v>
      </c>
      <c r="BV180">
        <v>17</v>
      </c>
      <c r="BW180" t="s">
        <v>747</v>
      </c>
      <c r="BX180" t="s">
        <v>751</v>
      </c>
      <c r="BZ180" t="s">
        <v>752</v>
      </c>
      <c r="CA180">
        <v>2</v>
      </c>
      <c r="CB180">
        <v>0</v>
      </c>
      <c r="CC180">
        <v>0</v>
      </c>
      <c r="CD180">
        <v>40595</v>
      </c>
      <c r="CE180">
        <v>44651</v>
      </c>
      <c r="CF180">
        <v>44235</v>
      </c>
      <c r="CG180" s="114">
        <v>21000</v>
      </c>
      <c r="CH180" s="114">
        <v>21000</v>
      </c>
      <c r="CI180">
        <v>1</v>
      </c>
      <c r="CJ180" s="128">
        <v>45033</v>
      </c>
      <c r="CK180" s="129">
        <v>45083</v>
      </c>
      <c r="CO180" t="s">
        <v>3115</v>
      </c>
    </row>
    <row r="181" spans="1:93" hidden="1">
      <c r="A181" s="108">
        <v>180</v>
      </c>
      <c r="B181">
        <v>4</v>
      </c>
      <c r="C181">
        <v>3153909</v>
      </c>
      <c r="D181" t="s">
        <v>79</v>
      </c>
      <c r="E181">
        <v>45</v>
      </c>
      <c r="F181" t="s">
        <v>2103</v>
      </c>
      <c r="G181" t="s">
        <v>2104</v>
      </c>
      <c r="H181" t="s">
        <v>2105</v>
      </c>
      <c r="I181">
        <v>13</v>
      </c>
      <c r="J181">
        <v>122</v>
      </c>
      <c r="K181">
        <v>0</v>
      </c>
      <c r="L181">
        <v>99</v>
      </c>
      <c r="M181" t="s">
        <v>2106</v>
      </c>
      <c r="N181" t="s">
        <v>2107</v>
      </c>
      <c r="O181" t="s">
        <v>2108</v>
      </c>
      <c r="P181" t="s">
        <v>2109</v>
      </c>
      <c r="Q181">
        <v>0</v>
      </c>
      <c r="R181">
        <v>0</v>
      </c>
      <c r="S181">
        <v>0</v>
      </c>
      <c r="T181">
        <v>0</v>
      </c>
      <c r="U181">
        <v>0</v>
      </c>
      <c r="V181">
        <v>32536</v>
      </c>
      <c r="W181">
        <v>331</v>
      </c>
      <c r="X181">
        <v>0</v>
      </c>
      <c r="Y181">
        <v>0</v>
      </c>
      <c r="Z181">
        <v>0</v>
      </c>
      <c r="AA181">
        <v>1</v>
      </c>
      <c r="AD181">
        <v>3</v>
      </c>
      <c r="AE181">
        <v>3</v>
      </c>
      <c r="AF181">
        <v>1</v>
      </c>
      <c r="AG181">
        <v>3</v>
      </c>
      <c r="AH181">
        <v>0</v>
      </c>
      <c r="AI181" t="s">
        <v>378</v>
      </c>
      <c r="AJ181" t="s">
        <v>379</v>
      </c>
      <c r="AK181" t="s">
        <v>2785</v>
      </c>
      <c r="AL181">
        <v>0</v>
      </c>
      <c r="AM181">
        <v>0</v>
      </c>
      <c r="AN181">
        <v>0</v>
      </c>
      <c r="AO181">
        <v>0</v>
      </c>
      <c r="AP181">
        <v>0</v>
      </c>
      <c r="AQ181">
        <v>0</v>
      </c>
      <c r="AR181">
        <v>40269</v>
      </c>
      <c r="AS181"/>
      <c r="AT181">
        <v>2</v>
      </c>
      <c r="AU181">
        <v>198</v>
      </c>
      <c r="AV181" t="s">
        <v>2110</v>
      </c>
      <c r="AX181">
        <v>0</v>
      </c>
      <c r="AZ181">
        <v>0</v>
      </c>
      <c r="BA181">
        <v>0</v>
      </c>
      <c r="BB181">
        <v>0</v>
      </c>
      <c r="BD181">
        <v>0</v>
      </c>
      <c r="BF181">
        <v>0</v>
      </c>
      <c r="BG181">
        <v>0</v>
      </c>
      <c r="BI181">
        <v>0</v>
      </c>
      <c r="BJ181">
        <v>0</v>
      </c>
      <c r="BP181">
        <v>45</v>
      </c>
      <c r="BQ181" t="s">
        <v>2111</v>
      </c>
      <c r="BR181" t="s">
        <v>2112</v>
      </c>
      <c r="BS181">
        <v>44</v>
      </c>
      <c r="BT181">
        <v>211</v>
      </c>
      <c r="BU181">
        <v>198</v>
      </c>
      <c r="BV181">
        <v>2</v>
      </c>
      <c r="BW181" t="s">
        <v>2113</v>
      </c>
      <c r="BX181" t="s">
        <v>2114</v>
      </c>
      <c r="BZ181" t="s">
        <v>2110</v>
      </c>
      <c r="CA181">
        <v>2</v>
      </c>
      <c r="CB181">
        <v>0</v>
      </c>
      <c r="CC181">
        <v>0</v>
      </c>
      <c r="CD181">
        <v>40595</v>
      </c>
      <c r="CE181">
        <v>44651</v>
      </c>
      <c r="CF181">
        <v>44392</v>
      </c>
      <c r="CG181"/>
      <c r="CH181"/>
      <c r="CI181"/>
      <c r="CJ181" s="128">
        <v>45035</v>
      </c>
      <c r="CK181" s="129">
        <v>45106</v>
      </c>
    </row>
    <row r="182" spans="1:93" hidden="1">
      <c r="A182" s="108">
        <v>181</v>
      </c>
      <c r="B182">
        <v>4</v>
      </c>
      <c r="C182">
        <v>3154018</v>
      </c>
      <c r="D182" t="s">
        <v>79</v>
      </c>
      <c r="E182">
        <v>34</v>
      </c>
      <c r="F182" t="s">
        <v>1837</v>
      </c>
      <c r="G182" t="s">
        <v>1838</v>
      </c>
      <c r="H182" t="s">
        <v>1719</v>
      </c>
      <c r="I182">
        <v>44</v>
      </c>
      <c r="J182">
        <v>204</v>
      </c>
      <c r="K182">
        <v>17</v>
      </c>
      <c r="L182">
        <v>46</v>
      </c>
      <c r="M182" t="s">
        <v>1720</v>
      </c>
      <c r="O182" t="s">
        <v>1721</v>
      </c>
      <c r="P182" t="s">
        <v>1839</v>
      </c>
      <c r="Q182">
        <v>0</v>
      </c>
      <c r="R182">
        <v>0</v>
      </c>
      <c r="S182">
        <v>0</v>
      </c>
      <c r="T182">
        <v>0</v>
      </c>
      <c r="U182">
        <v>0</v>
      </c>
      <c r="V182">
        <v>37531</v>
      </c>
      <c r="W182">
        <v>331</v>
      </c>
      <c r="X182">
        <v>0</v>
      </c>
      <c r="Y182">
        <v>0</v>
      </c>
      <c r="Z182">
        <v>0</v>
      </c>
      <c r="AA182">
        <v>2</v>
      </c>
      <c r="AD182">
        <v>3</v>
      </c>
      <c r="AE182">
        <v>1</v>
      </c>
      <c r="AF182">
        <v>1</v>
      </c>
      <c r="AG182">
        <v>3</v>
      </c>
      <c r="AH182">
        <v>0</v>
      </c>
      <c r="AI182" t="s">
        <v>93</v>
      </c>
      <c r="AJ182" t="s">
        <v>94</v>
      </c>
      <c r="AK182" t="s">
        <v>1840</v>
      </c>
      <c r="AL182">
        <v>8</v>
      </c>
      <c r="AM182">
        <v>520365</v>
      </c>
      <c r="AN182">
        <v>0</v>
      </c>
      <c r="AO182">
        <v>0</v>
      </c>
      <c r="AP182">
        <v>0</v>
      </c>
      <c r="AQ182">
        <v>0</v>
      </c>
      <c r="AR182"/>
      <c r="AS182"/>
      <c r="AT182">
        <v>0</v>
      </c>
      <c r="AU182">
        <v>0</v>
      </c>
      <c r="AX182">
        <v>0</v>
      </c>
      <c r="AZ182">
        <v>0</v>
      </c>
      <c r="BA182">
        <v>0</v>
      </c>
      <c r="BB182">
        <v>0</v>
      </c>
      <c r="BD182">
        <v>0</v>
      </c>
      <c r="BF182">
        <v>0</v>
      </c>
      <c r="BG182">
        <v>0</v>
      </c>
      <c r="BI182">
        <v>0</v>
      </c>
      <c r="BJ182">
        <v>0</v>
      </c>
      <c r="BP182">
        <v>0</v>
      </c>
      <c r="BS182">
        <v>0</v>
      </c>
      <c r="BT182">
        <v>0</v>
      </c>
      <c r="BU182">
        <v>0</v>
      </c>
      <c r="BV182">
        <v>0</v>
      </c>
      <c r="CA182">
        <v>2</v>
      </c>
      <c r="CB182">
        <v>0</v>
      </c>
      <c r="CC182">
        <v>0</v>
      </c>
      <c r="CD182">
        <v>40598</v>
      </c>
      <c r="CE182">
        <v>44651</v>
      </c>
      <c r="CF182">
        <v>44447</v>
      </c>
      <c r="CG182"/>
      <c r="CH182"/>
      <c r="CI182"/>
      <c r="CJ182" s="128">
        <v>45019</v>
      </c>
      <c r="CK182" s="127"/>
    </row>
    <row r="183" spans="1:93">
      <c r="A183" s="108">
        <v>182</v>
      </c>
      <c r="B183">
        <v>4</v>
      </c>
      <c r="C183">
        <v>3154034</v>
      </c>
      <c r="D183" t="s">
        <v>79</v>
      </c>
      <c r="E183">
        <v>34</v>
      </c>
      <c r="F183" t="s">
        <v>1841</v>
      </c>
      <c r="G183" t="s">
        <v>1842</v>
      </c>
      <c r="H183" t="s">
        <v>1843</v>
      </c>
      <c r="I183">
        <v>44</v>
      </c>
      <c r="J183">
        <v>204</v>
      </c>
      <c r="K183">
        <v>73</v>
      </c>
      <c r="L183">
        <v>46</v>
      </c>
      <c r="M183" t="s">
        <v>1844</v>
      </c>
      <c r="O183" t="s">
        <v>1845</v>
      </c>
      <c r="P183" t="s">
        <v>1846</v>
      </c>
      <c r="Q183">
        <v>0</v>
      </c>
      <c r="R183">
        <v>0</v>
      </c>
      <c r="S183">
        <v>0</v>
      </c>
      <c r="T183">
        <v>0</v>
      </c>
      <c r="U183">
        <v>0</v>
      </c>
      <c r="V183">
        <v>38085</v>
      </c>
      <c r="W183">
        <v>331</v>
      </c>
      <c r="X183">
        <v>0</v>
      </c>
      <c r="Y183">
        <v>0</v>
      </c>
      <c r="Z183">
        <v>0</v>
      </c>
      <c r="AA183">
        <v>2</v>
      </c>
      <c r="AD183">
        <v>3</v>
      </c>
      <c r="AE183">
        <v>1</v>
      </c>
      <c r="AF183">
        <v>1</v>
      </c>
      <c r="AG183">
        <v>3</v>
      </c>
      <c r="AH183">
        <v>0</v>
      </c>
      <c r="AI183" t="s">
        <v>93</v>
      </c>
      <c r="AJ183" t="s">
        <v>94</v>
      </c>
      <c r="AK183" t="s">
        <v>1847</v>
      </c>
      <c r="AL183">
        <v>8</v>
      </c>
      <c r="AM183">
        <v>82406</v>
      </c>
      <c r="AN183">
        <v>0</v>
      </c>
      <c r="AO183">
        <v>0</v>
      </c>
      <c r="AP183">
        <v>0</v>
      </c>
      <c r="AQ183">
        <v>0</v>
      </c>
      <c r="AR183"/>
      <c r="AS183"/>
      <c r="AT183">
        <v>0</v>
      </c>
      <c r="AU183">
        <v>0</v>
      </c>
      <c r="AX183">
        <v>0</v>
      </c>
      <c r="AZ183">
        <v>0</v>
      </c>
      <c r="BA183">
        <v>0</v>
      </c>
      <c r="BB183">
        <v>0</v>
      </c>
      <c r="BD183">
        <v>0</v>
      </c>
      <c r="BF183">
        <v>0</v>
      </c>
      <c r="BG183">
        <v>0</v>
      </c>
      <c r="BI183">
        <v>0</v>
      </c>
      <c r="BJ183">
        <v>0</v>
      </c>
      <c r="BP183">
        <v>0</v>
      </c>
      <c r="BS183">
        <v>0</v>
      </c>
      <c r="BT183">
        <v>0</v>
      </c>
      <c r="BU183">
        <v>0</v>
      </c>
      <c r="BV183">
        <v>0</v>
      </c>
      <c r="CA183">
        <v>2</v>
      </c>
      <c r="CB183">
        <v>0</v>
      </c>
      <c r="CC183">
        <v>0</v>
      </c>
      <c r="CD183">
        <v>40598</v>
      </c>
      <c r="CE183">
        <v>44651</v>
      </c>
      <c r="CF183">
        <v>43655</v>
      </c>
      <c r="CG183" s="114">
        <v>21000</v>
      </c>
      <c r="CH183" s="114">
        <v>21000</v>
      </c>
      <c r="CI183">
        <v>3</v>
      </c>
      <c r="CJ183" s="128">
        <v>45033</v>
      </c>
      <c r="CK183" s="129">
        <v>45065</v>
      </c>
      <c r="CM183" t="s">
        <v>3084</v>
      </c>
      <c r="CO183" t="s">
        <v>3114</v>
      </c>
    </row>
    <row r="184" spans="1:93" hidden="1">
      <c r="A184" s="108">
        <v>183</v>
      </c>
      <c r="B184">
        <v>4</v>
      </c>
      <c r="C184">
        <v>3154051</v>
      </c>
      <c r="D184" t="s">
        <v>79</v>
      </c>
      <c r="E184">
        <v>34</v>
      </c>
      <c r="F184" t="s">
        <v>1849</v>
      </c>
      <c r="G184" t="s">
        <v>1850</v>
      </c>
      <c r="H184" t="s">
        <v>1785</v>
      </c>
      <c r="I184">
        <v>44</v>
      </c>
      <c r="J184">
        <v>204</v>
      </c>
      <c r="K184">
        <v>23</v>
      </c>
      <c r="L184">
        <v>46</v>
      </c>
      <c r="M184" t="s">
        <v>1851</v>
      </c>
      <c r="N184" t="s">
        <v>1852</v>
      </c>
      <c r="O184" t="s">
        <v>1853</v>
      </c>
      <c r="P184" t="s">
        <v>1854</v>
      </c>
      <c r="Q184">
        <v>0</v>
      </c>
      <c r="R184">
        <v>0</v>
      </c>
      <c r="S184">
        <v>0</v>
      </c>
      <c r="T184">
        <v>0</v>
      </c>
      <c r="U184">
        <v>0</v>
      </c>
      <c r="V184">
        <v>39237</v>
      </c>
      <c r="W184">
        <v>331</v>
      </c>
      <c r="X184">
        <v>0</v>
      </c>
      <c r="Y184">
        <v>0</v>
      </c>
      <c r="Z184">
        <v>0</v>
      </c>
      <c r="AA184">
        <v>2</v>
      </c>
      <c r="AD184">
        <v>3</v>
      </c>
      <c r="AE184">
        <v>1</v>
      </c>
      <c r="AF184">
        <v>1</v>
      </c>
      <c r="AG184">
        <v>3</v>
      </c>
      <c r="AH184">
        <v>0</v>
      </c>
      <c r="AI184" t="s">
        <v>148</v>
      </c>
      <c r="AJ184" t="s">
        <v>149</v>
      </c>
      <c r="AK184" t="s">
        <v>1855</v>
      </c>
      <c r="AL184">
        <v>0</v>
      </c>
      <c r="AM184">
        <v>0</v>
      </c>
      <c r="AN184">
        <v>0</v>
      </c>
      <c r="AO184">
        <v>0</v>
      </c>
      <c r="AP184">
        <v>0</v>
      </c>
      <c r="AQ184">
        <v>0</v>
      </c>
      <c r="AR184"/>
      <c r="AS184"/>
      <c r="AT184">
        <v>0</v>
      </c>
      <c r="AU184">
        <v>0</v>
      </c>
      <c r="AX184">
        <v>0</v>
      </c>
      <c r="AZ184">
        <v>0</v>
      </c>
      <c r="BA184">
        <v>0</v>
      </c>
      <c r="BB184">
        <v>0</v>
      </c>
      <c r="BD184">
        <v>0</v>
      </c>
      <c r="BF184">
        <v>0</v>
      </c>
      <c r="BG184">
        <v>0</v>
      </c>
      <c r="BI184">
        <v>0</v>
      </c>
      <c r="BJ184">
        <v>0</v>
      </c>
      <c r="BP184">
        <v>0</v>
      </c>
      <c r="BS184">
        <v>0</v>
      </c>
      <c r="BT184">
        <v>0</v>
      </c>
      <c r="BU184">
        <v>0</v>
      </c>
      <c r="BV184">
        <v>0</v>
      </c>
      <c r="CA184">
        <v>2</v>
      </c>
      <c r="CB184">
        <v>0</v>
      </c>
      <c r="CC184">
        <v>0</v>
      </c>
      <c r="CD184">
        <v>40598</v>
      </c>
      <c r="CE184">
        <v>44651</v>
      </c>
      <c r="CF184">
        <v>44392</v>
      </c>
      <c r="CG184"/>
      <c r="CH184"/>
      <c r="CI184"/>
      <c r="CJ184" s="126"/>
      <c r="CK184" s="127"/>
    </row>
    <row r="185" spans="1:93">
      <c r="A185" s="108">
        <v>184</v>
      </c>
      <c r="B185">
        <v>4</v>
      </c>
      <c r="C185">
        <v>3154115</v>
      </c>
      <c r="D185" t="s">
        <v>79</v>
      </c>
      <c r="E185">
        <v>34</v>
      </c>
      <c r="F185" t="s">
        <v>1856</v>
      </c>
      <c r="G185" t="s">
        <v>1857</v>
      </c>
      <c r="H185" t="s">
        <v>1858</v>
      </c>
      <c r="I185">
        <v>44</v>
      </c>
      <c r="J185">
        <v>204</v>
      </c>
      <c r="K185">
        <v>7</v>
      </c>
      <c r="L185">
        <v>46</v>
      </c>
      <c r="M185" t="s">
        <v>1859</v>
      </c>
      <c r="O185" t="s">
        <v>1860</v>
      </c>
      <c r="Q185">
        <v>0</v>
      </c>
      <c r="R185">
        <v>0</v>
      </c>
      <c r="S185">
        <v>0</v>
      </c>
      <c r="T185">
        <v>0</v>
      </c>
      <c r="U185">
        <v>0</v>
      </c>
      <c r="V185">
        <v>39156</v>
      </c>
      <c r="W185">
        <v>331</v>
      </c>
      <c r="X185">
        <v>0</v>
      </c>
      <c r="Y185">
        <v>0</v>
      </c>
      <c r="Z185">
        <v>0</v>
      </c>
      <c r="AA185">
        <v>2</v>
      </c>
      <c r="AD185">
        <v>3</v>
      </c>
      <c r="AE185">
        <v>1</v>
      </c>
      <c r="AF185">
        <v>1</v>
      </c>
      <c r="AG185">
        <v>3</v>
      </c>
      <c r="AH185">
        <v>0</v>
      </c>
      <c r="AI185" t="s">
        <v>115</v>
      </c>
      <c r="AJ185" t="s">
        <v>116</v>
      </c>
      <c r="AK185" t="s">
        <v>1861</v>
      </c>
      <c r="AL185">
        <v>0</v>
      </c>
      <c r="AM185">
        <v>0</v>
      </c>
      <c r="AN185">
        <v>0</v>
      </c>
      <c r="AO185">
        <v>0</v>
      </c>
      <c r="AP185">
        <v>0</v>
      </c>
      <c r="AQ185">
        <v>0</v>
      </c>
      <c r="AR185"/>
      <c r="AS185"/>
      <c r="AT185">
        <v>0</v>
      </c>
      <c r="AU185">
        <v>0</v>
      </c>
      <c r="AX185">
        <v>0</v>
      </c>
      <c r="AZ185">
        <v>0</v>
      </c>
      <c r="BA185">
        <v>0</v>
      </c>
      <c r="BB185">
        <v>0</v>
      </c>
      <c r="BD185">
        <v>0</v>
      </c>
      <c r="BF185">
        <v>0</v>
      </c>
      <c r="BG185">
        <v>0</v>
      </c>
      <c r="BI185">
        <v>0</v>
      </c>
      <c r="BJ185">
        <v>0</v>
      </c>
      <c r="BP185">
        <v>0</v>
      </c>
      <c r="BS185">
        <v>0</v>
      </c>
      <c r="BT185">
        <v>0</v>
      </c>
      <c r="BU185">
        <v>0</v>
      </c>
      <c r="BV185">
        <v>0</v>
      </c>
      <c r="CA185">
        <v>2</v>
      </c>
      <c r="CB185">
        <v>0</v>
      </c>
      <c r="CC185">
        <v>0</v>
      </c>
      <c r="CD185">
        <v>40602</v>
      </c>
      <c r="CE185">
        <v>44651</v>
      </c>
      <c r="CF185">
        <v>44392</v>
      </c>
      <c r="CG185" s="114">
        <v>21000</v>
      </c>
      <c r="CH185" s="114">
        <v>21000</v>
      </c>
      <c r="CI185">
        <v>3</v>
      </c>
      <c r="CJ185" s="128">
        <v>45040</v>
      </c>
      <c r="CK185" s="129">
        <v>45054</v>
      </c>
      <c r="CM185" t="s">
        <v>3098</v>
      </c>
      <c r="CO185" t="s">
        <v>3114</v>
      </c>
    </row>
    <row r="186" spans="1:93" hidden="1">
      <c r="A186" s="108">
        <v>185</v>
      </c>
      <c r="B186">
        <v>4</v>
      </c>
      <c r="C186">
        <v>3154123</v>
      </c>
      <c r="D186" t="s">
        <v>79</v>
      </c>
      <c r="E186">
        <v>34</v>
      </c>
      <c r="F186" t="s">
        <v>1862</v>
      </c>
      <c r="G186" t="s">
        <v>1863</v>
      </c>
      <c r="H186" t="s">
        <v>1743</v>
      </c>
      <c r="I186">
        <v>44</v>
      </c>
      <c r="J186">
        <v>204</v>
      </c>
      <c r="K186">
        <v>50</v>
      </c>
      <c r="L186">
        <v>46</v>
      </c>
      <c r="M186" t="s">
        <v>1864</v>
      </c>
      <c r="O186" t="s">
        <v>1865</v>
      </c>
      <c r="P186" t="s">
        <v>1866</v>
      </c>
      <c r="Q186">
        <v>0</v>
      </c>
      <c r="R186">
        <v>0</v>
      </c>
      <c r="S186">
        <v>0</v>
      </c>
      <c r="T186">
        <v>0</v>
      </c>
      <c r="U186">
        <v>0</v>
      </c>
      <c r="V186">
        <v>40407</v>
      </c>
      <c r="W186">
        <v>331</v>
      </c>
      <c r="X186">
        <v>0</v>
      </c>
      <c r="Y186">
        <v>0</v>
      </c>
      <c r="Z186">
        <v>0</v>
      </c>
      <c r="AA186">
        <v>2</v>
      </c>
      <c r="AD186">
        <v>3</v>
      </c>
      <c r="AE186">
        <v>1</v>
      </c>
      <c r="AF186">
        <v>1</v>
      </c>
      <c r="AG186">
        <v>3</v>
      </c>
      <c r="AH186">
        <v>0</v>
      </c>
      <c r="AI186" t="s">
        <v>115</v>
      </c>
      <c r="AJ186" t="s">
        <v>116</v>
      </c>
      <c r="AK186" t="s">
        <v>1867</v>
      </c>
      <c r="AL186">
        <v>8</v>
      </c>
      <c r="AM186">
        <v>82091</v>
      </c>
      <c r="AN186">
        <v>0</v>
      </c>
      <c r="AO186">
        <v>0</v>
      </c>
      <c r="AP186">
        <v>0</v>
      </c>
      <c r="AQ186">
        <v>0</v>
      </c>
      <c r="AR186"/>
      <c r="AS186"/>
      <c r="AT186">
        <v>0</v>
      </c>
      <c r="AU186">
        <v>0</v>
      </c>
      <c r="AX186">
        <v>0</v>
      </c>
      <c r="AZ186">
        <v>0</v>
      </c>
      <c r="BA186">
        <v>0</v>
      </c>
      <c r="BB186">
        <v>0</v>
      </c>
      <c r="BD186">
        <v>0</v>
      </c>
      <c r="BF186">
        <v>0</v>
      </c>
      <c r="BG186">
        <v>0</v>
      </c>
      <c r="BI186">
        <v>0</v>
      </c>
      <c r="BJ186">
        <v>0</v>
      </c>
      <c r="BP186">
        <v>0</v>
      </c>
      <c r="BS186">
        <v>0</v>
      </c>
      <c r="BT186">
        <v>0</v>
      </c>
      <c r="BU186">
        <v>0</v>
      </c>
      <c r="BV186">
        <v>0</v>
      </c>
      <c r="CA186">
        <v>2</v>
      </c>
      <c r="CB186">
        <v>0</v>
      </c>
      <c r="CC186">
        <v>0</v>
      </c>
      <c r="CD186">
        <v>40602</v>
      </c>
      <c r="CE186">
        <v>44651</v>
      </c>
      <c r="CF186">
        <v>44392</v>
      </c>
      <c r="CG186"/>
      <c r="CH186"/>
      <c r="CI186"/>
      <c r="CJ186" s="126"/>
      <c r="CK186" s="127"/>
    </row>
    <row r="187" spans="1:93" hidden="1">
      <c r="A187" s="108">
        <v>186</v>
      </c>
      <c r="B187">
        <v>4</v>
      </c>
      <c r="C187">
        <v>3154132</v>
      </c>
      <c r="D187" t="s">
        <v>79</v>
      </c>
      <c r="E187">
        <v>34</v>
      </c>
      <c r="F187" t="s">
        <v>1868</v>
      </c>
      <c r="G187" t="s">
        <v>1869</v>
      </c>
      <c r="H187" t="s">
        <v>1826</v>
      </c>
      <c r="I187">
        <v>44</v>
      </c>
      <c r="J187">
        <v>461</v>
      </c>
      <c r="K187">
        <v>5</v>
      </c>
      <c r="L187">
        <v>47</v>
      </c>
      <c r="M187" t="s">
        <v>2786</v>
      </c>
      <c r="O187" t="s">
        <v>2787</v>
      </c>
      <c r="Q187">
        <v>0</v>
      </c>
      <c r="R187">
        <v>0</v>
      </c>
      <c r="S187">
        <v>0</v>
      </c>
      <c r="T187">
        <v>0</v>
      </c>
      <c r="U187">
        <v>0</v>
      </c>
      <c r="V187">
        <v>38107</v>
      </c>
      <c r="W187">
        <v>331</v>
      </c>
      <c r="X187">
        <v>0</v>
      </c>
      <c r="Y187">
        <v>0</v>
      </c>
      <c r="Z187">
        <v>0</v>
      </c>
      <c r="AA187">
        <v>2</v>
      </c>
      <c r="AD187">
        <v>3</v>
      </c>
      <c r="AE187">
        <v>1</v>
      </c>
      <c r="AF187">
        <v>1</v>
      </c>
      <c r="AG187">
        <v>3</v>
      </c>
      <c r="AH187">
        <v>0</v>
      </c>
      <c r="AI187" t="s">
        <v>115</v>
      </c>
      <c r="AJ187" t="s">
        <v>116</v>
      </c>
      <c r="AK187" t="s">
        <v>1871</v>
      </c>
      <c r="AL187">
        <v>0</v>
      </c>
      <c r="AM187">
        <v>0</v>
      </c>
      <c r="AN187">
        <v>0</v>
      </c>
      <c r="AO187">
        <v>0</v>
      </c>
      <c r="AP187">
        <v>0</v>
      </c>
      <c r="AQ187">
        <v>0</v>
      </c>
      <c r="AR187"/>
      <c r="AS187"/>
      <c r="AT187">
        <v>0</v>
      </c>
      <c r="AU187">
        <v>0</v>
      </c>
      <c r="AX187">
        <v>0</v>
      </c>
      <c r="AZ187">
        <v>0</v>
      </c>
      <c r="BA187">
        <v>0</v>
      </c>
      <c r="BB187">
        <v>0</v>
      </c>
      <c r="BD187">
        <v>0</v>
      </c>
      <c r="BF187">
        <v>0</v>
      </c>
      <c r="BG187">
        <v>0</v>
      </c>
      <c r="BI187">
        <v>0</v>
      </c>
      <c r="BJ187">
        <v>0</v>
      </c>
      <c r="BP187">
        <v>0</v>
      </c>
      <c r="BS187">
        <v>0</v>
      </c>
      <c r="BT187">
        <v>0</v>
      </c>
      <c r="BU187">
        <v>0</v>
      </c>
      <c r="BV187">
        <v>0</v>
      </c>
      <c r="CA187">
        <v>2</v>
      </c>
      <c r="CB187">
        <v>0</v>
      </c>
      <c r="CC187">
        <v>0</v>
      </c>
      <c r="CD187">
        <v>40602</v>
      </c>
      <c r="CE187">
        <v>44651</v>
      </c>
      <c r="CF187">
        <v>44812</v>
      </c>
      <c r="CG187"/>
      <c r="CH187"/>
      <c r="CI187"/>
      <c r="CJ187" s="128">
        <v>45040</v>
      </c>
      <c r="CK187" s="129">
        <v>45131</v>
      </c>
    </row>
    <row r="188" spans="1:93" hidden="1">
      <c r="A188" s="108">
        <v>187</v>
      </c>
      <c r="B188">
        <v>4</v>
      </c>
      <c r="C188">
        <v>3154140</v>
      </c>
      <c r="D188" t="s">
        <v>79</v>
      </c>
      <c r="E188">
        <v>34</v>
      </c>
      <c r="F188" t="s">
        <v>1872</v>
      </c>
      <c r="G188" t="s">
        <v>1873</v>
      </c>
      <c r="H188" t="s">
        <v>1874</v>
      </c>
      <c r="I188">
        <v>44</v>
      </c>
      <c r="J188">
        <v>462</v>
      </c>
      <c r="K188">
        <v>10</v>
      </c>
      <c r="L188">
        <v>48</v>
      </c>
      <c r="M188" t="s">
        <v>2788</v>
      </c>
      <c r="O188" t="s">
        <v>2789</v>
      </c>
      <c r="P188" t="s">
        <v>1875</v>
      </c>
      <c r="Q188">
        <v>0</v>
      </c>
      <c r="R188">
        <v>0</v>
      </c>
      <c r="S188">
        <v>0</v>
      </c>
      <c r="T188">
        <v>0</v>
      </c>
      <c r="U188">
        <v>0</v>
      </c>
      <c r="V188">
        <v>39244</v>
      </c>
      <c r="W188">
        <v>331</v>
      </c>
      <c r="X188">
        <v>0</v>
      </c>
      <c r="Y188">
        <v>0</v>
      </c>
      <c r="Z188">
        <v>0</v>
      </c>
      <c r="AA188">
        <v>2</v>
      </c>
      <c r="AD188">
        <v>3</v>
      </c>
      <c r="AE188">
        <v>1</v>
      </c>
      <c r="AF188">
        <v>1</v>
      </c>
      <c r="AG188">
        <v>3</v>
      </c>
      <c r="AH188">
        <v>0</v>
      </c>
      <c r="AI188" t="s">
        <v>148</v>
      </c>
      <c r="AJ188" t="s">
        <v>149</v>
      </c>
      <c r="AK188" t="s">
        <v>2311</v>
      </c>
      <c r="AL188">
        <v>8</v>
      </c>
      <c r="AM188">
        <v>140619</v>
      </c>
      <c r="AN188">
        <v>0</v>
      </c>
      <c r="AO188">
        <v>0</v>
      </c>
      <c r="AP188">
        <v>0</v>
      </c>
      <c r="AQ188">
        <v>0</v>
      </c>
      <c r="AR188"/>
      <c r="AS188"/>
      <c r="AT188">
        <v>0</v>
      </c>
      <c r="AU188">
        <v>0</v>
      </c>
      <c r="AX188">
        <v>0</v>
      </c>
      <c r="AZ188">
        <v>0</v>
      </c>
      <c r="BA188">
        <v>0</v>
      </c>
      <c r="BB188">
        <v>0</v>
      </c>
      <c r="BD188">
        <v>0</v>
      </c>
      <c r="BF188">
        <v>0</v>
      </c>
      <c r="BG188">
        <v>0</v>
      </c>
      <c r="BI188">
        <v>0</v>
      </c>
      <c r="BJ188">
        <v>0</v>
      </c>
      <c r="BP188">
        <v>0</v>
      </c>
      <c r="BS188">
        <v>0</v>
      </c>
      <c r="BT188">
        <v>0</v>
      </c>
      <c r="BU188">
        <v>0</v>
      </c>
      <c r="BV188">
        <v>0</v>
      </c>
      <c r="CA188">
        <v>2</v>
      </c>
      <c r="CB188">
        <v>0</v>
      </c>
      <c r="CC188">
        <v>0</v>
      </c>
      <c r="CD188">
        <v>40602</v>
      </c>
      <c r="CE188">
        <v>44651</v>
      </c>
      <c r="CF188">
        <v>44874</v>
      </c>
      <c r="CG188"/>
      <c r="CH188"/>
      <c r="CI188"/>
      <c r="CJ188" s="128">
        <v>45047</v>
      </c>
      <c r="CK188" s="129">
        <v>45047</v>
      </c>
    </row>
    <row r="189" spans="1:93">
      <c r="A189" s="108">
        <v>188</v>
      </c>
      <c r="B189">
        <v>4</v>
      </c>
      <c r="C189">
        <v>3164714</v>
      </c>
      <c r="D189" t="s">
        <v>79</v>
      </c>
      <c r="E189">
        <v>34</v>
      </c>
      <c r="F189" t="s">
        <v>753</v>
      </c>
      <c r="G189" t="s">
        <v>754</v>
      </c>
      <c r="H189" t="s">
        <v>755</v>
      </c>
      <c r="I189">
        <v>44</v>
      </c>
      <c r="J189">
        <v>201</v>
      </c>
      <c r="K189">
        <v>130</v>
      </c>
      <c r="L189">
        <v>17</v>
      </c>
      <c r="M189" t="s">
        <v>756</v>
      </c>
      <c r="N189" t="s">
        <v>757</v>
      </c>
      <c r="O189" t="s">
        <v>758</v>
      </c>
      <c r="Q189">
        <v>0</v>
      </c>
      <c r="R189">
        <v>0</v>
      </c>
      <c r="S189">
        <v>0</v>
      </c>
      <c r="T189">
        <v>0</v>
      </c>
      <c r="U189">
        <v>0</v>
      </c>
      <c r="V189">
        <v>40564</v>
      </c>
      <c r="W189">
        <v>331</v>
      </c>
      <c r="X189">
        <v>0</v>
      </c>
      <c r="Y189">
        <v>0</v>
      </c>
      <c r="Z189">
        <v>0</v>
      </c>
      <c r="AA189">
        <v>2</v>
      </c>
      <c r="AD189">
        <v>3</v>
      </c>
      <c r="AE189">
        <v>1</v>
      </c>
      <c r="AF189">
        <v>1</v>
      </c>
      <c r="AG189">
        <v>3</v>
      </c>
      <c r="AH189">
        <v>0</v>
      </c>
      <c r="AI189" t="s">
        <v>164</v>
      </c>
      <c r="AJ189" t="s">
        <v>165</v>
      </c>
      <c r="AK189" t="s">
        <v>759</v>
      </c>
      <c r="AL189">
        <v>3</v>
      </c>
      <c r="AM189">
        <v>184411</v>
      </c>
      <c r="AN189">
        <v>0</v>
      </c>
      <c r="AO189">
        <v>0</v>
      </c>
      <c r="AP189">
        <v>0</v>
      </c>
      <c r="AQ189">
        <v>0</v>
      </c>
      <c r="AR189"/>
      <c r="AS189"/>
      <c r="AT189">
        <v>0</v>
      </c>
      <c r="AU189">
        <v>0</v>
      </c>
      <c r="AX189">
        <v>0</v>
      </c>
      <c r="AZ189">
        <v>0</v>
      </c>
      <c r="BA189">
        <v>0</v>
      </c>
      <c r="BB189">
        <v>0</v>
      </c>
      <c r="BD189">
        <v>0</v>
      </c>
      <c r="BF189">
        <v>0</v>
      </c>
      <c r="BG189">
        <v>0</v>
      </c>
      <c r="BI189">
        <v>0</v>
      </c>
      <c r="BJ189">
        <v>0</v>
      </c>
      <c r="BP189">
        <v>0</v>
      </c>
      <c r="BS189">
        <v>0</v>
      </c>
      <c r="BT189">
        <v>0</v>
      </c>
      <c r="BU189">
        <v>0</v>
      </c>
      <c r="BV189">
        <v>0</v>
      </c>
      <c r="CA189">
        <v>2</v>
      </c>
      <c r="CB189">
        <v>0</v>
      </c>
      <c r="CC189">
        <v>0</v>
      </c>
      <c r="CD189">
        <v>40661</v>
      </c>
      <c r="CE189">
        <v>44651</v>
      </c>
      <c r="CF189">
        <v>44392</v>
      </c>
      <c r="CG189" s="114">
        <v>21000</v>
      </c>
      <c r="CH189" s="114">
        <v>21000</v>
      </c>
      <c r="CI189">
        <v>3</v>
      </c>
      <c r="CJ189" s="128">
        <v>45035</v>
      </c>
      <c r="CK189" s="129">
        <v>45035</v>
      </c>
      <c r="CM189" t="s">
        <v>3078</v>
      </c>
      <c r="CO189" t="s">
        <v>3115</v>
      </c>
    </row>
    <row r="190" spans="1:93" hidden="1">
      <c r="A190" s="108">
        <v>189</v>
      </c>
      <c r="B190">
        <v>4</v>
      </c>
      <c r="C190">
        <v>3164773</v>
      </c>
      <c r="D190" t="s">
        <v>79</v>
      </c>
      <c r="E190">
        <v>34</v>
      </c>
      <c r="F190" t="s">
        <v>760</v>
      </c>
      <c r="G190" t="s">
        <v>761</v>
      </c>
      <c r="H190" t="s">
        <v>766</v>
      </c>
      <c r="I190">
        <v>44</v>
      </c>
      <c r="J190">
        <v>201</v>
      </c>
      <c r="K190">
        <v>1089</v>
      </c>
      <c r="L190">
        <v>17</v>
      </c>
      <c r="M190" t="s">
        <v>767</v>
      </c>
      <c r="N190" t="s">
        <v>768</v>
      </c>
      <c r="O190" t="s">
        <v>769</v>
      </c>
      <c r="P190" t="s">
        <v>764</v>
      </c>
      <c r="Q190">
        <v>0</v>
      </c>
      <c r="R190">
        <v>0</v>
      </c>
      <c r="S190">
        <v>0</v>
      </c>
      <c r="T190">
        <v>0</v>
      </c>
      <c r="U190">
        <v>0</v>
      </c>
      <c r="V190">
        <v>40646</v>
      </c>
      <c r="W190">
        <v>331</v>
      </c>
      <c r="X190">
        <v>0</v>
      </c>
      <c r="Y190">
        <v>0</v>
      </c>
      <c r="Z190">
        <v>0</v>
      </c>
      <c r="AA190">
        <v>1</v>
      </c>
      <c r="AD190">
        <v>3</v>
      </c>
      <c r="AE190">
        <v>1</v>
      </c>
      <c r="AF190">
        <v>1</v>
      </c>
      <c r="AG190">
        <v>3</v>
      </c>
      <c r="AH190">
        <v>0</v>
      </c>
      <c r="AI190" t="s">
        <v>194</v>
      </c>
      <c r="AJ190" t="s">
        <v>195</v>
      </c>
      <c r="AK190" t="s">
        <v>765</v>
      </c>
      <c r="AL190">
        <v>3</v>
      </c>
      <c r="AM190">
        <v>422541</v>
      </c>
      <c r="AN190">
        <v>0</v>
      </c>
      <c r="AO190">
        <v>0</v>
      </c>
      <c r="AP190">
        <v>0</v>
      </c>
      <c r="AQ190">
        <v>0</v>
      </c>
      <c r="AR190"/>
      <c r="AS190"/>
      <c r="AT190">
        <v>0</v>
      </c>
      <c r="AU190">
        <v>0</v>
      </c>
      <c r="AX190">
        <v>0</v>
      </c>
      <c r="AZ190">
        <v>0</v>
      </c>
      <c r="BA190">
        <v>0</v>
      </c>
      <c r="BB190">
        <v>0</v>
      </c>
      <c r="BD190">
        <v>0</v>
      </c>
      <c r="BF190">
        <v>0</v>
      </c>
      <c r="BG190">
        <v>0</v>
      </c>
      <c r="BI190">
        <v>0</v>
      </c>
      <c r="BJ190">
        <v>0</v>
      </c>
      <c r="BP190">
        <v>0</v>
      </c>
      <c r="BS190">
        <v>0</v>
      </c>
      <c r="BT190">
        <v>0</v>
      </c>
      <c r="BU190">
        <v>0</v>
      </c>
      <c r="BV190">
        <v>0</v>
      </c>
      <c r="CA190">
        <v>2</v>
      </c>
      <c r="CB190">
        <v>0</v>
      </c>
      <c r="CC190">
        <v>0</v>
      </c>
      <c r="CD190">
        <v>40669</v>
      </c>
      <c r="CE190">
        <v>44651</v>
      </c>
      <c r="CF190">
        <v>44392</v>
      </c>
      <c r="CG190"/>
      <c r="CH190"/>
      <c r="CI190"/>
      <c r="CJ190" s="128">
        <v>45041</v>
      </c>
      <c r="CK190" s="129">
        <v>45041</v>
      </c>
      <c r="CM190" t="s">
        <v>3090</v>
      </c>
    </row>
    <row r="191" spans="1:93" hidden="1">
      <c r="A191" s="108">
        <v>190</v>
      </c>
      <c r="B191">
        <v>4</v>
      </c>
      <c r="C191">
        <v>3172831</v>
      </c>
      <c r="D191" t="s">
        <v>79</v>
      </c>
      <c r="E191">
        <v>34</v>
      </c>
      <c r="F191" t="s">
        <v>770</v>
      </c>
      <c r="G191" t="s">
        <v>771</v>
      </c>
      <c r="H191" t="s">
        <v>364</v>
      </c>
      <c r="I191">
        <v>44</v>
      </c>
      <c r="J191">
        <v>201</v>
      </c>
      <c r="K191">
        <v>452</v>
      </c>
      <c r="L191">
        <v>17</v>
      </c>
      <c r="M191" t="s">
        <v>772</v>
      </c>
      <c r="O191" t="s">
        <v>773</v>
      </c>
      <c r="P191" t="s">
        <v>774</v>
      </c>
      <c r="Q191">
        <v>0</v>
      </c>
      <c r="R191">
        <v>0</v>
      </c>
      <c r="S191">
        <v>0</v>
      </c>
      <c r="T191">
        <v>0</v>
      </c>
      <c r="U191">
        <v>0</v>
      </c>
      <c r="V191">
        <v>40409</v>
      </c>
      <c r="W191">
        <v>331</v>
      </c>
      <c r="X191">
        <v>0</v>
      </c>
      <c r="Y191">
        <v>0</v>
      </c>
      <c r="Z191">
        <v>0</v>
      </c>
      <c r="AA191">
        <v>1</v>
      </c>
      <c r="AD191">
        <v>3</v>
      </c>
      <c r="AE191">
        <v>1</v>
      </c>
      <c r="AF191">
        <v>1</v>
      </c>
      <c r="AG191">
        <v>3</v>
      </c>
      <c r="AH191">
        <v>0</v>
      </c>
      <c r="AI191" t="s">
        <v>378</v>
      </c>
      <c r="AJ191" t="s">
        <v>379</v>
      </c>
      <c r="AK191" t="s">
        <v>775</v>
      </c>
      <c r="AL191">
        <v>0</v>
      </c>
      <c r="AM191">
        <v>0</v>
      </c>
      <c r="AN191">
        <v>0</v>
      </c>
      <c r="AO191">
        <v>0</v>
      </c>
      <c r="AP191">
        <v>0</v>
      </c>
      <c r="AQ191">
        <v>0</v>
      </c>
      <c r="AR191"/>
      <c r="AS191"/>
      <c r="AT191">
        <v>0</v>
      </c>
      <c r="AU191">
        <v>0</v>
      </c>
      <c r="AX191">
        <v>0</v>
      </c>
      <c r="AZ191">
        <v>0</v>
      </c>
      <c r="BA191">
        <v>0</v>
      </c>
      <c r="BB191">
        <v>0</v>
      </c>
      <c r="BD191">
        <v>0</v>
      </c>
      <c r="BF191">
        <v>0</v>
      </c>
      <c r="BG191">
        <v>0</v>
      </c>
      <c r="BI191">
        <v>0</v>
      </c>
      <c r="BJ191">
        <v>0</v>
      </c>
      <c r="BP191">
        <v>34</v>
      </c>
      <c r="BQ191" t="s">
        <v>770</v>
      </c>
      <c r="BR191" t="s">
        <v>771</v>
      </c>
      <c r="BS191">
        <v>44</v>
      </c>
      <c r="BT191">
        <v>201</v>
      </c>
      <c r="BU191">
        <v>172</v>
      </c>
      <c r="BV191">
        <v>17</v>
      </c>
      <c r="BW191" t="s">
        <v>776</v>
      </c>
      <c r="BX191" t="s">
        <v>777</v>
      </c>
      <c r="BZ191" t="s">
        <v>778</v>
      </c>
      <c r="CA191">
        <v>2</v>
      </c>
      <c r="CB191">
        <v>0</v>
      </c>
      <c r="CC191">
        <v>0</v>
      </c>
      <c r="CD191">
        <v>40689</v>
      </c>
      <c r="CE191">
        <v>44651</v>
      </c>
      <c r="CF191">
        <v>44392</v>
      </c>
      <c r="CG191"/>
      <c r="CH191"/>
      <c r="CI191"/>
      <c r="CJ191" s="126"/>
      <c r="CK191" s="127"/>
    </row>
    <row r="192" spans="1:93" hidden="1">
      <c r="A192" s="108">
        <v>191</v>
      </c>
      <c r="B192">
        <v>4</v>
      </c>
      <c r="C192">
        <v>3172849</v>
      </c>
      <c r="D192" t="s">
        <v>79</v>
      </c>
      <c r="E192">
        <v>99</v>
      </c>
      <c r="F192" t="s">
        <v>2493</v>
      </c>
      <c r="G192" t="s">
        <v>2494</v>
      </c>
      <c r="H192" t="s">
        <v>780</v>
      </c>
      <c r="I192">
        <v>44</v>
      </c>
      <c r="J192">
        <v>201</v>
      </c>
      <c r="K192">
        <v>166</v>
      </c>
      <c r="L192">
        <v>17</v>
      </c>
      <c r="M192" t="s">
        <v>781</v>
      </c>
      <c r="O192" t="s">
        <v>782</v>
      </c>
      <c r="P192" t="s">
        <v>783</v>
      </c>
      <c r="Q192">
        <v>0</v>
      </c>
      <c r="R192">
        <v>0</v>
      </c>
      <c r="S192">
        <v>0</v>
      </c>
      <c r="T192">
        <v>0</v>
      </c>
      <c r="U192">
        <v>0</v>
      </c>
      <c r="V192">
        <v>40274</v>
      </c>
      <c r="W192">
        <v>331</v>
      </c>
      <c r="X192">
        <v>0</v>
      </c>
      <c r="Y192">
        <v>0</v>
      </c>
      <c r="Z192">
        <v>0</v>
      </c>
      <c r="AA192">
        <v>1</v>
      </c>
      <c r="AD192">
        <v>3</v>
      </c>
      <c r="AE192">
        <v>1</v>
      </c>
      <c r="AF192">
        <v>1</v>
      </c>
      <c r="AG192">
        <v>3</v>
      </c>
      <c r="AH192">
        <v>0</v>
      </c>
      <c r="AI192" t="s">
        <v>194</v>
      </c>
      <c r="AJ192" t="s">
        <v>195</v>
      </c>
      <c r="AK192" t="s">
        <v>784</v>
      </c>
      <c r="AL192">
        <v>3</v>
      </c>
      <c r="AM192">
        <v>860671</v>
      </c>
      <c r="AN192">
        <v>159</v>
      </c>
      <c r="AO192">
        <v>0</v>
      </c>
      <c r="AP192">
        <v>0</v>
      </c>
      <c r="AQ192">
        <v>0</v>
      </c>
      <c r="AR192"/>
      <c r="AS192"/>
      <c r="AT192">
        <v>0</v>
      </c>
      <c r="AU192">
        <v>0</v>
      </c>
      <c r="AX192">
        <v>0</v>
      </c>
      <c r="AZ192">
        <v>0</v>
      </c>
      <c r="BA192">
        <v>0</v>
      </c>
      <c r="BB192">
        <v>0</v>
      </c>
      <c r="BD192">
        <v>0</v>
      </c>
      <c r="BF192">
        <v>0</v>
      </c>
      <c r="BG192">
        <v>0</v>
      </c>
      <c r="BI192">
        <v>0</v>
      </c>
      <c r="BJ192">
        <v>0</v>
      </c>
      <c r="BP192">
        <v>0</v>
      </c>
      <c r="BS192">
        <v>0</v>
      </c>
      <c r="BT192">
        <v>0</v>
      </c>
      <c r="BU192">
        <v>0</v>
      </c>
      <c r="BV192">
        <v>0</v>
      </c>
      <c r="CA192">
        <v>2</v>
      </c>
      <c r="CB192">
        <v>0</v>
      </c>
      <c r="CC192">
        <v>0</v>
      </c>
      <c r="CD192">
        <v>40689</v>
      </c>
      <c r="CE192">
        <v>44651</v>
      </c>
      <c r="CF192">
        <v>44392</v>
      </c>
      <c r="CG192"/>
      <c r="CH192"/>
      <c r="CI192"/>
      <c r="CJ192" s="128">
        <v>45041</v>
      </c>
      <c r="CK192" s="127"/>
    </row>
    <row r="193" spans="1:93" hidden="1">
      <c r="A193" s="108">
        <v>192</v>
      </c>
      <c r="B193">
        <v>4</v>
      </c>
      <c r="C193">
        <v>3172865</v>
      </c>
      <c r="D193" t="s">
        <v>79</v>
      </c>
      <c r="E193">
        <v>34</v>
      </c>
      <c r="F193" t="s">
        <v>785</v>
      </c>
      <c r="G193" t="s">
        <v>786</v>
      </c>
      <c r="H193" t="s">
        <v>202</v>
      </c>
      <c r="I193">
        <v>44</v>
      </c>
      <c r="J193">
        <v>201</v>
      </c>
      <c r="K193">
        <v>215</v>
      </c>
      <c r="L193">
        <v>17</v>
      </c>
      <c r="M193" t="s">
        <v>787</v>
      </c>
      <c r="O193" t="s">
        <v>788</v>
      </c>
      <c r="P193" t="s">
        <v>789</v>
      </c>
      <c r="Q193">
        <v>0</v>
      </c>
      <c r="R193">
        <v>0</v>
      </c>
      <c r="S193">
        <v>0</v>
      </c>
      <c r="T193">
        <v>0</v>
      </c>
      <c r="U193">
        <v>0</v>
      </c>
      <c r="V193">
        <v>40588</v>
      </c>
      <c r="W193">
        <v>331</v>
      </c>
      <c r="X193">
        <v>0</v>
      </c>
      <c r="Y193">
        <v>0</v>
      </c>
      <c r="Z193">
        <v>0</v>
      </c>
      <c r="AA193">
        <v>1</v>
      </c>
      <c r="AD193">
        <v>3</v>
      </c>
      <c r="AE193">
        <v>1</v>
      </c>
      <c r="AF193">
        <v>1</v>
      </c>
      <c r="AG193">
        <v>3</v>
      </c>
      <c r="AH193">
        <v>0</v>
      </c>
      <c r="AI193" t="s">
        <v>194</v>
      </c>
      <c r="AJ193" t="s">
        <v>195</v>
      </c>
      <c r="AK193" t="s">
        <v>790</v>
      </c>
      <c r="AL193">
        <v>3</v>
      </c>
      <c r="AM193">
        <v>23558</v>
      </c>
      <c r="AN193">
        <v>0</v>
      </c>
      <c r="AO193">
        <v>0</v>
      </c>
      <c r="AP193">
        <v>0</v>
      </c>
      <c r="AQ193">
        <v>0</v>
      </c>
      <c r="AR193"/>
      <c r="AS193"/>
      <c r="AT193">
        <v>0</v>
      </c>
      <c r="AU193">
        <v>0</v>
      </c>
      <c r="AX193">
        <v>0</v>
      </c>
      <c r="AZ193">
        <v>0</v>
      </c>
      <c r="BA193">
        <v>0</v>
      </c>
      <c r="BB193">
        <v>0</v>
      </c>
      <c r="BD193">
        <v>0</v>
      </c>
      <c r="BF193">
        <v>0</v>
      </c>
      <c r="BG193">
        <v>0</v>
      </c>
      <c r="BI193">
        <v>0</v>
      </c>
      <c r="BJ193">
        <v>0</v>
      </c>
      <c r="BP193">
        <v>0</v>
      </c>
      <c r="BS193">
        <v>0</v>
      </c>
      <c r="BT193">
        <v>0</v>
      </c>
      <c r="BU193">
        <v>0</v>
      </c>
      <c r="BV193">
        <v>0</v>
      </c>
      <c r="CA193">
        <v>2</v>
      </c>
      <c r="CB193">
        <v>0</v>
      </c>
      <c r="CC193">
        <v>0</v>
      </c>
      <c r="CD193">
        <v>40690</v>
      </c>
      <c r="CE193">
        <v>44651</v>
      </c>
      <c r="CF193">
        <v>44392</v>
      </c>
      <c r="CG193"/>
      <c r="CH193"/>
      <c r="CI193"/>
      <c r="CJ193" s="128">
        <v>45040</v>
      </c>
      <c r="CK193" s="127"/>
    </row>
    <row r="194" spans="1:93" hidden="1">
      <c r="A194" s="108">
        <v>193</v>
      </c>
      <c r="B194">
        <v>4</v>
      </c>
      <c r="C194">
        <v>3186068</v>
      </c>
      <c r="D194" t="s">
        <v>79</v>
      </c>
      <c r="E194">
        <v>34</v>
      </c>
      <c r="F194" t="s">
        <v>791</v>
      </c>
      <c r="G194" t="s">
        <v>792</v>
      </c>
      <c r="H194" t="s">
        <v>412</v>
      </c>
      <c r="I194">
        <v>44</v>
      </c>
      <c r="J194">
        <v>201</v>
      </c>
      <c r="K194">
        <v>510</v>
      </c>
      <c r="L194">
        <v>17</v>
      </c>
      <c r="M194" t="s">
        <v>2790</v>
      </c>
      <c r="O194" t="s">
        <v>2791</v>
      </c>
      <c r="P194" t="s">
        <v>2792</v>
      </c>
      <c r="Q194">
        <v>0</v>
      </c>
      <c r="R194">
        <v>0</v>
      </c>
      <c r="S194">
        <v>0</v>
      </c>
      <c r="T194">
        <v>0</v>
      </c>
      <c r="U194">
        <v>0</v>
      </c>
      <c r="V194">
        <v>39161</v>
      </c>
      <c r="W194">
        <v>331</v>
      </c>
      <c r="X194">
        <v>0</v>
      </c>
      <c r="Y194">
        <v>0</v>
      </c>
      <c r="Z194">
        <v>0</v>
      </c>
      <c r="AA194">
        <v>1</v>
      </c>
      <c r="AD194">
        <v>3</v>
      </c>
      <c r="AE194">
        <v>2</v>
      </c>
      <c r="AF194">
        <v>1</v>
      </c>
      <c r="AG194">
        <v>3</v>
      </c>
      <c r="AH194">
        <v>0</v>
      </c>
      <c r="AI194" t="s">
        <v>194</v>
      </c>
      <c r="AJ194" t="s">
        <v>195</v>
      </c>
      <c r="AK194" t="s">
        <v>2793</v>
      </c>
      <c r="AL194">
        <v>3</v>
      </c>
      <c r="AM194">
        <v>501808</v>
      </c>
      <c r="AN194">
        <v>0</v>
      </c>
      <c r="AO194">
        <v>0</v>
      </c>
      <c r="AP194">
        <v>0</v>
      </c>
      <c r="AQ194">
        <v>0</v>
      </c>
      <c r="AR194"/>
      <c r="AS194"/>
      <c r="AT194">
        <v>0</v>
      </c>
      <c r="AU194">
        <v>0</v>
      </c>
      <c r="AX194">
        <v>0</v>
      </c>
      <c r="AZ194">
        <v>0</v>
      </c>
      <c r="BA194">
        <v>0</v>
      </c>
      <c r="BB194">
        <v>0</v>
      </c>
      <c r="BD194">
        <v>0</v>
      </c>
      <c r="BF194">
        <v>0</v>
      </c>
      <c r="BG194">
        <v>0</v>
      </c>
      <c r="BI194">
        <v>0</v>
      </c>
      <c r="BJ194">
        <v>0</v>
      </c>
      <c r="BP194">
        <v>0</v>
      </c>
      <c r="BS194">
        <v>0</v>
      </c>
      <c r="BT194">
        <v>0</v>
      </c>
      <c r="BU194">
        <v>0</v>
      </c>
      <c r="BV194">
        <v>0</v>
      </c>
      <c r="CA194">
        <v>2</v>
      </c>
      <c r="CB194">
        <v>0</v>
      </c>
      <c r="CC194">
        <v>0</v>
      </c>
      <c r="CD194">
        <v>40703</v>
      </c>
      <c r="CE194">
        <v>44651</v>
      </c>
      <c r="CF194">
        <v>44874</v>
      </c>
      <c r="CG194"/>
      <c r="CH194"/>
      <c r="CI194"/>
      <c r="CJ194" s="128">
        <v>45030</v>
      </c>
      <c r="CK194" s="129">
        <v>45072</v>
      </c>
      <c r="CM194" t="s">
        <v>3118</v>
      </c>
    </row>
    <row r="195" spans="1:93">
      <c r="A195" s="108">
        <v>194</v>
      </c>
      <c r="B195">
        <v>4</v>
      </c>
      <c r="C195">
        <v>3186319</v>
      </c>
      <c r="D195" t="s">
        <v>79</v>
      </c>
      <c r="E195">
        <v>99</v>
      </c>
      <c r="F195" t="s">
        <v>793</v>
      </c>
      <c r="G195" t="s">
        <v>794</v>
      </c>
      <c r="H195" t="s">
        <v>795</v>
      </c>
      <c r="I195">
        <v>44</v>
      </c>
      <c r="J195">
        <v>201</v>
      </c>
      <c r="K195">
        <v>87</v>
      </c>
      <c r="L195">
        <v>17</v>
      </c>
      <c r="M195" t="s">
        <v>796</v>
      </c>
      <c r="O195" t="s">
        <v>797</v>
      </c>
      <c r="Q195">
        <v>0</v>
      </c>
      <c r="R195">
        <v>0</v>
      </c>
      <c r="S195">
        <v>0</v>
      </c>
      <c r="T195">
        <v>0</v>
      </c>
      <c r="U195">
        <v>0</v>
      </c>
      <c r="V195">
        <v>40673</v>
      </c>
      <c r="W195">
        <v>331</v>
      </c>
      <c r="X195">
        <v>0</v>
      </c>
      <c r="Y195">
        <v>0</v>
      </c>
      <c r="Z195">
        <v>0</v>
      </c>
      <c r="AA195">
        <v>1</v>
      </c>
      <c r="AD195">
        <v>3</v>
      </c>
      <c r="AE195">
        <v>1</v>
      </c>
      <c r="AF195">
        <v>1</v>
      </c>
      <c r="AG195">
        <v>3</v>
      </c>
      <c r="AH195">
        <v>0</v>
      </c>
      <c r="AI195" t="s">
        <v>115</v>
      </c>
      <c r="AJ195" t="s">
        <v>116</v>
      </c>
      <c r="AK195" t="s">
        <v>2794</v>
      </c>
      <c r="AL195">
        <v>0</v>
      </c>
      <c r="AM195">
        <v>0</v>
      </c>
      <c r="AN195">
        <v>0</v>
      </c>
      <c r="AO195">
        <v>0</v>
      </c>
      <c r="AP195">
        <v>0</v>
      </c>
      <c r="AQ195">
        <v>0</v>
      </c>
      <c r="AR195"/>
      <c r="AS195"/>
      <c r="AT195">
        <v>0</v>
      </c>
      <c r="AU195">
        <v>0</v>
      </c>
      <c r="AX195">
        <v>0</v>
      </c>
      <c r="AZ195">
        <v>0</v>
      </c>
      <c r="BA195">
        <v>0</v>
      </c>
      <c r="BB195">
        <v>0</v>
      </c>
      <c r="BD195">
        <v>0</v>
      </c>
      <c r="BF195">
        <v>0</v>
      </c>
      <c r="BG195">
        <v>0</v>
      </c>
      <c r="BI195">
        <v>0</v>
      </c>
      <c r="BJ195">
        <v>0</v>
      </c>
      <c r="BP195">
        <v>99</v>
      </c>
      <c r="BQ195" t="s">
        <v>793</v>
      </c>
      <c r="BR195" t="s">
        <v>794</v>
      </c>
      <c r="BS195">
        <v>44</v>
      </c>
      <c r="BT195">
        <v>201</v>
      </c>
      <c r="BU195">
        <v>87</v>
      </c>
      <c r="BV195">
        <v>17</v>
      </c>
      <c r="BW195" t="s">
        <v>795</v>
      </c>
      <c r="BX195" t="s">
        <v>2795</v>
      </c>
      <c r="BY195" t="s">
        <v>2796</v>
      </c>
      <c r="BZ195" t="s">
        <v>2797</v>
      </c>
      <c r="CA195">
        <v>2</v>
      </c>
      <c r="CB195">
        <v>0</v>
      </c>
      <c r="CC195">
        <v>0</v>
      </c>
      <c r="CD195">
        <v>40708</v>
      </c>
      <c r="CE195">
        <v>44651</v>
      </c>
      <c r="CF195">
        <v>44945</v>
      </c>
      <c r="CG195" s="114">
        <v>21000</v>
      </c>
      <c r="CH195" s="114">
        <v>21000</v>
      </c>
      <c r="CI195">
        <v>2</v>
      </c>
      <c r="CJ195" s="128">
        <v>45020</v>
      </c>
      <c r="CK195" s="129">
        <v>45020</v>
      </c>
      <c r="CO195" t="s">
        <v>3119</v>
      </c>
    </row>
    <row r="196" spans="1:93">
      <c r="A196" s="108">
        <v>195</v>
      </c>
      <c r="B196">
        <v>4</v>
      </c>
      <c r="C196">
        <v>3186972</v>
      </c>
      <c r="D196" t="s">
        <v>79</v>
      </c>
      <c r="E196">
        <v>34</v>
      </c>
      <c r="F196" t="s">
        <v>798</v>
      </c>
      <c r="G196" t="s">
        <v>799</v>
      </c>
      <c r="H196" t="s">
        <v>489</v>
      </c>
      <c r="I196">
        <v>44</v>
      </c>
      <c r="J196">
        <v>201</v>
      </c>
      <c r="K196">
        <v>104</v>
      </c>
      <c r="L196">
        <v>17</v>
      </c>
      <c r="M196" t="s">
        <v>2798</v>
      </c>
      <c r="N196" t="s">
        <v>2799</v>
      </c>
      <c r="O196" t="s">
        <v>2800</v>
      </c>
      <c r="P196" t="s">
        <v>801</v>
      </c>
      <c r="Q196">
        <v>0</v>
      </c>
      <c r="R196">
        <v>0</v>
      </c>
      <c r="S196">
        <v>0</v>
      </c>
      <c r="T196">
        <v>0</v>
      </c>
      <c r="U196">
        <v>0</v>
      </c>
      <c r="V196">
        <v>40690</v>
      </c>
      <c r="W196">
        <v>331</v>
      </c>
      <c r="X196">
        <v>0</v>
      </c>
      <c r="Y196">
        <v>0</v>
      </c>
      <c r="Z196">
        <v>0</v>
      </c>
      <c r="AA196">
        <v>1</v>
      </c>
      <c r="AD196">
        <v>3</v>
      </c>
      <c r="AE196">
        <v>1</v>
      </c>
      <c r="AF196">
        <v>1</v>
      </c>
      <c r="AG196">
        <v>3</v>
      </c>
      <c r="AH196">
        <v>0</v>
      </c>
      <c r="AI196" t="s">
        <v>115</v>
      </c>
      <c r="AJ196" t="s">
        <v>116</v>
      </c>
      <c r="AK196" t="s">
        <v>802</v>
      </c>
      <c r="AL196">
        <v>3</v>
      </c>
      <c r="AM196">
        <v>743631</v>
      </c>
      <c r="AN196">
        <v>0</v>
      </c>
      <c r="AO196">
        <v>0</v>
      </c>
      <c r="AP196">
        <v>0</v>
      </c>
      <c r="AQ196">
        <v>0</v>
      </c>
      <c r="AR196"/>
      <c r="AS196"/>
      <c r="AT196">
        <v>0</v>
      </c>
      <c r="AU196">
        <v>0</v>
      </c>
      <c r="AX196">
        <v>0</v>
      </c>
      <c r="AZ196">
        <v>0</v>
      </c>
      <c r="BA196">
        <v>0</v>
      </c>
      <c r="BB196">
        <v>0</v>
      </c>
      <c r="BD196">
        <v>0</v>
      </c>
      <c r="BF196">
        <v>0</v>
      </c>
      <c r="BG196">
        <v>0</v>
      </c>
      <c r="BI196">
        <v>0</v>
      </c>
      <c r="BJ196">
        <v>0</v>
      </c>
      <c r="BP196">
        <v>0</v>
      </c>
      <c r="BS196">
        <v>0</v>
      </c>
      <c r="BT196">
        <v>0</v>
      </c>
      <c r="BU196">
        <v>0</v>
      </c>
      <c r="BV196">
        <v>0</v>
      </c>
      <c r="CA196">
        <v>2</v>
      </c>
      <c r="CB196">
        <v>0</v>
      </c>
      <c r="CC196">
        <v>0</v>
      </c>
      <c r="CD196">
        <v>40724</v>
      </c>
      <c r="CE196">
        <v>44651</v>
      </c>
      <c r="CF196">
        <v>44903</v>
      </c>
      <c r="CG196" s="114">
        <v>21000</v>
      </c>
      <c r="CH196" s="114">
        <v>21000</v>
      </c>
      <c r="CI196">
        <v>3</v>
      </c>
      <c r="CJ196" s="128">
        <v>45036</v>
      </c>
      <c r="CK196" s="129">
        <v>45076</v>
      </c>
      <c r="CO196" t="s">
        <v>3119</v>
      </c>
    </row>
    <row r="197" spans="1:93" hidden="1">
      <c r="A197" s="108">
        <v>196</v>
      </c>
      <c r="B197">
        <v>4</v>
      </c>
      <c r="C197">
        <v>3215718</v>
      </c>
      <c r="D197" t="s">
        <v>79</v>
      </c>
      <c r="E197">
        <v>34</v>
      </c>
      <c r="F197" t="s">
        <v>2645</v>
      </c>
      <c r="G197" t="s">
        <v>2646</v>
      </c>
      <c r="H197" t="s">
        <v>2647</v>
      </c>
      <c r="I197">
        <v>44</v>
      </c>
      <c r="J197">
        <v>213</v>
      </c>
      <c r="K197">
        <v>27</v>
      </c>
      <c r="L197">
        <v>21</v>
      </c>
      <c r="M197" t="s">
        <v>2648</v>
      </c>
      <c r="O197" t="s">
        <v>2649</v>
      </c>
      <c r="P197" t="s">
        <v>2650</v>
      </c>
      <c r="Q197">
        <v>183</v>
      </c>
      <c r="R197">
        <v>4</v>
      </c>
      <c r="S197">
        <v>1</v>
      </c>
      <c r="T197">
        <v>5311747</v>
      </c>
      <c r="U197">
        <v>0</v>
      </c>
      <c r="V197">
        <v>40694</v>
      </c>
      <c r="W197">
        <v>331</v>
      </c>
      <c r="X197">
        <v>0</v>
      </c>
      <c r="Y197">
        <v>0</v>
      </c>
      <c r="Z197">
        <v>0</v>
      </c>
      <c r="AA197">
        <v>1</v>
      </c>
      <c r="AD197">
        <v>3</v>
      </c>
      <c r="AE197">
        <v>1</v>
      </c>
      <c r="AF197">
        <v>1</v>
      </c>
      <c r="AG197">
        <v>3</v>
      </c>
      <c r="AH197">
        <v>0</v>
      </c>
      <c r="AI197" t="s">
        <v>396</v>
      </c>
      <c r="AJ197" t="s">
        <v>397</v>
      </c>
      <c r="AK197" t="s">
        <v>2651</v>
      </c>
      <c r="AL197">
        <v>3</v>
      </c>
      <c r="AM197">
        <v>94757</v>
      </c>
      <c r="AN197">
        <v>235</v>
      </c>
      <c r="AO197">
        <v>0</v>
      </c>
      <c r="AP197">
        <v>0</v>
      </c>
      <c r="AQ197">
        <v>0</v>
      </c>
      <c r="AR197"/>
      <c r="AS197"/>
      <c r="AT197">
        <v>0</v>
      </c>
      <c r="AU197">
        <v>0</v>
      </c>
      <c r="AX197">
        <v>0</v>
      </c>
      <c r="AZ197">
        <v>0</v>
      </c>
      <c r="BA197">
        <v>0</v>
      </c>
      <c r="BB197">
        <v>0</v>
      </c>
      <c r="BD197">
        <v>0</v>
      </c>
      <c r="BF197">
        <v>0</v>
      </c>
      <c r="BG197">
        <v>0</v>
      </c>
      <c r="BI197">
        <v>0</v>
      </c>
      <c r="BJ197">
        <v>0</v>
      </c>
      <c r="BP197">
        <v>34</v>
      </c>
      <c r="BQ197" t="s">
        <v>2645</v>
      </c>
      <c r="BR197" t="s">
        <v>2646</v>
      </c>
      <c r="BS197">
        <v>44</v>
      </c>
      <c r="BT197">
        <v>201</v>
      </c>
      <c r="BU197">
        <v>85</v>
      </c>
      <c r="BV197">
        <v>17</v>
      </c>
      <c r="BW197" t="s">
        <v>152</v>
      </c>
      <c r="BX197" t="s">
        <v>2652</v>
      </c>
      <c r="BY197" t="s">
        <v>2801</v>
      </c>
      <c r="BZ197" t="s">
        <v>2653</v>
      </c>
      <c r="CA197">
        <v>2</v>
      </c>
      <c r="CB197">
        <v>0</v>
      </c>
      <c r="CC197">
        <v>0</v>
      </c>
      <c r="CD197">
        <v>40750</v>
      </c>
      <c r="CE197">
        <v>44651</v>
      </c>
      <c r="CF197">
        <v>44392</v>
      </c>
      <c r="CG197"/>
      <c r="CH197"/>
      <c r="CI197"/>
      <c r="CJ197" s="128">
        <v>45037</v>
      </c>
      <c r="CK197" s="129">
        <v>45037</v>
      </c>
      <c r="CM197" t="s">
        <v>3082</v>
      </c>
    </row>
    <row r="198" spans="1:93" hidden="1">
      <c r="A198" s="108">
        <v>197</v>
      </c>
      <c r="B198">
        <v>4</v>
      </c>
      <c r="C198">
        <v>3215777</v>
      </c>
      <c r="D198" t="s">
        <v>79</v>
      </c>
      <c r="E198">
        <v>34</v>
      </c>
      <c r="F198" t="s">
        <v>803</v>
      </c>
      <c r="G198" t="s">
        <v>804</v>
      </c>
      <c r="H198" t="s">
        <v>805</v>
      </c>
      <c r="I198">
        <v>44</v>
      </c>
      <c r="J198">
        <v>201</v>
      </c>
      <c r="K198">
        <v>362</v>
      </c>
      <c r="L198">
        <v>17</v>
      </c>
      <c r="M198" t="s">
        <v>806</v>
      </c>
      <c r="O198" t="s">
        <v>807</v>
      </c>
      <c r="P198" t="s">
        <v>808</v>
      </c>
      <c r="Q198">
        <v>0</v>
      </c>
      <c r="R198">
        <v>0</v>
      </c>
      <c r="S198">
        <v>0</v>
      </c>
      <c r="T198">
        <v>0</v>
      </c>
      <c r="U198">
        <v>0</v>
      </c>
      <c r="V198">
        <v>40732</v>
      </c>
      <c r="W198">
        <v>331</v>
      </c>
      <c r="X198">
        <v>0</v>
      </c>
      <c r="Y198">
        <v>0</v>
      </c>
      <c r="Z198">
        <v>0</v>
      </c>
      <c r="AA198">
        <v>1</v>
      </c>
      <c r="AD198">
        <v>3</v>
      </c>
      <c r="AE198">
        <v>1</v>
      </c>
      <c r="AF198">
        <v>1</v>
      </c>
      <c r="AG198">
        <v>3</v>
      </c>
      <c r="AH198">
        <v>0</v>
      </c>
      <c r="AI198" t="s">
        <v>148</v>
      </c>
      <c r="AJ198" t="s">
        <v>149</v>
      </c>
      <c r="AK198" t="s">
        <v>809</v>
      </c>
      <c r="AL198">
        <v>3</v>
      </c>
      <c r="AM198">
        <v>860701</v>
      </c>
      <c r="AN198">
        <v>0</v>
      </c>
      <c r="AO198">
        <v>0</v>
      </c>
      <c r="AP198">
        <v>0</v>
      </c>
      <c r="AQ198">
        <v>0</v>
      </c>
      <c r="AR198"/>
      <c r="AS198"/>
      <c r="AT198">
        <v>0</v>
      </c>
      <c r="AU198">
        <v>0</v>
      </c>
      <c r="AX198">
        <v>0</v>
      </c>
      <c r="AZ198">
        <v>0</v>
      </c>
      <c r="BA198">
        <v>0</v>
      </c>
      <c r="BB198">
        <v>0</v>
      </c>
      <c r="BD198">
        <v>0</v>
      </c>
      <c r="BF198">
        <v>0</v>
      </c>
      <c r="BG198">
        <v>0</v>
      </c>
      <c r="BI198">
        <v>0</v>
      </c>
      <c r="BJ198">
        <v>0</v>
      </c>
      <c r="BP198">
        <v>0</v>
      </c>
      <c r="BS198">
        <v>0</v>
      </c>
      <c r="BT198">
        <v>0</v>
      </c>
      <c r="BU198">
        <v>0</v>
      </c>
      <c r="BV198">
        <v>0</v>
      </c>
      <c r="CA198">
        <v>2</v>
      </c>
      <c r="CB198">
        <v>0</v>
      </c>
      <c r="CC198">
        <v>0</v>
      </c>
      <c r="CD198">
        <v>40751</v>
      </c>
      <c r="CE198">
        <v>44651</v>
      </c>
      <c r="CF198">
        <v>44392</v>
      </c>
      <c r="CG198"/>
      <c r="CH198"/>
      <c r="CI198"/>
      <c r="CJ198" s="128">
        <v>45037</v>
      </c>
      <c r="CK198" s="127"/>
    </row>
    <row r="199" spans="1:93" hidden="1">
      <c r="A199" s="108">
        <v>198</v>
      </c>
      <c r="B199">
        <v>4</v>
      </c>
      <c r="C199">
        <v>3222137</v>
      </c>
      <c r="D199" t="s">
        <v>79</v>
      </c>
      <c r="E199">
        <v>34</v>
      </c>
      <c r="F199" t="s">
        <v>2616</v>
      </c>
      <c r="G199" t="s">
        <v>810</v>
      </c>
      <c r="H199" t="s">
        <v>811</v>
      </c>
      <c r="I199">
        <v>44</v>
      </c>
      <c r="J199">
        <v>201</v>
      </c>
      <c r="K199">
        <v>302</v>
      </c>
      <c r="L199">
        <v>17</v>
      </c>
      <c r="M199" t="s">
        <v>2617</v>
      </c>
      <c r="O199" t="s">
        <v>812</v>
      </c>
      <c r="P199" t="s">
        <v>2618</v>
      </c>
      <c r="Q199">
        <v>0</v>
      </c>
      <c r="R199">
        <v>0</v>
      </c>
      <c r="S199">
        <v>0</v>
      </c>
      <c r="T199">
        <v>0</v>
      </c>
      <c r="U199">
        <v>0</v>
      </c>
      <c r="V199">
        <v>40707</v>
      </c>
      <c r="W199">
        <v>331</v>
      </c>
      <c r="X199">
        <v>0</v>
      </c>
      <c r="Y199">
        <v>0</v>
      </c>
      <c r="Z199">
        <v>0</v>
      </c>
      <c r="AA199">
        <v>2</v>
      </c>
      <c r="AD199">
        <v>3</v>
      </c>
      <c r="AE199">
        <v>1</v>
      </c>
      <c r="AF199">
        <v>1</v>
      </c>
      <c r="AG199">
        <v>3</v>
      </c>
      <c r="AH199">
        <v>0</v>
      </c>
      <c r="AI199" t="s">
        <v>115</v>
      </c>
      <c r="AJ199" t="s">
        <v>116</v>
      </c>
      <c r="AK199" t="s">
        <v>2619</v>
      </c>
      <c r="AL199">
        <v>3</v>
      </c>
      <c r="AM199">
        <v>232149</v>
      </c>
      <c r="AN199">
        <v>0</v>
      </c>
      <c r="AO199">
        <v>0</v>
      </c>
      <c r="AP199">
        <v>0</v>
      </c>
      <c r="AQ199">
        <v>0</v>
      </c>
      <c r="AR199"/>
      <c r="AS199"/>
      <c r="AT199">
        <v>0</v>
      </c>
      <c r="AU199">
        <v>0</v>
      </c>
      <c r="AX199">
        <v>0</v>
      </c>
      <c r="AZ199">
        <v>0</v>
      </c>
      <c r="BA199">
        <v>0</v>
      </c>
      <c r="BB199">
        <v>0</v>
      </c>
      <c r="BD199">
        <v>0</v>
      </c>
      <c r="BF199">
        <v>0</v>
      </c>
      <c r="BG199">
        <v>0</v>
      </c>
      <c r="BI199">
        <v>0</v>
      </c>
      <c r="BJ199">
        <v>0</v>
      </c>
      <c r="BP199">
        <v>0</v>
      </c>
      <c r="BS199">
        <v>0</v>
      </c>
      <c r="BT199">
        <v>0</v>
      </c>
      <c r="BU199">
        <v>0</v>
      </c>
      <c r="BV199">
        <v>0</v>
      </c>
      <c r="CA199">
        <v>2</v>
      </c>
      <c r="CB199">
        <v>0</v>
      </c>
      <c r="CC199">
        <v>1</v>
      </c>
      <c r="CD199">
        <v>40784</v>
      </c>
      <c r="CE199">
        <v>44651</v>
      </c>
      <c r="CF199">
        <v>44392</v>
      </c>
      <c r="CG199"/>
      <c r="CH199"/>
      <c r="CI199"/>
      <c r="CJ199" s="126"/>
      <c r="CK199" s="127"/>
    </row>
    <row r="200" spans="1:93">
      <c r="A200" s="108">
        <v>199</v>
      </c>
      <c r="B200">
        <v>4</v>
      </c>
      <c r="C200">
        <v>3222226</v>
      </c>
      <c r="D200" t="s">
        <v>79</v>
      </c>
      <c r="E200">
        <v>34</v>
      </c>
      <c r="F200" t="s">
        <v>1459</v>
      </c>
      <c r="G200" t="s">
        <v>1460</v>
      </c>
      <c r="H200" t="s">
        <v>3014</v>
      </c>
      <c r="I200">
        <v>44</v>
      </c>
      <c r="J200">
        <v>202</v>
      </c>
      <c r="K200">
        <v>33</v>
      </c>
      <c r="L200">
        <v>8</v>
      </c>
      <c r="M200" t="s">
        <v>1461</v>
      </c>
      <c r="N200" t="s">
        <v>1462</v>
      </c>
      <c r="O200" t="s">
        <v>1463</v>
      </c>
      <c r="P200" t="s">
        <v>1464</v>
      </c>
      <c r="Q200">
        <v>0</v>
      </c>
      <c r="R200">
        <v>0</v>
      </c>
      <c r="S200">
        <v>0</v>
      </c>
      <c r="T200">
        <v>0</v>
      </c>
      <c r="U200">
        <v>0</v>
      </c>
      <c r="V200">
        <v>40655</v>
      </c>
      <c r="W200">
        <v>331</v>
      </c>
      <c r="X200">
        <v>0</v>
      </c>
      <c r="Y200">
        <v>0</v>
      </c>
      <c r="Z200">
        <v>0</v>
      </c>
      <c r="AA200">
        <v>9</v>
      </c>
      <c r="AD200">
        <v>3</v>
      </c>
      <c r="AE200">
        <v>1</v>
      </c>
      <c r="AF200">
        <v>1</v>
      </c>
      <c r="AG200">
        <v>3</v>
      </c>
      <c r="AH200">
        <v>0</v>
      </c>
      <c r="AI200" t="s">
        <v>115</v>
      </c>
      <c r="AJ200" t="s">
        <v>116</v>
      </c>
      <c r="AK200" t="s">
        <v>1465</v>
      </c>
      <c r="AL200">
        <v>2</v>
      </c>
      <c r="AM200">
        <v>21008</v>
      </c>
      <c r="AN200">
        <v>0</v>
      </c>
      <c r="AO200">
        <v>0</v>
      </c>
      <c r="AP200">
        <v>0</v>
      </c>
      <c r="AQ200">
        <v>0</v>
      </c>
      <c r="AR200"/>
      <c r="AS200"/>
      <c r="AT200">
        <v>0</v>
      </c>
      <c r="AU200">
        <v>0</v>
      </c>
      <c r="AX200">
        <v>0</v>
      </c>
      <c r="AZ200">
        <v>0</v>
      </c>
      <c r="BA200">
        <v>0</v>
      </c>
      <c r="BB200">
        <v>0</v>
      </c>
      <c r="BD200">
        <v>0</v>
      </c>
      <c r="BF200">
        <v>0</v>
      </c>
      <c r="BG200">
        <v>0</v>
      </c>
      <c r="BI200">
        <v>0</v>
      </c>
      <c r="BJ200">
        <v>0</v>
      </c>
      <c r="BP200">
        <v>0</v>
      </c>
      <c r="BS200">
        <v>0</v>
      </c>
      <c r="BT200">
        <v>0</v>
      </c>
      <c r="BU200">
        <v>0</v>
      </c>
      <c r="BV200">
        <v>0</v>
      </c>
      <c r="CA200">
        <v>2</v>
      </c>
      <c r="CB200">
        <v>0</v>
      </c>
      <c r="CC200">
        <v>0</v>
      </c>
      <c r="CD200">
        <v>40786</v>
      </c>
      <c r="CE200">
        <v>44651</v>
      </c>
      <c r="CF200">
        <v>44392</v>
      </c>
      <c r="CG200" s="114">
        <v>21000</v>
      </c>
      <c r="CH200" s="114">
        <v>21000</v>
      </c>
      <c r="CI200">
        <v>3</v>
      </c>
      <c r="CJ200" s="128">
        <v>45021</v>
      </c>
      <c r="CK200" s="129">
        <v>45021</v>
      </c>
      <c r="CO200" t="s">
        <v>3119</v>
      </c>
    </row>
    <row r="201" spans="1:93">
      <c r="A201" s="108">
        <v>200</v>
      </c>
      <c r="B201">
        <v>4</v>
      </c>
      <c r="C201">
        <v>3228593</v>
      </c>
      <c r="D201" t="s">
        <v>79</v>
      </c>
      <c r="E201">
        <v>45</v>
      </c>
      <c r="F201" t="s">
        <v>813</v>
      </c>
      <c r="G201" t="s">
        <v>814</v>
      </c>
      <c r="H201" t="s">
        <v>815</v>
      </c>
      <c r="I201">
        <v>44</v>
      </c>
      <c r="J201">
        <v>201</v>
      </c>
      <c r="K201">
        <v>245</v>
      </c>
      <c r="L201">
        <v>17</v>
      </c>
      <c r="M201" t="s">
        <v>816</v>
      </c>
      <c r="O201" t="s">
        <v>817</v>
      </c>
      <c r="P201" t="s">
        <v>818</v>
      </c>
      <c r="Q201">
        <v>0</v>
      </c>
      <c r="R201">
        <v>0</v>
      </c>
      <c r="S201">
        <v>0</v>
      </c>
      <c r="T201">
        <v>0</v>
      </c>
      <c r="U201">
        <v>2</v>
      </c>
      <c r="V201">
        <v>40711</v>
      </c>
      <c r="W201">
        <v>331</v>
      </c>
      <c r="X201">
        <v>0</v>
      </c>
      <c r="Y201">
        <v>0</v>
      </c>
      <c r="Z201">
        <v>0</v>
      </c>
      <c r="AA201">
        <v>2</v>
      </c>
      <c r="AD201">
        <v>3</v>
      </c>
      <c r="AE201">
        <v>1</v>
      </c>
      <c r="AF201">
        <v>1</v>
      </c>
      <c r="AG201">
        <v>3</v>
      </c>
      <c r="AH201">
        <v>0</v>
      </c>
      <c r="AI201" t="s">
        <v>115</v>
      </c>
      <c r="AJ201" t="s">
        <v>116</v>
      </c>
      <c r="AK201" t="s">
        <v>819</v>
      </c>
      <c r="AL201">
        <v>3</v>
      </c>
      <c r="AM201">
        <v>94803</v>
      </c>
      <c r="AN201">
        <v>432</v>
      </c>
      <c r="AO201">
        <v>0</v>
      </c>
      <c r="AP201">
        <v>0</v>
      </c>
      <c r="AQ201">
        <v>0</v>
      </c>
      <c r="AR201"/>
      <c r="AS201"/>
      <c r="AT201">
        <v>0</v>
      </c>
      <c r="AU201">
        <v>0</v>
      </c>
      <c r="AX201">
        <v>0</v>
      </c>
      <c r="AZ201">
        <v>0</v>
      </c>
      <c r="BA201">
        <v>0</v>
      </c>
      <c r="BB201">
        <v>0</v>
      </c>
      <c r="BD201">
        <v>0</v>
      </c>
      <c r="BF201">
        <v>0</v>
      </c>
      <c r="BG201">
        <v>0</v>
      </c>
      <c r="BI201">
        <v>0</v>
      </c>
      <c r="BJ201">
        <v>0</v>
      </c>
      <c r="BP201">
        <v>0</v>
      </c>
      <c r="BS201">
        <v>0</v>
      </c>
      <c r="BT201">
        <v>0</v>
      </c>
      <c r="BU201">
        <v>0</v>
      </c>
      <c r="BV201">
        <v>0</v>
      </c>
      <c r="CA201">
        <v>2</v>
      </c>
      <c r="CB201">
        <v>0</v>
      </c>
      <c r="CC201">
        <v>0</v>
      </c>
      <c r="CD201">
        <v>40808</v>
      </c>
      <c r="CE201">
        <v>44651</v>
      </c>
      <c r="CF201">
        <v>42111</v>
      </c>
      <c r="CG201" s="114">
        <v>21000</v>
      </c>
      <c r="CH201" s="114">
        <v>21000</v>
      </c>
      <c r="CI201">
        <v>1</v>
      </c>
      <c r="CJ201" s="128">
        <v>45037</v>
      </c>
      <c r="CK201" s="129">
        <v>45083</v>
      </c>
      <c r="CO201" t="s">
        <v>3119</v>
      </c>
    </row>
    <row r="202" spans="1:93">
      <c r="A202" s="108">
        <v>201</v>
      </c>
      <c r="B202">
        <v>4</v>
      </c>
      <c r="C202">
        <v>3235336</v>
      </c>
      <c r="D202" t="s">
        <v>79</v>
      </c>
      <c r="E202">
        <v>34</v>
      </c>
      <c r="F202" t="s">
        <v>820</v>
      </c>
      <c r="G202" t="s">
        <v>821</v>
      </c>
      <c r="H202" t="s">
        <v>822</v>
      </c>
      <c r="I202">
        <v>44</v>
      </c>
      <c r="J202">
        <v>201</v>
      </c>
      <c r="K202">
        <v>524</v>
      </c>
      <c r="L202">
        <v>17</v>
      </c>
      <c r="M202" t="s">
        <v>823</v>
      </c>
      <c r="O202" t="s">
        <v>824</v>
      </c>
      <c r="P202" t="s">
        <v>825</v>
      </c>
      <c r="Q202">
        <v>0</v>
      </c>
      <c r="R202">
        <v>0</v>
      </c>
      <c r="S202">
        <v>0</v>
      </c>
      <c r="T202">
        <v>0</v>
      </c>
      <c r="U202">
        <v>0</v>
      </c>
      <c r="V202">
        <v>40798</v>
      </c>
      <c r="W202">
        <v>331</v>
      </c>
      <c r="X202">
        <v>0</v>
      </c>
      <c r="Y202">
        <v>0</v>
      </c>
      <c r="Z202">
        <v>0</v>
      </c>
      <c r="AA202">
        <v>2</v>
      </c>
      <c r="AD202">
        <v>3</v>
      </c>
      <c r="AE202">
        <v>1</v>
      </c>
      <c r="AF202">
        <v>1</v>
      </c>
      <c r="AG202">
        <v>3</v>
      </c>
      <c r="AH202">
        <v>0</v>
      </c>
      <c r="AI202" t="s">
        <v>378</v>
      </c>
      <c r="AJ202" t="s">
        <v>379</v>
      </c>
      <c r="AK202" t="s">
        <v>826</v>
      </c>
      <c r="AL202">
        <v>3</v>
      </c>
      <c r="AM202">
        <v>232190</v>
      </c>
      <c r="AN202">
        <v>0</v>
      </c>
      <c r="AO202">
        <v>0</v>
      </c>
      <c r="AP202">
        <v>0</v>
      </c>
      <c r="AQ202">
        <v>0</v>
      </c>
      <c r="AR202"/>
      <c r="AS202"/>
      <c r="AT202">
        <v>0</v>
      </c>
      <c r="AU202">
        <v>0</v>
      </c>
      <c r="AX202">
        <v>0</v>
      </c>
      <c r="AZ202">
        <v>0</v>
      </c>
      <c r="BA202">
        <v>0</v>
      </c>
      <c r="BB202">
        <v>0</v>
      </c>
      <c r="BD202">
        <v>0</v>
      </c>
      <c r="BF202">
        <v>0</v>
      </c>
      <c r="BG202">
        <v>0</v>
      </c>
      <c r="BI202">
        <v>0</v>
      </c>
      <c r="BJ202">
        <v>0</v>
      </c>
      <c r="BP202">
        <v>0</v>
      </c>
      <c r="BS202">
        <v>0</v>
      </c>
      <c r="BT202">
        <v>0</v>
      </c>
      <c r="BU202">
        <v>0</v>
      </c>
      <c r="BV202">
        <v>0</v>
      </c>
      <c r="CA202">
        <v>2</v>
      </c>
      <c r="CB202">
        <v>0</v>
      </c>
      <c r="CC202">
        <v>0</v>
      </c>
      <c r="CD202">
        <v>40851</v>
      </c>
      <c r="CE202">
        <v>44651</v>
      </c>
      <c r="CF202">
        <v>44392</v>
      </c>
      <c r="CG202" s="114">
        <v>21000</v>
      </c>
      <c r="CH202" s="114">
        <v>21000</v>
      </c>
      <c r="CI202">
        <v>3</v>
      </c>
      <c r="CJ202" s="128">
        <v>45034</v>
      </c>
      <c r="CK202" s="129">
        <v>45096</v>
      </c>
      <c r="CO202" t="s">
        <v>3119</v>
      </c>
    </row>
    <row r="203" spans="1:93">
      <c r="A203" s="108">
        <v>202</v>
      </c>
      <c r="B203">
        <v>4</v>
      </c>
      <c r="C203">
        <v>3240968</v>
      </c>
      <c r="D203" t="s">
        <v>79</v>
      </c>
      <c r="E203">
        <v>45</v>
      </c>
      <c r="F203" t="s">
        <v>2115</v>
      </c>
      <c r="G203" t="s">
        <v>2116</v>
      </c>
      <c r="H203" t="s">
        <v>2035</v>
      </c>
      <c r="I203">
        <v>44</v>
      </c>
      <c r="J203">
        <v>211</v>
      </c>
      <c r="K203">
        <v>104</v>
      </c>
      <c r="L203">
        <v>2</v>
      </c>
      <c r="M203" t="s">
        <v>2117</v>
      </c>
      <c r="O203" t="s">
        <v>2118</v>
      </c>
      <c r="P203" t="s">
        <v>2119</v>
      </c>
      <c r="Q203">
        <v>0</v>
      </c>
      <c r="R203">
        <v>0</v>
      </c>
      <c r="S203">
        <v>0</v>
      </c>
      <c r="T203">
        <v>0</v>
      </c>
      <c r="U203">
        <v>0</v>
      </c>
      <c r="V203">
        <v>34677</v>
      </c>
      <c r="W203">
        <v>331</v>
      </c>
      <c r="X203">
        <v>0</v>
      </c>
      <c r="Y203">
        <v>0</v>
      </c>
      <c r="Z203">
        <v>0</v>
      </c>
      <c r="AA203">
        <v>1</v>
      </c>
      <c r="AD203">
        <v>3</v>
      </c>
      <c r="AE203">
        <v>1</v>
      </c>
      <c r="AF203">
        <v>1</v>
      </c>
      <c r="AG203">
        <v>3</v>
      </c>
      <c r="AH203">
        <v>0</v>
      </c>
      <c r="AI203" t="s">
        <v>115</v>
      </c>
      <c r="AJ203" t="s">
        <v>116</v>
      </c>
      <c r="AK203" t="s">
        <v>2802</v>
      </c>
      <c r="AL203">
        <v>1</v>
      </c>
      <c r="AM203">
        <v>947652</v>
      </c>
      <c r="AN203">
        <v>535</v>
      </c>
      <c r="AO203">
        <v>0</v>
      </c>
      <c r="AP203">
        <v>0</v>
      </c>
      <c r="AQ203">
        <v>0</v>
      </c>
      <c r="AR203"/>
      <c r="AS203"/>
      <c r="AT203">
        <v>0</v>
      </c>
      <c r="AU203">
        <v>0</v>
      </c>
      <c r="AX203">
        <v>0</v>
      </c>
      <c r="AZ203">
        <v>0</v>
      </c>
      <c r="BA203">
        <v>0</v>
      </c>
      <c r="BB203">
        <v>0</v>
      </c>
      <c r="BD203">
        <v>0</v>
      </c>
      <c r="BF203">
        <v>0</v>
      </c>
      <c r="BG203">
        <v>0</v>
      </c>
      <c r="BI203">
        <v>0</v>
      </c>
      <c r="BJ203">
        <v>0</v>
      </c>
      <c r="BP203">
        <v>0</v>
      </c>
      <c r="BS203">
        <v>0</v>
      </c>
      <c r="BT203">
        <v>0</v>
      </c>
      <c r="BU203">
        <v>0</v>
      </c>
      <c r="BV203">
        <v>0</v>
      </c>
      <c r="CA203">
        <v>2</v>
      </c>
      <c r="CB203">
        <v>0</v>
      </c>
      <c r="CC203">
        <v>0</v>
      </c>
      <c r="CD203">
        <v>40863</v>
      </c>
      <c r="CE203">
        <v>44651</v>
      </c>
      <c r="CF203">
        <v>43685</v>
      </c>
      <c r="CG203" s="114">
        <v>21000</v>
      </c>
      <c r="CH203" s="114">
        <v>21000</v>
      </c>
      <c r="CI203">
        <v>1</v>
      </c>
      <c r="CJ203" s="128">
        <v>45030</v>
      </c>
      <c r="CK203" s="129">
        <v>45030</v>
      </c>
      <c r="CO203" t="s">
        <v>3119</v>
      </c>
    </row>
    <row r="204" spans="1:93">
      <c r="A204" s="108">
        <v>203</v>
      </c>
      <c r="B204">
        <v>4</v>
      </c>
      <c r="C204">
        <v>3247181</v>
      </c>
      <c r="D204" t="s">
        <v>79</v>
      </c>
      <c r="E204">
        <v>34</v>
      </c>
      <c r="F204" t="s">
        <v>827</v>
      </c>
      <c r="G204" t="s">
        <v>828</v>
      </c>
      <c r="H204" t="s">
        <v>829</v>
      </c>
      <c r="I204">
        <v>44</v>
      </c>
      <c r="J204">
        <v>201</v>
      </c>
      <c r="K204">
        <v>412</v>
      </c>
      <c r="L204">
        <v>17</v>
      </c>
      <c r="M204" t="s">
        <v>2495</v>
      </c>
      <c r="O204" t="s">
        <v>2496</v>
      </c>
      <c r="P204" t="s">
        <v>830</v>
      </c>
      <c r="Q204">
        <v>0</v>
      </c>
      <c r="R204">
        <v>0</v>
      </c>
      <c r="S204">
        <v>0</v>
      </c>
      <c r="T204">
        <v>0</v>
      </c>
      <c r="U204">
        <v>0</v>
      </c>
      <c r="V204">
        <v>40893</v>
      </c>
      <c r="W204">
        <v>331</v>
      </c>
      <c r="X204">
        <v>0</v>
      </c>
      <c r="Y204">
        <v>0</v>
      </c>
      <c r="Z204">
        <v>0</v>
      </c>
      <c r="AA204">
        <v>1</v>
      </c>
      <c r="AD204">
        <v>3</v>
      </c>
      <c r="AE204">
        <v>1</v>
      </c>
      <c r="AF204">
        <v>1</v>
      </c>
      <c r="AG204">
        <v>3</v>
      </c>
      <c r="AH204">
        <v>0</v>
      </c>
      <c r="AI204" t="s">
        <v>86</v>
      </c>
      <c r="AJ204" t="s">
        <v>87</v>
      </c>
      <c r="AK204" t="s">
        <v>831</v>
      </c>
      <c r="AL204">
        <v>3</v>
      </c>
      <c r="AM204">
        <v>743704</v>
      </c>
      <c r="AN204">
        <v>0</v>
      </c>
      <c r="AO204">
        <v>0</v>
      </c>
      <c r="AP204">
        <v>0</v>
      </c>
      <c r="AQ204">
        <v>0</v>
      </c>
      <c r="AR204"/>
      <c r="AS204"/>
      <c r="AT204">
        <v>0</v>
      </c>
      <c r="AU204">
        <v>0</v>
      </c>
      <c r="AX204">
        <v>0</v>
      </c>
      <c r="AZ204">
        <v>0</v>
      </c>
      <c r="BA204">
        <v>0</v>
      </c>
      <c r="BB204">
        <v>0</v>
      </c>
      <c r="BD204">
        <v>0</v>
      </c>
      <c r="BF204">
        <v>0</v>
      </c>
      <c r="BG204">
        <v>0</v>
      </c>
      <c r="BI204">
        <v>0</v>
      </c>
      <c r="BJ204">
        <v>0</v>
      </c>
      <c r="BP204">
        <v>0</v>
      </c>
      <c r="BS204">
        <v>0</v>
      </c>
      <c r="BT204">
        <v>0</v>
      </c>
      <c r="BU204">
        <v>0</v>
      </c>
      <c r="BV204">
        <v>0</v>
      </c>
      <c r="CA204">
        <v>2</v>
      </c>
      <c r="CB204">
        <v>0</v>
      </c>
      <c r="CC204">
        <v>0</v>
      </c>
      <c r="CD204">
        <v>40905</v>
      </c>
      <c r="CE204">
        <v>44651</v>
      </c>
      <c r="CF204">
        <v>44392</v>
      </c>
      <c r="CG204" s="114">
        <v>21000</v>
      </c>
      <c r="CH204" s="114">
        <v>21000</v>
      </c>
      <c r="CI204">
        <v>3</v>
      </c>
      <c r="CJ204" s="128">
        <v>45036</v>
      </c>
      <c r="CK204" s="129">
        <v>45036</v>
      </c>
      <c r="CO204" t="s">
        <v>3119</v>
      </c>
    </row>
    <row r="205" spans="1:93" hidden="1">
      <c r="A205" s="108">
        <v>204</v>
      </c>
      <c r="B205">
        <v>4</v>
      </c>
      <c r="C205">
        <v>3251862</v>
      </c>
      <c r="D205" t="s">
        <v>79</v>
      </c>
      <c r="E205">
        <v>34</v>
      </c>
      <c r="F205" t="s">
        <v>832</v>
      </c>
      <c r="G205" t="s">
        <v>833</v>
      </c>
      <c r="H205" t="s">
        <v>1213</v>
      </c>
      <c r="I205">
        <v>44</v>
      </c>
      <c r="J205">
        <v>202</v>
      </c>
      <c r="K205">
        <v>135</v>
      </c>
      <c r="L205">
        <v>8</v>
      </c>
      <c r="M205" t="s">
        <v>2803</v>
      </c>
      <c r="O205" t="s">
        <v>2804</v>
      </c>
      <c r="P205" t="s">
        <v>836</v>
      </c>
      <c r="Q205">
        <v>0</v>
      </c>
      <c r="R205">
        <v>0</v>
      </c>
      <c r="S205">
        <v>0</v>
      </c>
      <c r="T205">
        <v>0</v>
      </c>
      <c r="U205">
        <v>0</v>
      </c>
      <c r="V205">
        <v>40884</v>
      </c>
      <c r="W205">
        <v>331</v>
      </c>
      <c r="X205">
        <v>0</v>
      </c>
      <c r="Y205">
        <v>0</v>
      </c>
      <c r="Z205">
        <v>0</v>
      </c>
      <c r="AA205">
        <v>1</v>
      </c>
      <c r="AD205">
        <v>3</v>
      </c>
      <c r="AE205">
        <v>1</v>
      </c>
      <c r="AF205">
        <v>1</v>
      </c>
      <c r="AG205">
        <v>3</v>
      </c>
      <c r="AH205">
        <v>0</v>
      </c>
      <c r="AI205" t="s">
        <v>396</v>
      </c>
      <c r="AJ205" t="s">
        <v>397</v>
      </c>
      <c r="AK205" t="s">
        <v>837</v>
      </c>
      <c r="AL205">
        <v>3</v>
      </c>
      <c r="AM205">
        <v>95427</v>
      </c>
      <c r="AN205">
        <v>0</v>
      </c>
      <c r="AO205">
        <v>0</v>
      </c>
      <c r="AP205">
        <v>0</v>
      </c>
      <c r="AQ205">
        <v>0</v>
      </c>
      <c r="AR205"/>
      <c r="AS205"/>
      <c r="AT205">
        <v>0</v>
      </c>
      <c r="AU205">
        <v>0</v>
      </c>
      <c r="AX205">
        <v>0</v>
      </c>
      <c r="AZ205">
        <v>0</v>
      </c>
      <c r="BA205">
        <v>0</v>
      </c>
      <c r="BB205">
        <v>0</v>
      </c>
      <c r="BD205">
        <v>0</v>
      </c>
      <c r="BF205">
        <v>0</v>
      </c>
      <c r="BG205">
        <v>0</v>
      </c>
      <c r="BI205">
        <v>0</v>
      </c>
      <c r="BJ205">
        <v>0</v>
      </c>
      <c r="BP205">
        <v>34</v>
      </c>
      <c r="BQ205" t="s">
        <v>832</v>
      </c>
      <c r="BR205" t="s">
        <v>833</v>
      </c>
      <c r="BS205">
        <v>44</v>
      </c>
      <c r="BT205">
        <v>202</v>
      </c>
      <c r="BU205">
        <v>54</v>
      </c>
      <c r="BV205">
        <v>8</v>
      </c>
      <c r="BW205" t="s">
        <v>838</v>
      </c>
      <c r="BX205" t="s">
        <v>839</v>
      </c>
      <c r="BZ205" t="s">
        <v>840</v>
      </c>
      <c r="CA205">
        <v>2</v>
      </c>
      <c r="CB205">
        <v>0</v>
      </c>
      <c r="CC205">
        <v>0</v>
      </c>
      <c r="CD205">
        <v>40914</v>
      </c>
      <c r="CE205">
        <v>44651</v>
      </c>
      <c r="CF205">
        <v>44447</v>
      </c>
      <c r="CG205"/>
      <c r="CH205"/>
      <c r="CI205"/>
      <c r="CJ205" s="126"/>
      <c r="CK205" s="127"/>
    </row>
    <row r="206" spans="1:93" hidden="1">
      <c r="A206" s="108">
        <v>205</v>
      </c>
      <c r="B206">
        <v>4</v>
      </c>
      <c r="C206">
        <v>3251889</v>
      </c>
      <c r="D206" t="s">
        <v>79</v>
      </c>
      <c r="E206">
        <v>34</v>
      </c>
      <c r="F206" t="s">
        <v>1466</v>
      </c>
      <c r="G206" t="s">
        <v>1467</v>
      </c>
      <c r="H206" t="s">
        <v>1468</v>
      </c>
      <c r="I206">
        <v>44</v>
      </c>
      <c r="J206">
        <v>341</v>
      </c>
      <c r="K206">
        <v>3</v>
      </c>
      <c r="L206">
        <v>15</v>
      </c>
      <c r="M206" t="s">
        <v>1469</v>
      </c>
      <c r="O206" t="s">
        <v>1470</v>
      </c>
      <c r="P206" t="s">
        <v>1471</v>
      </c>
      <c r="Q206">
        <v>0</v>
      </c>
      <c r="R206">
        <v>0</v>
      </c>
      <c r="S206">
        <v>0</v>
      </c>
      <c r="T206">
        <v>0</v>
      </c>
      <c r="U206">
        <v>0</v>
      </c>
      <c r="V206">
        <v>40905</v>
      </c>
      <c r="W206">
        <v>331</v>
      </c>
      <c r="X206">
        <v>0</v>
      </c>
      <c r="Y206">
        <v>348791</v>
      </c>
      <c r="Z206">
        <v>348791</v>
      </c>
      <c r="AA206">
        <v>1</v>
      </c>
      <c r="AD206">
        <v>3</v>
      </c>
      <c r="AE206">
        <v>1</v>
      </c>
      <c r="AF206">
        <v>1</v>
      </c>
      <c r="AG206">
        <v>3</v>
      </c>
      <c r="AH206">
        <v>0</v>
      </c>
      <c r="AI206" t="s">
        <v>396</v>
      </c>
      <c r="AJ206" t="s">
        <v>397</v>
      </c>
      <c r="AK206" t="s">
        <v>1472</v>
      </c>
      <c r="AL206">
        <v>2</v>
      </c>
      <c r="AM206">
        <v>121762</v>
      </c>
      <c r="AN206">
        <v>0</v>
      </c>
      <c r="AO206">
        <v>0</v>
      </c>
      <c r="AP206">
        <v>0</v>
      </c>
      <c r="AQ206">
        <v>0</v>
      </c>
      <c r="AR206"/>
      <c r="AS206"/>
      <c r="AT206">
        <v>0</v>
      </c>
      <c r="AU206">
        <v>0</v>
      </c>
      <c r="AX206">
        <v>0</v>
      </c>
      <c r="AZ206">
        <v>0</v>
      </c>
      <c r="BA206">
        <v>0</v>
      </c>
      <c r="BB206">
        <v>0</v>
      </c>
      <c r="BD206">
        <v>0</v>
      </c>
      <c r="BF206">
        <v>0</v>
      </c>
      <c r="BG206">
        <v>0</v>
      </c>
      <c r="BI206">
        <v>0</v>
      </c>
      <c r="BJ206">
        <v>0</v>
      </c>
      <c r="BP206">
        <v>0</v>
      </c>
      <c r="BS206">
        <v>0</v>
      </c>
      <c r="BT206">
        <v>0</v>
      </c>
      <c r="BU206">
        <v>0</v>
      </c>
      <c r="BV206">
        <v>0</v>
      </c>
      <c r="CA206">
        <v>2</v>
      </c>
      <c r="CB206">
        <v>0</v>
      </c>
      <c r="CC206">
        <v>0</v>
      </c>
      <c r="CD206">
        <v>40914</v>
      </c>
      <c r="CE206">
        <v>44651</v>
      </c>
      <c r="CF206">
        <v>44392</v>
      </c>
      <c r="CG206"/>
      <c r="CH206"/>
      <c r="CI206"/>
      <c r="CJ206" s="126"/>
      <c r="CK206" s="127"/>
    </row>
    <row r="207" spans="1:93" hidden="1">
      <c r="A207" s="108">
        <v>206</v>
      </c>
      <c r="B207">
        <v>4</v>
      </c>
      <c r="C207">
        <v>3251952</v>
      </c>
      <c r="D207" t="s">
        <v>79</v>
      </c>
      <c r="E207">
        <v>34</v>
      </c>
      <c r="F207" t="s">
        <v>841</v>
      </c>
      <c r="G207" t="s">
        <v>842</v>
      </c>
      <c r="H207" t="s">
        <v>843</v>
      </c>
      <c r="I207">
        <v>44</v>
      </c>
      <c r="J207">
        <v>201</v>
      </c>
      <c r="K207">
        <v>424</v>
      </c>
      <c r="L207">
        <v>17</v>
      </c>
      <c r="M207" t="s">
        <v>844</v>
      </c>
      <c r="O207" t="s">
        <v>845</v>
      </c>
      <c r="P207" t="s">
        <v>846</v>
      </c>
      <c r="Q207">
        <v>0</v>
      </c>
      <c r="R207">
        <v>0</v>
      </c>
      <c r="S207">
        <v>0</v>
      </c>
      <c r="T207">
        <v>0</v>
      </c>
      <c r="U207">
        <v>0</v>
      </c>
      <c r="V207">
        <v>40884</v>
      </c>
      <c r="W207">
        <v>331</v>
      </c>
      <c r="X207">
        <v>0</v>
      </c>
      <c r="Y207">
        <v>0</v>
      </c>
      <c r="Z207">
        <v>0</v>
      </c>
      <c r="AA207">
        <v>1</v>
      </c>
      <c r="AD207">
        <v>3</v>
      </c>
      <c r="AE207">
        <v>1</v>
      </c>
      <c r="AF207">
        <v>1</v>
      </c>
      <c r="AG207">
        <v>3</v>
      </c>
      <c r="AH207">
        <v>0</v>
      </c>
      <c r="AI207" t="s">
        <v>194</v>
      </c>
      <c r="AJ207" t="s">
        <v>195</v>
      </c>
      <c r="AK207" t="s">
        <v>2805</v>
      </c>
      <c r="AL207">
        <v>3</v>
      </c>
      <c r="AM207">
        <v>548936</v>
      </c>
      <c r="AN207">
        <v>0</v>
      </c>
      <c r="AO207">
        <v>0</v>
      </c>
      <c r="AP207">
        <v>0</v>
      </c>
      <c r="AQ207">
        <v>0</v>
      </c>
      <c r="AR207"/>
      <c r="AS207"/>
      <c r="AT207">
        <v>0</v>
      </c>
      <c r="AU207">
        <v>0</v>
      </c>
      <c r="AX207">
        <v>0</v>
      </c>
      <c r="AZ207">
        <v>0</v>
      </c>
      <c r="BA207">
        <v>0</v>
      </c>
      <c r="BB207">
        <v>0</v>
      </c>
      <c r="BD207">
        <v>0</v>
      </c>
      <c r="BF207">
        <v>0</v>
      </c>
      <c r="BG207">
        <v>0</v>
      </c>
      <c r="BI207">
        <v>0</v>
      </c>
      <c r="BJ207">
        <v>0</v>
      </c>
      <c r="BP207">
        <v>0</v>
      </c>
      <c r="BS207">
        <v>0</v>
      </c>
      <c r="BT207">
        <v>0</v>
      </c>
      <c r="BU207">
        <v>0</v>
      </c>
      <c r="BV207">
        <v>0</v>
      </c>
      <c r="CA207">
        <v>2</v>
      </c>
      <c r="CB207">
        <v>0</v>
      </c>
      <c r="CC207">
        <v>0</v>
      </c>
      <c r="CD207">
        <v>40919</v>
      </c>
      <c r="CE207">
        <v>44651</v>
      </c>
      <c r="CF207">
        <v>44392</v>
      </c>
      <c r="CG207"/>
      <c r="CH207"/>
      <c r="CI207"/>
      <c r="CJ207" s="128">
        <v>45040</v>
      </c>
      <c r="CK207" s="127"/>
    </row>
    <row r="208" spans="1:93">
      <c r="A208" s="108">
        <v>207</v>
      </c>
      <c r="B208">
        <v>4</v>
      </c>
      <c r="C208">
        <v>3253008</v>
      </c>
      <c r="D208" t="s">
        <v>79</v>
      </c>
      <c r="E208">
        <v>46</v>
      </c>
      <c r="F208" t="s">
        <v>847</v>
      </c>
      <c r="G208" t="s">
        <v>848</v>
      </c>
      <c r="H208" t="s">
        <v>435</v>
      </c>
      <c r="I208">
        <v>44</v>
      </c>
      <c r="J208">
        <v>213</v>
      </c>
      <c r="K208">
        <v>25</v>
      </c>
      <c r="L208">
        <v>21</v>
      </c>
      <c r="M208" t="s">
        <v>2806</v>
      </c>
      <c r="O208" t="s">
        <v>2807</v>
      </c>
      <c r="P208" t="s">
        <v>849</v>
      </c>
      <c r="Q208">
        <v>0</v>
      </c>
      <c r="R208">
        <v>0</v>
      </c>
      <c r="S208">
        <v>0</v>
      </c>
      <c r="T208">
        <v>0</v>
      </c>
      <c r="U208">
        <v>0</v>
      </c>
      <c r="V208">
        <v>33107</v>
      </c>
      <c r="W208">
        <v>331</v>
      </c>
      <c r="X208">
        <v>0</v>
      </c>
      <c r="Y208">
        <v>0</v>
      </c>
      <c r="Z208">
        <v>0</v>
      </c>
      <c r="AA208">
        <v>1</v>
      </c>
      <c r="AD208">
        <v>3</v>
      </c>
      <c r="AE208">
        <v>1</v>
      </c>
      <c r="AF208">
        <v>1</v>
      </c>
      <c r="AG208">
        <v>3</v>
      </c>
      <c r="AH208">
        <v>0</v>
      </c>
      <c r="AI208" t="s">
        <v>428</v>
      </c>
      <c r="AJ208" t="s">
        <v>429</v>
      </c>
      <c r="AK208" t="s">
        <v>2497</v>
      </c>
      <c r="AL208">
        <v>3</v>
      </c>
      <c r="AM208">
        <v>93530</v>
      </c>
      <c r="AN208">
        <v>0</v>
      </c>
      <c r="AO208">
        <v>0</v>
      </c>
      <c r="AP208">
        <v>0</v>
      </c>
      <c r="AQ208">
        <v>0</v>
      </c>
      <c r="AR208">
        <v>40634</v>
      </c>
      <c r="AS208"/>
      <c r="AT208">
        <v>0</v>
      </c>
      <c r="AU208">
        <v>0</v>
      </c>
      <c r="AX208">
        <v>0</v>
      </c>
      <c r="AZ208">
        <v>0</v>
      </c>
      <c r="BA208">
        <v>0</v>
      </c>
      <c r="BB208">
        <v>0</v>
      </c>
      <c r="BD208">
        <v>0</v>
      </c>
      <c r="BF208">
        <v>0</v>
      </c>
      <c r="BG208">
        <v>0</v>
      </c>
      <c r="BI208">
        <v>0</v>
      </c>
      <c r="BJ208">
        <v>0</v>
      </c>
      <c r="BP208">
        <v>46</v>
      </c>
      <c r="BQ208" t="s">
        <v>847</v>
      </c>
      <c r="BR208" t="s">
        <v>848</v>
      </c>
      <c r="BS208">
        <v>44</v>
      </c>
      <c r="BT208">
        <v>213</v>
      </c>
      <c r="BU208">
        <v>25</v>
      </c>
      <c r="BV208">
        <v>21</v>
      </c>
      <c r="BW208" t="s">
        <v>435</v>
      </c>
      <c r="BX208" t="s">
        <v>850</v>
      </c>
      <c r="BY208" t="s">
        <v>2808</v>
      </c>
      <c r="BZ208" t="s">
        <v>851</v>
      </c>
      <c r="CA208">
        <v>2</v>
      </c>
      <c r="CB208">
        <v>0</v>
      </c>
      <c r="CC208">
        <v>0</v>
      </c>
      <c r="CD208">
        <v>40932</v>
      </c>
      <c r="CE208">
        <v>44651</v>
      </c>
      <c r="CF208">
        <v>44392</v>
      </c>
      <c r="CG208" s="114">
        <v>21000</v>
      </c>
      <c r="CH208" s="114">
        <v>21000</v>
      </c>
      <c r="CI208">
        <v>1</v>
      </c>
      <c r="CJ208" s="128">
        <v>45019</v>
      </c>
      <c r="CK208" s="129">
        <v>45082</v>
      </c>
      <c r="CO208" t="s">
        <v>3119</v>
      </c>
    </row>
    <row r="209" spans="1:93">
      <c r="A209" s="108">
        <v>208</v>
      </c>
      <c r="B209">
        <v>4</v>
      </c>
      <c r="C209">
        <v>3253016</v>
      </c>
      <c r="D209" t="s">
        <v>79</v>
      </c>
      <c r="E209">
        <v>46</v>
      </c>
      <c r="F209" t="s">
        <v>852</v>
      </c>
      <c r="G209" t="s">
        <v>853</v>
      </c>
      <c r="H209" t="s">
        <v>435</v>
      </c>
      <c r="I209">
        <v>44</v>
      </c>
      <c r="J209">
        <v>213</v>
      </c>
      <c r="K209">
        <v>25</v>
      </c>
      <c r="L209">
        <v>21</v>
      </c>
      <c r="M209" t="s">
        <v>854</v>
      </c>
      <c r="N209" t="s">
        <v>855</v>
      </c>
      <c r="O209" t="s">
        <v>856</v>
      </c>
      <c r="P209" t="s">
        <v>857</v>
      </c>
      <c r="Q209">
        <v>0</v>
      </c>
      <c r="R209">
        <v>0</v>
      </c>
      <c r="S209">
        <v>0</v>
      </c>
      <c r="T209">
        <v>0</v>
      </c>
      <c r="U209">
        <v>0</v>
      </c>
      <c r="V209">
        <v>29829</v>
      </c>
      <c r="W209">
        <v>331</v>
      </c>
      <c r="X209">
        <v>0</v>
      </c>
      <c r="Y209">
        <v>0</v>
      </c>
      <c r="Z209">
        <v>0</v>
      </c>
      <c r="AA209">
        <v>1</v>
      </c>
      <c r="AD209">
        <v>3</v>
      </c>
      <c r="AE209">
        <v>1</v>
      </c>
      <c r="AF209">
        <v>1</v>
      </c>
      <c r="AG209">
        <v>3</v>
      </c>
      <c r="AH209">
        <v>0</v>
      </c>
      <c r="AI209" t="s">
        <v>428</v>
      </c>
      <c r="AJ209" t="s">
        <v>429</v>
      </c>
      <c r="AK209" t="s">
        <v>2312</v>
      </c>
      <c r="AL209">
        <v>3</v>
      </c>
      <c r="AM209">
        <v>942243</v>
      </c>
      <c r="AN209">
        <v>0</v>
      </c>
      <c r="AO209">
        <v>0</v>
      </c>
      <c r="AP209">
        <v>0</v>
      </c>
      <c r="AQ209">
        <v>0</v>
      </c>
      <c r="AR209">
        <v>40634</v>
      </c>
      <c r="AS209"/>
      <c r="AT209">
        <v>0</v>
      </c>
      <c r="AU209">
        <v>0</v>
      </c>
      <c r="AX209">
        <v>0</v>
      </c>
      <c r="AZ209">
        <v>0</v>
      </c>
      <c r="BA209">
        <v>0</v>
      </c>
      <c r="BB209">
        <v>0</v>
      </c>
      <c r="BD209">
        <v>0</v>
      </c>
      <c r="BF209">
        <v>0</v>
      </c>
      <c r="BG209">
        <v>0</v>
      </c>
      <c r="BI209">
        <v>0</v>
      </c>
      <c r="BJ209">
        <v>0</v>
      </c>
      <c r="BP209">
        <v>0</v>
      </c>
      <c r="BS209">
        <v>0</v>
      </c>
      <c r="BT209">
        <v>0</v>
      </c>
      <c r="BU209">
        <v>0</v>
      </c>
      <c r="BV209">
        <v>0</v>
      </c>
      <c r="CA209">
        <v>2</v>
      </c>
      <c r="CB209">
        <v>0</v>
      </c>
      <c r="CC209">
        <v>0</v>
      </c>
      <c r="CD209">
        <v>40932</v>
      </c>
      <c r="CE209">
        <v>44651</v>
      </c>
      <c r="CF209">
        <v>44392</v>
      </c>
      <c r="CG209" s="114">
        <v>21000</v>
      </c>
      <c r="CH209" s="114">
        <v>21000</v>
      </c>
      <c r="CI209">
        <v>1</v>
      </c>
      <c r="CJ209" s="128">
        <v>45019</v>
      </c>
      <c r="CK209" s="129">
        <v>45082</v>
      </c>
      <c r="CO209" t="s">
        <v>3119</v>
      </c>
    </row>
    <row r="210" spans="1:93" hidden="1">
      <c r="A210" s="108">
        <v>209</v>
      </c>
      <c r="B210">
        <v>4</v>
      </c>
      <c r="C210">
        <v>3253270</v>
      </c>
      <c r="D210" t="s">
        <v>79</v>
      </c>
      <c r="E210">
        <v>45</v>
      </c>
      <c r="F210" t="s">
        <v>858</v>
      </c>
      <c r="G210" t="s">
        <v>859</v>
      </c>
      <c r="H210" t="s">
        <v>137</v>
      </c>
      <c r="I210">
        <v>44</v>
      </c>
      <c r="J210">
        <v>201</v>
      </c>
      <c r="K210">
        <v>73</v>
      </c>
      <c r="L210">
        <v>17</v>
      </c>
      <c r="M210" t="s">
        <v>860</v>
      </c>
      <c r="N210" t="s">
        <v>861</v>
      </c>
      <c r="O210" t="s">
        <v>862</v>
      </c>
      <c r="P210" t="s">
        <v>863</v>
      </c>
      <c r="Q210">
        <v>0</v>
      </c>
      <c r="R210">
        <v>0</v>
      </c>
      <c r="S210">
        <v>0</v>
      </c>
      <c r="T210">
        <v>0</v>
      </c>
      <c r="U210">
        <v>0</v>
      </c>
      <c r="V210">
        <v>39304</v>
      </c>
      <c r="W210">
        <v>331</v>
      </c>
      <c r="X210">
        <v>0</v>
      </c>
      <c r="Y210">
        <v>0</v>
      </c>
      <c r="Z210">
        <v>0</v>
      </c>
      <c r="AA210">
        <v>1</v>
      </c>
      <c r="AD210">
        <v>3</v>
      </c>
      <c r="AE210">
        <v>1</v>
      </c>
      <c r="AF210">
        <v>1</v>
      </c>
      <c r="AG210">
        <v>3</v>
      </c>
      <c r="AH210">
        <v>0</v>
      </c>
      <c r="AI210" t="s">
        <v>148</v>
      </c>
      <c r="AJ210" t="s">
        <v>149</v>
      </c>
      <c r="AK210" t="s">
        <v>2498</v>
      </c>
      <c r="AL210">
        <v>3</v>
      </c>
      <c r="AM210">
        <v>96652</v>
      </c>
      <c r="AN210">
        <v>42</v>
      </c>
      <c r="AO210">
        <v>0</v>
      </c>
      <c r="AP210">
        <v>0</v>
      </c>
      <c r="AQ210">
        <v>0</v>
      </c>
      <c r="AR210"/>
      <c r="AS210"/>
      <c r="AT210">
        <v>0</v>
      </c>
      <c r="AU210">
        <v>0</v>
      </c>
      <c r="AX210">
        <v>0</v>
      </c>
      <c r="AZ210">
        <v>0</v>
      </c>
      <c r="BA210">
        <v>0</v>
      </c>
      <c r="BB210">
        <v>0</v>
      </c>
      <c r="BD210">
        <v>0</v>
      </c>
      <c r="BF210">
        <v>0</v>
      </c>
      <c r="BG210">
        <v>0</v>
      </c>
      <c r="BI210">
        <v>0</v>
      </c>
      <c r="BJ210">
        <v>0</v>
      </c>
      <c r="BP210">
        <v>0</v>
      </c>
      <c r="BS210">
        <v>0</v>
      </c>
      <c r="BT210">
        <v>0</v>
      </c>
      <c r="BU210">
        <v>0</v>
      </c>
      <c r="BV210">
        <v>0</v>
      </c>
      <c r="CA210">
        <v>2</v>
      </c>
      <c r="CB210">
        <v>0</v>
      </c>
      <c r="CC210">
        <v>0</v>
      </c>
      <c r="CD210">
        <v>40939</v>
      </c>
      <c r="CE210">
        <v>44651</v>
      </c>
      <c r="CF210">
        <v>44392</v>
      </c>
      <c r="CG210"/>
      <c r="CH210"/>
      <c r="CI210"/>
      <c r="CJ210" s="128">
        <v>45028</v>
      </c>
      <c r="CK210" s="127"/>
    </row>
    <row r="211" spans="1:93">
      <c r="A211" s="108">
        <v>210</v>
      </c>
      <c r="B211">
        <v>4</v>
      </c>
      <c r="C211">
        <v>3253369</v>
      </c>
      <c r="D211" t="s">
        <v>79</v>
      </c>
      <c r="E211">
        <v>34</v>
      </c>
      <c r="F211" t="s">
        <v>864</v>
      </c>
      <c r="G211" t="s">
        <v>865</v>
      </c>
      <c r="H211" t="s">
        <v>435</v>
      </c>
      <c r="I211">
        <v>44</v>
      </c>
      <c r="J211">
        <v>213</v>
      </c>
      <c r="K211">
        <v>25</v>
      </c>
      <c r="L211">
        <v>21</v>
      </c>
      <c r="M211" t="s">
        <v>866</v>
      </c>
      <c r="O211" t="s">
        <v>867</v>
      </c>
      <c r="Q211">
        <v>0</v>
      </c>
      <c r="R211">
        <v>0</v>
      </c>
      <c r="S211">
        <v>0</v>
      </c>
      <c r="T211">
        <v>0</v>
      </c>
      <c r="U211">
        <v>0</v>
      </c>
      <c r="V211">
        <v>40798</v>
      </c>
      <c r="W211">
        <v>331</v>
      </c>
      <c r="X211">
        <v>0</v>
      </c>
      <c r="Y211">
        <v>0</v>
      </c>
      <c r="Z211">
        <v>0</v>
      </c>
      <c r="AA211">
        <v>1</v>
      </c>
      <c r="AD211">
        <v>3</v>
      </c>
      <c r="AE211">
        <v>1</v>
      </c>
      <c r="AF211">
        <v>1</v>
      </c>
      <c r="AG211">
        <v>3</v>
      </c>
      <c r="AH211">
        <v>0</v>
      </c>
      <c r="AI211" t="s">
        <v>115</v>
      </c>
      <c r="AJ211" t="s">
        <v>116</v>
      </c>
      <c r="AK211" t="s">
        <v>868</v>
      </c>
      <c r="AL211">
        <v>3</v>
      </c>
      <c r="AM211">
        <v>186864</v>
      </c>
      <c r="AN211">
        <v>0</v>
      </c>
      <c r="AO211">
        <v>0</v>
      </c>
      <c r="AP211">
        <v>0</v>
      </c>
      <c r="AQ211">
        <v>0</v>
      </c>
      <c r="AR211"/>
      <c r="AS211"/>
      <c r="AT211">
        <v>0</v>
      </c>
      <c r="AU211">
        <v>0</v>
      </c>
      <c r="AX211">
        <v>0</v>
      </c>
      <c r="AZ211">
        <v>0</v>
      </c>
      <c r="BA211">
        <v>0</v>
      </c>
      <c r="BB211">
        <v>0</v>
      </c>
      <c r="BD211">
        <v>0</v>
      </c>
      <c r="BF211">
        <v>0</v>
      </c>
      <c r="BG211">
        <v>0</v>
      </c>
      <c r="BI211">
        <v>0</v>
      </c>
      <c r="BJ211">
        <v>0</v>
      </c>
      <c r="BP211">
        <v>34</v>
      </c>
      <c r="BQ211" t="s">
        <v>864</v>
      </c>
      <c r="BR211" t="s">
        <v>865</v>
      </c>
      <c r="BS211">
        <v>44</v>
      </c>
      <c r="BT211">
        <v>201</v>
      </c>
      <c r="BU211">
        <v>312</v>
      </c>
      <c r="BV211">
        <v>17</v>
      </c>
      <c r="BW211" t="s">
        <v>869</v>
      </c>
      <c r="BX211" t="s">
        <v>870</v>
      </c>
      <c r="BY211" t="s">
        <v>2809</v>
      </c>
      <c r="BZ211" t="s">
        <v>871</v>
      </c>
      <c r="CA211">
        <v>2</v>
      </c>
      <c r="CB211">
        <v>0</v>
      </c>
      <c r="CC211">
        <v>0</v>
      </c>
      <c r="CD211">
        <v>40940</v>
      </c>
      <c r="CE211">
        <v>44651</v>
      </c>
      <c r="CF211">
        <v>44392</v>
      </c>
      <c r="CG211" s="114">
        <v>21000</v>
      </c>
      <c r="CH211" s="114">
        <v>21000</v>
      </c>
      <c r="CI211">
        <v>3</v>
      </c>
      <c r="CJ211" s="128">
        <v>45035</v>
      </c>
      <c r="CK211" s="129">
        <v>45035</v>
      </c>
      <c r="CO211" t="s">
        <v>3119</v>
      </c>
    </row>
    <row r="212" spans="1:93">
      <c r="A212" s="108">
        <v>211</v>
      </c>
      <c r="B212">
        <v>4</v>
      </c>
      <c r="C212">
        <v>3259545</v>
      </c>
      <c r="D212" t="s">
        <v>79</v>
      </c>
      <c r="E212">
        <v>34</v>
      </c>
      <c r="F212" t="s">
        <v>872</v>
      </c>
      <c r="G212" t="s">
        <v>873</v>
      </c>
      <c r="H212" t="s">
        <v>82</v>
      </c>
      <c r="I212">
        <v>44</v>
      </c>
      <c r="J212">
        <v>201</v>
      </c>
      <c r="K212">
        <v>460</v>
      </c>
      <c r="L212">
        <v>17</v>
      </c>
      <c r="M212" t="s">
        <v>2810</v>
      </c>
      <c r="O212" t="s">
        <v>2811</v>
      </c>
      <c r="P212" t="s">
        <v>876</v>
      </c>
      <c r="Q212">
        <v>0</v>
      </c>
      <c r="R212">
        <v>0</v>
      </c>
      <c r="S212">
        <v>0</v>
      </c>
      <c r="T212">
        <v>0</v>
      </c>
      <c r="U212">
        <v>0</v>
      </c>
      <c r="V212">
        <v>40946</v>
      </c>
      <c r="W212">
        <v>331</v>
      </c>
      <c r="X212">
        <v>0</v>
      </c>
      <c r="Y212">
        <v>0</v>
      </c>
      <c r="Z212">
        <v>0</v>
      </c>
      <c r="AA212">
        <v>1</v>
      </c>
      <c r="AD212">
        <v>3</v>
      </c>
      <c r="AE212">
        <v>1</v>
      </c>
      <c r="AF212">
        <v>1</v>
      </c>
      <c r="AG212">
        <v>3</v>
      </c>
      <c r="AH212">
        <v>0</v>
      </c>
      <c r="AI212" t="s">
        <v>194</v>
      </c>
      <c r="AJ212" t="s">
        <v>195</v>
      </c>
      <c r="AK212" t="s">
        <v>877</v>
      </c>
      <c r="AL212">
        <v>0</v>
      </c>
      <c r="AM212">
        <v>0</v>
      </c>
      <c r="AN212">
        <v>0</v>
      </c>
      <c r="AO212">
        <v>0</v>
      </c>
      <c r="AP212">
        <v>0</v>
      </c>
      <c r="AQ212">
        <v>0</v>
      </c>
      <c r="AR212"/>
      <c r="AS212"/>
      <c r="AT212">
        <v>0</v>
      </c>
      <c r="AU212">
        <v>0</v>
      </c>
      <c r="AX212">
        <v>0</v>
      </c>
      <c r="AZ212">
        <v>0</v>
      </c>
      <c r="BA212">
        <v>0</v>
      </c>
      <c r="BB212">
        <v>0</v>
      </c>
      <c r="BD212">
        <v>0</v>
      </c>
      <c r="BF212">
        <v>0</v>
      </c>
      <c r="BG212">
        <v>0</v>
      </c>
      <c r="BI212">
        <v>0</v>
      </c>
      <c r="BJ212">
        <v>0</v>
      </c>
      <c r="BP212">
        <v>0</v>
      </c>
      <c r="BS212">
        <v>0</v>
      </c>
      <c r="BT212">
        <v>0</v>
      </c>
      <c r="BU212">
        <v>0</v>
      </c>
      <c r="BV212">
        <v>0</v>
      </c>
      <c r="CA212">
        <v>2</v>
      </c>
      <c r="CB212">
        <v>0</v>
      </c>
      <c r="CC212">
        <v>0</v>
      </c>
      <c r="CD212">
        <v>40954</v>
      </c>
      <c r="CE212">
        <v>44651</v>
      </c>
      <c r="CF212">
        <v>44812</v>
      </c>
      <c r="CG212" s="114">
        <v>21000</v>
      </c>
      <c r="CH212" s="114">
        <v>21000</v>
      </c>
      <c r="CI212">
        <v>3</v>
      </c>
      <c r="CJ212" s="128">
        <v>45034</v>
      </c>
      <c r="CK212" s="129">
        <v>45034</v>
      </c>
      <c r="CO212" t="s">
        <v>3119</v>
      </c>
    </row>
    <row r="213" spans="1:93" hidden="1">
      <c r="A213" s="108">
        <v>212</v>
      </c>
      <c r="B213">
        <v>4</v>
      </c>
      <c r="C213">
        <v>3259902</v>
      </c>
      <c r="D213" t="s">
        <v>79</v>
      </c>
      <c r="E213">
        <v>34</v>
      </c>
      <c r="F213" t="s">
        <v>2620</v>
      </c>
      <c r="G213" t="s">
        <v>2123</v>
      </c>
      <c r="H213" t="s">
        <v>2124</v>
      </c>
      <c r="I213">
        <v>44</v>
      </c>
      <c r="J213">
        <v>203</v>
      </c>
      <c r="K213">
        <v>103</v>
      </c>
      <c r="L213">
        <v>54</v>
      </c>
      <c r="M213" t="s">
        <v>2621</v>
      </c>
      <c r="N213" t="s">
        <v>2622</v>
      </c>
      <c r="O213" t="s">
        <v>2125</v>
      </c>
      <c r="P213" t="s">
        <v>2623</v>
      </c>
      <c r="Q213">
        <v>0</v>
      </c>
      <c r="R213">
        <v>0</v>
      </c>
      <c r="S213">
        <v>0</v>
      </c>
      <c r="T213">
        <v>0</v>
      </c>
      <c r="U213">
        <v>0</v>
      </c>
      <c r="V213">
        <v>40953</v>
      </c>
      <c r="W213">
        <v>331</v>
      </c>
      <c r="X213">
        <v>0</v>
      </c>
      <c r="Y213">
        <v>0</v>
      </c>
      <c r="Z213">
        <v>0</v>
      </c>
      <c r="AA213">
        <v>1</v>
      </c>
      <c r="AD213">
        <v>3</v>
      </c>
      <c r="AE213">
        <v>1</v>
      </c>
      <c r="AF213">
        <v>1</v>
      </c>
      <c r="AG213">
        <v>3</v>
      </c>
      <c r="AH213">
        <v>0</v>
      </c>
      <c r="AI213" t="s">
        <v>115</v>
      </c>
      <c r="AJ213" t="s">
        <v>116</v>
      </c>
      <c r="AK213" t="s">
        <v>2624</v>
      </c>
      <c r="AL213">
        <v>0</v>
      </c>
      <c r="AM213">
        <v>0</v>
      </c>
      <c r="AN213">
        <v>0</v>
      </c>
      <c r="AO213">
        <v>0</v>
      </c>
      <c r="AP213">
        <v>0</v>
      </c>
      <c r="AQ213">
        <v>0</v>
      </c>
      <c r="AR213"/>
      <c r="AS213"/>
      <c r="AT213">
        <v>0</v>
      </c>
      <c r="AU213">
        <v>0</v>
      </c>
      <c r="AX213">
        <v>0</v>
      </c>
      <c r="AZ213">
        <v>0</v>
      </c>
      <c r="BA213">
        <v>0</v>
      </c>
      <c r="BB213">
        <v>0</v>
      </c>
      <c r="BD213">
        <v>0</v>
      </c>
      <c r="BF213">
        <v>0</v>
      </c>
      <c r="BG213">
        <v>0</v>
      </c>
      <c r="BI213">
        <v>0</v>
      </c>
      <c r="BJ213">
        <v>0</v>
      </c>
      <c r="BP213">
        <v>0</v>
      </c>
      <c r="BS213">
        <v>0</v>
      </c>
      <c r="BT213">
        <v>0</v>
      </c>
      <c r="BU213">
        <v>0</v>
      </c>
      <c r="BV213">
        <v>0</v>
      </c>
      <c r="CA213">
        <v>2</v>
      </c>
      <c r="CB213">
        <v>0</v>
      </c>
      <c r="CC213">
        <v>1</v>
      </c>
      <c r="CD213">
        <v>40967</v>
      </c>
      <c r="CE213">
        <v>44651</v>
      </c>
      <c r="CF213">
        <v>44392</v>
      </c>
      <c r="CG213"/>
      <c r="CH213"/>
      <c r="CI213"/>
      <c r="CJ213" s="126"/>
      <c r="CK213" s="127"/>
    </row>
    <row r="214" spans="1:93" hidden="1">
      <c r="A214" s="108">
        <v>213</v>
      </c>
      <c r="B214">
        <v>4</v>
      </c>
      <c r="C214">
        <v>3261485</v>
      </c>
      <c r="D214" t="s">
        <v>79</v>
      </c>
      <c r="E214">
        <v>34</v>
      </c>
      <c r="F214" t="s">
        <v>2126</v>
      </c>
      <c r="G214" t="s">
        <v>2127</v>
      </c>
      <c r="H214" t="s">
        <v>2128</v>
      </c>
      <c r="I214">
        <v>44</v>
      </c>
      <c r="J214">
        <v>209</v>
      </c>
      <c r="K214">
        <v>10</v>
      </c>
      <c r="L214">
        <v>1</v>
      </c>
      <c r="M214" t="s">
        <v>2129</v>
      </c>
      <c r="O214" t="s">
        <v>2130</v>
      </c>
      <c r="P214" t="s">
        <v>2131</v>
      </c>
      <c r="Q214">
        <v>0</v>
      </c>
      <c r="R214">
        <v>0</v>
      </c>
      <c r="S214">
        <v>0</v>
      </c>
      <c r="T214">
        <v>0</v>
      </c>
      <c r="U214">
        <v>0</v>
      </c>
      <c r="V214">
        <v>40651</v>
      </c>
      <c r="W214">
        <v>331</v>
      </c>
      <c r="X214">
        <v>0</v>
      </c>
      <c r="Y214">
        <v>55000</v>
      </c>
      <c r="Z214">
        <v>55000</v>
      </c>
      <c r="AA214">
        <v>2</v>
      </c>
      <c r="AD214">
        <v>3</v>
      </c>
      <c r="AE214">
        <v>1</v>
      </c>
      <c r="AF214">
        <v>1</v>
      </c>
      <c r="AG214">
        <v>3</v>
      </c>
      <c r="AH214">
        <v>0</v>
      </c>
      <c r="AI214" t="s">
        <v>194</v>
      </c>
      <c r="AJ214" t="s">
        <v>195</v>
      </c>
      <c r="AK214" t="s">
        <v>2132</v>
      </c>
      <c r="AL214">
        <v>1</v>
      </c>
      <c r="AM214">
        <v>880167</v>
      </c>
      <c r="AN214">
        <v>0</v>
      </c>
      <c r="AO214">
        <v>0</v>
      </c>
      <c r="AP214">
        <v>0</v>
      </c>
      <c r="AQ214">
        <v>0</v>
      </c>
      <c r="AR214"/>
      <c r="AS214"/>
      <c r="AT214">
        <v>0</v>
      </c>
      <c r="AU214">
        <v>0</v>
      </c>
      <c r="AX214">
        <v>0</v>
      </c>
      <c r="AZ214">
        <v>0</v>
      </c>
      <c r="BA214">
        <v>0</v>
      </c>
      <c r="BB214">
        <v>0</v>
      </c>
      <c r="BD214">
        <v>0</v>
      </c>
      <c r="BF214">
        <v>0</v>
      </c>
      <c r="BG214">
        <v>0</v>
      </c>
      <c r="BI214">
        <v>0</v>
      </c>
      <c r="BJ214">
        <v>0</v>
      </c>
      <c r="BP214">
        <v>0</v>
      </c>
      <c r="BS214">
        <v>0</v>
      </c>
      <c r="BT214">
        <v>0</v>
      </c>
      <c r="BU214">
        <v>0</v>
      </c>
      <c r="BV214">
        <v>0</v>
      </c>
      <c r="CA214">
        <v>2</v>
      </c>
      <c r="CB214">
        <v>0</v>
      </c>
      <c r="CC214">
        <v>0</v>
      </c>
      <c r="CD214">
        <v>40984</v>
      </c>
      <c r="CE214">
        <v>44651</v>
      </c>
      <c r="CF214">
        <v>44600</v>
      </c>
      <c r="CG214"/>
      <c r="CH214"/>
      <c r="CI214"/>
      <c r="CJ214" s="128">
        <v>45035</v>
      </c>
      <c r="CK214" s="127"/>
    </row>
    <row r="215" spans="1:93">
      <c r="A215" s="108">
        <v>214</v>
      </c>
      <c r="B215">
        <v>4</v>
      </c>
      <c r="C215">
        <v>3267009</v>
      </c>
      <c r="D215" t="s">
        <v>79</v>
      </c>
      <c r="E215">
        <v>45</v>
      </c>
      <c r="F215" t="s">
        <v>2133</v>
      </c>
      <c r="G215" t="s">
        <v>2134</v>
      </c>
      <c r="H215" t="s">
        <v>2135</v>
      </c>
      <c r="I215">
        <v>44</v>
      </c>
      <c r="J215">
        <v>209</v>
      </c>
      <c r="K215">
        <v>48</v>
      </c>
      <c r="L215">
        <v>1</v>
      </c>
      <c r="M215" t="s">
        <v>2136</v>
      </c>
      <c r="O215" t="s">
        <v>2137</v>
      </c>
      <c r="P215" t="s">
        <v>2138</v>
      </c>
      <c r="Q215">
        <v>0</v>
      </c>
      <c r="R215">
        <v>0</v>
      </c>
      <c r="S215">
        <v>0</v>
      </c>
      <c r="T215">
        <v>0</v>
      </c>
      <c r="U215">
        <v>0</v>
      </c>
      <c r="V215">
        <v>38637</v>
      </c>
      <c r="W215">
        <v>331</v>
      </c>
      <c r="X215">
        <v>0</v>
      </c>
      <c r="Y215">
        <v>0</v>
      </c>
      <c r="Z215">
        <v>0</v>
      </c>
      <c r="AA215">
        <v>1</v>
      </c>
      <c r="AD215">
        <v>3</v>
      </c>
      <c r="AE215">
        <v>1</v>
      </c>
      <c r="AF215">
        <v>1</v>
      </c>
      <c r="AG215">
        <v>3</v>
      </c>
      <c r="AH215">
        <v>0</v>
      </c>
      <c r="AI215" t="s">
        <v>378</v>
      </c>
      <c r="AJ215" t="s">
        <v>379</v>
      </c>
      <c r="AK215" t="s">
        <v>2313</v>
      </c>
      <c r="AL215">
        <v>1</v>
      </c>
      <c r="AM215">
        <v>540846</v>
      </c>
      <c r="AN215">
        <v>0</v>
      </c>
      <c r="AO215">
        <v>0</v>
      </c>
      <c r="AP215">
        <v>0</v>
      </c>
      <c r="AQ215">
        <v>0</v>
      </c>
      <c r="AR215"/>
      <c r="AS215"/>
      <c r="AT215">
        <v>0</v>
      </c>
      <c r="AU215">
        <v>0</v>
      </c>
      <c r="AX215">
        <v>0</v>
      </c>
      <c r="AZ215">
        <v>0</v>
      </c>
      <c r="BA215">
        <v>0</v>
      </c>
      <c r="BB215">
        <v>0</v>
      </c>
      <c r="BD215">
        <v>0</v>
      </c>
      <c r="BF215">
        <v>0</v>
      </c>
      <c r="BG215">
        <v>0</v>
      </c>
      <c r="BI215">
        <v>0</v>
      </c>
      <c r="BJ215">
        <v>0</v>
      </c>
      <c r="BP215">
        <v>0</v>
      </c>
      <c r="BS215">
        <v>0</v>
      </c>
      <c r="BT215">
        <v>0</v>
      </c>
      <c r="BU215">
        <v>0</v>
      </c>
      <c r="BV215">
        <v>0</v>
      </c>
      <c r="CA215">
        <v>2</v>
      </c>
      <c r="CB215">
        <v>0</v>
      </c>
      <c r="CC215">
        <v>0</v>
      </c>
      <c r="CD215">
        <v>41017</v>
      </c>
      <c r="CE215">
        <v>44651</v>
      </c>
      <c r="CF215">
        <v>43685</v>
      </c>
      <c r="CG215" s="114">
        <v>21000</v>
      </c>
      <c r="CH215" s="114">
        <v>21000</v>
      </c>
      <c r="CI215">
        <v>1</v>
      </c>
      <c r="CJ215" s="128">
        <v>45021</v>
      </c>
      <c r="CK215" s="129">
        <v>45098</v>
      </c>
      <c r="CO215" t="s">
        <v>3119</v>
      </c>
    </row>
    <row r="216" spans="1:93" hidden="1">
      <c r="A216" s="108">
        <v>215</v>
      </c>
      <c r="B216">
        <v>4</v>
      </c>
      <c r="C216">
        <v>3267254</v>
      </c>
      <c r="D216" t="s">
        <v>79</v>
      </c>
      <c r="E216">
        <v>34</v>
      </c>
      <c r="F216" t="s">
        <v>1475</v>
      </c>
      <c r="G216" t="s">
        <v>1476</v>
      </c>
      <c r="H216" t="s">
        <v>1477</v>
      </c>
      <c r="I216">
        <v>44</v>
      </c>
      <c r="J216">
        <v>202</v>
      </c>
      <c r="K216">
        <v>76</v>
      </c>
      <c r="L216">
        <v>8</v>
      </c>
      <c r="M216" t="s">
        <v>1478</v>
      </c>
      <c r="O216" t="s">
        <v>1479</v>
      </c>
      <c r="P216" t="s">
        <v>1480</v>
      </c>
      <c r="Q216">
        <v>0</v>
      </c>
      <c r="R216">
        <v>0</v>
      </c>
      <c r="S216">
        <v>0</v>
      </c>
      <c r="T216">
        <v>0</v>
      </c>
      <c r="U216">
        <v>0</v>
      </c>
      <c r="V216">
        <v>41016</v>
      </c>
      <c r="W216">
        <v>331</v>
      </c>
      <c r="X216">
        <v>0</v>
      </c>
      <c r="Y216">
        <v>0</v>
      </c>
      <c r="Z216">
        <v>0</v>
      </c>
      <c r="AA216">
        <v>1</v>
      </c>
      <c r="AD216">
        <v>3</v>
      </c>
      <c r="AE216">
        <v>1</v>
      </c>
      <c r="AF216">
        <v>1</v>
      </c>
      <c r="AG216">
        <v>3</v>
      </c>
      <c r="AH216">
        <v>0</v>
      </c>
      <c r="AI216" t="s">
        <v>115</v>
      </c>
      <c r="AJ216" t="s">
        <v>116</v>
      </c>
      <c r="AK216" t="s">
        <v>1481</v>
      </c>
      <c r="AL216">
        <v>2</v>
      </c>
      <c r="AM216">
        <v>121827</v>
      </c>
      <c r="AN216">
        <v>0</v>
      </c>
      <c r="AO216">
        <v>0</v>
      </c>
      <c r="AP216">
        <v>0</v>
      </c>
      <c r="AQ216">
        <v>0</v>
      </c>
      <c r="AR216"/>
      <c r="AS216"/>
      <c r="AT216">
        <v>0</v>
      </c>
      <c r="AU216">
        <v>0</v>
      </c>
      <c r="AX216">
        <v>0</v>
      </c>
      <c r="AZ216">
        <v>0</v>
      </c>
      <c r="BA216">
        <v>0</v>
      </c>
      <c r="BB216">
        <v>0</v>
      </c>
      <c r="BD216">
        <v>0</v>
      </c>
      <c r="BF216">
        <v>0</v>
      </c>
      <c r="BG216">
        <v>0</v>
      </c>
      <c r="BI216">
        <v>0</v>
      </c>
      <c r="BJ216">
        <v>0</v>
      </c>
      <c r="BP216">
        <v>0</v>
      </c>
      <c r="BS216">
        <v>0</v>
      </c>
      <c r="BT216">
        <v>0</v>
      </c>
      <c r="BU216">
        <v>0</v>
      </c>
      <c r="BV216">
        <v>0</v>
      </c>
      <c r="CA216">
        <v>2</v>
      </c>
      <c r="CB216">
        <v>0</v>
      </c>
      <c r="CC216">
        <v>0</v>
      </c>
      <c r="CD216">
        <v>41026</v>
      </c>
      <c r="CE216">
        <v>44651</v>
      </c>
      <c r="CF216">
        <v>44392</v>
      </c>
      <c r="CG216"/>
      <c r="CH216"/>
      <c r="CI216"/>
      <c r="CJ216" s="128">
        <v>45030</v>
      </c>
      <c r="CK216" s="127"/>
    </row>
    <row r="217" spans="1:93">
      <c r="A217" s="108">
        <v>216</v>
      </c>
      <c r="B217">
        <v>4</v>
      </c>
      <c r="C217">
        <v>3267289</v>
      </c>
      <c r="D217" t="s">
        <v>79</v>
      </c>
      <c r="E217">
        <v>45</v>
      </c>
      <c r="F217" t="s">
        <v>2139</v>
      </c>
      <c r="G217" t="s">
        <v>2140</v>
      </c>
      <c r="H217" t="s">
        <v>2035</v>
      </c>
      <c r="I217">
        <v>44</v>
      </c>
      <c r="J217">
        <v>211</v>
      </c>
      <c r="K217">
        <v>104</v>
      </c>
      <c r="L217">
        <v>2</v>
      </c>
      <c r="M217" t="s">
        <v>2141</v>
      </c>
      <c r="O217" t="s">
        <v>2142</v>
      </c>
      <c r="P217" t="s">
        <v>2143</v>
      </c>
      <c r="Q217">
        <v>0</v>
      </c>
      <c r="R217">
        <v>0</v>
      </c>
      <c r="S217">
        <v>0</v>
      </c>
      <c r="T217">
        <v>0</v>
      </c>
      <c r="U217">
        <v>0</v>
      </c>
      <c r="V217">
        <v>33625</v>
      </c>
      <c r="W217">
        <v>331</v>
      </c>
      <c r="X217">
        <v>0</v>
      </c>
      <c r="Y217">
        <v>0</v>
      </c>
      <c r="Z217">
        <v>0</v>
      </c>
      <c r="AA217">
        <v>1</v>
      </c>
      <c r="AD217">
        <v>3</v>
      </c>
      <c r="AE217">
        <v>1</v>
      </c>
      <c r="AF217">
        <v>1</v>
      </c>
      <c r="AG217">
        <v>3</v>
      </c>
      <c r="AH217">
        <v>0</v>
      </c>
      <c r="AI217" t="s">
        <v>194</v>
      </c>
      <c r="AJ217" t="s">
        <v>195</v>
      </c>
      <c r="AK217" t="s">
        <v>2144</v>
      </c>
      <c r="AL217">
        <v>1</v>
      </c>
      <c r="AM217">
        <v>947725</v>
      </c>
      <c r="AN217">
        <v>0</v>
      </c>
      <c r="AO217">
        <v>0</v>
      </c>
      <c r="AP217">
        <v>0</v>
      </c>
      <c r="AQ217">
        <v>0</v>
      </c>
      <c r="AR217"/>
      <c r="AS217"/>
      <c r="AT217">
        <v>0</v>
      </c>
      <c r="AU217">
        <v>0</v>
      </c>
      <c r="AX217">
        <v>0</v>
      </c>
      <c r="AZ217">
        <v>0</v>
      </c>
      <c r="BA217">
        <v>0</v>
      </c>
      <c r="BB217">
        <v>0</v>
      </c>
      <c r="BD217">
        <v>0</v>
      </c>
      <c r="BF217">
        <v>0</v>
      </c>
      <c r="BG217">
        <v>0</v>
      </c>
      <c r="BI217">
        <v>0</v>
      </c>
      <c r="BJ217">
        <v>0</v>
      </c>
      <c r="BP217">
        <v>0</v>
      </c>
      <c r="BS217">
        <v>0</v>
      </c>
      <c r="BT217">
        <v>0</v>
      </c>
      <c r="BU217">
        <v>0</v>
      </c>
      <c r="BV217">
        <v>0</v>
      </c>
      <c r="CA217">
        <v>2</v>
      </c>
      <c r="CB217">
        <v>0</v>
      </c>
      <c r="CC217">
        <v>0</v>
      </c>
      <c r="CD217">
        <v>41026</v>
      </c>
      <c r="CE217">
        <v>44651</v>
      </c>
      <c r="CF217">
        <v>44392</v>
      </c>
      <c r="CG217" s="114">
        <v>21000</v>
      </c>
      <c r="CH217" s="114">
        <v>21000</v>
      </c>
      <c r="CI217">
        <v>1</v>
      </c>
      <c r="CJ217" s="128">
        <v>45036</v>
      </c>
      <c r="CK217" s="129">
        <v>45083</v>
      </c>
      <c r="CO217" t="s">
        <v>3119</v>
      </c>
    </row>
    <row r="218" spans="1:93" hidden="1">
      <c r="A218" s="108">
        <v>217</v>
      </c>
      <c r="B218">
        <v>4</v>
      </c>
      <c r="C218">
        <v>3273602</v>
      </c>
      <c r="D218" t="s">
        <v>79</v>
      </c>
      <c r="E218">
        <v>45</v>
      </c>
      <c r="F218" t="s">
        <v>878</v>
      </c>
      <c r="G218" t="s">
        <v>879</v>
      </c>
      <c r="H218" t="s">
        <v>123</v>
      </c>
      <c r="I218">
        <v>44</v>
      </c>
      <c r="J218">
        <v>201</v>
      </c>
      <c r="K218">
        <v>221</v>
      </c>
      <c r="L218">
        <v>17</v>
      </c>
      <c r="M218" t="s">
        <v>880</v>
      </c>
      <c r="O218" t="s">
        <v>881</v>
      </c>
      <c r="P218" t="s">
        <v>882</v>
      </c>
      <c r="Q218">
        <v>0</v>
      </c>
      <c r="R218">
        <v>0</v>
      </c>
      <c r="S218">
        <v>0</v>
      </c>
      <c r="T218">
        <v>0</v>
      </c>
      <c r="U218">
        <v>0</v>
      </c>
      <c r="V218">
        <v>38870</v>
      </c>
      <c r="W218">
        <v>331</v>
      </c>
      <c r="X218">
        <v>0</v>
      </c>
      <c r="Y218">
        <v>0</v>
      </c>
      <c r="Z218">
        <v>0</v>
      </c>
      <c r="AA218">
        <v>1</v>
      </c>
      <c r="AD218">
        <v>3</v>
      </c>
      <c r="AE218">
        <v>1</v>
      </c>
      <c r="AF218">
        <v>1</v>
      </c>
      <c r="AG218">
        <v>3</v>
      </c>
      <c r="AH218">
        <v>0</v>
      </c>
      <c r="AI218" t="s">
        <v>115</v>
      </c>
      <c r="AJ218" t="s">
        <v>116</v>
      </c>
      <c r="AK218" t="s">
        <v>2812</v>
      </c>
      <c r="AL218">
        <v>3</v>
      </c>
      <c r="AM218">
        <v>421502</v>
      </c>
      <c r="AN218">
        <v>0</v>
      </c>
      <c r="AO218">
        <v>0</v>
      </c>
      <c r="AP218">
        <v>0</v>
      </c>
      <c r="AQ218">
        <v>0</v>
      </c>
      <c r="AR218"/>
      <c r="AS218"/>
      <c r="AT218">
        <v>0</v>
      </c>
      <c r="AU218">
        <v>0</v>
      </c>
      <c r="AX218">
        <v>0</v>
      </c>
      <c r="AZ218">
        <v>0</v>
      </c>
      <c r="BA218">
        <v>0</v>
      </c>
      <c r="BB218">
        <v>0</v>
      </c>
      <c r="BD218">
        <v>0</v>
      </c>
      <c r="BF218">
        <v>0</v>
      </c>
      <c r="BG218">
        <v>0</v>
      </c>
      <c r="BI218">
        <v>0</v>
      </c>
      <c r="BJ218">
        <v>0</v>
      </c>
      <c r="BP218">
        <v>0</v>
      </c>
      <c r="BS218">
        <v>0</v>
      </c>
      <c r="BT218">
        <v>0</v>
      </c>
      <c r="BU218">
        <v>0</v>
      </c>
      <c r="BV218">
        <v>0</v>
      </c>
      <c r="CA218">
        <v>2</v>
      </c>
      <c r="CB218">
        <v>0</v>
      </c>
      <c r="CC218">
        <v>0</v>
      </c>
      <c r="CD218">
        <v>41036</v>
      </c>
      <c r="CE218">
        <v>44651</v>
      </c>
      <c r="CF218">
        <v>44392</v>
      </c>
      <c r="CG218"/>
      <c r="CH218"/>
      <c r="CI218"/>
      <c r="CJ218" s="128">
        <v>45036</v>
      </c>
      <c r="CK218" s="129">
        <v>45093</v>
      </c>
    </row>
    <row r="219" spans="1:93">
      <c r="A219" s="108">
        <v>218</v>
      </c>
      <c r="B219">
        <v>4</v>
      </c>
      <c r="C219">
        <v>3273832</v>
      </c>
      <c r="D219" t="s">
        <v>79</v>
      </c>
      <c r="E219">
        <v>34</v>
      </c>
      <c r="F219" t="s">
        <v>883</v>
      </c>
      <c r="G219" t="s">
        <v>884</v>
      </c>
      <c r="H219" t="s">
        <v>219</v>
      </c>
      <c r="I219">
        <v>44</v>
      </c>
      <c r="J219">
        <v>201</v>
      </c>
      <c r="K219">
        <v>644</v>
      </c>
      <c r="L219">
        <v>17</v>
      </c>
      <c r="M219" t="s">
        <v>2813</v>
      </c>
      <c r="O219" t="s">
        <v>2814</v>
      </c>
      <c r="P219" t="s">
        <v>885</v>
      </c>
      <c r="Q219">
        <v>0</v>
      </c>
      <c r="R219">
        <v>0</v>
      </c>
      <c r="S219">
        <v>0</v>
      </c>
      <c r="T219">
        <v>0</v>
      </c>
      <c r="U219">
        <v>0</v>
      </c>
      <c r="V219">
        <v>40652</v>
      </c>
      <c r="W219">
        <v>331</v>
      </c>
      <c r="X219">
        <v>0</v>
      </c>
      <c r="Y219">
        <v>0</v>
      </c>
      <c r="Z219">
        <v>0</v>
      </c>
      <c r="AA219">
        <v>1</v>
      </c>
      <c r="AD219">
        <v>3</v>
      </c>
      <c r="AE219">
        <v>1</v>
      </c>
      <c r="AF219">
        <v>1</v>
      </c>
      <c r="AG219">
        <v>3</v>
      </c>
      <c r="AH219">
        <v>0</v>
      </c>
      <c r="AI219" t="s">
        <v>115</v>
      </c>
      <c r="AJ219" t="s">
        <v>116</v>
      </c>
      <c r="AK219" t="s">
        <v>886</v>
      </c>
      <c r="AL219">
        <v>3</v>
      </c>
      <c r="AM219">
        <v>94731</v>
      </c>
      <c r="AN219">
        <v>0</v>
      </c>
      <c r="AO219">
        <v>0</v>
      </c>
      <c r="AP219">
        <v>0</v>
      </c>
      <c r="AQ219">
        <v>0</v>
      </c>
      <c r="AR219"/>
      <c r="AS219"/>
      <c r="AT219">
        <v>0</v>
      </c>
      <c r="AU219">
        <v>0</v>
      </c>
      <c r="AX219">
        <v>0</v>
      </c>
      <c r="AZ219">
        <v>0</v>
      </c>
      <c r="BA219">
        <v>0</v>
      </c>
      <c r="BB219">
        <v>0</v>
      </c>
      <c r="BD219">
        <v>0</v>
      </c>
      <c r="BF219">
        <v>0</v>
      </c>
      <c r="BG219">
        <v>0</v>
      </c>
      <c r="BI219">
        <v>0</v>
      </c>
      <c r="BJ219">
        <v>0</v>
      </c>
      <c r="BP219">
        <v>0</v>
      </c>
      <c r="BS219">
        <v>0</v>
      </c>
      <c r="BT219">
        <v>0</v>
      </c>
      <c r="BU219">
        <v>0</v>
      </c>
      <c r="BV219">
        <v>0</v>
      </c>
      <c r="CA219">
        <v>2</v>
      </c>
      <c r="CB219">
        <v>0</v>
      </c>
      <c r="CC219">
        <v>0</v>
      </c>
      <c r="CD219">
        <v>41037</v>
      </c>
      <c r="CE219">
        <v>44651</v>
      </c>
      <c r="CF219">
        <v>44392</v>
      </c>
      <c r="CG219" s="114">
        <v>21000</v>
      </c>
      <c r="CH219" s="114">
        <v>21000</v>
      </c>
      <c r="CI219">
        <v>3</v>
      </c>
      <c r="CJ219" s="128">
        <v>45020</v>
      </c>
      <c r="CK219" s="129">
        <v>45020</v>
      </c>
      <c r="CO219" t="s">
        <v>3119</v>
      </c>
    </row>
    <row r="220" spans="1:93">
      <c r="A220" s="108">
        <v>219</v>
      </c>
      <c r="B220">
        <v>4</v>
      </c>
      <c r="C220">
        <v>3273840</v>
      </c>
      <c r="D220" t="s">
        <v>79</v>
      </c>
      <c r="E220">
        <v>34</v>
      </c>
      <c r="F220" t="s">
        <v>887</v>
      </c>
      <c r="G220" t="s">
        <v>888</v>
      </c>
      <c r="H220" t="s">
        <v>435</v>
      </c>
      <c r="I220">
        <v>44</v>
      </c>
      <c r="J220">
        <v>213</v>
      </c>
      <c r="K220">
        <v>25</v>
      </c>
      <c r="L220">
        <v>21</v>
      </c>
      <c r="M220" t="s">
        <v>889</v>
      </c>
      <c r="N220" t="s">
        <v>890</v>
      </c>
      <c r="O220" t="s">
        <v>891</v>
      </c>
      <c r="P220" t="s">
        <v>857</v>
      </c>
      <c r="Q220">
        <v>0</v>
      </c>
      <c r="R220">
        <v>0</v>
      </c>
      <c r="S220">
        <v>0</v>
      </c>
      <c r="T220">
        <v>0</v>
      </c>
      <c r="U220">
        <v>0</v>
      </c>
      <c r="V220">
        <v>40995</v>
      </c>
      <c r="W220">
        <v>331</v>
      </c>
      <c r="X220">
        <v>0</v>
      </c>
      <c r="Y220">
        <v>0</v>
      </c>
      <c r="Z220">
        <v>0</v>
      </c>
      <c r="AA220">
        <v>1</v>
      </c>
      <c r="AD220">
        <v>3</v>
      </c>
      <c r="AE220">
        <v>1</v>
      </c>
      <c r="AF220">
        <v>1</v>
      </c>
      <c r="AG220">
        <v>3</v>
      </c>
      <c r="AH220">
        <v>0</v>
      </c>
      <c r="AI220" t="s">
        <v>115</v>
      </c>
      <c r="AJ220" t="s">
        <v>116</v>
      </c>
      <c r="AK220" t="s">
        <v>892</v>
      </c>
      <c r="AL220">
        <v>3</v>
      </c>
      <c r="AM220">
        <v>42099</v>
      </c>
      <c r="AN220">
        <v>0</v>
      </c>
      <c r="AO220">
        <v>0</v>
      </c>
      <c r="AP220">
        <v>0</v>
      </c>
      <c r="AQ220">
        <v>0</v>
      </c>
      <c r="AR220"/>
      <c r="AS220"/>
      <c r="AT220">
        <v>0</v>
      </c>
      <c r="AU220">
        <v>0</v>
      </c>
      <c r="AX220">
        <v>0</v>
      </c>
      <c r="AZ220">
        <v>0</v>
      </c>
      <c r="BA220">
        <v>0</v>
      </c>
      <c r="BB220">
        <v>0</v>
      </c>
      <c r="BD220">
        <v>0</v>
      </c>
      <c r="BF220">
        <v>0</v>
      </c>
      <c r="BG220">
        <v>0</v>
      </c>
      <c r="BI220">
        <v>0</v>
      </c>
      <c r="BJ220">
        <v>0</v>
      </c>
      <c r="BP220">
        <v>0</v>
      </c>
      <c r="BS220">
        <v>0</v>
      </c>
      <c r="BT220">
        <v>0</v>
      </c>
      <c r="BU220">
        <v>0</v>
      </c>
      <c r="BV220">
        <v>0</v>
      </c>
      <c r="CA220">
        <v>2</v>
      </c>
      <c r="CB220">
        <v>0</v>
      </c>
      <c r="CC220">
        <v>0</v>
      </c>
      <c r="CD220">
        <v>41037</v>
      </c>
      <c r="CE220">
        <v>44651</v>
      </c>
      <c r="CF220">
        <v>44392</v>
      </c>
      <c r="CG220" s="114">
        <v>21000</v>
      </c>
      <c r="CH220" s="114">
        <v>21000</v>
      </c>
      <c r="CI220">
        <v>3</v>
      </c>
      <c r="CJ220" s="128">
        <v>45033</v>
      </c>
      <c r="CK220" s="129">
        <v>45033</v>
      </c>
      <c r="CO220" t="s">
        <v>3119</v>
      </c>
    </row>
    <row r="221" spans="1:93">
      <c r="A221" s="108">
        <v>220</v>
      </c>
      <c r="B221">
        <v>4</v>
      </c>
      <c r="C221">
        <v>3273858</v>
      </c>
      <c r="D221" t="s">
        <v>79</v>
      </c>
      <c r="E221">
        <v>45</v>
      </c>
      <c r="F221" t="s">
        <v>893</v>
      </c>
      <c r="G221" t="s">
        <v>894</v>
      </c>
      <c r="H221" t="s">
        <v>895</v>
      </c>
      <c r="I221">
        <v>44</v>
      </c>
      <c r="J221">
        <v>206</v>
      </c>
      <c r="K221">
        <v>2</v>
      </c>
      <c r="L221">
        <v>18</v>
      </c>
      <c r="M221" t="s">
        <v>896</v>
      </c>
      <c r="O221" t="s">
        <v>897</v>
      </c>
      <c r="P221" t="s">
        <v>898</v>
      </c>
      <c r="Q221">
        <v>0</v>
      </c>
      <c r="R221">
        <v>0</v>
      </c>
      <c r="S221">
        <v>0</v>
      </c>
      <c r="T221">
        <v>0</v>
      </c>
      <c r="U221">
        <v>0</v>
      </c>
      <c r="V221">
        <v>33346</v>
      </c>
      <c r="W221">
        <v>331</v>
      </c>
      <c r="X221">
        <v>0</v>
      </c>
      <c r="Y221">
        <v>0</v>
      </c>
      <c r="Z221">
        <v>0</v>
      </c>
      <c r="AA221">
        <v>1</v>
      </c>
      <c r="AD221">
        <v>3</v>
      </c>
      <c r="AE221">
        <v>1</v>
      </c>
      <c r="AF221">
        <v>1</v>
      </c>
      <c r="AG221">
        <v>3</v>
      </c>
      <c r="AH221">
        <v>0</v>
      </c>
      <c r="AI221" t="s">
        <v>115</v>
      </c>
      <c r="AJ221" t="s">
        <v>116</v>
      </c>
      <c r="AK221" t="s">
        <v>899</v>
      </c>
      <c r="AL221">
        <v>3</v>
      </c>
      <c r="AM221">
        <v>942863</v>
      </c>
      <c r="AN221">
        <v>0</v>
      </c>
      <c r="AO221">
        <v>0</v>
      </c>
      <c r="AP221">
        <v>0</v>
      </c>
      <c r="AQ221">
        <v>0</v>
      </c>
      <c r="AR221">
        <v>40634</v>
      </c>
      <c r="AS221"/>
      <c r="AT221">
        <v>0</v>
      </c>
      <c r="AU221">
        <v>0</v>
      </c>
      <c r="AX221">
        <v>0</v>
      </c>
      <c r="AZ221">
        <v>0</v>
      </c>
      <c r="BA221">
        <v>0</v>
      </c>
      <c r="BB221">
        <v>0</v>
      </c>
      <c r="BD221">
        <v>0</v>
      </c>
      <c r="BF221">
        <v>0</v>
      </c>
      <c r="BG221">
        <v>0</v>
      </c>
      <c r="BI221">
        <v>0</v>
      </c>
      <c r="BJ221">
        <v>0</v>
      </c>
      <c r="BP221">
        <v>0</v>
      </c>
      <c r="BS221">
        <v>0</v>
      </c>
      <c r="BT221">
        <v>0</v>
      </c>
      <c r="BU221">
        <v>0</v>
      </c>
      <c r="BV221">
        <v>0</v>
      </c>
      <c r="CA221">
        <v>2</v>
      </c>
      <c r="CB221">
        <v>0</v>
      </c>
      <c r="CC221">
        <v>0</v>
      </c>
      <c r="CD221">
        <v>41037</v>
      </c>
      <c r="CE221">
        <v>44651</v>
      </c>
      <c r="CF221">
        <v>44392</v>
      </c>
      <c r="CG221" s="114">
        <v>21000</v>
      </c>
      <c r="CH221" s="114">
        <v>21000</v>
      </c>
      <c r="CI221">
        <v>1</v>
      </c>
      <c r="CJ221" s="128">
        <v>45022</v>
      </c>
      <c r="CK221" s="129">
        <v>45072</v>
      </c>
      <c r="CO221" t="s">
        <v>3119</v>
      </c>
    </row>
    <row r="222" spans="1:93" hidden="1">
      <c r="A222" s="108">
        <v>221</v>
      </c>
      <c r="B222">
        <v>4</v>
      </c>
      <c r="C222">
        <v>3273955</v>
      </c>
      <c r="D222" t="s">
        <v>79</v>
      </c>
      <c r="E222">
        <v>45</v>
      </c>
      <c r="F222" t="s">
        <v>901</v>
      </c>
      <c r="G222" t="s">
        <v>902</v>
      </c>
      <c r="H222" t="s">
        <v>903</v>
      </c>
      <c r="I222">
        <v>44</v>
      </c>
      <c r="J222">
        <v>213</v>
      </c>
      <c r="K222">
        <v>46</v>
      </c>
      <c r="L222">
        <v>21</v>
      </c>
      <c r="M222" t="s">
        <v>904</v>
      </c>
      <c r="O222" t="s">
        <v>905</v>
      </c>
      <c r="P222" t="s">
        <v>906</v>
      </c>
      <c r="Q222">
        <v>0</v>
      </c>
      <c r="R222">
        <v>0</v>
      </c>
      <c r="S222">
        <v>0</v>
      </c>
      <c r="T222">
        <v>0</v>
      </c>
      <c r="U222">
        <v>0</v>
      </c>
      <c r="V222">
        <v>39413</v>
      </c>
      <c r="W222">
        <v>331</v>
      </c>
      <c r="X222">
        <v>0</v>
      </c>
      <c r="Y222">
        <v>0</v>
      </c>
      <c r="Z222">
        <v>0</v>
      </c>
      <c r="AA222">
        <v>1</v>
      </c>
      <c r="AD222">
        <v>3</v>
      </c>
      <c r="AE222">
        <v>1</v>
      </c>
      <c r="AF222">
        <v>1</v>
      </c>
      <c r="AG222">
        <v>3</v>
      </c>
      <c r="AH222">
        <v>0</v>
      </c>
      <c r="AI222" t="s">
        <v>907</v>
      </c>
      <c r="AJ222" t="s">
        <v>908</v>
      </c>
      <c r="AK222" t="s">
        <v>2815</v>
      </c>
      <c r="AL222">
        <v>3</v>
      </c>
      <c r="AM222">
        <v>743011</v>
      </c>
      <c r="AN222">
        <v>0</v>
      </c>
      <c r="AO222">
        <v>0</v>
      </c>
      <c r="AP222">
        <v>0</v>
      </c>
      <c r="AQ222">
        <v>0</v>
      </c>
      <c r="AR222"/>
      <c r="AS222"/>
      <c r="AT222">
        <v>0</v>
      </c>
      <c r="AU222">
        <v>0</v>
      </c>
      <c r="AX222">
        <v>0</v>
      </c>
      <c r="AZ222">
        <v>0</v>
      </c>
      <c r="BA222">
        <v>0</v>
      </c>
      <c r="BB222">
        <v>0</v>
      </c>
      <c r="BD222">
        <v>0</v>
      </c>
      <c r="BF222">
        <v>0</v>
      </c>
      <c r="BG222">
        <v>0</v>
      </c>
      <c r="BI222">
        <v>0</v>
      </c>
      <c r="BJ222">
        <v>0</v>
      </c>
      <c r="BP222">
        <v>0</v>
      </c>
      <c r="BS222">
        <v>0</v>
      </c>
      <c r="BT222">
        <v>0</v>
      </c>
      <c r="BU222">
        <v>0</v>
      </c>
      <c r="BV222">
        <v>0</v>
      </c>
      <c r="CA222">
        <v>2</v>
      </c>
      <c r="CB222">
        <v>0</v>
      </c>
      <c r="CC222">
        <v>0</v>
      </c>
      <c r="CD222">
        <v>41039</v>
      </c>
      <c r="CE222">
        <v>44651</v>
      </c>
      <c r="CF222">
        <v>41099</v>
      </c>
      <c r="CG222"/>
      <c r="CH222"/>
      <c r="CI222"/>
      <c r="CJ222" s="128">
        <v>45015</v>
      </c>
      <c r="CK222" s="129">
        <v>45096</v>
      </c>
    </row>
    <row r="223" spans="1:93">
      <c r="A223" s="108">
        <v>222</v>
      </c>
      <c r="B223">
        <v>4</v>
      </c>
      <c r="C223">
        <v>3274226</v>
      </c>
      <c r="D223" t="s">
        <v>79</v>
      </c>
      <c r="E223">
        <v>45</v>
      </c>
      <c r="F223" t="s">
        <v>909</v>
      </c>
      <c r="G223" t="s">
        <v>910</v>
      </c>
      <c r="H223" t="s">
        <v>762</v>
      </c>
      <c r="I223">
        <v>44</v>
      </c>
      <c r="J223">
        <v>201</v>
      </c>
      <c r="K223">
        <v>39</v>
      </c>
      <c r="L223">
        <v>17</v>
      </c>
      <c r="M223" t="s">
        <v>911</v>
      </c>
      <c r="O223" t="s">
        <v>912</v>
      </c>
      <c r="P223" t="s">
        <v>913</v>
      </c>
      <c r="Q223">
        <v>183</v>
      </c>
      <c r="R223">
        <v>9</v>
      </c>
      <c r="S223">
        <v>1</v>
      </c>
      <c r="T223">
        <v>5084096</v>
      </c>
      <c r="U223">
        <v>0</v>
      </c>
      <c r="V223">
        <v>41001</v>
      </c>
      <c r="W223">
        <v>331</v>
      </c>
      <c r="X223">
        <v>0</v>
      </c>
      <c r="Y223">
        <v>0</v>
      </c>
      <c r="Z223">
        <v>0</v>
      </c>
      <c r="AA223">
        <v>1</v>
      </c>
      <c r="AD223">
        <v>3</v>
      </c>
      <c r="AE223">
        <v>1</v>
      </c>
      <c r="AF223">
        <v>1</v>
      </c>
      <c r="AG223">
        <v>3</v>
      </c>
      <c r="AH223">
        <v>0</v>
      </c>
      <c r="AI223" t="s">
        <v>115</v>
      </c>
      <c r="AJ223" t="s">
        <v>116</v>
      </c>
      <c r="AK223" t="s">
        <v>2816</v>
      </c>
      <c r="AL223">
        <v>3</v>
      </c>
      <c r="AM223">
        <v>105309</v>
      </c>
      <c r="AN223">
        <v>0</v>
      </c>
      <c r="AO223">
        <v>0</v>
      </c>
      <c r="AP223">
        <v>0</v>
      </c>
      <c r="AQ223">
        <v>0</v>
      </c>
      <c r="AR223"/>
      <c r="AS223"/>
      <c r="AT223">
        <v>0</v>
      </c>
      <c r="AU223">
        <v>0</v>
      </c>
      <c r="AX223">
        <v>0</v>
      </c>
      <c r="AZ223">
        <v>0</v>
      </c>
      <c r="BA223">
        <v>0</v>
      </c>
      <c r="BB223">
        <v>0</v>
      </c>
      <c r="BD223">
        <v>0</v>
      </c>
      <c r="BF223">
        <v>0</v>
      </c>
      <c r="BG223">
        <v>0</v>
      </c>
      <c r="BI223">
        <v>0</v>
      </c>
      <c r="BJ223">
        <v>0</v>
      </c>
      <c r="BP223">
        <v>0</v>
      </c>
      <c r="BS223">
        <v>0</v>
      </c>
      <c r="BT223">
        <v>0</v>
      </c>
      <c r="BU223">
        <v>0</v>
      </c>
      <c r="BV223">
        <v>0</v>
      </c>
      <c r="CA223">
        <v>2</v>
      </c>
      <c r="CB223">
        <v>0</v>
      </c>
      <c r="CC223">
        <v>0</v>
      </c>
      <c r="CD223">
        <v>41045</v>
      </c>
      <c r="CE223">
        <v>44651</v>
      </c>
      <c r="CF223">
        <v>42111</v>
      </c>
      <c r="CG223" s="114">
        <v>21000</v>
      </c>
      <c r="CH223" s="114">
        <v>21000</v>
      </c>
      <c r="CI223">
        <v>1</v>
      </c>
      <c r="CJ223" s="128">
        <v>45035</v>
      </c>
      <c r="CK223" s="129">
        <v>45079</v>
      </c>
      <c r="CO223" t="s">
        <v>3119</v>
      </c>
    </row>
    <row r="224" spans="1:93">
      <c r="A224" s="108">
        <v>223</v>
      </c>
      <c r="B224">
        <v>4</v>
      </c>
      <c r="C224">
        <v>3274293</v>
      </c>
      <c r="D224" t="s">
        <v>79</v>
      </c>
      <c r="E224">
        <v>46</v>
      </c>
      <c r="F224" t="s">
        <v>914</v>
      </c>
      <c r="G224" t="s">
        <v>915</v>
      </c>
      <c r="H224" t="s">
        <v>277</v>
      </c>
      <c r="I224">
        <v>44</v>
      </c>
      <c r="J224">
        <v>201</v>
      </c>
      <c r="K224">
        <v>406</v>
      </c>
      <c r="L224">
        <v>17</v>
      </c>
      <c r="M224" t="s">
        <v>916</v>
      </c>
      <c r="O224" t="s">
        <v>917</v>
      </c>
      <c r="P224" t="s">
        <v>2817</v>
      </c>
      <c r="Q224">
        <v>0</v>
      </c>
      <c r="R224">
        <v>0</v>
      </c>
      <c r="S224">
        <v>0</v>
      </c>
      <c r="T224">
        <v>0</v>
      </c>
      <c r="U224">
        <v>0</v>
      </c>
      <c r="V224">
        <v>22374</v>
      </c>
      <c r="W224">
        <v>331</v>
      </c>
      <c r="X224">
        <v>0</v>
      </c>
      <c r="Y224">
        <v>0</v>
      </c>
      <c r="Z224">
        <v>0</v>
      </c>
      <c r="AA224">
        <v>1</v>
      </c>
      <c r="AD224">
        <v>3</v>
      </c>
      <c r="AE224">
        <v>1</v>
      </c>
      <c r="AF224">
        <v>1</v>
      </c>
      <c r="AG224">
        <v>3</v>
      </c>
      <c r="AH224">
        <v>0</v>
      </c>
      <c r="AI224" t="s">
        <v>396</v>
      </c>
      <c r="AJ224" t="s">
        <v>397</v>
      </c>
      <c r="AK224" t="s">
        <v>2314</v>
      </c>
      <c r="AL224">
        <v>3</v>
      </c>
      <c r="AM224">
        <v>940437</v>
      </c>
      <c r="AN224">
        <v>0</v>
      </c>
      <c r="AO224">
        <v>0</v>
      </c>
      <c r="AP224">
        <v>0</v>
      </c>
      <c r="AQ224">
        <v>0</v>
      </c>
      <c r="AR224">
        <v>40634</v>
      </c>
      <c r="AS224"/>
      <c r="AT224">
        <v>0</v>
      </c>
      <c r="AU224">
        <v>0</v>
      </c>
      <c r="AX224">
        <v>0</v>
      </c>
      <c r="AZ224">
        <v>0</v>
      </c>
      <c r="BA224">
        <v>0</v>
      </c>
      <c r="BB224">
        <v>0</v>
      </c>
      <c r="BD224">
        <v>0</v>
      </c>
      <c r="BF224">
        <v>0</v>
      </c>
      <c r="BG224">
        <v>0</v>
      </c>
      <c r="BI224">
        <v>0</v>
      </c>
      <c r="BJ224">
        <v>0</v>
      </c>
      <c r="BP224">
        <v>0</v>
      </c>
      <c r="BS224">
        <v>0</v>
      </c>
      <c r="BT224">
        <v>0</v>
      </c>
      <c r="BU224">
        <v>0</v>
      </c>
      <c r="BV224">
        <v>0</v>
      </c>
      <c r="CA224">
        <v>2</v>
      </c>
      <c r="CB224">
        <v>0</v>
      </c>
      <c r="CC224">
        <v>0</v>
      </c>
      <c r="CD224">
        <v>41046</v>
      </c>
      <c r="CE224">
        <v>44651</v>
      </c>
      <c r="CF224">
        <v>44392</v>
      </c>
      <c r="CG224" s="114">
        <v>21000</v>
      </c>
      <c r="CH224" s="114">
        <v>21000</v>
      </c>
      <c r="CI224">
        <v>1</v>
      </c>
      <c r="CJ224" s="128">
        <v>45036</v>
      </c>
      <c r="CK224" s="129">
        <v>45084</v>
      </c>
      <c r="CO224" t="s">
        <v>3119</v>
      </c>
    </row>
    <row r="225" spans="1:93">
      <c r="A225" s="108">
        <v>224</v>
      </c>
      <c r="B225">
        <v>4</v>
      </c>
      <c r="C225">
        <v>3274722</v>
      </c>
      <c r="D225" t="s">
        <v>79</v>
      </c>
      <c r="E225">
        <v>45</v>
      </c>
      <c r="F225" t="s">
        <v>1876</v>
      </c>
      <c r="G225" t="s">
        <v>1877</v>
      </c>
      <c r="H225" t="s">
        <v>1878</v>
      </c>
      <c r="I225">
        <v>44</v>
      </c>
      <c r="J225">
        <v>204</v>
      </c>
      <c r="K225">
        <v>28</v>
      </c>
      <c r="L225">
        <v>46</v>
      </c>
      <c r="M225" t="s">
        <v>1879</v>
      </c>
      <c r="O225" t="s">
        <v>1880</v>
      </c>
      <c r="P225" t="s">
        <v>1881</v>
      </c>
      <c r="Q225">
        <v>0</v>
      </c>
      <c r="R225">
        <v>0</v>
      </c>
      <c r="S225">
        <v>0</v>
      </c>
      <c r="T225">
        <v>0</v>
      </c>
      <c r="U225">
        <v>0</v>
      </c>
      <c r="V225">
        <v>32051</v>
      </c>
      <c r="W225">
        <v>331</v>
      </c>
      <c r="X225">
        <v>0</v>
      </c>
      <c r="Y225">
        <v>0</v>
      </c>
      <c r="Z225">
        <v>0</v>
      </c>
      <c r="AA225">
        <v>1</v>
      </c>
      <c r="AD225">
        <v>3</v>
      </c>
      <c r="AE225">
        <v>1</v>
      </c>
      <c r="AF225">
        <v>1</v>
      </c>
      <c r="AG225">
        <v>3</v>
      </c>
      <c r="AH225">
        <v>0</v>
      </c>
      <c r="AI225" t="s">
        <v>907</v>
      </c>
      <c r="AJ225" t="s">
        <v>908</v>
      </c>
      <c r="AK225" t="s">
        <v>1882</v>
      </c>
      <c r="AL225">
        <v>8</v>
      </c>
      <c r="AM225">
        <v>942871</v>
      </c>
      <c r="AN225">
        <v>0</v>
      </c>
      <c r="AO225">
        <v>0</v>
      </c>
      <c r="AP225">
        <v>0</v>
      </c>
      <c r="AQ225">
        <v>0</v>
      </c>
      <c r="AR225"/>
      <c r="AS225"/>
      <c r="AT225">
        <v>0</v>
      </c>
      <c r="AU225">
        <v>0</v>
      </c>
      <c r="AX225">
        <v>0</v>
      </c>
      <c r="AZ225">
        <v>0</v>
      </c>
      <c r="BA225">
        <v>0</v>
      </c>
      <c r="BB225">
        <v>0</v>
      </c>
      <c r="BD225">
        <v>0</v>
      </c>
      <c r="BF225">
        <v>0</v>
      </c>
      <c r="BG225">
        <v>0</v>
      </c>
      <c r="BI225">
        <v>0</v>
      </c>
      <c r="BJ225">
        <v>0</v>
      </c>
      <c r="BP225">
        <v>0</v>
      </c>
      <c r="BS225">
        <v>0</v>
      </c>
      <c r="BT225">
        <v>0</v>
      </c>
      <c r="BU225">
        <v>0</v>
      </c>
      <c r="BV225">
        <v>0</v>
      </c>
      <c r="CA225">
        <v>2</v>
      </c>
      <c r="CB225">
        <v>0</v>
      </c>
      <c r="CC225">
        <v>0</v>
      </c>
      <c r="CD225">
        <v>41058</v>
      </c>
      <c r="CE225">
        <v>44651</v>
      </c>
      <c r="CF225">
        <v>43598</v>
      </c>
      <c r="CG225" s="114">
        <v>21000</v>
      </c>
      <c r="CH225" s="114">
        <v>21000</v>
      </c>
      <c r="CI225">
        <v>1</v>
      </c>
      <c r="CJ225" s="128">
        <v>45029</v>
      </c>
      <c r="CK225" s="129">
        <v>45029</v>
      </c>
      <c r="CM225" t="s">
        <v>3066</v>
      </c>
      <c r="CO225" t="s">
        <v>3102</v>
      </c>
    </row>
    <row r="226" spans="1:93" hidden="1">
      <c r="A226" s="108">
        <v>225</v>
      </c>
      <c r="B226">
        <v>4</v>
      </c>
      <c r="C226">
        <v>3322212</v>
      </c>
      <c r="D226" t="s">
        <v>79</v>
      </c>
      <c r="E226">
        <v>34</v>
      </c>
      <c r="F226" t="s">
        <v>918</v>
      </c>
      <c r="G226" t="s">
        <v>919</v>
      </c>
      <c r="H226" t="s">
        <v>607</v>
      </c>
      <c r="I226">
        <v>44</v>
      </c>
      <c r="J226">
        <v>201</v>
      </c>
      <c r="K226">
        <v>270</v>
      </c>
      <c r="L226">
        <v>17</v>
      </c>
      <c r="M226" t="s">
        <v>920</v>
      </c>
      <c r="O226" t="s">
        <v>921</v>
      </c>
      <c r="P226" t="s">
        <v>2315</v>
      </c>
      <c r="Q226">
        <v>0</v>
      </c>
      <c r="R226">
        <v>0</v>
      </c>
      <c r="S226">
        <v>0</v>
      </c>
      <c r="T226">
        <v>0</v>
      </c>
      <c r="U226">
        <v>0</v>
      </c>
      <c r="V226">
        <v>41030</v>
      </c>
      <c r="W226">
        <v>331</v>
      </c>
      <c r="X226">
        <v>0</v>
      </c>
      <c r="Y226">
        <v>0</v>
      </c>
      <c r="Z226">
        <v>0</v>
      </c>
      <c r="AA226">
        <v>2</v>
      </c>
      <c r="AD226">
        <v>3</v>
      </c>
      <c r="AE226">
        <v>1</v>
      </c>
      <c r="AF226">
        <v>1</v>
      </c>
      <c r="AG226">
        <v>3</v>
      </c>
      <c r="AH226">
        <v>0</v>
      </c>
      <c r="AI226" t="s">
        <v>396</v>
      </c>
      <c r="AJ226" t="s">
        <v>397</v>
      </c>
      <c r="AK226" t="s">
        <v>922</v>
      </c>
      <c r="AL226">
        <v>3</v>
      </c>
      <c r="AM226">
        <v>242705</v>
      </c>
      <c r="AN226">
        <v>547</v>
      </c>
      <c r="AO226">
        <v>0</v>
      </c>
      <c r="AP226">
        <v>0</v>
      </c>
      <c r="AQ226">
        <v>0</v>
      </c>
      <c r="AR226"/>
      <c r="AS226"/>
      <c r="AT226">
        <v>0</v>
      </c>
      <c r="AU226">
        <v>0</v>
      </c>
      <c r="AX226">
        <v>0</v>
      </c>
      <c r="AZ226">
        <v>0</v>
      </c>
      <c r="BA226">
        <v>0</v>
      </c>
      <c r="BB226">
        <v>0</v>
      </c>
      <c r="BD226">
        <v>0</v>
      </c>
      <c r="BF226">
        <v>0</v>
      </c>
      <c r="BG226">
        <v>0</v>
      </c>
      <c r="BI226">
        <v>0</v>
      </c>
      <c r="BJ226">
        <v>0</v>
      </c>
      <c r="BP226">
        <v>0</v>
      </c>
      <c r="BS226">
        <v>0</v>
      </c>
      <c r="BT226">
        <v>0</v>
      </c>
      <c r="BU226">
        <v>0</v>
      </c>
      <c r="BV226">
        <v>0</v>
      </c>
      <c r="CA226">
        <v>2</v>
      </c>
      <c r="CB226">
        <v>0</v>
      </c>
      <c r="CC226">
        <v>0</v>
      </c>
      <c r="CD226">
        <v>41117</v>
      </c>
      <c r="CE226">
        <v>44651</v>
      </c>
      <c r="CF226">
        <v>44392</v>
      </c>
      <c r="CG226"/>
      <c r="CH226"/>
      <c r="CI226"/>
      <c r="CJ226" s="128">
        <v>45037</v>
      </c>
      <c r="CK226" s="129">
        <v>45037</v>
      </c>
    </row>
    <row r="227" spans="1:93" hidden="1">
      <c r="A227" s="108">
        <v>226</v>
      </c>
      <c r="B227">
        <v>4</v>
      </c>
      <c r="C227">
        <v>3329722</v>
      </c>
      <c r="D227" t="s">
        <v>79</v>
      </c>
      <c r="E227">
        <v>45</v>
      </c>
      <c r="F227" t="s">
        <v>1679</v>
      </c>
      <c r="G227" t="s">
        <v>1680</v>
      </c>
      <c r="H227" t="s">
        <v>1628</v>
      </c>
      <c r="I227">
        <v>44</v>
      </c>
      <c r="J227">
        <v>212</v>
      </c>
      <c r="K227">
        <v>111</v>
      </c>
      <c r="L227">
        <v>36</v>
      </c>
      <c r="M227" t="s">
        <v>1681</v>
      </c>
      <c r="O227" t="s">
        <v>1682</v>
      </c>
      <c r="P227" t="s">
        <v>1683</v>
      </c>
      <c r="Q227">
        <v>0</v>
      </c>
      <c r="R227">
        <v>0</v>
      </c>
      <c r="S227">
        <v>0</v>
      </c>
      <c r="T227">
        <v>0</v>
      </c>
      <c r="U227">
        <v>0</v>
      </c>
      <c r="V227">
        <v>34041</v>
      </c>
      <c r="W227">
        <v>331</v>
      </c>
      <c r="X227">
        <v>0</v>
      </c>
      <c r="Y227">
        <v>0</v>
      </c>
      <c r="Z227">
        <v>0</v>
      </c>
      <c r="AA227">
        <v>1</v>
      </c>
      <c r="AD227">
        <v>3</v>
      </c>
      <c r="AE227">
        <v>1</v>
      </c>
      <c r="AF227">
        <v>1</v>
      </c>
      <c r="AG227">
        <v>3</v>
      </c>
      <c r="AH227">
        <v>0</v>
      </c>
      <c r="AI227" t="s">
        <v>907</v>
      </c>
      <c r="AJ227" t="s">
        <v>908</v>
      </c>
      <c r="AK227" t="s">
        <v>2818</v>
      </c>
      <c r="AL227">
        <v>6</v>
      </c>
      <c r="AM227">
        <v>944513</v>
      </c>
      <c r="AN227">
        <v>0</v>
      </c>
      <c r="AO227">
        <v>0</v>
      </c>
      <c r="AP227">
        <v>0</v>
      </c>
      <c r="AQ227">
        <v>0</v>
      </c>
      <c r="AR227"/>
      <c r="AS227"/>
      <c r="AT227">
        <v>0</v>
      </c>
      <c r="AU227">
        <v>0</v>
      </c>
      <c r="AX227">
        <v>0</v>
      </c>
      <c r="AZ227">
        <v>0</v>
      </c>
      <c r="BA227">
        <v>0</v>
      </c>
      <c r="BB227">
        <v>0</v>
      </c>
      <c r="BD227">
        <v>0</v>
      </c>
      <c r="BF227">
        <v>0</v>
      </c>
      <c r="BG227">
        <v>0</v>
      </c>
      <c r="BI227">
        <v>0</v>
      </c>
      <c r="BJ227">
        <v>0</v>
      </c>
      <c r="BP227">
        <v>0</v>
      </c>
      <c r="BS227">
        <v>0</v>
      </c>
      <c r="BT227">
        <v>0</v>
      </c>
      <c r="BU227">
        <v>0</v>
      </c>
      <c r="BV227">
        <v>0</v>
      </c>
      <c r="CA227">
        <v>2</v>
      </c>
      <c r="CB227">
        <v>0</v>
      </c>
      <c r="CC227">
        <v>0</v>
      </c>
      <c r="CD227">
        <v>41137</v>
      </c>
      <c r="CE227">
        <v>44651</v>
      </c>
      <c r="CF227">
        <v>44392</v>
      </c>
      <c r="CG227"/>
      <c r="CH227"/>
      <c r="CI227"/>
      <c r="CJ227" s="128">
        <v>45019</v>
      </c>
      <c r="CK227" s="129">
        <v>45091</v>
      </c>
    </row>
    <row r="228" spans="1:93" hidden="1">
      <c r="A228" s="108">
        <v>227</v>
      </c>
      <c r="B228">
        <v>4</v>
      </c>
      <c r="C228">
        <v>3330100</v>
      </c>
      <c r="D228" t="s">
        <v>79</v>
      </c>
      <c r="E228">
        <v>45</v>
      </c>
      <c r="F228" t="s">
        <v>925</v>
      </c>
      <c r="G228" t="s">
        <v>926</v>
      </c>
      <c r="H228" t="s">
        <v>219</v>
      </c>
      <c r="I228">
        <v>44</v>
      </c>
      <c r="J228">
        <v>201</v>
      </c>
      <c r="K228">
        <v>644</v>
      </c>
      <c r="L228">
        <v>17</v>
      </c>
      <c r="M228" t="s">
        <v>2819</v>
      </c>
      <c r="N228" t="s">
        <v>2820</v>
      </c>
      <c r="O228" t="s">
        <v>2821</v>
      </c>
      <c r="P228" t="s">
        <v>927</v>
      </c>
      <c r="Q228">
        <v>0</v>
      </c>
      <c r="R228">
        <v>0</v>
      </c>
      <c r="S228">
        <v>0</v>
      </c>
      <c r="T228">
        <v>0</v>
      </c>
      <c r="U228">
        <v>0</v>
      </c>
      <c r="V228">
        <v>26347</v>
      </c>
      <c r="W228">
        <v>331</v>
      </c>
      <c r="X228">
        <v>0</v>
      </c>
      <c r="Y228">
        <v>0</v>
      </c>
      <c r="Z228">
        <v>0</v>
      </c>
      <c r="AA228">
        <v>1</v>
      </c>
      <c r="AD228">
        <v>3</v>
      </c>
      <c r="AE228">
        <v>1</v>
      </c>
      <c r="AF228">
        <v>1</v>
      </c>
      <c r="AG228">
        <v>3</v>
      </c>
      <c r="AH228">
        <v>0</v>
      </c>
      <c r="AI228" t="s">
        <v>115</v>
      </c>
      <c r="AJ228" t="s">
        <v>116</v>
      </c>
      <c r="AK228" t="s">
        <v>2822</v>
      </c>
      <c r="AL228">
        <v>3</v>
      </c>
      <c r="AM228">
        <v>87874</v>
      </c>
      <c r="AN228">
        <v>0</v>
      </c>
      <c r="AO228">
        <v>0</v>
      </c>
      <c r="AP228">
        <v>0</v>
      </c>
      <c r="AQ228">
        <v>0</v>
      </c>
      <c r="AR228"/>
      <c r="AS228"/>
      <c r="AT228">
        <v>0</v>
      </c>
      <c r="AU228">
        <v>0</v>
      </c>
      <c r="AX228">
        <v>0</v>
      </c>
      <c r="AZ228">
        <v>0</v>
      </c>
      <c r="BA228">
        <v>0</v>
      </c>
      <c r="BB228">
        <v>0</v>
      </c>
      <c r="BD228">
        <v>0</v>
      </c>
      <c r="BF228">
        <v>0</v>
      </c>
      <c r="BG228">
        <v>0</v>
      </c>
      <c r="BI228">
        <v>0</v>
      </c>
      <c r="BJ228">
        <v>0</v>
      </c>
      <c r="BP228">
        <v>0</v>
      </c>
      <c r="BS228">
        <v>0</v>
      </c>
      <c r="BT228">
        <v>0</v>
      </c>
      <c r="BU228">
        <v>0</v>
      </c>
      <c r="BV228">
        <v>0</v>
      </c>
      <c r="CA228">
        <v>2</v>
      </c>
      <c r="CB228">
        <v>0</v>
      </c>
      <c r="CC228">
        <v>0</v>
      </c>
      <c r="CD228">
        <v>41150</v>
      </c>
      <c r="CE228">
        <v>44651</v>
      </c>
      <c r="CF228">
        <v>44294</v>
      </c>
      <c r="CG228"/>
      <c r="CH228"/>
      <c r="CI228"/>
      <c r="CJ228" s="128">
        <v>45019</v>
      </c>
      <c r="CK228" s="127"/>
    </row>
    <row r="229" spans="1:93">
      <c r="A229" s="108">
        <v>228</v>
      </c>
      <c r="B229">
        <v>4</v>
      </c>
      <c r="C229">
        <v>3330169</v>
      </c>
      <c r="D229" t="s">
        <v>79</v>
      </c>
      <c r="E229">
        <v>99</v>
      </c>
      <c r="F229" t="s">
        <v>2823</v>
      </c>
      <c r="G229" t="s">
        <v>3123</v>
      </c>
      <c r="H229" t="s">
        <v>795</v>
      </c>
      <c r="I229">
        <v>44</v>
      </c>
      <c r="J229">
        <v>201</v>
      </c>
      <c r="K229">
        <v>87</v>
      </c>
      <c r="L229">
        <v>17</v>
      </c>
      <c r="M229" t="s">
        <v>2390</v>
      </c>
      <c r="O229" t="s">
        <v>2391</v>
      </c>
      <c r="Q229">
        <v>0</v>
      </c>
      <c r="R229">
        <v>0</v>
      </c>
      <c r="S229">
        <v>0</v>
      </c>
      <c r="T229">
        <v>0</v>
      </c>
      <c r="U229">
        <v>0</v>
      </c>
      <c r="V229">
        <v>41143</v>
      </c>
      <c r="W229">
        <v>331</v>
      </c>
      <c r="X229">
        <v>0</v>
      </c>
      <c r="Y229">
        <v>0</v>
      </c>
      <c r="Z229">
        <v>0</v>
      </c>
      <c r="AA229">
        <v>1</v>
      </c>
      <c r="AD229">
        <v>3</v>
      </c>
      <c r="AE229">
        <v>1</v>
      </c>
      <c r="AF229">
        <v>1</v>
      </c>
      <c r="AG229">
        <v>3</v>
      </c>
      <c r="AH229">
        <v>0</v>
      </c>
      <c r="AI229" t="s">
        <v>148</v>
      </c>
      <c r="AJ229" t="s">
        <v>149</v>
      </c>
      <c r="AK229" t="s">
        <v>2392</v>
      </c>
      <c r="AL229">
        <v>0</v>
      </c>
      <c r="AM229">
        <v>0</v>
      </c>
      <c r="AN229">
        <v>0</v>
      </c>
      <c r="AO229">
        <v>0</v>
      </c>
      <c r="AP229">
        <v>0</v>
      </c>
      <c r="AQ229">
        <v>0</v>
      </c>
      <c r="AR229"/>
      <c r="AS229"/>
      <c r="AT229">
        <v>0</v>
      </c>
      <c r="AU229">
        <v>0</v>
      </c>
      <c r="AX229">
        <v>0</v>
      </c>
      <c r="AZ229">
        <v>0</v>
      </c>
      <c r="BA229">
        <v>0</v>
      </c>
      <c r="BB229">
        <v>0</v>
      </c>
      <c r="BD229">
        <v>0</v>
      </c>
      <c r="BF229">
        <v>0</v>
      </c>
      <c r="BG229">
        <v>0</v>
      </c>
      <c r="BI229">
        <v>0</v>
      </c>
      <c r="BJ229">
        <v>0</v>
      </c>
      <c r="BP229">
        <v>34</v>
      </c>
      <c r="BQ229" t="s">
        <v>2388</v>
      </c>
      <c r="BR229" t="s">
        <v>2389</v>
      </c>
      <c r="BS229">
        <v>44</v>
      </c>
      <c r="BT229">
        <v>201</v>
      </c>
      <c r="BU229">
        <v>299</v>
      </c>
      <c r="BV229">
        <v>17</v>
      </c>
      <c r="BW229" t="s">
        <v>2393</v>
      </c>
      <c r="BX229" t="s">
        <v>2394</v>
      </c>
      <c r="BY229" t="s">
        <v>2824</v>
      </c>
      <c r="BZ229" t="s">
        <v>2395</v>
      </c>
      <c r="CA229">
        <v>2</v>
      </c>
      <c r="CB229">
        <v>0</v>
      </c>
      <c r="CC229">
        <v>0</v>
      </c>
      <c r="CD229">
        <v>41151</v>
      </c>
      <c r="CE229">
        <v>44651</v>
      </c>
      <c r="CF229">
        <v>44753</v>
      </c>
      <c r="CG229" s="114">
        <v>21000</v>
      </c>
      <c r="CH229" s="114">
        <v>21000</v>
      </c>
      <c r="CI229">
        <v>3</v>
      </c>
      <c r="CJ229" s="128">
        <v>45037</v>
      </c>
      <c r="CK229" s="129">
        <v>45037</v>
      </c>
      <c r="CO229" t="s">
        <v>3121</v>
      </c>
    </row>
    <row r="230" spans="1:93" hidden="1">
      <c r="A230" s="108">
        <v>229</v>
      </c>
      <c r="B230">
        <v>4</v>
      </c>
      <c r="C230">
        <v>3336451</v>
      </c>
      <c r="D230" t="s">
        <v>79</v>
      </c>
      <c r="E230">
        <v>34</v>
      </c>
      <c r="F230" t="s">
        <v>928</v>
      </c>
      <c r="G230" t="s">
        <v>929</v>
      </c>
      <c r="H230" t="s">
        <v>707</v>
      </c>
      <c r="I230">
        <v>44</v>
      </c>
      <c r="J230">
        <v>201</v>
      </c>
      <c r="K230">
        <v>578</v>
      </c>
      <c r="L230">
        <v>17</v>
      </c>
      <c r="M230" t="s">
        <v>930</v>
      </c>
      <c r="O230" t="s">
        <v>931</v>
      </c>
      <c r="P230" t="s">
        <v>932</v>
      </c>
      <c r="Q230">
        <v>0</v>
      </c>
      <c r="R230">
        <v>0</v>
      </c>
      <c r="S230">
        <v>0</v>
      </c>
      <c r="T230">
        <v>0</v>
      </c>
      <c r="U230">
        <v>0</v>
      </c>
      <c r="V230">
        <v>41107</v>
      </c>
      <c r="W230">
        <v>331</v>
      </c>
      <c r="X230">
        <v>0</v>
      </c>
      <c r="Y230">
        <v>0</v>
      </c>
      <c r="Z230">
        <v>0</v>
      </c>
      <c r="AA230">
        <v>1</v>
      </c>
      <c r="AD230">
        <v>3</v>
      </c>
      <c r="AE230">
        <v>1</v>
      </c>
      <c r="AF230">
        <v>1</v>
      </c>
      <c r="AG230">
        <v>3</v>
      </c>
      <c r="AH230">
        <v>0</v>
      </c>
      <c r="AI230" t="s">
        <v>148</v>
      </c>
      <c r="AJ230" t="s">
        <v>149</v>
      </c>
      <c r="AK230" t="s">
        <v>933</v>
      </c>
      <c r="AL230">
        <v>3</v>
      </c>
      <c r="AM230">
        <v>232548</v>
      </c>
      <c r="AN230">
        <v>0</v>
      </c>
      <c r="AO230">
        <v>0</v>
      </c>
      <c r="AP230">
        <v>0</v>
      </c>
      <c r="AQ230">
        <v>0</v>
      </c>
      <c r="AR230"/>
      <c r="AS230"/>
      <c r="AT230">
        <v>0</v>
      </c>
      <c r="AU230">
        <v>0</v>
      </c>
      <c r="AX230">
        <v>0</v>
      </c>
      <c r="AZ230">
        <v>0</v>
      </c>
      <c r="BA230">
        <v>0</v>
      </c>
      <c r="BB230">
        <v>0</v>
      </c>
      <c r="BD230">
        <v>0</v>
      </c>
      <c r="BF230">
        <v>0</v>
      </c>
      <c r="BG230">
        <v>0</v>
      </c>
      <c r="BI230">
        <v>0</v>
      </c>
      <c r="BJ230">
        <v>0</v>
      </c>
      <c r="BP230">
        <v>0</v>
      </c>
      <c r="BS230">
        <v>0</v>
      </c>
      <c r="BT230">
        <v>0</v>
      </c>
      <c r="BU230">
        <v>0</v>
      </c>
      <c r="BV230">
        <v>0</v>
      </c>
      <c r="CA230">
        <v>2</v>
      </c>
      <c r="CB230">
        <v>0</v>
      </c>
      <c r="CC230">
        <v>0</v>
      </c>
      <c r="CD230">
        <v>41177</v>
      </c>
      <c r="CE230">
        <v>44651</v>
      </c>
      <c r="CF230">
        <v>44392</v>
      </c>
      <c r="CG230"/>
      <c r="CH230"/>
      <c r="CI230"/>
      <c r="CJ230" s="128">
        <v>45026</v>
      </c>
      <c r="CK230" s="129">
        <v>45111</v>
      </c>
      <c r="CM230" t="s">
        <v>3060</v>
      </c>
    </row>
    <row r="231" spans="1:93" hidden="1">
      <c r="A231" s="108">
        <v>230</v>
      </c>
      <c r="B231">
        <v>4</v>
      </c>
      <c r="C231">
        <v>3341519</v>
      </c>
      <c r="D231" t="s">
        <v>79</v>
      </c>
      <c r="E231">
        <v>46</v>
      </c>
      <c r="F231" t="s">
        <v>934</v>
      </c>
      <c r="G231" t="s">
        <v>935</v>
      </c>
      <c r="H231" t="s">
        <v>186</v>
      </c>
      <c r="I231">
        <v>44</v>
      </c>
      <c r="J231">
        <v>201</v>
      </c>
      <c r="K231">
        <v>287</v>
      </c>
      <c r="L231">
        <v>17</v>
      </c>
      <c r="M231" t="s">
        <v>936</v>
      </c>
      <c r="N231" t="s">
        <v>937</v>
      </c>
      <c r="O231" t="s">
        <v>938</v>
      </c>
      <c r="P231" t="s">
        <v>939</v>
      </c>
      <c r="Q231">
        <v>0</v>
      </c>
      <c r="R231">
        <v>0</v>
      </c>
      <c r="S231">
        <v>0</v>
      </c>
      <c r="T231">
        <v>0</v>
      </c>
      <c r="U231">
        <v>0</v>
      </c>
      <c r="V231">
        <v>29460</v>
      </c>
      <c r="W231">
        <v>331</v>
      </c>
      <c r="X231">
        <v>0</v>
      </c>
      <c r="Y231">
        <v>0</v>
      </c>
      <c r="Z231">
        <v>0</v>
      </c>
      <c r="AA231">
        <v>1</v>
      </c>
      <c r="AD231">
        <v>3</v>
      </c>
      <c r="AE231">
        <v>1</v>
      </c>
      <c r="AF231">
        <v>1</v>
      </c>
      <c r="AG231">
        <v>3</v>
      </c>
      <c r="AH231">
        <v>0</v>
      </c>
      <c r="AI231" t="s">
        <v>115</v>
      </c>
      <c r="AJ231" t="s">
        <v>116</v>
      </c>
      <c r="AK231" t="s">
        <v>940</v>
      </c>
      <c r="AL231">
        <v>3</v>
      </c>
      <c r="AM231">
        <v>941549</v>
      </c>
      <c r="AN231">
        <v>544</v>
      </c>
      <c r="AO231">
        <v>0</v>
      </c>
      <c r="AP231">
        <v>0</v>
      </c>
      <c r="AQ231">
        <v>0</v>
      </c>
      <c r="AR231">
        <v>40634</v>
      </c>
      <c r="AS231"/>
      <c r="AT231">
        <v>0</v>
      </c>
      <c r="AU231">
        <v>0</v>
      </c>
      <c r="AX231">
        <v>0</v>
      </c>
      <c r="AZ231">
        <v>0</v>
      </c>
      <c r="BA231">
        <v>0</v>
      </c>
      <c r="BB231">
        <v>0</v>
      </c>
      <c r="BD231">
        <v>0</v>
      </c>
      <c r="BF231">
        <v>0</v>
      </c>
      <c r="BG231">
        <v>0</v>
      </c>
      <c r="BI231">
        <v>0</v>
      </c>
      <c r="BJ231">
        <v>0</v>
      </c>
      <c r="BP231">
        <v>0</v>
      </c>
      <c r="BS231">
        <v>0</v>
      </c>
      <c r="BT231">
        <v>0</v>
      </c>
      <c r="BU231">
        <v>0</v>
      </c>
      <c r="BV231">
        <v>0</v>
      </c>
      <c r="CA231">
        <v>2</v>
      </c>
      <c r="CB231">
        <v>0</v>
      </c>
      <c r="CC231">
        <v>0</v>
      </c>
      <c r="CD231">
        <v>41194</v>
      </c>
      <c r="CE231">
        <v>44651</v>
      </c>
      <c r="CF231">
        <v>44392</v>
      </c>
      <c r="CG231"/>
      <c r="CH231"/>
      <c r="CI231"/>
      <c r="CJ231" s="128">
        <v>45024</v>
      </c>
      <c r="CK231" s="129">
        <v>45093</v>
      </c>
    </row>
    <row r="232" spans="1:93" hidden="1">
      <c r="A232" s="108">
        <v>231</v>
      </c>
      <c r="B232">
        <v>4</v>
      </c>
      <c r="C232">
        <v>3342281</v>
      </c>
      <c r="D232" t="s">
        <v>79</v>
      </c>
      <c r="E232">
        <v>34</v>
      </c>
      <c r="F232" t="s">
        <v>2825</v>
      </c>
      <c r="G232" s="124" t="s">
        <v>2826</v>
      </c>
      <c r="H232" t="s">
        <v>1101</v>
      </c>
      <c r="I232">
        <v>44</v>
      </c>
      <c r="J232">
        <v>201</v>
      </c>
      <c r="K232">
        <v>283</v>
      </c>
      <c r="L232">
        <v>17</v>
      </c>
      <c r="M232" t="s">
        <v>2827</v>
      </c>
      <c r="O232" t="s">
        <v>2828</v>
      </c>
      <c r="P232" t="s">
        <v>2829</v>
      </c>
      <c r="Q232">
        <v>0</v>
      </c>
      <c r="R232">
        <v>0</v>
      </c>
      <c r="S232">
        <v>0</v>
      </c>
      <c r="T232">
        <v>0</v>
      </c>
      <c r="U232">
        <v>0</v>
      </c>
      <c r="V232">
        <v>41208</v>
      </c>
      <c r="W232">
        <v>331</v>
      </c>
      <c r="X232">
        <v>0</v>
      </c>
      <c r="Y232">
        <v>0</v>
      </c>
      <c r="Z232">
        <v>0</v>
      </c>
      <c r="AA232">
        <v>1</v>
      </c>
      <c r="AD232">
        <v>3</v>
      </c>
      <c r="AE232">
        <v>1</v>
      </c>
      <c r="AF232">
        <v>1</v>
      </c>
      <c r="AG232">
        <v>3</v>
      </c>
      <c r="AH232">
        <v>0</v>
      </c>
      <c r="AI232" t="s">
        <v>2830</v>
      </c>
      <c r="AJ232" t="s">
        <v>2831</v>
      </c>
      <c r="AK232" t="s">
        <v>2832</v>
      </c>
      <c r="AL232">
        <v>3</v>
      </c>
      <c r="AM232">
        <v>96661</v>
      </c>
      <c r="AN232">
        <v>0</v>
      </c>
      <c r="AO232">
        <v>0</v>
      </c>
      <c r="AP232">
        <v>0</v>
      </c>
      <c r="AQ232">
        <v>0</v>
      </c>
      <c r="AR232"/>
      <c r="AS232"/>
      <c r="AT232">
        <v>0</v>
      </c>
      <c r="AU232">
        <v>0</v>
      </c>
      <c r="AX232">
        <v>0</v>
      </c>
      <c r="AZ232">
        <v>0</v>
      </c>
      <c r="BA232">
        <v>0</v>
      </c>
      <c r="BB232">
        <v>0</v>
      </c>
      <c r="BD232">
        <v>0</v>
      </c>
      <c r="BF232">
        <v>0</v>
      </c>
      <c r="BG232">
        <v>0</v>
      </c>
      <c r="BI232">
        <v>0</v>
      </c>
      <c r="BJ232">
        <v>0</v>
      </c>
      <c r="BP232">
        <v>0</v>
      </c>
      <c r="BS232">
        <v>0</v>
      </c>
      <c r="BT232">
        <v>0</v>
      </c>
      <c r="BU232">
        <v>0</v>
      </c>
      <c r="BV232">
        <v>0</v>
      </c>
      <c r="CA232">
        <v>0</v>
      </c>
      <c r="CB232">
        <v>0</v>
      </c>
      <c r="CC232">
        <v>0</v>
      </c>
      <c r="CD232">
        <v>41215</v>
      </c>
      <c r="CE232">
        <v>44651</v>
      </c>
      <c r="CF232">
        <v>44872</v>
      </c>
      <c r="CG232"/>
      <c r="CH232"/>
      <c r="CI232"/>
      <c r="CJ232" s="128">
        <v>45033</v>
      </c>
      <c r="CK232" s="129">
        <v>45033</v>
      </c>
      <c r="CM232" t="s">
        <v>3062</v>
      </c>
    </row>
    <row r="233" spans="1:93" hidden="1">
      <c r="A233" s="108">
        <v>232</v>
      </c>
      <c r="B233">
        <v>4</v>
      </c>
      <c r="C233">
        <v>3347177</v>
      </c>
      <c r="D233" t="s">
        <v>79</v>
      </c>
      <c r="E233">
        <v>46</v>
      </c>
      <c r="F233" t="s">
        <v>941</v>
      </c>
      <c r="G233" t="s">
        <v>942</v>
      </c>
      <c r="H233" t="s">
        <v>89</v>
      </c>
      <c r="I233">
        <v>44</v>
      </c>
      <c r="J233">
        <v>201</v>
      </c>
      <c r="K233">
        <v>75</v>
      </c>
      <c r="L233">
        <v>17</v>
      </c>
      <c r="M233" t="s">
        <v>943</v>
      </c>
      <c r="O233" t="s">
        <v>944</v>
      </c>
      <c r="P233" t="s">
        <v>945</v>
      </c>
      <c r="Q233">
        <v>0</v>
      </c>
      <c r="R233">
        <v>0</v>
      </c>
      <c r="S233">
        <v>0</v>
      </c>
      <c r="T233">
        <v>0</v>
      </c>
      <c r="U233">
        <v>0</v>
      </c>
      <c r="V233">
        <v>24915</v>
      </c>
      <c r="W233">
        <v>331</v>
      </c>
      <c r="X233">
        <v>0</v>
      </c>
      <c r="Y233">
        <v>0</v>
      </c>
      <c r="Z233">
        <v>0</v>
      </c>
      <c r="AA233">
        <v>1</v>
      </c>
      <c r="AD233">
        <v>3</v>
      </c>
      <c r="AE233">
        <v>1</v>
      </c>
      <c r="AF233">
        <v>1</v>
      </c>
      <c r="AG233">
        <v>3</v>
      </c>
      <c r="AH233">
        <v>0</v>
      </c>
      <c r="AI233" t="s">
        <v>115</v>
      </c>
      <c r="AJ233" t="s">
        <v>116</v>
      </c>
      <c r="AK233" t="s">
        <v>2499</v>
      </c>
      <c r="AL233">
        <v>3</v>
      </c>
      <c r="AM233">
        <v>941051</v>
      </c>
      <c r="AN233">
        <v>0</v>
      </c>
      <c r="AO233">
        <v>0</v>
      </c>
      <c r="AP233">
        <v>0</v>
      </c>
      <c r="AQ233">
        <v>0</v>
      </c>
      <c r="AR233">
        <v>41000</v>
      </c>
      <c r="AS233"/>
      <c r="AT233">
        <v>0</v>
      </c>
      <c r="AU233">
        <v>0</v>
      </c>
      <c r="AX233">
        <v>0</v>
      </c>
      <c r="AZ233">
        <v>0</v>
      </c>
      <c r="BA233">
        <v>0</v>
      </c>
      <c r="BB233">
        <v>0</v>
      </c>
      <c r="BD233">
        <v>0</v>
      </c>
      <c r="BF233">
        <v>0</v>
      </c>
      <c r="BG233">
        <v>0</v>
      </c>
      <c r="BI233">
        <v>0</v>
      </c>
      <c r="BJ233">
        <v>0</v>
      </c>
      <c r="BP233">
        <v>0</v>
      </c>
      <c r="BS233">
        <v>0</v>
      </c>
      <c r="BT233">
        <v>0</v>
      </c>
      <c r="BU233">
        <v>0</v>
      </c>
      <c r="BV233">
        <v>0</v>
      </c>
      <c r="CA233">
        <v>2</v>
      </c>
      <c r="CB233">
        <v>0</v>
      </c>
      <c r="CC233">
        <v>0</v>
      </c>
      <c r="CD233">
        <v>41220</v>
      </c>
      <c r="CE233">
        <v>44651</v>
      </c>
      <c r="CF233">
        <v>44392</v>
      </c>
      <c r="CG233"/>
      <c r="CH233"/>
      <c r="CI233"/>
      <c r="CJ233" s="128">
        <v>45020</v>
      </c>
      <c r="CK233" s="129">
        <v>45099</v>
      </c>
    </row>
    <row r="234" spans="1:93" hidden="1">
      <c r="A234" s="108">
        <v>233</v>
      </c>
      <c r="B234">
        <v>4</v>
      </c>
      <c r="C234">
        <v>3347193</v>
      </c>
      <c r="D234" t="s">
        <v>79</v>
      </c>
      <c r="E234">
        <v>34</v>
      </c>
      <c r="F234" t="s">
        <v>1486</v>
      </c>
      <c r="G234" t="s">
        <v>1487</v>
      </c>
      <c r="H234" t="s">
        <v>1488</v>
      </c>
      <c r="I234">
        <v>44</v>
      </c>
      <c r="J234">
        <v>202</v>
      </c>
      <c r="K234">
        <v>37</v>
      </c>
      <c r="L234">
        <v>8</v>
      </c>
      <c r="M234" t="s">
        <v>1489</v>
      </c>
      <c r="O234" t="s">
        <v>1490</v>
      </c>
      <c r="P234" t="s">
        <v>1491</v>
      </c>
      <c r="Q234">
        <v>962</v>
      </c>
      <c r="R234">
        <v>11</v>
      </c>
      <c r="S234">
        <v>1</v>
      </c>
      <c r="T234">
        <v>9195676</v>
      </c>
      <c r="U234">
        <v>0</v>
      </c>
      <c r="V234">
        <v>38960</v>
      </c>
      <c r="W234">
        <v>331</v>
      </c>
      <c r="X234">
        <v>0</v>
      </c>
      <c r="Y234">
        <v>0</v>
      </c>
      <c r="Z234">
        <v>0</v>
      </c>
      <c r="AA234">
        <v>2</v>
      </c>
      <c r="AD234">
        <v>3</v>
      </c>
      <c r="AE234">
        <v>1</v>
      </c>
      <c r="AF234">
        <v>1</v>
      </c>
      <c r="AG234">
        <v>3</v>
      </c>
      <c r="AH234">
        <v>0</v>
      </c>
      <c r="AI234" t="s">
        <v>115</v>
      </c>
      <c r="AJ234" t="s">
        <v>116</v>
      </c>
      <c r="AK234" t="s">
        <v>1492</v>
      </c>
      <c r="AL234">
        <v>2</v>
      </c>
      <c r="AM234">
        <v>620998</v>
      </c>
      <c r="AN234">
        <v>0</v>
      </c>
      <c r="AO234">
        <v>0</v>
      </c>
      <c r="AP234">
        <v>0</v>
      </c>
      <c r="AQ234">
        <v>0</v>
      </c>
      <c r="AR234"/>
      <c r="AS234"/>
      <c r="AT234">
        <v>0</v>
      </c>
      <c r="AU234">
        <v>0</v>
      </c>
      <c r="AX234">
        <v>0</v>
      </c>
      <c r="AZ234">
        <v>0</v>
      </c>
      <c r="BA234">
        <v>0</v>
      </c>
      <c r="BB234">
        <v>0</v>
      </c>
      <c r="BD234">
        <v>0</v>
      </c>
      <c r="BF234">
        <v>0</v>
      </c>
      <c r="BG234">
        <v>0</v>
      </c>
      <c r="BI234">
        <v>0</v>
      </c>
      <c r="BJ234">
        <v>0</v>
      </c>
      <c r="BP234">
        <v>0</v>
      </c>
      <c r="BS234">
        <v>0</v>
      </c>
      <c r="BT234">
        <v>0</v>
      </c>
      <c r="BU234">
        <v>0</v>
      </c>
      <c r="BV234">
        <v>0</v>
      </c>
      <c r="CA234">
        <v>2</v>
      </c>
      <c r="CB234">
        <v>0</v>
      </c>
      <c r="CC234">
        <v>0</v>
      </c>
      <c r="CD234">
        <v>41220</v>
      </c>
      <c r="CE234">
        <v>44651</v>
      </c>
      <c r="CF234">
        <v>44392</v>
      </c>
      <c r="CG234"/>
      <c r="CH234"/>
      <c r="CI234"/>
      <c r="CJ234" s="128">
        <v>45019</v>
      </c>
      <c r="CK234" s="129">
        <v>45091</v>
      </c>
    </row>
    <row r="235" spans="1:93" hidden="1">
      <c r="A235" s="108">
        <v>234</v>
      </c>
      <c r="B235">
        <v>4</v>
      </c>
      <c r="C235">
        <v>3347215</v>
      </c>
      <c r="D235" t="s">
        <v>79</v>
      </c>
      <c r="E235">
        <v>34</v>
      </c>
      <c r="F235" t="s">
        <v>1493</v>
      </c>
      <c r="G235" t="s">
        <v>1494</v>
      </c>
      <c r="H235" t="s">
        <v>1357</v>
      </c>
      <c r="I235">
        <v>44</v>
      </c>
      <c r="J235">
        <v>202</v>
      </c>
      <c r="K235">
        <v>8</v>
      </c>
      <c r="L235">
        <v>8</v>
      </c>
      <c r="M235" t="s">
        <v>1495</v>
      </c>
      <c r="O235" t="s">
        <v>1496</v>
      </c>
      <c r="P235" t="s">
        <v>1497</v>
      </c>
      <c r="Q235">
        <v>0</v>
      </c>
      <c r="R235">
        <v>0</v>
      </c>
      <c r="S235">
        <v>0</v>
      </c>
      <c r="T235">
        <v>0</v>
      </c>
      <c r="U235">
        <v>0</v>
      </c>
      <c r="V235">
        <v>38086</v>
      </c>
      <c r="W235">
        <v>331</v>
      </c>
      <c r="X235">
        <v>0</v>
      </c>
      <c r="Y235">
        <v>0</v>
      </c>
      <c r="Z235">
        <v>0</v>
      </c>
      <c r="AA235">
        <v>2</v>
      </c>
      <c r="AD235">
        <v>3</v>
      </c>
      <c r="AE235">
        <v>1</v>
      </c>
      <c r="AF235">
        <v>1</v>
      </c>
      <c r="AG235">
        <v>3</v>
      </c>
      <c r="AH235">
        <v>0</v>
      </c>
      <c r="AI235" t="s">
        <v>115</v>
      </c>
      <c r="AJ235" t="s">
        <v>116</v>
      </c>
      <c r="AK235" t="s">
        <v>2316</v>
      </c>
      <c r="AL235">
        <v>2</v>
      </c>
      <c r="AM235">
        <v>62821</v>
      </c>
      <c r="AN235">
        <v>0</v>
      </c>
      <c r="AO235">
        <v>0</v>
      </c>
      <c r="AP235">
        <v>0</v>
      </c>
      <c r="AQ235">
        <v>0</v>
      </c>
      <c r="AR235"/>
      <c r="AS235"/>
      <c r="AT235">
        <v>0</v>
      </c>
      <c r="AU235">
        <v>0</v>
      </c>
      <c r="AX235">
        <v>0</v>
      </c>
      <c r="AZ235">
        <v>0</v>
      </c>
      <c r="BA235">
        <v>0</v>
      </c>
      <c r="BB235">
        <v>0</v>
      </c>
      <c r="BD235">
        <v>0</v>
      </c>
      <c r="BF235">
        <v>0</v>
      </c>
      <c r="BG235">
        <v>0</v>
      </c>
      <c r="BI235">
        <v>0</v>
      </c>
      <c r="BJ235">
        <v>0</v>
      </c>
      <c r="BP235">
        <v>0</v>
      </c>
      <c r="BS235">
        <v>0</v>
      </c>
      <c r="BT235">
        <v>0</v>
      </c>
      <c r="BU235">
        <v>0</v>
      </c>
      <c r="BV235">
        <v>0</v>
      </c>
      <c r="CA235">
        <v>2</v>
      </c>
      <c r="CB235">
        <v>0</v>
      </c>
      <c r="CC235">
        <v>0</v>
      </c>
      <c r="CD235">
        <v>41220</v>
      </c>
      <c r="CE235">
        <v>44651</v>
      </c>
      <c r="CF235">
        <v>44392</v>
      </c>
      <c r="CG235"/>
      <c r="CH235"/>
      <c r="CI235"/>
      <c r="CJ235" s="128">
        <v>45048</v>
      </c>
      <c r="CK235" s="129">
        <v>45048</v>
      </c>
      <c r="CM235" t="s">
        <v>3097</v>
      </c>
    </row>
    <row r="236" spans="1:93" hidden="1">
      <c r="A236" s="108">
        <v>235</v>
      </c>
      <c r="B236">
        <v>4</v>
      </c>
      <c r="C236">
        <v>3348017</v>
      </c>
      <c r="D236" t="s">
        <v>79</v>
      </c>
      <c r="E236">
        <v>34</v>
      </c>
      <c r="F236" t="s">
        <v>2258</v>
      </c>
      <c r="G236" t="s">
        <v>2206</v>
      </c>
      <c r="H236" t="s">
        <v>2259</v>
      </c>
      <c r="I236">
        <v>44</v>
      </c>
      <c r="J236">
        <v>205</v>
      </c>
      <c r="K236">
        <v>122</v>
      </c>
      <c r="L236">
        <v>25</v>
      </c>
      <c r="M236" t="s">
        <v>2260</v>
      </c>
      <c r="O236" t="s">
        <v>2261</v>
      </c>
      <c r="P236" t="s">
        <v>2262</v>
      </c>
      <c r="Q236">
        <v>0</v>
      </c>
      <c r="R236">
        <v>0</v>
      </c>
      <c r="S236">
        <v>0</v>
      </c>
      <c r="T236">
        <v>0</v>
      </c>
      <c r="U236">
        <v>0</v>
      </c>
      <c r="V236">
        <v>41235</v>
      </c>
      <c r="W236">
        <v>331</v>
      </c>
      <c r="X236">
        <v>0</v>
      </c>
      <c r="Y236">
        <v>0</v>
      </c>
      <c r="Z236">
        <v>0</v>
      </c>
      <c r="AA236">
        <v>1</v>
      </c>
      <c r="AD236">
        <v>3</v>
      </c>
      <c r="AE236">
        <v>1</v>
      </c>
      <c r="AF236">
        <v>1</v>
      </c>
      <c r="AG236">
        <v>3</v>
      </c>
      <c r="AH236">
        <v>0</v>
      </c>
      <c r="AI236" t="s">
        <v>115</v>
      </c>
      <c r="AJ236" t="s">
        <v>116</v>
      </c>
      <c r="AK236" t="s">
        <v>2263</v>
      </c>
      <c r="AL236">
        <v>5</v>
      </c>
      <c r="AM236">
        <v>400416</v>
      </c>
      <c r="AN236">
        <v>0</v>
      </c>
      <c r="AO236">
        <v>0</v>
      </c>
      <c r="AP236">
        <v>0</v>
      </c>
      <c r="AQ236">
        <v>0</v>
      </c>
      <c r="AR236"/>
      <c r="AS236"/>
      <c r="AT236">
        <v>0</v>
      </c>
      <c r="AU236">
        <v>0</v>
      </c>
      <c r="AX236">
        <v>0</v>
      </c>
      <c r="AZ236">
        <v>0</v>
      </c>
      <c r="BA236">
        <v>0</v>
      </c>
      <c r="BB236">
        <v>0</v>
      </c>
      <c r="BD236">
        <v>0</v>
      </c>
      <c r="BF236">
        <v>0</v>
      </c>
      <c r="BG236">
        <v>0</v>
      </c>
      <c r="BI236">
        <v>0</v>
      </c>
      <c r="BJ236">
        <v>0</v>
      </c>
      <c r="BP236">
        <v>0</v>
      </c>
      <c r="BS236">
        <v>0</v>
      </c>
      <c r="BT236">
        <v>0</v>
      </c>
      <c r="BU236">
        <v>0</v>
      </c>
      <c r="BV236">
        <v>0</v>
      </c>
      <c r="CA236">
        <v>2</v>
      </c>
      <c r="CB236">
        <v>0</v>
      </c>
      <c r="CC236">
        <v>0</v>
      </c>
      <c r="CD236">
        <v>41247</v>
      </c>
      <c r="CE236">
        <v>44651</v>
      </c>
      <c r="CF236">
        <v>44392</v>
      </c>
      <c r="CG236"/>
      <c r="CH236"/>
      <c r="CI236"/>
      <c r="CJ236" s="128">
        <v>45033</v>
      </c>
      <c r="CK236" s="127"/>
    </row>
    <row r="237" spans="1:93" hidden="1">
      <c r="A237" s="108">
        <v>236</v>
      </c>
      <c r="B237">
        <v>4</v>
      </c>
      <c r="C237">
        <v>3353321</v>
      </c>
      <c r="D237" t="s">
        <v>79</v>
      </c>
      <c r="E237">
        <v>46</v>
      </c>
      <c r="F237" t="s">
        <v>1684</v>
      </c>
      <c r="G237" t="s">
        <v>1685</v>
      </c>
      <c r="H237" t="s">
        <v>1701</v>
      </c>
      <c r="I237">
        <v>44</v>
      </c>
      <c r="J237">
        <v>208</v>
      </c>
      <c r="K237">
        <v>1</v>
      </c>
      <c r="L237">
        <v>34</v>
      </c>
      <c r="M237" t="s">
        <v>2500</v>
      </c>
      <c r="O237" t="s">
        <v>2501</v>
      </c>
      <c r="P237" t="s">
        <v>1688</v>
      </c>
      <c r="Q237">
        <v>0</v>
      </c>
      <c r="R237">
        <v>0</v>
      </c>
      <c r="S237">
        <v>0</v>
      </c>
      <c r="T237">
        <v>0</v>
      </c>
      <c r="U237">
        <v>0</v>
      </c>
      <c r="V237">
        <v>27485</v>
      </c>
      <c r="W237">
        <v>331</v>
      </c>
      <c r="X237">
        <v>0</v>
      </c>
      <c r="Y237">
        <v>0</v>
      </c>
      <c r="Z237">
        <v>0</v>
      </c>
      <c r="AA237">
        <v>1</v>
      </c>
      <c r="AD237">
        <v>3</v>
      </c>
      <c r="AE237">
        <v>1</v>
      </c>
      <c r="AF237">
        <v>1</v>
      </c>
      <c r="AG237">
        <v>3</v>
      </c>
      <c r="AH237">
        <v>0</v>
      </c>
      <c r="AI237" t="s">
        <v>115</v>
      </c>
      <c r="AJ237" t="s">
        <v>116</v>
      </c>
      <c r="AK237" t="s">
        <v>1689</v>
      </c>
      <c r="AL237">
        <v>7</v>
      </c>
      <c r="AM237">
        <v>200247</v>
      </c>
      <c r="AN237">
        <v>0</v>
      </c>
      <c r="AO237">
        <v>0</v>
      </c>
      <c r="AP237">
        <v>0</v>
      </c>
      <c r="AQ237">
        <v>0</v>
      </c>
      <c r="AR237"/>
      <c r="AS237"/>
      <c r="AT237">
        <v>0</v>
      </c>
      <c r="AU237">
        <v>0</v>
      </c>
      <c r="AX237">
        <v>0</v>
      </c>
      <c r="AZ237">
        <v>0</v>
      </c>
      <c r="BA237">
        <v>0</v>
      </c>
      <c r="BB237">
        <v>0</v>
      </c>
      <c r="BD237">
        <v>0</v>
      </c>
      <c r="BF237">
        <v>0</v>
      </c>
      <c r="BG237">
        <v>0</v>
      </c>
      <c r="BI237">
        <v>0</v>
      </c>
      <c r="BJ237">
        <v>0</v>
      </c>
      <c r="BP237">
        <v>0</v>
      </c>
      <c r="BS237">
        <v>0</v>
      </c>
      <c r="BT237">
        <v>0</v>
      </c>
      <c r="BU237">
        <v>0</v>
      </c>
      <c r="BV237">
        <v>0</v>
      </c>
      <c r="CA237">
        <v>2</v>
      </c>
      <c r="CB237">
        <v>0</v>
      </c>
      <c r="CC237">
        <v>0</v>
      </c>
      <c r="CD237">
        <v>41257</v>
      </c>
      <c r="CE237">
        <v>44651</v>
      </c>
      <c r="CF237">
        <v>43963</v>
      </c>
      <c r="CG237"/>
      <c r="CH237"/>
      <c r="CI237"/>
      <c r="CJ237" s="128">
        <v>45028</v>
      </c>
      <c r="CK237" s="129">
        <v>45098</v>
      </c>
    </row>
    <row r="238" spans="1:93" hidden="1">
      <c r="A238" s="108">
        <v>237</v>
      </c>
      <c r="B238">
        <v>4</v>
      </c>
      <c r="C238">
        <v>3353339</v>
      </c>
      <c r="D238" t="s">
        <v>79</v>
      </c>
      <c r="E238">
        <v>34</v>
      </c>
      <c r="F238" t="s">
        <v>1498</v>
      </c>
      <c r="G238" t="s">
        <v>1499</v>
      </c>
      <c r="H238" t="s">
        <v>1500</v>
      </c>
      <c r="I238">
        <v>44</v>
      </c>
      <c r="J238">
        <v>202</v>
      </c>
      <c r="K238">
        <v>6</v>
      </c>
      <c r="L238">
        <v>8</v>
      </c>
      <c r="M238" t="s">
        <v>1501</v>
      </c>
      <c r="O238" t="s">
        <v>1502</v>
      </c>
      <c r="P238" t="s">
        <v>2317</v>
      </c>
      <c r="Q238">
        <v>0</v>
      </c>
      <c r="R238">
        <v>0</v>
      </c>
      <c r="S238">
        <v>0</v>
      </c>
      <c r="T238">
        <v>0</v>
      </c>
      <c r="U238">
        <v>0</v>
      </c>
      <c r="V238">
        <v>41248</v>
      </c>
      <c r="W238">
        <v>331</v>
      </c>
      <c r="X238">
        <v>0</v>
      </c>
      <c r="Y238">
        <v>0</v>
      </c>
      <c r="Z238">
        <v>0</v>
      </c>
      <c r="AA238">
        <v>1</v>
      </c>
      <c r="AD238">
        <v>3</v>
      </c>
      <c r="AE238">
        <v>1</v>
      </c>
      <c r="AF238">
        <v>1</v>
      </c>
      <c r="AG238">
        <v>3</v>
      </c>
      <c r="AH238">
        <v>0</v>
      </c>
      <c r="AI238" t="s">
        <v>115</v>
      </c>
      <c r="AJ238" t="s">
        <v>116</v>
      </c>
      <c r="AK238" t="s">
        <v>1503</v>
      </c>
      <c r="AL238">
        <v>2</v>
      </c>
      <c r="AM238">
        <v>562092</v>
      </c>
      <c r="AN238">
        <v>0</v>
      </c>
      <c r="AO238">
        <v>0</v>
      </c>
      <c r="AP238">
        <v>0</v>
      </c>
      <c r="AQ238">
        <v>0</v>
      </c>
      <c r="AR238"/>
      <c r="AS238"/>
      <c r="AT238">
        <v>0</v>
      </c>
      <c r="AU238">
        <v>0</v>
      </c>
      <c r="AX238">
        <v>0</v>
      </c>
      <c r="AZ238">
        <v>0</v>
      </c>
      <c r="BA238">
        <v>0</v>
      </c>
      <c r="BB238">
        <v>0</v>
      </c>
      <c r="BD238">
        <v>0</v>
      </c>
      <c r="BF238">
        <v>0</v>
      </c>
      <c r="BG238">
        <v>0</v>
      </c>
      <c r="BI238">
        <v>0</v>
      </c>
      <c r="BJ238">
        <v>0</v>
      </c>
      <c r="BP238">
        <v>34</v>
      </c>
      <c r="BQ238" t="s">
        <v>1498</v>
      </c>
      <c r="BR238" t="s">
        <v>1499</v>
      </c>
      <c r="BS238">
        <v>44</v>
      </c>
      <c r="BT238">
        <v>202</v>
      </c>
      <c r="BU238">
        <v>85</v>
      </c>
      <c r="BV238">
        <v>8</v>
      </c>
      <c r="BW238" t="s">
        <v>1504</v>
      </c>
      <c r="BX238" t="s">
        <v>1505</v>
      </c>
      <c r="BZ238" t="s">
        <v>2833</v>
      </c>
      <c r="CA238">
        <v>2</v>
      </c>
      <c r="CB238">
        <v>0</v>
      </c>
      <c r="CC238">
        <v>0</v>
      </c>
      <c r="CD238">
        <v>41257</v>
      </c>
      <c r="CE238">
        <v>44651</v>
      </c>
      <c r="CF238">
        <v>44392</v>
      </c>
      <c r="CG238"/>
      <c r="CH238"/>
      <c r="CI238"/>
      <c r="CJ238" s="128">
        <v>45014</v>
      </c>
      <c r="CK238" s="129">
        <v>45100</v>
      </c>
    </row>
    <row r="239" spans="1:93" hidden="1">
      <c r="A239" s="108">
        <v>238</v>
      </c>
      <c r="B239">
        <v>4</v>
      </c>
      <c r="C239">
        <v>3353355</v>
      </c>
      <c r="D239" t="s">
        <v>79</v>
      </c>
      <c r="E239">
        <v>45</v>
      </c>
      <c r="F239" t="s">
        <v>1506</v>
      </c>
      <c r="G239" t="s">
        <v>1507</v>
      </c>
      <c r="H239" t="s">
        <v>2834</v>
      </c>
      <c r="I239">
        <v>44</v>
      </c>
      <c r="J239">
        <v>202</v>
      </c>
      <c r="K239">
        <v>27</v>
      </c>
      <c r="L239">
        <v>8</v>
      </c>
      <c r="M239" t="s">
        <v>2835</v>
      </c>
      <c r="O239" t="s">
        <v>2836</v>
      </c>
      <c r="P239" t="s">
        <v>1508</v>
      </c>
      <c r="Q239">
        <v>0</v>
      </c>
      <c r="R239">
        <v>0</v>
      </c>
      <c r="S239">
        <v>0</v>
      </c>
      <c r="T239">
        <v>0</v>
      </c>
      <c r="U239">
        <v>0</v>
      </c>
      <c r="V239">
        <v>32964</v>
      </c>
      <c r="W239">
        <v>331</v>
      </c>
      <c r="X239">
        <v>0</v>
      </c>
      <c r="Y239">
        <v>0</v>
      </c>
      <c r="Z239">
        <v>0</v>
      </c>
      <c r="AA239">
        <v>1</v>
      </c>
      <c r="AD239">
        <v>3</v>
      </c>
      <c r="AE239">
        <v>1</v>
      </c>
      <c r="AF239">
        <v>1</v>
      </c>
      <c r="AG239">
        <v>3</v>
      </c>
      <c r="AH239">
        <v>0</v>
      </c>
      <c r="AI239" t="s">
        <v>115</v>
      </c>
      <c r="AJ239" t="s">
        <v>116</v>
      </c>
      <c r="AK239" t="s">
        <v>2837</v>
      </c>
      <c r="AL239">
        <v>2</v>
      </c>
      <c r="AM239">
        <v>949914</v>
      </c>
      <c r="AN239">
        <v>665</v>
      </c>
      <c r="AO239">
        <v>0</v>
      </c>
      <c r="AP239">
        <v>0</v>
      </c>
      <c r="AQ239">
        <v>0</v>
      </c>
      <c r="AR239"/>
      <c r="AS239"/>
      <c r="AT239">
        <v>0</v>
      </c>
      <c r="AU239">
        <v>0</v>
      </c>
      <c r="AX239">
        <v>0</v>
      </c>
      <c r="AZ239">
        <v>0</v>
      </c>
      <c r="BA239">
        <v>0</v>
      </c>
      <c r="BB239">
        <v>0</v>
      </c>
      <c r="BD239">
        <v>0</v>
      </c>
      <c r="BF239">
        <v>0</v>
      </c>
      <c r="BG239">
        <v>0</v>
      </c>
      <c r="BI239">
        <v>0</v>
      </c>
      <c r="BJ239">
        <v>0</v>
      </c>
      <c r="BP239">
        <v>0</v>
      </c>
      <c r="BS239">
        <v>0</v>
      </c>
      <c r="BT239">
        <v>0</v>
      </c>
      <c r="BU239">
        <v>0</v>
      </c>
      <c r="BV239">
        <v>0</v>
      </c>
      <c r="CA239">
        <v>2</v>
      </c>
      <c r="CB239">
        <v>0</v>
      </c>
      <c r="CC239">
        <v>0</v>
      </c>
      <c r="CD239">
        <v>41257</v>
      </c>
      <c r="CE239">
        <v>44651</v>
      </c>
      <c r="CF239">
        <v>44509</v>
      </c>
      <c r="CG239"/>
      <c r="CH239"/>
      <c r="CI239"/>
      <c r="CJ239" s="128">
        <v>45019</v>
      </c>
      <c r="CK239" s="129">
        <v>45102</v>
      </c>
      <c r="CM239" t="s">
        <v>3057</v>
      </c>
    </row>
    <row r="240" spans="1:93" hidden="1">
      <c r="A240" s="108">
        <v>239</v>
      </c>
      <c r="B240">
        <v>4</v>
      </c>
      <c r="C240">
        <v>3353444</v>
      </c>
      <c r="D240" t="s">
        <v>79</v>
      </c>
      <c r="E240">
        <v>34</v>
      </c>
      <c r="F240" t="s">
        <v>946</v>
      </c>
      <c r="G240" t="s">
        <v>947</v>
      </c>
      <c r="H240" t="s">
        <v>869</v>
      </c>
      <c r="I240">
        <v>44</v>
      </c>
      <c r="J240">
        <v>201</v>
      </c>
      <c r="K240">
        <v>312</v>
      </c>
      <c r="L240">
        <v>17</v>
      </c>
      <c r="M240" t="s">
        <v>948</v>
      </c>
      <c r="O240" t="s">
        <v>949</v>
      </c>
      <c r="P240" t="s">
        <v>950</v>
      </c>
      <c r="Q240">
        <v>0</v>
      </c>
      <c r="R240">
        <v>0</v>
      </c>
      <c r="S240">
        <v>0</v>
      </c>
      <c r="T240">
        <v>0</v>
      </c>
      <c r="U240">
        <v>0</v>
      </c>
      <c r="V240">
        <v>41248</v>
      </c>
      <c r="W240">
        <v>331</v>
      </c>
      <c r="X240">
        <v>0</v>
      </c>
      <c r="Y240">
        <v>0</v>
      </c>
      <c r="Z240">
        <v>0</v>
      </c>
      <c r="AA240">
        <v>1</v>
      </c>
      <c r="AD240">
        <v>3</v>
      </c>
      <c r="AE240">
        <v>1</v>
      </c>
      <c r="AF240">
        <v>1</v>
      </c>
      <c r="AG240">
        <v>3</v>
      </c>
      <c r="AH240">
        <v>0</v>
      </c>
      <c r="AI240" t="s">
        <v>115</v>
      </c>
      <c r="AJ240" t="s">
        <v>116</v>
      </c>
      <c r="AK240" t="s">
        <v>951</v>
      </c>
      <c r="AL240">
        <v>3</v>
      </c>
      <c r="AM240">
        <v>107051</v>
      </c>
      <c r="AN240">
        <v>0</v>
      </c>
      <c r="AO240">
        <v>0</v>
      </c>
      <c r="AP240">
        <v>0</v>
      </c>
      <c r="AQ240">
        <v>0</v>
      </c>
      <c r="AR240"/>
      <c r="AS240"/>
      <c r="AT240">
        <v>0</v>
      </c>
      <c r="AU240">
        <v>0</v>
      </c>
      <c r="AX240">
        <v>0</v>
      </c>
      <c r="AZ240">
        <v>0</v>
      </c>
      <c r="BA240">
        <v>0</v>
      </c>
      <c r="BB240">
        <v>0</v>
      </c>
      <c r="BD240">
        <v>0</v>
      </c>
      <c r="BF240">
        <v>0</v>
      </c>
      <c r="BG240">
        <v>0</v>
      </c>
      <c r="BI240">
        <v>0</v>
      </c>
      <c r="BJ240">
        <v>0</v>
      </c>
      <c r="BP240">
        <v>0</v>
      </c>
      <c r="BS240">
        <v>0</v>
      </c>
      <c r="BT240">
        <v>0</v>
      </c>
      <c r="BU240">
        <v>0</v>
      </c>
      <c r="BV240">
        <v>0</v>
      </c>
      <c r="CA240">
        <v>2</v>
      </c>
      <c r="CB240">
        <v>0</v>
      </c>
      <c r="CC240">
        <v>0</v>
      </c>
      <c r="CD240">
        <v>41261</v>
      </c>
      <c r="CE240">
        <v>44651</v>
      </c>
      <c r="CF240">
        <v>44392</v>
      </c>
      <c r="CG240"/>
      <c r="CH240"/>
      <c r="CI240"/>
      <c r="CJ240" s="128">
        <v>45034</v>
      </c>
      <c r="CK240" s="129">
        <v>45076</v>
      </c>
    </row>
    <row r="241" spans="1:91" hidden="1">
      <c r="A241" s="108">
        <v>240</v>
      </c>
      <c r="B241">
        <v>4</v>
      </c>
      <c r="C241">
        <v>3353746</v>
      </c>
      <c r="D241" t="s">
        <v>79</v>
      </c>
      <c r="E241">
        <v>34</v>
      </c>
      <c r="F241" t="s">
        <v>1509</v>
      </c>
      <c r="G241" t="s">
        <v>1510</v>
      </c>
      <c r="H241" t="s">
        <v>1511</v>
      </c>
      <c r="I241">
        <v>44</v>
      </c>
      <c r="J241">
        <v>202</v>
      </c>
      <c r="K241">
        <v>57</v>
      </c>
      <c r="L241">
        <v>8</v>
      </c>
      <c r="M241" t="s">
        <v>1512</v>
      </c>
      <c r="O241" t="s">
        <v>1513</v>
      </c>
      <c r="P241" t="s">
        <v>1514</v>
      </c>
      <c r="Q241">
        <v>0</v>
      </c>
      <c r="R241">
        <v>0</v>
      </c>
      <c r="S241">
        <v>0</v>
      </c>
      <c r="T241">
        <v>0</v>
      </c>
      <c r="U241">
        <v>0</v>
      </c>
      <c r="V241">
        <v>41262</v>
      </c>
      <c r="W241">
        <v>331</v>
      </c>
      <c r="X241">
        <v>0</v>
      </c>
      <c r="Y241">
        <v>0</v>
      </c>
      <c r="Z241">
        <v>0</v>
      </c>
      <c r="AA241">
        <v>1</v>
      </c>
      <c r="AD241">
        <v>3</v>
      </c>
      <c r="AE241">
        <v>1</v>
      </c>
      <c r="AF241">
        <v>1</v>
      </c>
      <c r="AG241">
        <v>3</v>
      </c>
      <c r="AH241">
        <v>0</v>
      </c>
      <c r="AI241" t="s">
        <v>115</v>
      </c>
      <c r="AJ241" t="s">
        <v>116</v>
      </c>
      <c r="AK241" t="s">
        <v>1515</v>
      </c>
      <c r="AL241">
        <v>2</v>
      </c>
      <c r="AM241">
        <v>222275</v>
      </c>
      <c r="AN241">
        <v>0</v>
      </c>
      <c r="AO241">
        <v>0</v>
      </c>
      <c r="AP241">
        <v>0</v>
      </c>
      <c r="AQ241">
        <v>0</v>
      </c>
      <c r="AR241"/>
      <c r="AS241"/>
      <c r="AT241">
        <v>0</v>
      </c>
      <c r="AU241">
        <v>0</v>
      </c>
      <c r="AX241">
        <v>0</v>
      </c>
      <c r="AZ241">
        <v>0</v>
      </c>
      <c r="BA241">
        <v>0</v>
      </c>
      <c r="BB241">
        <v>0</v>
      </c>
      <c r="BD241">
        <v>0</v>
      </c>
      <c r="BF241">
        <v>0</v>
      </c>
      <c r="BG241">
        <v>0</v>
      </c>
      <c r="BI241">
        <v>0</v>
      </c>
      <c r="BJ241">
        <v>0</v>
      </c>
      <c r="BP241">
        <v>0</v>
      </c>
      <c r="BS241">
        <v>0</v>
      </c>
      <c r="BT241">
        <v>0</v>
      </c>
      <c r="BU241">
        <v>0</v>
      </c>
      <c r="BV241">
        <v>0</v>
      </c>
      <c r="CA241">
        <v>2</v>
      </c>
      <c r="CB241">
        <v>0</v>
      </c>
      <c r="CC241">
        <v>0</v>
      </c>
      <c r="CD241">
        <v>41270</v>
      </c>
      <c r="CE241">
        <v>44651</v>
      </c>
      <c r="CF241">
        <v>44392</v>
      </c>
      <c r="CG241"/>
      <c r="CH241"/>
      <c r="CI241"/>
      <c r="CJ241" s="128">
        <v>45033</v>
      </c>
      <c r="CK241" s="129">
        <v>45033</v>
      </c>
    </row>
    <row r="242" spans="1:91" hidden="1">
      <c r="A242" s="108">
        <v>241</v>
      </c>
      <c r="B242">
        <v>4</v>
      </c>
      <c r="C242">
        <v>3359931</v>
      </c>
      <c r="D242" t="s">
        <v>79</v>
      </c>
      <c r="E242">
        <v>46</v>
      </c>
      <c r="F242" t="s">
        <v>2502</v>
      </c>
      <c r="G242" t="s">
        <v>2503</v>
      </c>
      <c r="H242" t="s">
        <v>953</v>
      </c>
      <c r="I242">
        <v>44</v>
      </c>
      <c r="J242">
        <v>201</v>
      </c>
      <c r="K242">
        <v>1</v>
      </c>
      <c r="L242">
        <v>17</v>
      </c>
      <c r="M242" t="s">
        <v>2504</v>
      </c>
      <c r="N242" t="s">
        <v>2505</v>
      </c>
      <c r="O242" t="s">
        <v>2506</v>
      </c>
      <c r="P242" t="s">
        <v>955</v>
      </c>
      <c r="Q242">
        <v>0</v>
      </c>
      <c r="R242">
        <v>0</v>
      </c>
      <c r="S242">
        <v>0</v>
      </c>
      <c r="T242">
        <v>0</v>
      </c>
      <c r="U242">
        <v>0</v>
      </c>
      <c r="V242">
        <v>26719</v>
      </c>
      <c r="W242">
        <v>331</v>
      </c>
      <c r="X242">
        <v>0</v>
      </c>
      <c r="Y242">
        <v>0</v>
      </c>
      <c r="Z242">
        <v>0</v>
      </c>
      <c r="AA242">
        <v>1</v>
      </c>
      <c r="AD242">
        <v>3</v>
      </c>
      <c r="AE242">
        <v>1</v>
      </c>
      <c r="AF242">
        <v>1</v>
      </c>
      <c r="AG242">
        <v>3</v>
      </c>
      <c r="AH242">
        <v>0</v>
      </c>
      <c r="AI242" t="s">
        <v>93</v>
      </c>
      <c r="AJ242" t="s">
        <v>94</v>
      </c>
      <c r="AK242" t="s">
        <v>2318</v>
      </c>
      <c r="AL242">
        <v>3</v>
      </c>
      <c r="AM242">
        <v>940488</v>
      </c>
      <c r="AN242">
        <v>0</v>
      </c>
      <c r="AO242">
        <v>0</v>
      </c>
      <c r="AP242">
        <v>0</v>
      </c>
      <c r="AQ242">
        <v>0</v>
      </c>
      <c r="AR242">
        <v>41000</v>
      </c>
      <c r="AS242"/>
      <c r="AT242">
        <v>0</v>
      </c>
      <c r="AU242">
        <v>0</v>
      </c>
      <c r="AX242">
        <v>0</v>
      </c>
      <c r="AZ242">
        <v>0</v>
      </c>
      <c r="BA242">
        <v>0</v>
      </c>
      <c r="BB242">
        <v>0</v>
      </c>
      <c r="BD242">
        <v>0</v>
      </c>
      <c r="BF242">
        <v>0</v>
      </c>
      <c r="BG242">
        <v>0</v>
      </c>
      <c r="BI242">
        <v>0</v>
      </c>
      <c r="BJ242">
        <v>0</v>
      </c>
      <c r="BP242">
        <v>0</v>
      </c>
      <c r="BS242">
        <v>0</v>
      </c>
      <c r="BT242">
        <v>0</v>
      </c>
      <c r="BU242">
        <v>0</v>
      </c>
      <c r="BV242">
        <v>0</v>
      </c>
      <c r="CA242">
        <v>2</v>
      </c>
      <c r="CB242">
        <v>0</v>
      </c>
      <c r="CC242">
        <v>0</v>
      </c>
      <c r="CD242">
        <v>41285</v>
      </c>
      <c r="CE242">
        <v>44651</v>
      </c>
      <c r="CF242">
        <v>44392</v>
      </c>
      <c r="CG242"/>
      <c r="CH242"/>
      <c r="CI242"/>
      <c r="CJ242" s="128">
        <v>45033</v>
      </c>
      <c r="CK242" s="129">
        <v>45078</v>
      </c>
    </row>
    <row r="243" spans="1:91" hidden="1">
      <c r="A243" s="108">
        <v>242</v>
      </c>
      <c r="B243">
        <v>4</v>
      </c>
      <c r="C243">
        <v>3366512</v>
      </c>
      <c r="D243" t="s">
        <v>79</v>
      </c>
      <c r="E243">
        <v>46</v>
      </c>
      <c r="F243" t="s">
        <v>956</v>
      </c>
      <c r="G243" t="s">
        <v>957</v>
      </c>
      <c r="H243" t="s">
        <v>137</v>
      </c>
      <c r="I243">
        <v>44</v>
      </c>
      <c r="J243">
        <v>201</v>
      </c>
      <c r="K243">
        <v>73</v>
      </c>
      <c r="L243">
        <v>17</v>
      </c>
      <c r="M243" t="s">
        <v>138</v>
      </c>
      <c r="O243" t="s">
        <v>139</v>
      </c>
      <c r="P243" t="s">
        <v>958</v>
      </c>
      <c r="Q243">
        <v>0</v>
      </c>
      <c r="R243">
        <v>0</v>
      </c>
      <c r="S243">
        <v>0</v>
      </c>
      <c r="T243">
        <v>0</v>
      </c>
      <c r="U243">
        <v>0</v>
      </c>
      <c r="V243">
        <v>41285</v>
      </c>
      <c r="W243">
        <v>331</v>
      </c>
      <c r="X243">
        <v>0</v>
      </c>
      <c r="Y243">
        <v>3000000</v>
      </c>
      <c r="Z243">
        <v>3000000</v>
      </c>
      <c r="AA243">
        <v>1</v>
      </c>
      <c r="AD243">
        <v>3</v>
      </c>
      <c r="AE243">
        <v>1</v>
      </c>
      <c r="AF243">
        <v>1</v>
      </c>
      <c r="AG243">
        <v>3</v>
      </c>
      <c r="AH243">
        <v>0</v>
      </c>
      <c r="AI243" t="s">
        <v>115</v>
      </c>
      <c r="AJ243" t="s">
        <v>116</v>
      </c>
      <c r="AK243" t="s">
        <v>959</v>
      </c>
      <c r="AL243">
        <v>3</v>
      </c>
      <c r="AM243">
        <v>97284</v>
      </c>
      <c r="AN243">
        <v>0</v>
      </c>
      <c r="AO243">
        <v>0</v>
      </c>
      <c r="AP243">
        <v>0</v>
      </c>
      <c r="AQ243">
        <v>0</v>
      </c>
      <c r="AR243"/>
      <c r="AS243"/>
      <c r="AT243">
        <v>0</v>
      </c>
      <c r="AU243">
        <v>0</v>
      </c>
      <c r="AX243">
        <v>0</v>
      </c>
      <c r="AZ243">
        <v>0</v>
      </c>
      <c r="BA243">
        <v>0</v>
      </c>
      <c r="BB243">
        <v>0</v>
      </c>
      <c r="BD243">
        <v>0</v>
      </c>
      <c r="BF243">
        <v>0</v>
      </c>
      <c r="BG243">
        <v>0</v>
      </c>
      <c r="BI243">
        <v>0</v>
      </c>
      <c r="BJ243">
        <v>0</v>
      </c>
      <c r="BP243">
        <v>0</v>
      </c>
      <c r="BS243">
        <v>0</v>
      </c>
      <c r="BT243">
        <v>0</v>
      </c>
      <c r="BU243">
        <v>0</v>
      </c>
      <c r="BV243">
        <v>0</v>
      </c>
      <c r="CA243">
        <v>2</v>
      </c>
      <c r="CB243">
        <v>0</v>
      </c>
      <c r="CC243">
        <v>0</v>
      </c>
      <c r="CD243">
        <v>41313</v>
      </c>
      <c r="CE243">
        <v>44651</v>
      </c>
      <c r="CF243">
        <v>42621</v>
      </c>
      <c r="CG243"/>
      <c r="CH243"/>
      <c r="CI243"/>
      <c r="CJ243" s="128">
        <v>45016</v>
      </c>
      <c r="CK243" s="129">
        <v>45099</v>
      </c>
    </row>
    <row r="244" spans="1:91" hidden="1">
      <c r="A244" s="108">
        <v>243</v>
      </c>
      <c r="B244">
        <v>4</v>
      </c>
      <c r="C244">
        <v>3368221</v>
      </c>
      <c r="D244" t="s">
        <v>79</v>
      </c>
      <c r="E244">
        <v>34</v>
      </c>
      <c r="F244" t="s">
        <v>2396</v>
      </c>
      <c r="G244" t="s">
        <v>2397</v>
      </c>
      <c r="H244" t="s">
        <v>2398</v>
      </c>
      <c r="I244">
        <v>44</v>
      </c>
      <c r="J244">
        <v>205</v>
      </c>
      <c r="K244">
        <v>110</v>
      </c>
      <c r="L244">
        <v>25</v>
      </c>
      <c r="M244" t="s">
        <v>2399</v>
      </c>
      <c r="O244" t="s">
        <v>2400</v>
      </c>
      <c r="P244" t="s">
        <v>2507</v>
      </c>
      <c r="Q244">
        <v>0</v>
      </c>
      <c r="R244">
        <v>0</v>
      </c>
      <c r="S244">
        <v>0</v>
      </c>
      <c r="T244">
        <v>0</v>
      </c>
      <c r="U244">
        <v>0</v>
      </c>
      <c r="V244">
        <v>40980</v>
      </c>
      <c r="W244">
        <v>331</v>
      </c>
      <c r="X244">
        <v>0</v>
      </c>
      <c r="Y244">
        <v>0</v>
      </c>
      <c r="Z244">
        <v>0</v>
      </c>
      <c r="AA244">
        <v>2</v>
      </c>
      <c r="AD244">
        <v>3</v>
      </c>
      <c r="AE244">
        <v>1</v>
      </c>
      <c r="AF244">
        <v>1</v>
      </c>
      <c r="AG244">
        <v>3</v>
      </c>
      <c r="AH244">
        <v>0</v>
      </c>
      <c r="AI244" t="s">
        <v>115</v>
      </c>
      <c r="AJ244" t="s">
        <v>116</v>
      </c>
      <c r="AK244" t="s">
        <v>2401</v>
      </c>
      <c r="AL244">
        <v>5</v>
      </c>
      <c r="AM244">
        <v>40291</v>
      </c>
      <c r="AN244">
        <v>0</v>
      </c>
      <c r="AO244">
        <v>0</v>
      </c>
      <c r="AP244">
        <v>0</v>
      </c>
      <c r="AQ244">
        <v>0</v>
      </c>
      <c r="AR244"/>
      <c r="AS244"/>
      <c r="AT244">
        <v>0</v>
      </c>
      <c r="AU244">
        <v>0</v>
      </c>
      <c r="AX244">
        <v>0</v>
      </c>
      <c r="AZ244">
        <v>0</v>
      </c>
      <c r="BA244">
        <v>0</v>
      </c>
      <c r="BB244">
        <v>0</v>
      </c>
      <c r="BD244">
        <v>0</v>
      </c>
      <c r="BF244">
        <v>0</v>
      </c>
      <c r="BG244">
        <v>0</v>
      </c>
      <c r="BI244">
        <v>0</v>
      </c>
      <c r="BJ244">
        <v>0</v>
      </c>
      <c r="BP244">
        <v>0</v>
      </c>
      <c r="BS244">
        <v>0</v>
      </c>
      <c r="BT244">
        <v>0</v>
      </c>
      <c r="BU244">
        <v>0</v>
      </c>
      <c r="BV244">
        <v>0</v>
      </c>
      <c r="CA244">
        <v>2</v>
      </c>
      <c r="CB244">
        <v>0</v>
      </c>
      <c r="CC244">
        <v>0</v>
      </c>
      <c r="CD244">
        <v>41347</v>
      </c>
      <c r="CE244">
        <v>44651</v>
      </c>
      <c r="CF244">
        <v>44392</v>
      </c>
      <c r="CG244"/>
      <c r="CH244"/>
      <c r="CI244"/>
      <c r="CJ244" s="128">
        <v>45023</v>
      </c>
      <c r="CK244" s="129">
        <v>45100</v>
      </c>
    </row>
    <row r="245" spans="1:91" hidden="1">
      <c r="A245" s="108">
        <v>244</v>
      </c>
      <c r="B245">
        <v>4</v>
      </c>
      <c r="C245">
        <v>3368239</v>
      </c>
      <c r="D245" t="s">
        <v>79</v>
      </c>
      <c r="E245">
        <v>34</v>
      </c>
      <c r="F245" t="s">
        <v>2264</v>
      </c>
      <c r="G245" t="s">
        <v>2207</v>
      </c>
      <c r="H245" t="s">
        <v>2249</v>
      </c>
      <c r="I245">
        <v>44</v>
      </c>
      <c r="J245">
        <v>205</v>
      </c>
      <c r="K245">
        <v>10</v>
      </c>
      <c r="L245">
        <v>25</v>
      </c>
      <c r="M245" t="s">
        <v>2265</v>
      </c>
      <c r="O245" t="s">
        <v>2266</v>
      </c>
      <c r="Q245">
        <v>0</v>
      </c>
      <c r="R245">
        <v>0</v>
      </c>
      <c r="S245">
        <v>0</v>
      </c>
      <c r="T245">
        <v>0</v>
      </c>
      <c r="U245">
        <v>0</v>
      </c>
      <c r="V245">
        <v>41176</v>
      </c>
      <c r="W245">
        <v>331</v>
      </c>
      <c r="X245">
        <v>0</v>
      </c>
      <c r="Y245">
        <v>0</v>
      </c>
      <c r="Z245">
        <v>0</v>
      </c>
      <c r="AA245">
        <v>2</v>
      </c>
      <c r="AD245">
        <v>3</v>
      </c>
      <c r="AE245">
        <v>1</v>
      </c>
      <c r="AF245">
        <v>1</v>
      </c>
      <c r="AG245">
        <v>3</v>
      </c>
      <c r="AH245">
        <v>0</v>
      </c>
      <c r="AI245" t="s">
        <v>115</v>
      </c>
      <c r="AJ245" t="s">
        <v>116</v>
      </c>
      <c r="AK245" t="s">
        <v>2508</v>
      </c>
      <c r="AL245">
        <v>5</v>
      </c>
      <c r="AM245">
        <v>202151</v>
      </c>
      <c r="AN245">
        <v>0</v>
      </c>
      <c r="AO245">
        <v>0</v>
      </c>
      <c r="AP245">
        <v>0</v>
      </c>
      <c r="AQ245">
        <v>0</v>
      </c>
      <c r="AR245"/>
      <c r="AS245"/>
      <c r="AT245">
        <v>0</v>
      </c>
      <c r="AU245">
        <v>0</v>
      </c>
      <c r="AX245">
        <v>0</v>
      </c>
      <c r="AZ245">
        <v>0</v>
      </c>
      <c r="BA245">
        <v>0</v>
      </c>
      <c r="BB245">
        <v>0</v>
      </c>
      <c r="BD245">
        <v>0</v>
      </c>
      <c r="BF245">
        <v>0</v>
      </c>
      <c r="BG245">
        <v>0</v>
      </c>
      <c r="BI245">
        <v>0</v>
      </c>
      <c r="BJ245">
        <v>0</v>
      </c>
      <c r="BP245">
        <v>0</v>
      </c>
      <c r="BS245">
        <v>0</v>
      </c>
      <c r="BT245">
        <v>0</v>
      </c>
      <c r="BU245">
        <v>0</v>
      </c>
      <c r="BV245">
        <v>0</v>
      </c>
      <c r="CA245">
        <v>2</v>
      </c>
      <c r="CB245">
        <v>0</v>
      </c>
      <c r="CC245">
        <v>0</v>
      </c>
      <c r="CD245">
        <v>41347</v>
      </c>
      <c r="CE245">
        <v>44651</v>
      </c>
      <c r="CF245">
        <v>44392</v>
      </c>
      <c r="CG245"/>
      <c r="CH245"/>
      <c r="CI245"/>
      <c r="CJ245" s="128">
        <v>45037</v>
      </c>
      <c r="CK245" s="129">
        <v>45138</v>
      </c>
      <c r="CM245" t="s">
        <v>3080</v>
      </c>
    </row>
    <row r="246" spans="1:91" hidden="1">
      <c r="A246" s="108">
        <v>245</v>
      </c>
      <c r="B246">
        <v>4</v>
      </c>
      <c r="C246">
        <v>3375243</v>
      </c>
      <c r="D246" t="s">
        <v>79</v>
      </c>
      <c r="E246">
        <v>34</v>
      </c>
      <c r="F246" t="s">
        <v>960</v>
      </c>
      <c r="G246" t="s">
        <v>961</v>
      </c>
      <c r="H246" t="s">
        <v>962</v>
      </c>
      <c r="I246">
        <v>44</v>
      </c>
      <c r="J246">
        <v>201</v>
      </c>
      <c r="K246">
        <v>478</v>
      </c>
      <c r="L246">
        <v>17</v>
      </c>
      <c r="M246" t="s">
        <v>963</v>
      </c>
      <c r="O246" t="s">
        <v>964</v>
      </c>
      <c r="P246" t="s">
        <v>965</v>
      </c>
      <c r="Q246">
        <v>0</v>
      </c>
      <c r="R246">
        <v>0</v>
      </c>
      <c r="S246">
        <v>0</v>
      </c>
      <c r="T246">
        <v>0</v>
      </c>
      <c r="U246">
        <v>0</v>
      </c>
      <c r="V246">
        <v>41372</v>
      </c>
      <c r="W246">
        <v>331</v>
      </c>
      <c r="X246">
        <v>0</v>
      </c>
      <c r="Y246">
        <v>0</v>
      </c>
      <c r="Z246">
        <v>0</v>
      </c>
      <c r="AA246">
        <v>1</v>
      </c>
      <c r="AD246">
        <v>3</v>
      </c>
      <c r="AE246">
        <v>1</v>
      </c>
      <c r="AF246">
        <v>1</v>
      </c>
      <c r="AG246">
        <v>3</v>
      </c>
      <c r="AH246">
        <v>0</v>
      </c>
      <c r="AI246" t="s">
        <v>194</v>
      </c>
      <c r="AJ246" t="s">
        <v>195</v>
      </c>
      <c r="AK246" t="s">
        <v>966</v>
      </c>
      <c r="AL246">
        <v>3</v>
      </c>
      <c r="AM246">
        <v>232866</v>
      </c>
      <c r="AN246">
        <v>0</v>
      </c>
      <c r="AO246">
        <v>0</v>
      </c>
      <c r="AP246">
        <v>0</v>
      </c>
      <c r="AQ246">
        <v>0</v>
      </c>
      <c r="AR246"/>
      <c r="AS246"/>
      <c r="AT246">
        <v>0</v>
      </c>
      <c r="AU246">
        <v>0</v>
      </c>
      <c r="AX246">
        <v>0</v>
      </c>
      <c r="AZ246">
        <v>0</v>
      </c>
      <c r="BA246">
        <v>0</v>
      </c>
      <c r="BB246">
        <v>0</v>
      </c>
      <c r="BD246">
        <v>0</v>
      </c>
      <c r="BF246">
        <v>0</v>
      </c>
      <c r="BG246">
        <v>0</v>
      </c>
      <c r="BI246">
        <v>0</v>
      </c>
      <c r="BJ246">
        <v>0</v>
      </c>
      <c r="BP246">
        <v>0</v>
      </c>
      <c r="BS246">
        <v>0</v>
      </c>
      <c r="BT246">
        <v>0</v>
      </c>
      <c r="BU246">
        <v>0</v>
      </c>
      <c r="BV246">
        <v>0</v>
      </c>
      <c r="CA246">
        <v>2</v>
      </c>
      <c r="CB246">
        <v>0</v>
      </c>
      <c r="CC246">
        <v>0</v>
      </c>
      <c r="CD246">
        <v>41383</v>
      </c>
      <c r="CE246">
        <v>44651</v>
      </c>
      <c r="CF246">
        <v>42895</v>
      </c>
      <c r="CG246"/>
      <c r="CH246"/>
      <c r="CI246"/>
      <c r="CJ246" s="128">
        <v>45040</v>
      </c>
      <c r="CK246" s="129">
        <v>45040</v>
      </c>
    </row>
    <row r="247" spans="1:91" hidden="1">
      <c r="A247" s="108">
        <v>246</v>
      </c>
      <c r="B247">
        <v>4</v>
      </c>
      <c r="C247">
        <v>3375316</v>
      </c>
      <c r="D247" t="s">
        <v>79</v>
      </c>
      <c r="E247">
        <v>34</v>
      </c>
      <c r="F247" t="s">
        <v>967</v>
      </c>
      <c r="G247" t="s">
        <v>968</v>
      </c>
      <c r="H247" t="s">
        <v>969</v>
      </c>
      <c r="I247">
        <v>44</v>
      </c>
      <c r="J247">
        <v>201</v>
      </c>
      <c r="K247">
        <v>254</v>
      </c>
      <c r="L247">
        <v>17</v>
      </c>
      <c r="M247" t="s">
        <v>970</v>
      </c>
      <c r="O247" t="s">
        <v>971</v>
      </c>
      <c r="P247" t="s">
        <v>972</v>
      </c>
      <c r="Q247">
        <v>0</v>
      </c>
      <c r="R247">
        <v>0</v>
      </c>
      <c r="S247">
        <v>0</v>
      </c>
      <c r="T247">
        <v>0</v>
      </c>
      <c r="U247">
        <v>0</v>
      </c>
      <c r="V247">
        <v>39454</v>
      </c>
      <c r="W247">
        <v>331</v>
      </c>
      <c r="X247">
        <v>0</v>
      </c>
      <c r="Y247">
        <v>0</v>
      </c>
      <c r="Z247">
        <v>0</v>
      </c>
      <c r="AA247">
        <v>1</v>
      </c>
      <c r="AD247">
        <v>3</v>
      </c>
      <c r="AE247">
        <v>1</v>
      </c>
      <c r="AF247">
        <v>1</v>
      </c>
      <c r="AG247">
        <v>3</v>
      </c>
      <c r="AH247">
        <v>0</v>
      </c>
      <c r="AI247" t="s">
        <v>115</v>
      </c>
      <c r="AJ247" t="s">
        <v>116</v>
      </c>
      <c r="AK247" t="s">
        <v>973</v>
      </c>
      <c r="AL247">
        <v>3</v>
      </c>
      <c r="AM247">
        <v>225461</v>
      </c>
      <c r="AN247">
        <v>0</v>
      </c>
      <c r="AO247">
        <v>0</v>
      </c>
      <c r="AP247">
        <v>0</v>
      </c>
      <c r="AQ247">
        <v>0</v>
      </c>
      <c r="AR247"/>
      <c r="AS247"/>
      <c r="AT247">
        <v>0</v>
      </c>
      <c r="AU247">
        <v>0</v>
      </c>
      <c r="AX247">
        <v>0</v>
      </c>
      <c r="AZ247">
        <v>0</v>
      </c>
      <c r="BA247">
        <v>0</v>
      </c>
      <c r="BB247">
        <v>0</v>
      </c>
      <c r="BD247">
        <v>0</v>
      </c>
      <c r="BF247">
        <v>0</v>
      </c>
      <c r="BG247">
        <v>0</v>
      </c>
      <c r="BI247">
        <v>0</v>
      </c>
      <c r="BJ247">
        <v>0</v>
      </c>
      <c r="BP247">
        <v>0</v>
      </c>
      <c r="BS247">
        <v>0</v>
      </c>
      <c r="BT247">
        <v>0</v>
      </c>
      <c r="BU247">
        <v>0</v>
      </c>
      <c r="BV247">
        <v>0</v>
      </c>
      <c r="CA247">
        <v>2</v>
      </c>
      <c r="CB247">
        <v>0</v>
      </c>
      <c r="CC247">
        <v>0</v>
      </c>
      <c r="CD247">
        <v>41386</v>
      </c>
      <c r="CE247">
        <v>44651</v>
      </c>
      <c r="CF247">
        <v>44392</v>
      </c>
      <c r="CG247"/>
      <c r="CH247"/>
      <c r="CI247"/>
      <c r="CJ247" s="128">
        <v>45035</v>
      </c>
      <c r="CK247" s="129">
        <v>45035</v>
      </c>
      <c r="CM247" t="s">
        <v>3077</v>
      </c>
    </row>
    <row r="248" spans="1:91" hidden="1">
      <c r="A248" s="108">
        <v>247</v>
      </c>
      <c r="B248">
        <v>4</v>
      </c>
      <c r="C248">
        <v>3375782</v>
      </c>
      <c r="D248" t="s">
        <v>79</v>
      </c>
      <c r="E248">
        <v>45</v>
      </c>
      <c r="F248" t="s">
        <v>974</v>
      </c>
      <c r="G248" t="s">
        <v>975</v>
      </c>
      <c r="H248" t="s">
        <v>98</v>
      </c>
      <c r="I248">
        <v>44</v>
      </c>
      <c r="J248">
        <v>201</v>
      </c>
      <c r="K248">
        <v>333</v>
      </c>
      <c r="L248">
        <v>17</v>
      </c>
      <c r="M248" t="s">
        <v>2509</v>
      </c>
      <c r="O248" t="s">
        <v>2510</v>
      </c>
      <c r="P248" t="s">
        <v>976</v>
      </c>
      <c r="Q248">
        <v>0</v>
      </c>
      <c r="R248">
        <v>0</v>
      </c>
      <c r="S248">
        <v>0</v>
      </c>
      <c r="T248">
        <v>0</v>
      </c>
      <c r="U248">
        <v>1</v>
      </c>
      <c r="V248">
        <v>31868</v>
      </c>
      <c r="W248">
        <v>331</v>
      </c>
      <c r="X248">
        <v>0</v>
      </c>
      <c r="Y248">
        <v>0</v>
      </c>
      <c r="Z248">
        <v>0</v>
      </c>
      <c r="AA248">
        <v>1</v>
      </c>
      <c r="AD248">
        <v>3</v>
      </c>
      <c r="AE248">
        <v>1</v>
      </c>
      <c r="AF248">
        <v>1</v>
      </c>
      <c r="AG248">
        <v>3</v>
      </c>
      <c r="AH248">
        <v>0</v>
      </c>
      <c r="AI248" t="s">
        <v>115</v>
      </c>
      <c r="AJ248" t="s">
        <v>116</v>
      </c>
      <c r="AK248" t="s">
        <v>977</v>
      </c>
      <c r="AL248">
        <v>3</v>
      </c>
      <c r="AM248">
        <v>96261</v>
      </c>
      <c r="AN248">
        <v>0</v>
      </c>
      <c r="AO248">
        <v>0</v>
      </c>
      <c r="AP248">
        <v>0</v>
      </c>
      <c r="AQ248">
        <v>0</v>
      </c>
      <c r="AR248"/>
      <c r="AS248"/>
      <c r="AT248">
        <v>0</v>
      </c>
      <c r="AU248">
        <v>0</v>
      </c>
      <c r="AX248">
        <v>0</v>
      </c>
      <c r="AZ248">
        <v>0</v>
      </c>
      <c r="BA248">
        <v>0</v>
      </c>
      <c r="BB248">
        <v>0</v>
      </c>
      <c r="BD248">
        <v>0</v>
      </c>
      <c r="BF248">
        <v>0</v>
      </c>
      <c r="BG248">
        <v>0</v>
      </c>
      <c r="BI248">
        <v>0</v>
      </c>
      <c r="BJ248">
        <v>0</v>
      </c>
      <c r="BP248">
        <v>0</v>
      </c>
      <c r="BS248">
        <v>0</v>
      </c>
      <c r="BT248">
        <v>0</v>
      </c>
      <c r="BU248">
        <v>0</v>
      </c>
      <c r="BV248">
        <v>0</v>
      </c>
      <c r="CA248">
        <v>2</v>
      </c>
      <c r="CB248">
        <v>0</v>
      </c>
      <c r="CC248">
        <v>0</v>
      </c>
      <c r="CD248">
        <v>41396</v>
      </c>
      <c r="CE248">
        <v>44651</v>
      </c>
      <c r="CF248">
        <v>44392</v>
      </c>
      <c r="CG248"/>
      <c r="CH248"/>
      <c r="CI248"/>
      <c r="CJ248" s="128">
        <v>45035</v>
      </c>
      <c r="CK248" s="129">
        <v>45117</v>
      </c>
    </row>
    <row r="249" spans="1:91" hidden="1">
      <c r="A249" s="108">
        <v>248</v>
      </c>
      <c r="B249">
        <v>4</v>
      </c>
      <c r="C249">
        <v>3387552</v>
      </c>
      <c r="D249" t="s">
        <v>79</v>
      </c>
      <c r="E249">
        <v>34</v>
      </c>
      <c r="F249" t="s">
        <v>1883</v>
      </c>
      <c r="G249" t="s">
        <v>1884</v>
      </c>
      <c r="H249" t="s">
        <v>2838</v>
      </c>
      <c r="I249">
        <v>44</v>
      </c>
      <c r="J249">
        <v>204</v>
      </c>
      <c r="K249">
        <v>57</v>
      </c>
      <c r="L249">
        <v>46</v>
      </c>
      <c r="M249" t="s">
        <v>2839</v>
      </c>
      <c r="O249" t="s">
        <v>2840</v>
      </c>
      <c r="P249" t="s">
        <v>1886</v>
      </c>
      <c r="Q249">
        <v>0</v>
      </c>
      <c r="R249">
        <v>0</v>
      </c>
      <c r="S249">
        <v>0</v>
      </c>
      <c r="T249">
        <v>0</v>
      </c>
      <c r="U249">
        <v>0</v>
      </c>
      <c r="V249">
        <v>41395</v>
      </c>
      <c r="W249">
        <v>331</v>
      </c>
      <c r="X249">
        <v>0</v>
      </c>
      <c r="Y249">
        <v>145000</v>
      </c>
      <c r="Z249">
        <v>145000</v>
      </c>
      <c r="AA249">
        <v>1</v>
      </c>
      <c r="AD249">
        <v>3</v>
      </c>
      <c r="AE249">
        <v>1</v>
      </c>
      <c r="AF249">
        <v>1</v>
      </c>
      <c r="AG249">
        <v>3</v>
      </c>
      <c r="AH249">
        <v>0</v>
      </c>
      <c r="AI249" t="s">
        <v>115</v>
      </c>
      <c r="AJ249" t="s">
        <v>116</v>
      </c>
      <c r="AK249" t="s">
        <v>2841</v>
      </c>
      <c r="AL249">
        <v>0</v>
      </c>
      <c r="AM249">
        <v>0</v>
      </c>
      <c r="AN249">
        <v>0</v>
      </c>
      <c r="AO249">
        <v>0</v>
      </c>
      <c r="AP249">
        <v>0</v>
      </c>
      <c r="AQ249">
        <v>0</v>
      </c>
      <c r="AR249"/>
      <c r="AS249"/>
      <c r="AT249">
        <v>0</v>
      </c>
      <c r="AU249">
        <v>0</v>
      </c>
      <c r="AX249">
        <v>0</v>
      </c>
      <c r="AZ249">
        <v>0</v>
      </c>
      <c r="BA249">
        <v>0</v>
      </c>
      <c r="BB249">
        <v>0</v>
      </c>
      <c r="BD249">
        <v>0</v>
      </c>
      <c r="BF249">
        <v>0</v>
      </c>
      <c r="BG249">
        <v>0</v>
      </c>
      <c r="BI249">
        <v>0</v>
      </c>
      <c r="BJ249">
        <v>0</v>
      </c>
      <c r="BP249">
        <v>0</v>
      </c>
      <c r="BS249">
        <v>0</v>
      </c>
      <c r="BT249">
        <v>0</v>
      </c>
      <c r="BU249">
        <v>0</v>
      </c>
      <c r="BV249">
        <v>0</v>
      </c>
      <c r="CA249">
        <v>2</v>
      </c>
      <c r="CB249">
        <v>0</v>
      </c>
      <c r="CC249">
        <v>0</v>
      </c>
      <c r="CD249">
        <v>41403</v>
      </c>
      <c r="CE249">
        <v>44651</v>
      </c>
      <c r="CF249">
        <v>44845</v>
      </c>
      <c r="CG249"/>
      <c r="CH249"/>
      <c r="CI249"/>
      <c r="CJ249" s="128">
        <v>45028</v>
      </c>
      <c r="CK249" s="129">
        <v>45028</v>
      </c>
    </row>
    <row r="250" spans="1:91" hidden="1">
      <c r="A250" s="108">
        <v>249</v>
      </c>
      <c r="B250">
        <v>4</v>
      </c>
      <c r="C250">
        <v>3387659</v>
      </c>
      <c r="D250" t="s">
        <v>79</v>
      </c>
      <c r="E250">
        <v>99</v>
      </c>
      <c r="F250" t="s">
        <v>978</v>
      </c>
      <c r="G250" t="s">
        <v>2280</v>
      </c>
      <c r="H250" t="s">
        <v>2319</v>
      </c>
      <c r="I250">
        <v>44</v>
      </c>
      <c r="J250">
        <v>201</v>
      </c>
      <c r="K250">
        <v>616</v>
      </c>
      <c r="L250">
        <v>17</v>
      </c>
      <c r="M250" t="s">
        <v>2320</v>
      </c>
      <c r="O250" t="s">
        <v>2321</v>
      </c>
      <c r="P250" t="s">
        <v>980</v>
      </c>
      <c r="Q250">
        <v>0</v>
      </c>
      <c r="R250">
        <v>0</v>
      </c>
      <c r="S250">
        <v>0</v>
      </c>
      <c r="T250">
        <v>0</v>
      </c>
      <c r="U250">
        <v>0</v>
      </c>
      <c r="V250">
        <v>41365</v>
      </c>
      <c r="W250">
        <v>331</v>
      </c>
      <c r="X250">
        <v>0</v>
      </c>
      <c r="Y250">
        <v>0</v>
      </c>
      <c r="Z250">
        <v>0</v>
      </c>
      <c r="AA250">
        <v>1</v>
      </c>
      <c r="AD250">
        <v>3</v>
      </c>
      <c r="AE250">
        <v>1</v>
      </c>
      <c r="AF250">
        <v>1</v>
      </c>
      <c r="AG250">
        <v>3</v>
      </c>
      <c r="AH250">
        <v>0</v>
      </c>
      <c r="AI250" t="s">
        <v>428</v>
      </c>
      <c r="AJ250" t="s">
        <v>429</v>
      </c>
      <c r="AK250" t="s">
        <v>981</v>
      </c>
      <c r="AL250">
        <v>3</v>
      </c>
      <c r="AM250">
        <v>68691</v>
      </c>
      <c r="AN250">
        <v>0</v>
      </c>
      <c r="AO250">
        <v>0</v>
      </c>
      <c r="AP250">
        <v>0</v>
      </c>
      <c r="AQ250">
        <v>0</v>
      </c>
      <c r="AR250"/>
      <c r="AS250"/>
      <c r="AT250">
        <v>0</v>
      </c>
      <c r="AU250">
        <v>0</v>
      </c>
      <c r="AX250">
        <v>0</v>
      </c>
      <c r="AZ250">
        <v>0</v>
      </c>
      <c r="BA250">
        <v>0</v>
      </c>
      <c r="BB250">
        <v>0</v>
      </c>
      <c r="BD250">
        <v>0</v>
      </c>
      <c r="BF250">
        <v>0</v>
      </c>
      <c r="BG250">
        <v>0</v>
      </c>
      <c r="BI250">
        <v>0</v>
      </c>
      <c r="BJ250">
        <v>0</v>
      </c>
      <c r="BP250">
        <v>0</v>
      </c>
      <c r="BS250">
        <v>0</v>
      </c>
      <c r="BT250">
        <v>0</v>
      </c>
      <c r="BU250">
        <v>0</v>
      </c>
      <c r="BV250">
        <v>0</v>
      </c>
      <c r="CA250">
        <v>2</v>
      </c>
      <c r="CB250">
        <v>0</v>
      </c>
      <c r="CC250">
        <v>0</v>
      </c>
      <c r="CD250">
        <v>41408</v>
      </c>
      <c r="CE250">
        <v>44651</v>
      </c>
      <c r="CF250">
        <v>43710</v>
      </c>
      <c r="CG250"/>
      <c r="CH250"/>
      <c r="CI250"/>
      <c r="CJ250" s="128">
        <v>45019</v>
      </c>
      <c r="CK250" s="129">
        <v>45097</v>
      </c>
    </row>
    <row r="251" spans="1:91" hidden="1">
      <c r="A251" s="108">
        <v>250</v>
      </c>
      <c r="B251">
        <v>4</v>
      </c>
      <c r="C251">
        <v>3387942</v>
      </c>
      <c r="D251" t="s">
        <v>79</v>
      </c>
      <c r="E251">
        <v>34</v>
      </c>
      <c r="F251" t="s">
        <v>986</v>
      </c>
      <c r="G251" t="s">
        <v>987</v>
      </c>
      <c r="H251" t="s">
        <v>1525</v>
      </c>
      <c r="I251">
        <v>44</v>
      </c>
      <c r="J251">
        <v>202</v>
      </c>
      <c r="K251">
        <v>75</v>
      </c>
      <c r="L251">
        <v>8</v>
      </c>
      <c r="M251" t="s">
        <v>2511</v>
      </c>
      <c r="N251" t="s">
        <v>2512</v>
      </c>
      <c r="O251" t="s">
        <v>2513</v>
      </c>
      <c r="P251" t="s">
        <v>988</v>
      </c>
      <c r="Q251">
        <v>0</v>
      </c>
      <c r="R251">
        <v>0</v>
      </c>
      <c r="S251">
        <v>0</v>
      </c>
      <c r="T251">
        <v>0</v>
      </c>
      <c r="U251">
        <v>0</v>
      </c>
      <c r="V251">
        <v>41415</v>
      </c>
      <c r="W251">
        <v>331</v>
      </c>
      <c r="X251">
        <v>0</v>
      </c>
      <c r="Y251">
        <v>0</v>
      </c>
      <c r="Z251">
        <v>0</v>
      </c>
      <c r="AA251">
        <v>1</v>
      </c>
      <c r="AD251">
        <v>3</v>
      </c>
      <c r="AE251">
        <v>1</v>
      </c>
      <c r="AF251">
        <v>1</v>
      </c>
      <c r="AG251">
        <v>3</v>
      </c>
      <c r="AH251">
        <v>0</v>
      </c>
      <c r="AI251" t="s">
        <v>115</v>
      </c>
      <c r="AJ251" t="s">
        <v>116</v>
      </c>
      <c r="AK251" t="s">
        <v>989</v>
      </c>
      <c r="AL251">
        <v>2</v>
      </c>
      <c r="AM251">
        <v>63878</v>
      </c>
      <c r="AN251">
        <v>0</v>
      </c>
      <c r="AO251">
        <v>0</v>
      </c>
      <c r="AP251">
        <v>0</v>
      </c>
      <c r="AQ251">
        <v>0</v>
      </c>
      <c r="AR251"/>
      <c r="AS251"/>
      <c r="AT251">
        <v>0</v>
      </c>
      <c r="AU251">
        <v>0</v>
      </c>
      <c r="AX251">
        <v>0</v>
      </c>
      <c r="AZ251">
        <v>0</v>
      </c>
      <c r="BA251">
        <v>0</v>
      </c>
      <c r="BB251">
        <v>0</v>
      </c>
      <c r="BD251">
        <v>0</v>
      </c>
      <c r="BF251">
        <v>0</v>
      </c>
      <c r="BG251">
        <v>0</v>
      </c>
      <c r="BI251">
        <v>0</v>
      </c>
      <c r="BJ251">
        <v>0</v>
      </c>
      <c r="BP251">
        <v>0</v>
      </c>
      <c r="BS251">
        <v>0</v>
      </c>
      <c r="BT251">
        <v>0</v>
      </c>
      <c r="BU251">
        <v>0</v>
      </c>
      <c r="BV251">
        <v>0</v>
      </c>
      <c r="CA251">
        <v>2</v>
      </c>
      <c r="CB251">
        <v>0</v>
      </c>
      <c r="CC251">
        <v>0</v>
      </c>
      <c r="CD251">
        <v>41417</v>
      </c>
      <c r="CE251">
        <v>44651</v>
      </c>
      <c r="CF251">
        <v>44418</v>
      </c>
      <c r="CG251"/>
      <c r="CH251"/>
      <c r="CI251"/>
      <c r="CJ251" s="128">
        <v>45016</v>
      </c>
      <c r="CK251" s="129">
        <v>45083</v>
      </c>
    </row>
    <row r="252" spans="1:91" hidden="1">
      <c r="A252" s="108">
        <v>251</v>
      </c>
      <c r="B252">
        <v>4</v>
      </c>
      <c r="C252">
        <v>3388035</v>
      </c>
      <c r="D252" t="s">
        <v>79</v>
      </c>
      <c r="E252">
        <v>34</v>
      </c>
      <c r="F252" t="s">
        <v>990</v>
      </c>
      <c r="G252" t="s">
        <v>991</v>
      </c>
      <c r="H252" t="s">
        <v>412</v>
      </c>
      <c r="I252">
        <v>44</v>
      </c>
      <c r="J252">
        <v>201</v>
      </c>
      <c r="K252">
        <v>356</v>
      </c>
      <c r="L252">
        <v>17</v>
      </c>
      <c r="M252" t="s">
        <v>992</v>
      </c>
      <c r="O252" t="s">
        <v>993</v>
      </c>
      <c r="P252" t="s">
        <v>994</v>
      </c>
      <c r="Q252">
        <v>0</v>
      </c>
      <c r="R252">
        <v>0</v>
      </c>
      <c r="S252">
        <v>0</v>
      </c>
      <c r="T252">
        <v>0</v>
      </c>
      <c r="U252">
        <v>0</v>
      </c>
      <c r="V252">
        <v>40834</v>
      </c>
      <c r="W252">
        <v>331</v>
      </c>
      <c r="X252">
        <v>0</v>
      </c>
      <c r="Y252">
        <v>0</v>
      </c>
      <c r="Z252">
        <v>0</v>
      </c>
      <c r="AA252">
        <v>1</v>
      </c>
      <c r="AD252">
        <v>3</v>
      </c>
      <c r="AE252">
        <v>1</v>
      </c>
      <c r="AF252">
        <v>1</v>
      </c>
      <c r="AG252">
        <v>3</v>
      </c>
      <c r="AH252">
        <v>0</v>
      </c>
      <c r="AI252" t="s">
        <v>194</v>
      </c>
      <c r="AJ252" t="s">
        <v>195</v>
      </c>
      <c r="AK252" t="s">
        <v>995</v>
      </c>
      <c r="AL252">
        <v>3</v>
      </c>
      <c r="AM252">
        <v>902781</v>
      </c>
      <c r="AN252">
        <v>540</v>
      </c>
      <c r="AO252">
        <v>0</v>
      </c>
      <c r="AP252">
        <v>0</v>
      </c>
      <c r="AQ252">
        <v>0</v>
      </c>
      <c r="AR252"/>
      <c r="AS252"/>
      <c r="AT252">
        <v>0</v>
      </c>
      <c r="AU252">
        <v>0</v>
      </c>
      <c r="AX252">
        <v>0</v>
      </c>
      <c r="AZ252">
        <v>0</v>
      </c>
      <c r="BA252">
        <v>0</v>
      </c>
      <c r="BB252">
        <v>0</v>
      </c>
      <c r="BD252">
        <v>0</v>
      </c>
      <c r="BF252">
        <v>0</v>
      </c>
      <c r="BG252">
        <v>0</v>
      </c>
      <c r="BI252">
        <v>0</v>
      </c>
      <c r="BJ252">
        <v>0</v>
      </c>
      <c r="BP252">
        <v>0</v>
      </c>
      <c r="BS252">
        <v>0</v>
      </c>
      <c r="BT252">
        <v>0</v>
      </c>
      <c r="BU252">
        <v>0</v>
      </c>
      <c r="BV252">
        <v>0</v>
      </c>
      <c r="CA252">
        <v>2</v>
      </c>
      <c r="CB252">
        <v>0</v>
      </c>
      <c r="CC252">
        <v>0</v>
      </c>
      <c r="CD252">
        <v>41421</v>
      </c>
      <c r="CE252">
        <v>44651</v>
      </c>
      <c r="CF252">
        <v>43700</v>
      </c>
      <c r="CG252"/>
      <c r="CH252"/>
      <c r="CI252"/>
      <c r="CJ252" s="128">
        <v>45036</v>
      </c>
      <c r="CK252" s="129">
        <v>45055</v>
      </c>
    </row>
    <row r="253" spans="1:91" hidden="1">
      <c r="A253" s="108">
        <v>252</v>
      </c>
      <c r="B253">
        <v>4</v>
      </c>
      <c r="C253">
        <v>3388141</v>
      </c>
      <c r="D253" t="s">
        <v>79</v>
      </c>
      <c r="E253">
        <v>34</v>
      </c>
      <c r="F253" t="s">
        <v>996</v>
      </c>
      <c r="G253" t="s">
        <v>997</v>
      </c>
      <c r="H253" t="s">
        <v>998</v>
      </c>
      <c r="I253">
        <v>44</v>
      </c>
      <c r="J253">
        <v>201</v>
      </c>
      <c r="K253">
        <v>495</v>
      </c>
      <c r="L253">
        <v>17</v>
      </c>
      <c r="M253" t="s">
        <v>999</v>
      </c>
      <c r="O253" t="s">
        <v>1000</v>
      </c>
      <c r="Q253">
        <v>0</v>
      </c>
      <c r="R253">
        <v>0</v>
      </c>
      <c r="S253">
        <v>0</v>
      </c>
      <c r="T253">
        <v>0</v>
      </c>
      <c r="U253">
        <v>0</v>
      </c>
      <c r="V253">
        <v>41047</v>
      </c>
      <c r="W253">
        <v>331</v>
      </c>
      <c r="X253">
        <v>0</v>
      </c>
      <c r="Y253">
        <v>0</v>
      </c>
      <c r="Z253">
        <v>0</v>
      </c>
      <c r="AA253">
        <v>1</v>
      </c>
      <c r="AD253">
        <v>3</v>
      </c>
      <c r="AE253">
        <v>1</v>
      </c>
      <c r="AF253">
        <v>1</v>
      </c>
      <c r="AG253">
        <v>3</v>
      </c>
      <c r="AH253">
        <v>0</v>
      </c>
      <c r="AI253" t="s">
        <v>194</v>
      </c>
      <c r="AJ253" t="s">
        <v>195</v>
      </c>
      <c r="AK253" t="s">
        <v>1001</v>
      </c>
      <c r="AL253">
        <v>3</v>
      </c>
      <c r="AM253">
        <v>68306</v>
      </c>
      <c r="AN253">
        <v>0</v>
      </c>
      <c r="AO253">
        <v>0</v>
      </c>
      <c r="AP253">
        <v>0</v>
      </c>
      <c r="AQ253">
        <v>0</v>
      </c>
      <c r="AR253"/>
      <c r="AS253"/>
      <c r="AT253">
        <v>0</v>
      </c>
      <c r="AU253">
        <v>0</v>
      </c>
      <c r="AX253">
        <v>0</v>
      </c>
      <c r="AZ253">
        <v>0</v>
      </c>
      <c r="BA253">
        <v>0</v>
      </c>
      <c r="BB253">
        <v>0</v>
      </c>
      <c r="BD253">
        <v>0</v>
      </c>
      <c r="BF253">
        <v>0</v>
      </c>
      <c r="BG253">
        <v>0</v>
      </c>
      <c r="BI253">
        <v>0</v>
      </c>
      <c r="BJ253">
        <v>0</v>
      </c>
      <c r="BP253">
        <v>0</v>
      </c>
      <c r="BS253">
        <v>0</v>
      </c>
      <c r="BT253">
        <v>0</v>
      </c>
      <c r="BU253">
        <v>0</v>
      </c>
      <c r="BV253">
        <v>0</v>
      </c>
      <c r="CA253">
        <v>2</v>
      </c>
      <c r="CB253">
        <v>0</v>
      </c>
      <c r="CC253">
        <v>0</v>
      </c>
      <c r="CD253">
        <v>41424</v>
      </c>
      <c r="CE253">
        <v>44651</v>
      </c>
      <c r="CF253">
        <v>44392</v>
      </c>
      <c r="CG253"/>
      <c r="CH253"/>
      <c r="CI253"/>
      <c r="CJ253" s="128">
        <v>45030</v>
      </c>
      <c r="CK253" s="129">
        <v>45076</v>
      </c>
    </row>
    <row r="254" spans="1:91" hidden="1">
      <c r="A254" s="108">
        <v>253</v>
      </c>
      <c r="B254">
        <v>4</v>
      </c>
      <c r="C254">
        <v>3406182</v>
      </c>
      <c r="D254" t="s">
        <v>79</v>
      </c>
      <c r="E254">
        <v>46</v>
      </c>
      <c r="F254" t="s">
        <v>1002</v>
      </c>
      <c r="G254" t="s">
        <v>1003</v>
      </c>
      <c r="H254" t="s">
        <v>1004</v>
      </c>
      <c r="I254">
        <v>44</v>
      </c>
      <c r="J254">
        <v>201</v>
      </c>
      <c r="K254">
        <v>328</v>
      </c>
      <c r="L254">
        <v>17</v>
      </c>
      <c r="M254" t="s">
        <v>1005</v>
      </c>
      <c r="O254" t="s">
        <v>1006</v>
      </c>
      <c r="P254" t="s">
        <v>1007</v>
      </c>
      <c r="Q254">
        <v>0</v>
      </c>
      <c r="R254">
        <v>0</v>
      </c>
      <c r="S254">
        <v>0</v>
      </c>
      <c r="T254">
        <v>0</v>
      </c>
      <c r="U254">
        <v>0</v>
      </c>
      <c r="V254">
        <v>29199</v>
      </c>
      <c r="W254">
        <v>331</v>
      </c>
      <c r="X254">
        <v>0</v>
      </c>
      <c r="Y254">
        <v>0</v>
      </c>
      <c r="Z254">
        <v>0</v>
      </c>
      <c r="AA254">
        <v>1</v>
      </c>
      <c r="AD254">
        <v>3</v>
      </c>
      <c r="AE254">
        <v>1</v>
      </c>
      <c r="AF254">
        <v>1</v>
      </c>
      <c r="AG254">
        <v>3</v>
      </c>
      <c r="AH254">
        <v>0</v>
      </c>
      <c r="AI254" t="s">
        <v>115</v>
      </c>
      <c r="AJ254" t="s">
        <v>116</v>
      </c>
      <c r="AK254" t="s">
        <v>1008</v>
      </c>
      <c r="AL254">
        <v>3</v>
      </c>
      <c r="AM254">
        <v>944874</v>
      </c>
      <c r="AN254">
        <v>495</v>
      </c>
      <c r="AO254">
        <v>0</v>
      </c>
      <c r="AP254">
        <v>0</v>
      </c>
      <c r="AQ254">
        <v>0</v>
      </c>
      <c r="AR254">
        <v>41000</v>
      </c>
      <c r="AS254"/>
      <c r="AT254">
        <v>0</v>
      </c>
      <c r="AU254">
        <v>0</v>
      </c>
      <c r="AX254">
        <v>0</v>
      </c>
      <c r="AZ254">
        <v>0</v>
      </c>
      <c r="BA254">
        <v>0</v>
      </c>
      <c r="BB254">
        <v>0</v>
      </c>
      <c r="BD254">
        <v>0</v>
      </c>
      <c r="BF254">
        <v>0</v>
      </c>
      <c r="BG254">
        <v>0</v>
      </c>
      <c r="BI254">
        <v>0</v>
      </c>
      <c r="BJ254">
        <v>0</v>
      </c>
      <c r="BP254">
        <v>0</v>
      </c>
      <c r="BS254">
        <v>0</v>
      </c>
      <c r="BT254">
        <v>0</v>
      </c>
      <c r="BU254">
        <v>0</v>
      </c>
      <c r="BV254">
        <v>0</v>
      </c>
      <c r="CA254">
        <v>2</v>
      </c>
      <c r="CB254">
        <v>0</v>
      </c>
      <c r="CC254">
        <v>0</v>
      </c>
      <c r="CD254">
        <v>41453</v>
      </c>
      <c r="CE254">
        <v>44651</v>
      </c>
      <c r="CF254">
        <v>44392</v>
      </c>
      <c r="CG254"/>
      <c r="CH254"/>
      <c r="CI254"/>
      <c r="CJ254" s="128">
        <v>45022</v>
      </c>
      <c r="CK254" s="129">
        <v>45107</v>
      </c>
    </row>
    <row r="255" spans="1:91" hidden="1">
      <c r="A255" s="108">
        <v>254</v>
      </c>
      <c r="B255">
        <v>4</v>
      </c>
      <c r="C255">
        <v>3427642</v>
      </c>
      <c r="D255" t="s">
        <v>79</v>
      </c>
      <c r="E255">
        <v>34</v>
      </c>
      <c r="F255" t="s">
        <v>1009</v>
      </c>
      <c r="G255" t="s">
        <v>1010</v>
      </c>
      <c r="H255" t="s">
        <v>1011</v>
      </c>
      <c r="I255">
        <v>44</v>
      </c>
      <c r="J255">
        <v>201</v>
      </c>
      <c r="K255">
        <v>322</v>
      </c>
      <c r="L255">
        <v>17</v>
      </c>
      <c r="M255" t="s">
        <v>1012</v>
      </c>
      <c r="N255" t="s">
        <v>1013</v>
      </c>
      <c r="O255" t="s">
        <v>1014</v>
      </c>
      <c r="P255" t="s">
        <v>1015</v>
      </c>
      <c r="Q255">
        <v>0</v>
      </c>
      <c r="R255">
        <v>0</v>
      </c>
      <c r="S255">
        <v>0</v>
      </c>
      <c r="T255">
        <v>0</v>
      </c>
      <c r="U255">
        <v>0</v>
      </c>
      <c r="V255">
        <v>41452</v>
      </c>
      <c r="W255">
        <v>331</v>
      </c>
      <c r="X255">
        <v>0</v>
      </c>
      <c r="Y255">
        <v>0</v>
      </c>
      <c r="Z255">
        <v>0</v>
      </c>
      <c r="AA255">
        <v>1</v>
      </c>
      <c r="AD255">
        <v>3</v>
      </c>
      <c r="AE255">
        <v>1</v>
      </c>
      <c r="AF255">
        <v>1</v>
      </c>
      <c r="AG255">
        <v>3</v>
      </c>
      <c r="AH255">
        <v>0</v>
      </c>
      <c r="AI255" t="s">
        <v>115</v>
      </c>
      <c r="AJ255" t="s">
        <v>116</v>
      </c>
      <c r="AK255" t="s">
        <v>1016</v>
      </c>
      <c r="AL255">
        <v>3</v>
      </c>
      <c r="AM255">
        <v>320901</v>
      </c>
      <c r="AN255">
        <v>0</v>
      </c>
      <c r="AO255">
        <v>0</v>
      </c>
      <c r="AP255">
        <v>0</v>
      </c>
      <c r="AQ255">
        <v>0</v>
      </c>
      <c r="AR255"/>
      <c r="AS255"/>
      <c r="AT255">
        <v>0</v>
      </c>
      <c r="AU255">
        <v>0</v>
      </c>
      <c r="AX255">
        <v>0</v>
      </c>
      <c r="AZ255">
        <v>0</v>
      </c>
      <c r="BA255">
        <v>0</v>
      </c>
      <c r="BB255">
        <v>0</v>
      </c>
      <c r="BD255">
        <v>0</v>
      </c>
      <c r="BF255">
        <v>0</v>
      </c>
      <c r="BG255">
        <v>0</v>
      </c>
      <c r="BI255">
        <v>0</v>
      </c>
      <c r="BJ255">
        <v>0</v>
      </c>
      <c r="BP255">
        <v>34</v>
      </c>
      <c r="BQ255" t="s">
        <v>1009</v>
      </c>
      <c r="BR255" t="s">
        <v>1010</v>
      </c>
      <c r="BS255">
        <v>44</v>
      </c>
      <c r="BT255">
        <v>201</v>
      </c>
      <c r="BU255">
        <v>73</v>
      </c>
      <c r="BV255">
        <v>17</v>
      </c>
      <c r="BW255" t="s">
        <v>137</v>
      </c>
      <c r="BX255" t="s">
        <v>2322</v>
      </c>
      <c r="BY255" t="s">
        <v>2842</v>
      </c>
      <c r="BZ255" t="s">
        <v>2323</v>
      </c>
      <c r="CA255">
        <v>2</v>
      </c>
      <c r="CB255">
        <v>0</v>
      </c>
      <c r="CC255">
        <v>0</v>
      </c>
      <c r="CD255">
        <v>41466</v>
      </c>
      <c r="CE255">
        <v>44651</v>
      </c>
      <c r="CF255">
        <v>43552</v>
      </c>
      <c r="CG255"/>
      <c r="CH255"/>
      <c r="CI255"/>
      <c r="CJ255" s="126"/>
      <c r="CK255" s="127"/>
      <c r="CM255" t="s">
        <v>3052</v>
      </c>
    </row>
    <row r="256" spans="1:91" hidden="1">
      <c r="A256" s="108">
        <v>255</v>
      </c>
      <c r="B256">
        <v>4</v>
      </c>
      <c r="C256">
        <v>3431292</v>
      </c>
      <c r="D256" t="s">
        <v>79</v>
      </c>
      <c r="E256">
        <v>99</v>
      </c>
      <c r="F256" t="s">
        <v>1887</v>
      </c>
      <c r="G256" t="s">
        <v>1888</v>
      </c>
      <c r="H256" t="s">
        <v>1889</v>
      </c>
      <c r="I256">
        <v>44</v>
      </c>
      <c r="J256">
        <v>204</v>
      </c>
      <c r="K256">
        <v>11</v>
      </c>
      <c r="L256">
        <v>46</v>
      </c>
      <c r="M256" t="s">
        <v>1890</v>
      </c>
      <c r="O256" t="s">
        <v>1891</v>
      </c>
      <c r="Q256">
        <v>0</v>
      </c>
      <c r="R256">
        <v>0</v>
      </c>
      <c r="S256">
        <v>0</v>
      </c>
      <c r="T256">
        <v>0</v>
      </c>
      <c r="U256">
        <v>0</v>
      </c>
      <c r="V256">
        <v>41431</v>
      </c>
      <c r="W256">
        <v>331</v>
      </c>
      <c r="X256">
        <v>0</v>
      </c>
      <c r="Y256">
        <v>0</v>
      </c>
      <c r="Z256">
        <v>0</v>
      </c>
      <c r="AA256">
        <v>1</v>
      </c>
      <c r="AD256">
        <v>3</v>
      </c>
      <c r="AE256">
        <v>1</v>
      </c>
      <c r="AF256">
        <v>1</v>
      </c>
      <c r="AG256">
        <v>3</v>
      </c>
      <c r="AH256">
        <v>0</v>
      </c>
      <c r="AI256" t="s">
        <v>93</v>
      </c>
      <c r="AJ256" t="s">
        <v>94</v>
      </c>
      <c r="AK256" t="s">
        <v>1892</v>
      </c>
      <c r="AL256">
        <v>0</v>
      </c>
      <c r="AM256">
        <v>0</v>
      </c>
      <c r="AN256">
        <v>0</v>
      </c>
      <c r="AO256">
        <v>0</v>
      </c>
      <c r="AP256">
        <v>0</v>
      </c>
      <c r="AQ256">
        <v>0</v>
      </c>
      <c r="AR256"/>
      <c r="AS256"/>
      <c r="AT256">
        <v>0</v>
      </c>
      <c r="AU256">
        <v>0</v>
      </c>
      <c r="AX256">
        <v>0</v>
      </c>
      <c r="AZ256">
        <v>0</v>
      </c>
      <c r="BA256">
        <v>0</v>
      </c>
      <c r="BB256">
        <v>0</v>
      </c>
      <c r="BD256">
        <v>0</v>
      </c>
      <c r="BF256">
        <v>0</v>
      </c>
      <c r="BG256">
        <v>0</v>
      </c>
      <c r="BI256">
        <v>0</v>
      </c>
      <c r="BJ256">
        <v>0</v>
      </c>
      <c r="BP256">
        <v>99</v>
      </c>
      <c r="BQ256" t="s">
        <v>1887</v>
      </c>
      <c r="BR256" t="s">
        <v>1888</v>
      </c>
      <c r="BS256">
        <v>44</v>
      </c>
      <c r="BT256">
        <v>204</v>
      </c>
      <c r="BU256">
        <v>11</v>
      </c>
      <c r="BV256">
        <v>46</v>
      </c>
      <c r="BW256" t="s">
        <v>1889</v>
      </c>
      <c r="BX256" t="s">
        <v>1893</v>
      </c>
      <c r="BY256" t="s">
        <v>2843</v>
      </c>
      <c r="BZ256" t="s">
        <v>1894</v>
      </c>
      <c r="CA256">
        <v>2</v>
      </c>
      <c r="CB256">
        <v>0</v>
      </c>
      <c r="CC256">
        <v>0</v>
      </c>
      <c r="CD256">
        <v>41478</v>
      </c>
      <c r="CE256">
        <v>44651</v>
      </c>
      <c r="CF256">
        <v>43077</v>
      </c>
      <c r="CG256"/>
      <c r="CH256"/>
      <c r="CI256"/>
      <c r="CJ256" s="128">
        <v>45035</v>
      </c>
      <c r="CK256" s="129">
        <v>45035</v>
      </c>
      <c r="CM256" t="s">
        <v>3084</v>
      </c>
    </row>
    <row r="257" spans="1:91" hidden="1">
      <c r="A257" s="108">
        <v>256</v>
      </c>
      <c r="B257">
        <v>4</v>
      </c>
      <c r="C257">
        <v>3439632</v>
      </c>
      <c r="D257" t="s">
        <v>79</v>
      </c>
      <c r="E257">
        <v>34</v>
      </c>
      <c r="F257" t="s">
        <v>1516</v>
      </c>
      <c r="G257" t="s">
        <v>1517</v>
      </c>
      <c r="H257" t="s">
        <v>1518</v>
      </c>
      <c r="I257">
        <v>44</v>
      </c>
      <c r="J257">
        <v>214</v>
      </c>
      <c r="K257">
        <v>38</v>
      </c>
      <c r="L257">
        <v>10</v>
      </c>
      <c r="M257" t="s">
        <v>1519</v>
      </c>
      <c r="O257" t="s">
        <v>1520</v>
      </c>
      <c r="P257" t="s">
        <v>1521</v>
      </c>
      <c r="Q257">
        <v>0</v>
      </c>
      <c r="R257">
        <v>0</v>
      </c>
      <c r="S257">
        <v>0</v>
      </c>
      <c r="T257">
        <v>0</v>
      </c>
      <c r="U257">
        <v>0</v>
      </c>
      <c r="V257">
        <v>41379</v>
      </c>
      <c r="W257">
        <v>331</v>
      </c>
      <c r="X257">
        <v>0</v>
      </c>
      <c r="Y257">
        <v>0</v>
      </c>
      <c r="Z257">
        <v>0</v>
      </c>
      <c r="AA257">
        <v>2</v>
      </c>
      <c r="AD257">
        <v>3</v>
      </c>
      <c r="AE257">
        <v>1</v>
      </c>
      <c r="AF257">
        <v>1</v>
      </c>
      <c r="AG257">
        <v>3</v>
      </c>
      <c r="AH257">
        <v>0</v>
      </c>
      <c r="AI257" t="s">
        <v>115</v>
      </c>
      <c r="AJ257" t="s">
        <v>116</v>
      </c>
      <c r="AK257" t="s">
        <v>1522</v>
      </c>
      <c r="AL257">
        <v>2</v>
      </c>
      <c r="AM257">
        <v>142964</v>
      </c>
      <c r="AN257">
        <v>0</v>
      </c>
      <c r="AO257">
        <v>0</v>
      </c>
      <c r="AP257">
        <v>0</v>
      </c>
      <c r="AQ257">
        <v>0</v>
      </c>
      <c r="AR257"/>
      <c r="AS257"/>
      <c r="AT257">
        <v>0</v>
      </c>
      <c r="AU257">
        <v>0</v>
      </c>
      <c r="AX257">
        <v>0</v>
      </c>
      <c r="AZ257">
        <v>0</v>
      </c>
      <c r="BA257">
        <v>0</v>
      </c>
      <c r="BB257">
        <v>0</v>
      </c>
      <c r="BD257">
        <v>0</v>
      </c>
      <c r="BF257">
        <v>0</v>
      </c>
      <c r="BG257">
        <v>0</v>
      </c>
      <c r="BI257">
        <v>0</v>
      </c>
      <c r="BJ257">
        <v>0</v>
      </c>
      <c r="BP257">
        <v>0</v>
      </c>
      <c r="BS257">
        <v>0</v>
      </c>
      <c r="BT257">
        <v>0</v>
      </c>
      <c r="BU257">
        <v>0</v>
      </c>
      <c r="BV257">
        <v>0</v>
      </c>
      <c r="CA257">
        <v>2</v>
      </c>
      <c r="CB257">
        <v>0</v>
      </c>
      <c r="CC257">
        <v>0</v>
      </c>
      <c r="CD257">
        <v>41506</v>
      </c>
      <c r="CE257">
        <v>44651</v>
      </c>
      <c r="CF257">
        <v>42530</v>
      </c>
      <c r="CG257"/>
      <c r="CH257"/>
      <c r="CI257"/>
      <c r="CJ257" s="128">
        <v>45015</v>
      </c>
      <c r="CK257" s="129">
        <v>45104</v>
      </c>
    </row>
    <row r="258" spans="1:91" hidden="1">
      <c r="A258" s="108">
        <v>257</v>
      </c>
      <c r="B258">
        <v>4</v>
      </c>
      <c r="C258">
        <v>3439659</v>
      </c>
      <c r="D258" t="s">
        <v>79</v>
      </c>
      <c r="E258">
        <v>34</v>
      </c>
      <c r="F258" t="s">
        <v>2267</v>
      </c>
      <c r="G258" t="s">
        <v>2205</v>
      </c>
      <c r="H258" t="s">
        <v>2268</v>
      </c>
      <c r="I258">
        <v>44</v>
      </c>
      <c r="J258">
        <v>205</v>
      </c>
      <c r="K258">
        <v>61</v>
      </c>
      <c r="L258">
        <v>25</v>
      </c>
      <c r="M258" t="s">
        <v>2269</v>
      </c>
      <c r="O258" t="s">
        <v>2270</v>
      </c>
      <c r="P258" t="s">
        <v>2271</v>
      </c>
      <c r="Q258">
        <v>0</v>
      </c>
      <c r="R258">
        <v>0</v>
      </c>
      <c r="S258">
        <v>0</v>
      </c>
      <c r="T258">
        <v>0</v>
      </c>
      <c r="U258">
        <v>0</v>
      </c>
      <c r="V258">
        <v>41478</v>
      </c>
      <c r="W258">
        <v>331</v>
      </c>
      <c r="X258">
        <v>0</v>
      </c>
      <c r="Y258">
        <v>0</v>
      </c>
      <c r="Z258">
        <v>0</v>
      </c>
      <c r="AA258">
        <v>1</v>
      </c>
      <c r="AD258">
        <v>3</v>
      </c>
      <c r="AE258">
        <v>1</v>
      </c>
      <c r="AF258">
        <v>1</v>
      </c>
      <c r="AG258">
        <v>3</v>
      </c>
      <c r="AH258">
        <v>0</v>
      </c>
      <c r="AI258" t="s">
        <v>115</v>
      </c>
      <c r="AJ258" t="s">
        <v>116</v>
      </c>
      <c r="AK258" t="s">
        <v>2272</v>
      </c>
      <c r="AL258">
        <v>5</v>
      </c>
      <c r="AM258">
        <v>700711</v>
      </c>
      <c r="AN258">
        <v>0</v>
      </c>
      <c r="AO258">
        <v>0</v>
      </c>
      <c r="AP258">
        <v>0</v>
      </c>
      <c r="AQ258">
        <v>0</v>
      </c>
      <c r="AR258"/>
      <c r="AS258"/>
      <c r="AT258">
        <v>0</v>
      </c>
      <c r="AU258">
        <v>0</v>
      </c>
      <c r="AX258">
        <v>0</v>
      </c>
      <c r="AZ258">
        <v>0</v>
      </c>
      <c r="BA258">
        <v>0</v>
      </c>
      <c r="BB258">
        <v>0</v>
      </c>
      <c r="BD258">
        <v>0</v>
      </c>
      <c r="BF258">
        <v>0</v>
      </c>
      <c r="BG258">
        <v>0</v>
      </c>
      <c r="BI258">
        <v>0</v>
      </c>
      <c r="BJ258">
        <v>0</v>
      </c>
      <c r="BP258">
        <v>0</v>
      </c>
      <c r="BS258">
        <v>0</v>
      </c>
      <c r="BT258">
        <v>0</v>
      </c>
      <c r="BU258">
        <v>0</v>
      </c>
      <c r="BV258">
        <v>0</v>
      </c>
      <c r="CA258">
        <v>2</v>
      </c>
      <c r="CB258">
        <v>0</v>
      </c>
      <c r="CC258">
        <v>0</v>
      </c>
      <c r="CD258">
        <v>41507</v>
      </c>
      <c r="CE258">
        <v>44651</v>
      </c>
      <c r="CF258">
        <v>43746</v>
      </c>
      <c r="CG258"/>
      <c r="CH258"/>
      <c r="CI258"/>
      <c r="CJ258" s="128">
        <v>45019</v>
      </c>
      <c r="CK258" s="129">
        <v>45079</v>
      </c>
    </row>
    <row r="259" spans="1:91" hidden="1">
      <c r="A259" s="108">
        <v>258</v>
      </c>
      <c r="B259">
        <v>4</v>
      </c>
      <c r="C259">
        <v>3446388</v>
      </c>
      <c r="D259" t="s">
        <v>79</v>
      </c>
      <c r="E259">
        <v>46</v>
      </c>
      <c r="F259" t="s">
        <v>1523</v>
      </c>
      <c r="G259" t="s">
        <v>1524</v>
      </c>
      <c r="H259" t="s">
        <v>1525</v>
      </c>
      <c r="I259">
        <v>44</v>
      </c>
      <c r="J259">
        <v>202</v>
      </c>
      <c r="K259">
        <v>75</v>
      </c>
      <c r="L259">
        <v>8</v>
      </c>
      <c r="M259" t="s">
        <v>1526</v>
      </c>
      <c r="O259" t="s">
        <v>1527</v>
      </c>
      <c r="P259" t="s">
        <v>2844</v>
      </c>
      <c r="Q259">
        <v>0</v>
      </c>
      <c r="R259">
        <v>0</v>
      </c>
      <c r="S259">
        <v>0</v>
      </c>
      <c r="T259">
        <v>0</v>
      </c>
      <c r="U259">
        <v>0</v>
      </c>
      <c r="V259">
        <v>30870</v>
      </c>
      <c r="W259">
        <v>331</v>
      </c>
      <c r="X259">
        <v>0</v>
      </c>
      <c r="Y259">
        <v>0</v>
      </c>
      <c r="Z259">
        <v>0</v>
      </c>
      <c r="AA259">
        <v>1</v>
      </c>
      <c r="AD259">
        <v>3</v>
      </c>
      <c r="AE259">
        <v>1</v>
      </c>
      <c r="AF259">
        <v>1</v>
      </c>
      <c r="AG259">
        <v>3</v>
      </c>
      <c r="AH259">
        <v>0</v>
      </c>
      <c r="AI259" t="s">
        <v>115</v>
      </c>
      <c r="AJ259" t="s">
        <v>116</v>
      </c>
      <c r="AK259" t="s">
        <v>1528</v>
      </c>
      <c r="AL259">
        <v>2</v>
      </c>
      <c r="AM259">
        <v>950041</v>
      </c>
      <c r="AN259">
        <v>0</v>
      </c>
      <c r="AO259">
        <v>0</v>
      </c>
      <c r="AP259">
        <v>0</v>
      </c>
      <c r="AQ259">
        <v>0</v>
      </c>
      <c r="AR259">
        <v>41365</v>
      </c>
      <c r="AS259"/>
      <c r="AT259">
        <v>0</v>
      </c>
      <c r="AU259">
        <v>0</v>
      </c>
      <c r="AX259">
        <v>0</v>
      </c>
      <c r="AZ259">
        <v>0</v>
      </c>
      <c r="BA259">
        <v>0</v>
      </c>
      <c r="BB259">
        <v>0</v>
      </c>
      <c r="BD259">
        <v>0</v>
      </c>
      <c r="BF259">
        <v>0</v>
      </c>
      <c r="BG259">
        <v>0</v>
      </c>
      <c r="BI259">
        <v>0</v>
      </c>
      <c r="BJ259">
        <v>0</v>
      </c>
      <c r="BP259">
        <v>0</v>
      </c>
      <c r="BS259">
        <v>0</v>
      </c>
      <c r="BT259">
        <v>0</v>
      </c>
      <c r="BU259">
        <v>0</v>
      </c>
      <c r="BV259">
        <v>0</v>
      </c>
      <c r="CA259">
        <v>2</v>
      </c>
      <c r="CB259">
        <v>0</v>
      </c>
      <c r="CC259">
        <v>0</v>
      </c>
      <c r="CD259">
        <v>41530</v>
      </c>
      <c r="CE259">
        <v>44651</v>
      </c>
      <c r="CF259">
        <v>42530</v>
      </c>
      <c r="CG259"/>
      <c r="CH259"/>
      <c r="CI259"/>
      <c r="CJ259" s="128">
        <v>45029</v>
      </c>
      <c r="CK259" s="129">
        <v>45091</v>
      </c>
    </row>
    <row r="260" spans="1:91" hidden="1">
      <c r="A260" s="108">
        <v>259</v>
      </c>
      <c r="B260">
        <v>4</v>
      </c>
      <c r="C260">
        <v>3447074</v>
      </c>
      <c r="D260" t="s">
        <v>79</v>
      </c>
      <c r="E260">
        <v>45</v>
      </c>
      <c r="F260" t="s">
        <v>2845</v>
      </c>
      <c r="G260" t="s">
        <v>2148</v>
      </c>
      <c r="H260" t="s">
        <v>2149</v>
      </c>
      <c r="I260">
        <v>26</v>
      </c>
      <c r="J260">
        <v>107</v>
      </c>
      <c r="K260">
        <v>0</v>
      </c>
      <c r="L260">
        <v>99</v>
      </c>
      <c r="M260" t="s">
        <v>2150</v>
      </c>
      <c r="O260" t="s">
        <v>2151</v>
      </c>
      <c r="P260" t="s">
        <v>2152</v>
      </c>
      <c r="Q260">
        <v>0</v>
      </c>
      <c r="R260">
        <v>0</v>
      </c>
      <c r="S260">
        <v>0</v>
      </c>
      <c r="T260">
        <v>0</v>
      </c>
      <c r="U260">
        <v>0</v>
      </c>
      <c r="V260">
        <v>20774</v>
      </c>
      <c r="W260">
        <v>331</v>
      </c>
      <c r="X260">
        <v>0</v>
      </c>
      <c r="Y260">
        <v>0</v>
      </c>
      <c r="Z260">
        <v>0</v>
      </c>
      <c r="AA260">
        <v>1</v>
      </c>
      <c r="AD260">
        <v>3</v>
      </c>
      <c r="AE260">
        <v>3</v>
      </c>
      <c r="AF260">
        <v>1</v>
      </c>
      <c r="AG260">
        <v>3</v>
      </c>
      <c r="AH260">
        <v>0</v>
      </c>
      <c r="AI260" t="s">
        <v>396</v>
      </c>
      <c r="AJ260" t="s">
        <v>397</v>
      </c>
      <c r="AK260" t="s">
        <v>2324</v>
      </c>
      <c r="AL260">
        <v>0</v>
      </c>
      <c r="AM260">
        <v>0</v>
      </c>
      <c r="AN260">
        <v>0</v>
      </c>
      <c r="AO260">
        <v>0</v>
      </c>
      <c r="AP260">
        <v>0</v>
      </c>
      <c r="AQ260">
        <v>0</v>
      </c>
      <c r="AR260">
        <v>41456</v>
      </c>
      <c r="AS260"/>
      <c r="AT260">
        <v>17</v>
      </c>
      <c r="AU260">
        <v>490</v>
      </c>
      <c r="AV260" t="s">
        <v>2846</v>
      </c>
      <c r="AX260">
        <v>0</v>
      </c>
      <c r="AZ260">
        <v>0</v>
      </c>
      <c r="BA260">
        <v>0</v>
      </c>
      <c r="BB260">
        <v>0</v>
      </c>
      <c r="BD260">
        <v>0</v>
      </c>
      <c r="BF260">
        <v>0</v>
      </c>
      <c r="BG260">
        <v>0</v>
      </c>
      <c r="BI260">
        <v>0</v>
      </c>
      <c r="BJ260">
        <v>0</v>
      </c>
      <c r="BP260">
        <v>0</v>
      </c>
      <c r="BS260">
        <v>0</v>
      </c>
      <c r="BT260">
        <v>0</v>
      </c>
      <c r="BU260">
        <v>0</v>
      </c>
      <c r="BV260">
        <v>0</v>
      </c>
      <c r="CA260">
        <v>2</v>
      </c>
      <c r="CB260">
        <v>0</v>
      </c>
      <c r="CC260">
        <v>0</v>
      </c>
      <c r="CD260">
        <v>41550</v>
      </c>
      <c r="CE260">
        <v>44651</v>
      </c>
      <c r="CF260">
        <v>44447</v>
      </c>
      <c r="CG260"/>
      <c r="CH260"/>
      <c r="CI260"/>
      <c r="CJ260" s="128">
        <v>45027</v>
      </c>
      <c r="CK260" s="127"/>
      <c r="CM260" t="s">
        <v>3061</v>
      </c>
    </row>
    <row r="261" spans="1:91" hidden="1">
      <c r="A261" s="108">
        <v>260</v>
      </c>
      <c r="B261">
        <v>4</v>
      </c>
      <c r="C261">
        <v>3452922</v>
      </c>
      <c r="D261" t="s">
        <v>79</v>
      </c>
      <c r="E261">
        <v>34</v>
      </c>
      <c r="F261" t="s">
        <v>1895</v>
      </c>
      <c r="G261" t="s">
        <v>1896</v>
      </c>
      <c r="H261" t="s">
        <v>1848</v>
      </c>
      <c r="I261">
        <v>44</v>
      </c>
      <c r="J261">
        <v>204</v>
      </c>
      <c r="K261">
        <v>73</v>
      </c>
      <c r="L261">
        <v>46</v>
      </c>
      <c r="M261" t="s">
        <v>1897</v>
      </c>
      <c r="O261" t="s">
        <v>1898</v>
      </c>
      <c r="P261" t="s">
        <v>1899</v>
      </c>
      <c r="Q261">
        <v>0</v>
      </c>
      <c r="R261">
        <v>0</v>
      </c>
      <c r="S261">
        <v>0</v>
      </c>
      <c r="T261">
        <v>0</v>
      </c>
      <c r="U261">
        <v>0</v>
      </c>
      <c r="V261">
        <v>41493</v>
      </c>
      <c r="W261">
        <v>331</v>
      </c>
      <c r="X261">
        <v>0</v>
      </c>
      <c r="Y261">
        <v>0</v>
      </c>
      <c r="Z261">
        <v>0</v>
      </c>
      <c r="AA261">
        <v>1</v>
      </c>
      <c r="AD261">
        <v>3</v>
      </c>
      <c r="AE261">
        <v>1</v>
      </c>
      <c r="AF261">
        <v>1</v>
      </c>
      <c r="AG261">
        <v>3</v>
      </c>
      <c r="AH261">
        <v>0</v>
      </c>
      <c r="AI261" t="s">
        <v>93</v>
      </c>
      <c r="AJ261" t="s">
        <v>94</v>
      </c>
      <c r="AK261" t="s">
        <v>2514</v>
      </c>
      <c r="AL261">
        <v>8</v>
      </c>
      <c r="AM261">
        <v>181633</v>
      </c>
      <c r="AN261">
        <v>0</v>
      </c>
      <c r="AO261">
        <v>0</v>
      </c>
      <c r="AP261">
        <v>0</v>
      </c>
      <c r="AQ261">
        <v>0</v>
      </c>
      <c r="AR261"/>
      <c r="AS261"/>
      <c r="AT261">
        <v>0</v>
      </c>
      <c r="AU261">
        <v>0</v>
      </c>
      <c r="AX261">
        <v>0</v>
      </c>
      <c r="AZ261">
        <v>0</v>
      </c>
      <c r="BA261">
        <v>0</v>
      </c>
      <c r="BB261">
        <v>0</v>
      </c>
      <c r="BD261">
        <v>0</v>
      </c>
      <c r="BF261">
        <v>0</v>
      </c>
      <c r="BG261">
        <v>0</v>
      </c>
      <c r="BI261">
        <v>0</v>
      </c>
      <c r="BJ261">
        <v>0</v>
      </c>
      <c r="BP261">
        <v>0</v>
      </c>
      <c r="BS261">
        <v>0</v>
      </c>
      <c r="BT261">
        <v>0</v>
      </c>
      <c r="BU261">
        <v>0</v>
      </c>
      <c r="BV261">
        <v>0</v>
      </c>
      <c r="CA261">
        <v>2</v>
      </c>
      <c r="CB261">
        <v>0</v>
      </c>
      <c r="CC261">
        <v>0</v>
      </c>
      <c r="CD261">
        <v>41556</v>
      </c>
      <c r="CE261">
        <v>44651</v>
      </c>
      <c r="CF261">
        <v>44082</v>
      </c>
      <c r="CG261"/>
      <c r="CH261"/>
      <c r="CI261"/>
      <c r="CJ261" s="128">
        <v>45022</v>
      </c>
      <c r="CK261" s="129">
        <v>45079</v>
      </c>
    </row>
    <row r="262" spans="1:91" hidden="1">
      <c r="A262" s="108">
        <v>261</v>
      </c>
      <c r="B262">
        <v>4</v>
      </c>
      <c r="C262">
        <v>3453082</v>
      </c>
      <c r="D262" t="s">
        <v>79</v>
      </c>
      <c r="E262">
        <v>34</v>
      </c>
      <c r="F262" t="s">
        <v>1017</v>
      </c>
      <c r="G262" t="s">
        <v>1018</v>
      </c>
      <c r="H262" t="s">
        <v>300</v>
      </c>
      <c r="I262">
        <v>44</v>
      </c>
      <c r="J262">
        <v>213</v>
      </c>
      <c r="K262">
        <v>47</v>
      </c>
      <c r="L262">
        <v>21</v>
      </c>
      <c r="M262" t="s">
        <v>1019</v>
      </c>
      <c r="O262" t="s">
        <v>1020</v>
      </c>
      <c r="P262" t="s">
        <v>1021</v>
      </c>
      <c r="Q262">
        <v>0</v>
      </c>
      <c r="R262">
        <v>0</v>
      </c>
      <c r="S262">
        <v>0</v>
      </c>
      <c r="T262">
        <v>0</v>
      </c>
      <c r="U262">
        <v>1</v>
      </c>
      <c r="V262">
        <v>41551</v>
      </c>
      <c r="W262">
        <v>331</v>
      </c>
      <c r="X262">
        <v>0</v>
      </c>
      <c r="Y262">
        <v>0</v>
      </c>
      <c r="Z262">
        <v>0</v>
      </c>
      <c r="AA262">
        <v>1</v>
      </c>
      <c r="AD262">
        <v>3</v>
      </c>
      <c r="AE262">
        <v>1</v>
      </c>
      <c r="AF262">
        <v>1</v>
      </c>
      <c r="AG262">
        <v>3</v>
      </c>
      <c r="AH262">
        <v>0</v>
      </c>
      <c r="AI262" t="s">
        <v>93</v>
      </c>
      <c r="AJ262" t="s">
        <v>94</v>
      </c>
      <c r="AK262" t="s">
        <v>1022</v>
      </c>
      <c r="AL262">
        <v>3</v>
      </c>
      <c r="AM262">
        <v>383121</v>
      </c>
      <c r="AN262">
        <v>0</v>
      </c>
      <c r="AO262">
        <v>0</v>
      </c>
      <c r="AP262">
        <v>0</v>
      </c>
      <c r="AQ262">
        <v>0</v>
      </c>
      <c r="AR262"/>
      <c r="AS262"/>
      <c r="AT262">
        <v>0</v>
      </c>
      <c r="AU262">
        <v>0</v>
      </c>
      <c r="AX262">
        <v>0</v>
      </c>
      <c r="AZ262">
        <v>0</v>
      </c>
      <c r="BA262">
        <v>0</v>
      </c>
      <c r="BB262">
        <v>0</v>
      </c>
      <c r="BD262">
        <v>0</v>
      </c>
      <c r="BF262">
        <v>0</v>
      </c>
      <c r="BG262">
        <v>0</v>
      </c>
      <c r="BI262">
        <v>0</v>
      </c>
      <c r="BJ262">
        <v>0</v>
      </c>
      <c r="BP262">
        <v>0</v>
      </c>
      <c r="BS262">
        <v>0</v>
      </c>
      <c r="BT262">
        <v>0</v>
      </c>
      <c r="BU262">
        <v>0</v>
      </c>
      <c r="BV262">
        <v>0</v>
      </c>
      <c r="CA262">
        <v>2</v>
      </c>
      <c r="CB262">
        <v>0</v>
      </c>
      <c r="CC262">
        <v>0</v>
      </c>
      <c r="CD262">
        <v>41564</v>
      </c>
      <c r="CE262">
        <v>44651</v>
      </c>
      <c r="CF262">
        <v>43320</v>
      </c>
      <c r="CG262"/>
      <c r="CH262"/>
      <c r="CI262"/>
      <c r="CJ262" s="128">
        <v>45023</v>
      </c>
      <c r="CK262" s="129">
        <v>45107</v>
      </c>
    </row>
    <row r="263" spans="1:91" hidden="1">
      <c r="A263" s="108">
        <v>262</v>
      </c>
      <c r="B263">
        <v>4</v>
      </c>
      <c r="C263">
        <v>3464785</v>
      </c>
      <c r="D263" t="s">
        <v>79</v>
      </c>
      <c r="E263">
        <v>45</v>
      </c>
      <c r="F263" t="s">
        <v>2153</v>
      </c>
      <c r="G263" t="s">
        <v>2154</v>
      </c>
      <c r="H263" t="s">
        <v>3044</v>
      </c>
      <c r="I263">
        <v>44</v>
      </c>
      <c r="J263">
        <v>203</v>
      </c>
      <c r="K263">
        <v>1</v>
      </c>
      <c r="L263">
        <v>54</v>
      </c>
      <c r="M263" t="s">
        <v>3045</v>
      </c>
      <c r="O263" t="s">
        <v>3043</v>
      </c>
      <c r="P263" t="s">
        <v>2155</v>
      </c>
      <c r="Q263">
        <v>0</v>
      </c>
      <c r="R263">
        <v>0</v>
      </c>
      <c r="S263">
        <v>0</v>
      </c>
      <c r="T263">
        <v>0</v>
      </c>
      <c r="U263">
        <v>0</v>
      </c>
      <c r="V263">
        <v>29672</v>
      </c>
      <c r="W263">
        <v>331</v>
      </c>
      <c r="X263">
        <v>0</v>
      </c>
      <c r="Y263">
        <v>0</v>
      </c>
      <c r="Z263">
        <v>0</v>
      </c>
      <c r="AA263">
        <v>1</v>
      </c>
      <c r="AD263">
        <v>3</v>
      </c>
      <c r="AE263">
        <v>1</v>
      </c>
      <c r="AF263">
        <v>1</v>
      </c>
      <c r="AG263">
        <v>3</v>
      </c>
      <c r="AH263">
        <v>0</v>
      </c>
      <c r="AI263" t="s">
        <v>93</v>
      </c>
      <c r="AJ263" t="s">
        <v>94</v>
      </c>
      <c r="AK263" t="s">
        <v>2847</v>
      </c>
      <c r="AL263">
        <v>9</v>
      </c>
      <c r="AM263">
        <v>941239</v>
      </c>
      <c r="AN263">
        <v>0</v>
      </c>
      <c r="AO263">
        <v>0</v>
      </c>
      <c r="AP263">
        <v>0</v>
      </c>
      <c r="AQ263">
        <v>0</v>
      </c>
      <c r="AR263"/>
      <c r="AS263"/>
      <c r="AT263">
        <v>0</v>
      </c>
      <c r="AU263">
        <v>0</v>
      </c>
      <c r="AX263">
        <v>0</v>
      </c>
      <c r="AZ263">
        <v>0</v>
      </c>
      <c r="BA263">
        <v>0</v>
      </c>
      <c r="BB263">
        <v>0</v>
      </c>
      <c r="BD263">
        <v>0</v>
      </c>
      <c r="BF263">
        <v>0</v>
      </c>
      <c r="BG263">
        <v>0</v>
      </c>
      <c r="BI263">
        <v>0</v>
      </c>
      <c r="BJ263">
        <v>0</v>
      </c>
      <c r="BP263">
        <v>0</v>
      </c>
      <c r="BS263">
        <v>0</v>
      </c>
      <c r="BT263">
        <v>0</v>
      </c>
      <c r="BU263">
        <v>0</v>
      </c>
      <c r="BV263">
        <v>0</v>
      </c>
      <c r="CA263">
        <v>2</v>
      </c>
      <c r="CB263">
        <v>0</v>
      </c>
      <c r="CC263">
        <v>0</v>
      </c>
      <c r="CD263">
        <v>41626</v>
      </c>
      <c r="CE263">
        <v>44651</v>
      </c>
      <c r="CF263">
        <v>43685</v>
      </c>
      <c r="CG263"/>
      <c r="CH263"/>
      <c r="CI263"/>
      <c r="CJ263" s="128">
        <v>45022</v>
      </c>
      <c r="CK263" s="129">
        <v>45022</v>
      </c>
    </row>
    <row r="264" spans="1:91" hidden="1">
      <c r="A264" s="108">
        <v>263</v>
      </c>
      <c r="B264">
        <v>4</v>
      </c>
      <c r="C264">
        <v>3470190</v>
      </c>
      <c r="D264" t="s">
        <v>79</v>
      </c>
      <c r="E264">
        <v>34</v>
      </c>
      <c r="F264" t="s">
        <v>1026</v>
      </c>
      <c r="G264" t="s">
        <v>1027</v>
      </c>
      <c r="H264" t="s">
        <v>1028</v>
      </c>
      <c r="I264">
        <v>44</v>
      </c>
      <c r="J264">
        <v>201</v>
      </c>
      <c r="K264">
        <v>1286</v>
      </c>
      <c r="L264">
        <v>17</v>
      </c>
      <c r="M264" t="s">
        <v>1029</v>
      </c>
      <c r="O264" t="s">
        <v>1030</v>
      </c>
      <c r="P264" t="s">
        <v>1031</v>
      </c>
      <c r="Q264">
        <v>0</v>
      </c>
      <c r="R264">
        <v>0</v>
      </c>
      <c r="S264">
        <v>0</v>
      </c>
      <c r="T264">
        <v>0</v>
      </c>
      <c r="U264">
        <v>0</v>
      </c>
      <c r="V264">
        <v>41458</v>
      </c>
      <c r="W264">
        <v>331</v>
      </c>
      <c r="X264">
        <v>0</v>
      </c>
      <c r="Y264">
        <v>0</v>
      </c>
      <c r="Z264">
        <v>0</v>
      </c>
      <c r="AA264">
        <v>2</v>
      </c>
      <c r="AD264">
        <v>3</v>
      </c>
      <c r="AE264">
        <v>1</v>
      </c>
      <c r="AF264">
        <v>1</v>
      </c>
      <c r="AG264">
        <v>3</v>
      </c>
      <c r="AH264">
        <v>0</v>
      </c>
      <c r="AI264" t="s">
        <v>115</v>
      </c>
      <c r="AJ264" t="s">
        <v>116</v>
      </c>
      <c r="AK264" t="s">
        <v>1032</v>
      </c>
      <c r="AL264">
        <v>4</v>
      </c>
      <c r="AM264">
        <v>263940</v>
      </c>
      <c r="AN264">
        <v>0</v>
      </c>
      <c r="AO264">
        <v>0</v>
      </c>
      <c r="AP264">
        <v>0</v>
      </c>
      <c r="AQ264">
        <v>0</v>
      </c>
      <c r="AR264"/>
      <c r="AS264"/>
      <c r="AT264">
        <v>0</v>
      </c>
      <c r="AU264">
        <v>0</v>
      </c>
      <c r="AX264">
        <v>0</v>
      </c>
      <c r="AZ264">
        <v>0</v>
      </c>
      <c r="BA264">
        <v>0</v>
      </c>
      <c r="BB264">
        <v>0</v>
      </c>
      <c r="BD264">
        <v>0</v>
      </c>
      <c r="BF264">
        <v>0</v>
      </c>
      <c r="BG264">
        <v>0</v>
      </c>
      <c r="BI264">
        <v>0</v>
      </c>
      <c r="BJ264">
        <v>0</v>
      </c>
      <c r="BP264">
        <v>0</v>
      </c>
      <c r="BS264">
        <v>0</v>
      </c>
      <c r="BT264">
        <v>0</v>
      </c>
      <c r="BU264">
        <v>0</v>
      </c>
      <c r="BV264">
        <v>0</v>
      </c>
      <c r="CA264">
        <v>2</v>
      </c>
      <c r="CB264">
        <v>0</v>
      </c>
      <c r="CC264">
        <v>0</v>
      </c>
      <c r="CD264">
        <v>41653</v>
      </c>
      <c r="CE264">
        <v>44651</v>
      </c>
      <c r="CF264">
        <v>41703</v>
      </c>
      <c r="CG264"/>
      <c r="CH264"/>
      <c r="CI264"/>
      <c r="CJ264" s="128">
        <v>45037</v>
      </c>
      <c r="CK264" s="129">
        <v>45089</v>
      </c>
    </row>
    <row r="265" spans="1:91" hidden="1">
      <c r="A265" s="108">
        <v>264</v>
      </c>
      <c r="B265">
        <v>4</v>
      </c>
      <c r="C265">
        <v>3470416</v>
      </c>
      <c r="D265" t="s">
        <v>79</v>
      </c>
      <c r="E265">
        <v>34</v>
      </c>
      <c r="F265" t="s">
        <v>1033</v>
      </c>
      <c r="G265" t="s">
        <v>1034</v>
      </c>
      <c r="H265" t="s">
        <v>119</v>
      </c>
      <c r="I265">
        <v>44</v>
      </c>
      <c r="J265">
        <v>201</v>
      </c>
      <c r="K265">
        <v>108</v>
      </c>
      <c r="L265">
        <v>17</v>
      </c>
      <c r="M265" t="s">
        <v>1035</v>
      </c>
      <c r="O265" t="s">
        <v>1036</v>
      </c>
      <c r="P265" t="s">
        <v>1037</v>
      </c>
      <c r="Q265">
        <v>0</v>
      </c>
      <c r="R265">
        <v>0</v>
      </c>
      <c r="S265">
        <v>0</v>
      </c>
      <c r="T265">
        <v>0</v>
      </c>
      <c r="U265">
        <v>0</v>
      </c>
      <c r="V265">
        <v>41457</v>
      </c>
      <c r="W265">
        <v>331</v>
      </c>
      <c r="X265">
        <v>0</v>
      </c>
      <c r="Y265">
        <v>0</v>
      </c>
      <c r="Z265">
        <v>0</v>
      </c>
      <c r="AA265">
        <v>2</v>
      </c>
      <c r="AD265">
        <v>3</v>
      </c>
      <c r="AE265">
        <v>1</v>
      </c>
      <c r="AF265">
        <v>1</v>
      </c>
      <c r="AG265">
        <v>3</v>
      </c>
      <c r="AH265">
        <v>0</v>
      </c>
      <c r="AI265" t="s">
        <v>194</v>
      </c>
      <c r="AJ265" t="s">
        <v>195</v>
      </c>
      <c r="AK265" t="s">
        <v>1038</v>
      </c>
      <c r="AL265">
        <v>3</v>
      </c>
      <c r="AM265">
        <v>204994</v>
      </c>
      <c r="AN265">
        <v>0</v>
      </c>
      <c r="AO265">
        <v>0</v>
      </c>
      <c r="AP265">
        <v>0</v>
      </c>
      <c r="AQ265">
        <v>0</v>
      </c>
      <c r="AR265"/>
      <c r="AS265"/>
      <c r="AT265">
        <v>0</v>
      </c>
      <c r="AU265">
        <v>0</v>
      </c>
      <c r="AX265">
        <v>0</v>
      </c>
      <c r="AZ265">
        <v>0</v>
      </c>
      <c r="BA265">
        <v>0</v>
      </c>
      <c r="BB265">
        <v>0</v>
      </c>
      <c r="BD265">
        <v>0</v>
      </c>
      <c r="BF265">
        <v>0</v>
      </c>
      <c r="BG265">
        <v>0</v>
      </c>
      <c r="BI265">
        <v>0</v>
      </c>
      <c r="BJ265">
        <v>0</v>
      </c>
      <c r="BP265">
        <v>0</v>
      </c>
      <c r="BS265">
        <v>0</v>
      </c>
      <c r="BT265">
        <v>0</v>
      </c>
      <c r="BU265">
        <v>0</v>
      </c>
      <c r="BV265">
        <v>0</v>
      </c>
      <c r="CA265">
        <v>2</v>
      </c>
      <c r="CB265">
        <v>0</v>
      </c>
      <c r="CC265">
        <v>0</v>
      </c>
      <c r="CD265">
        <v>41662</v>
      </c>
      <c r="CE265">
        <v>44651</v>
      </c>
      <c r="CF265">
        <v>43320</v>
      </c>
      <c r="CG265"/>
      <c r="CH265"/>
      <c r="CI265"/>
      <c r="CJ265" s="128">
        <v>45033</v>
      </c>
      <c r="CK265" s="129">
        <v>45105</v>
      </c>
    </row>
    <row r="266" spans="1:91" hidden="1">
      <c r="A266" s="108">
        <v>265</v>
      </c>
      <c r="B266">
        <v>4</v>
      </c>
      <c r="C266">
        <v>3477322</v>
      </c>
      <c r="D266" t="s">
        <v>79</v>
      </c>
      <c r="E266">
        <v>34</v>
      </c>
      <c r="F266" t="s">
        <v>1039</v>
      </c>
      <c r="G266" t="s">
        <v>1040</v>
      </c>
      <c r="H266" t="s">
        <v>1041</v>
      </c>
      <c r="I266">
        <v>44</v>
      </c>
      <c r="J266">
        <v>213</v>
      </c>
      <c r="K266">
        <v>34</v>
      </c>
      <c r="L266">
        <v>21</v>
      </c>
      <c r="M266" t="s">
        <v>1042</v>
      </c>
      <c r="O266" t="s">
        <v>1043</v>
      </c>
      <c r="P266" t="s">
        <v>1044</v>
      </c>
      <c r="Q266">
        <v>0</v>
      </c>
      <c r="R266">
        <v>0</v>
      </c>
      <c r="S266">
        <v>0</v>
      </c>
      <c r="T266">
        <v>0</v>
      </c>
      <c r="U266">
        <v>1</v>
      </c>
      <c r="V266">
        <v>41596</v>
      </c>
      <c r="W266">
        <v>331</v>
      </c>
      <c r="X266">
        <v>0</v>
      </c>
      <c r="Y266">
        <v>0</v>
      </c>
      <c r="Z266">
        <v>0</v>
      </c>
      <c r="AA266">
        <v>1</v>
      </c>
      <c r="AD266">
        <v>3</v>
      </c>
      <c r="AE266">
        <v>1</v>
      </c>
      <c r="AF266">
        <v>1</v>
      </c>
      <c r="AG266">
        <v>3</v>
      </c>
      <c r="AH266">
        <v>0</v>
      </c>
      <c r="AI266" t="s">
        <v>115</v>
      </c>
      <c r="AJ266" t="s">
        <v>116</v>
      </c>
      <c r="AK266" t="s">
        <v>1045</v>
      </c>
      <c r="AL266">
        <v>3</v>
      </c>
      <c r="AM266">
        <v>681431</v>
      </c>
      <c r="AN266">
        <v>487</v>
      </c>
      <c r="AO266">
        <v>0</v>
      </c>
      <c r="AP266">
        <v>0</v>
      </c>
      <c r="AQ266">
        <v>0</v>
      </c>
      <c r="AR266"/>
      <c r="AS266"/>
      <c r="AT266">
        <v>0</v>
      </c>
      <c r="AU266">
        <v>0</v>
      </c>
      <c r="AX266">
        <v>0</v>
      </c>
      <c r="AZ266">
        <v>0</v>
      </c>
      <c r="BA266">
        <v>0</v>
      </c>
      <c r="BB266">
        <v>0</v>
      </c>
      <c r="BD266">
        <v>0</v>
      </c>
      <c r="BF266">
        <v>0</v>
      </c>
      <c r="BG266">
        <v>0</v>
      </c>
      <c r="BI266">
        <v>0</v>
      </c>
      <c r="BJ266">
        <v>0</v>
      </c>
      <c r="BP266">
        <v>0</v>
      </c>
      <c r="BS266">
        <v>0</v>
      </c>
      <c r="BT266">
        <v>0</v>
      </c>
      <c r="BU266">
        <v>0</v>
      </c>
      <c r="BV266">
        <v>0</v>
      </c>
      <c r="CA266">
        <v>2</v>
      </c>
      <c r="CB266">
        <v>0</v>
      </c>
      <c r="CC266">
        <v>0</v>
      </c>
      <c r="CD266">
        <v>41704</v>
      </c>
      <c r="CE266">
        <v>44651</v>
      </c>
      <c r="CF266">
        <v>42787</v>
      </c>
      <c r="CG266"/>
      <c r="CH266"/>
      <c r="CI266"/>
      <c r="CJ266" s="128">
        <v>45027</v>
      </c>
      <c r="CK266" s="129">
        <v>45072</v>
      </c>
    </row>
    <row r="267" spans="1:91" hidden="1">
      <c r="A267" s="108">
        <v>266</v>
      </c>
      <c r="B267">
        <v>4</v>
      </c>
      <c r="C267">
        <v>3478468</v>
      </c>
      <c r="D267" t="s">
        <v>79</v>
      </c>
      <c r="E267">
        <v>34</v>
      </c>
      <c r="F267" t="s">
        <v>2156</v>
      </c>
      <c r="G267" t="s">
        <v>2157</v>
      </c>
      <c r="H267" t="s">
        <v>2158</v>
      </c>
      <c r="I267">
        <v>44</v>
      </c>
      <c r="J267">
        <v>203</v>
      </c>
      <c r="K267">
        <v>37</v>
      </c>
      <c r="L267">
        <v>54</v>
      </c>
      <c r="M267" t="s">
        <v>2159</v>
      </c>
      <c r="O267" t="s">
        <v>2160</v>
      </c>
      <c r="P267" t="s">
        <v>2161</v>
      </c>
      <c r="Q267">
        <v>0</v>
      </c>
      <c r="R267">
        <v>0</v>
      </c>
      <c r="S267">
        <v>0</v>
      </c>
      <c r="T267">
        <v>0</v>
      </c>
      <c r="U267">
        <v>0</v>
      </c>
      <c r="V267">
        <v>41674</v>
      </c>
      <c r="W267">
        <v>331</v>
      </c>
      <c r="X267">
        <v>0</v>
      </c>
      <c r="Y267">
        <v>0</v>
      </c>
      <c r="Z267">
        <v>0</v>
      </c>
      <c r="AA267">
        <v>1</v>
      </c>
      <c r="AD267">
        <v>3</v>
      </c>
      <c r="AE267">
        <v>1</v>
      </c>
      <c r="AF267">
        <v>1</v>
      </c>
      <c r="AG267">
        <v>3</v>
      </c>
      <c r="AH267">
        <v>0</v>
      </c>
      <c r="AI267" t="s">
        <v>396</v>
      </c>
      <c r="AJ267" t="s">
        <v>397</v>
      </c>
      <c r="AK267" t="s">
        <v>2162</v>
      </c>
      <c r="AL267">
        <v>9</v>
      </c>
      <c r="AM267">
        <v>600385</v>
      </c>
      <c r="AN267">
        <v>590</v>
      </c>
      <c r="AO267">
        <v>0</v>
      </c>
      <c r="AP267">
        <v>0</v>
      </c>
      <c r="AQ267">
        <v>0</v>
      </c>
      <c r="AR267"/>
      <c r="AS267"/>
      <c r="AT267">
        <v>0</v>
      </c>
      <c r="AU267">
        <v>0</v>
      </c>
      <c r="AX267">
        <v>0</v>
      </c>
      <c r="AZ267">
        <v>0</v>
      </c>
      <c r="BA267">
        <v>0</v>
      </c>
      <c r="BB267">
        <v>0</v>
      </c>
      <c r="BD267">
        <v>0</v>
      </c>
      <c r="BF267">
        <v>0</v>
      </c>
      <c r="BG267">
        <v>0</v>
      </c>
      <c r="BI267">
        <v>0</v>
      </c>
      <c r="BJ267">
        <v>0</v>
      </c>
      <c r="BP267">
        <v>0</v>
      </c>
      <c r="BS267">
        <v>0</v>
      </c>
      <c r="BT267">
        <v>0</v>
      </c>
      <c r="BU267">
        <v>0</v>
      </c>
      <c r="BV267">
        <v>0</v>
      </c>
      <c r="CA267">
        <v>2</v>
      </c>
      <c r="CB267">
        <v>0</v>
      </c>
      <c r="CC267">
        <v>0</v>
      </c>
      <c r="CD267">
        <v>41729</v>
      </c>
      <c r="CE267">
        <v>44651</v>
      </c>
      <c r="CF267">
        <v>43900</v>
      </c>
      <c r="CG267"/>
      <c r="CH267"/>
      <c r="CI267"/>
      <c r="CJ267" s="128">
        <v>45040</v>
      </c>
      <c r="CK267" s="129">
        <v>45040</v>
      </c>
      <c r="CM267" t="s">
        <v>3086</v>
      </c>
    </row>
    <row r="268" spans="1:91" hidden="1">
      <c r="A268" s="108">
        <v>267</v>
      </c>
      <c r="B268">
        <v>4</v>
      </c>
      <c r="C268">
        <v>3485863</v>
      </c>
      <c r="D268" t="s">
        <v>79</v>
      </c>
      <c r="E268">
        <v>34</v>
      </c>
      <c r="F268" t="s">
        <v>2163</v>
      </c>
      <c r="G268" t="s">
        <v>2164</v>
      </c>
      <c r="H268" t="s">
        <v>2165</v>
      </c>
      <c r="I268">
        <v>44</v>
      </c>
      <c r="J268">
        <v>211</v>
      </c>
      <c r="K268">
        <v>128</v>
      </c>
      <c r="L268">
        <v>2</v>
      </c>
      <c r="M268" t="s">
        <v>2166</v>
      </c>
      <c r="O268" t="s">
        <v>2167</v>
      </c>
      <c r="P268" t="s">
        <v>2168</v>
      </c>
      <c r="Q268">
        <v>0</v>
      </c>
      <c r="R268">
        <v>0</v>
      </c>
      <c r="S268">
        <v>0</v>
      </c>
      <c r="T268">
        <v>0</v>
      </c>
      <c r="U268">
        <v>0</v>
      </c>
      <c r="V268">
        <v>41618</v>
      </c>
      <c r="W268">
        <v>331</v>
      </c>
      <c r="X268">
        <v>0</v>
      </c>
      <c r="Y268">
        <v>30000</v>
      </c>
      <c r="Z268">
        <v>30000</v>
      </c>
      <c r="AA268">
        <v>1</v>
      </c>
      <c r="AD268">
        <v>3</v>
      </c>
      <c r="AE268">
        <v>1</v>
      </c>
      <c r="AF268">
        <v>1</v>
      </c>
      <c r="AG268">
        <v>3</v>
      </c>
      <c r="AH268">
        <v>0</v>
      </c>
      <c r="AI268" t="s">
        <v>148</v>
      </c>
      <c r="AJ268" t="s">
        <v>149</v>
      </c>
      <c r="AK268" t="s">
        <v>2169</v>
      </c>
      <c r="AL268">
        <v>1</v>
      </c>
      <c r="AM268">
        <v>60739</v>
      </c>
      <c r="AN268">
        <v>0</v>
      </c>
      <c r="AO268">
        <v>0</v>
      </c>
      <c r="AP268">
        <v>0</v>
      </c>
      <c r="AQ268">
        <v>0</v>
      </c>
      <c r="AR268"/>
      <c r="AS268"/>
      <c r="AT268">
        <v>0</v>
      </c>
      <c r="AU268">
        <v>0</v>
      </c>
      <c r="AX268">
        <v>0</v>
      </c>
      <c r="AZ268">
        <v>0</v>
      </c>
      <c r="BA268">
        <v>0</v>
      </c>
      <c r="BB268">
        <v>0</v>
      </c>
      <c r="BD268">
        <v>0</v>
      </c>
      <c r="BF268">
        <v>0</v>
      </c>
      <c r="BG268">
        <v>0</v>
      </c>
      <c r="BI268">
        <v>0</v>
      </c>
      <c r="BJ268">
        <v>0</v>
      </c>
      <c r="BP268">
        <v>0</v>
      </c>
      <c r="BS268">
        <v>0</v>
      </c>
      <c r="BT268">
        <v>0</v>
      </c>
      <c r="BU268">
        <v>0</v>
      </c>
      <c r="BV268">
        <v>0</v>
      </c>
      <c r="CA268">
        <v>2</v>
      </c>
      <c r="CB268">
        <v>0</v>
      </c>
      <c r="CC268">
        <v>0</v>
      </c>
      <c r="CD268">
        <v>41737</v>
      </c>
      <c r="CE268">
        <v>44651</v>
      </c>
      <c r="CF268">
        <v>43685</v>
      </c>
      <c r="CG268"/>
      <c r="CH268"/>
      <c r="CI268"/>
      <c r="CJ268" s="126"/>
      <c r="CK268" s="127"/>
    </row>
    <row r="269" spans="1:91" hidden="1">
      <c r="A269" s="108">
        <v>268</v>
      </c>
      <c r="B269">
        <v>4</v>
      </c>
      <c r="C269">
        <v>3486606</v>
      </c>
      <c r="D269" t="s">
        <v>79</v>
      </c>
      <c r="E269">
        <v>34</v>
      </c>
      <c r="F269" t="s">
        <v>1051</v>
      </c>
      <c r="G269" t="s">
        <v>1052</v>
      </c>
      <c r="H269" t="s">
        <v>82</v>
      </c>
      <c r="I269">
        <v>44</v>
      </c>
      <c r="J269">
        <v>201</v>
      </c>
      <c r="K269">
        <v>460</v>
      </c>
      <c r="L269">
        <v>17</v>
      </c>
      <c r="M269" t="s">
        <v>1053</v>
      </c>
      <c r="O269" t="s">
        <v>1054</v>
      </c>
      <c r="P269" t="s">
        <v>1055</v>
      </c>
      <c r="Q269">
        <v>0</v>
      </c>
      <c r="R269">
        <v>0</v>
      </c>
      <c r="S269">
        <v>0</v>
      </c>
      <c r="T269">
        <v>0</v>
      </c>
      <c r="U269">
        <v>0</v>
      </c>
      <c r="V269">
        <v>41535</v>
      </c>
      <c r="W269">
        <v>331</v>
      </c>
      <c r="X269">
        <v>0</v>
      </c>
      <c r="Y269">
        <v>0</v>
      </c>
      <c r="Z269">
        <v>0</v>
      </c>
      <c r="AA269">
        <v>1</v>
      </c>
      <c r="AD269">
        <v>3</v>
      </c>
      <c r="AE269">
        <v>1</v>
      </c>
      <c r="AF269">
        <v>1</v>
      </c>
      <c r="AG269">
        <v>3</v>
      </c>
      <c r="AH269">
        <v>0</v>
      </c>
      <c r="AI269" t="s">
        <v>115</v>
      </c>
      <c r="AJ269" t="s">
        <v>116</v>
      </c>
      <c r="AK269" t="s">
        <v>2848</v>
      </c>
      <c r="AL269">
        <v>3</v>
      </c>
      <c r="AM269">
        <v>98973</v>
      </c>
      <c r="AN269">
        <v>0</v>
      </c>
      <c r="AO269">
        <v>0</v>
      </c>
      <c r="AP269">
        <v>0</v>
      </c>
      <c r="AQ269">
        <v>0</v>
      </c>
      <c r="AR269"/>
      <c r="AS269"/>
      <c r="AT269">
        <v>0</v>
      </c>
      <c r="AU269">
        <v>0</v>
      </c>
      <c r="AX269">
        <v>0</v>
      </c>
      <c r="AZ269">
        <v>0</v>
      </c>
      <c r="BA269">
        <v>0</v>
      </c>
      <c r="BB269">
        <v>0</v>
      </c>
      <c r="BD269">
        <v>0</v>
      </c>
      <c r="BF269">
        <v>0</v>
      </c>
      <c r="BG269">
        <v>0</v>
      </c>
      <c r="BI269">
        <v>0</v>
      </c>
      <c r="BJ269">
        <v>0</v>
      </c>
      <c r="BP269">
        <v>0</v>
      </c>
      <c r="BS269">
        <v>0</v>
      </c>
      <c r="BT269">
        <v>0</v>
      </c>
      <c r="BU269">
        <v>0</v>
      </c>
      <c r="BV269">
        <v>0</v>
      </c>
      <c r="CA269">
        <v>2</v>
      </c>
      <c r="CB269">
        <v>0</v>
      </c>
      <c r="CC269">
        <v>0</v>
      </c>
      <c r="CD269">
        <v>41757</v>
      </c>
      <c r="CE269">
        <v>44651</v>
      </c>
      <c r="CF269">
        <v>44965</v>
      </c>
      <c r="CG269"/>
      <c r="CH269"/>
      <c r="CI269"/>
      <c r="CJ269" s="128">
        <v>45021</v>
      </c>
      <c r="CK269" s="129">
        <v>45105</v>
      </c>
    </row>
    <row r="270" spans="1:91" hidden="1">
      <c r="A270" s="108">
        <v>269</v>
      </c>
      <c r="B270">
        <v>4</v>
      </c>
      <c r="C270">
        <v>3486631</v>
      </c>
      <c r="D270" t="s">
        <v>79</v>
      </c>
      <c r="E270">
        <v>99</v>
      </c>
      <c r="F270" t="s">
        <v>1056</v>
      </c>
      <c r="G270" t="s">
        <v>1057</v>
      </c>
      <c r="H270" t="s">
        <v>1058</v>
      </c>
      <c r="I270">
        <v>44</v>
      </c>
      <c r="J270">
        <v>201</v>
      </c>
      <c r="K270">
        <v>363</v>
      </c>
      <c r="L270">
        <v>17</v>
      </c>
      <c r="M270" t="s">
        <v>1059</v>
      </c>
      <c r="O270" t="s">
        <v>1060</v>
      </c>
      <c r="P270" t="s">
        <v>1061</v>
      </c>
      <c r="Q270">
        <v>0</v>
      </c>
      <c r="R270">
        <v>0</v>
      </c>
      <c r="S270">
        <v>0</v>
      </c>
      <c r="T270">
        <v>0</v>
      </c>
      <c r="U270">
        <v>1</v>
      </c>
      <c r="V270">
        <v>41682</v>
      </c>
      <c r="W270">
        <v>331</v>
      </c>
      <c r="X270">
        <v>0</v>
      </c>
      <c r="Y270">
        <v>0</v>
      </c>
      <c r="Z270">
        <v>0</v>
      </c>
      <c r="AA270">
        <v>1</v>
      </c>
      <c r="AD270">
        <v>3</v>
      </c>
      <c r="AE270">
        <v>1</v>
      </c>
      <c r="AF270">
        <v>1</v>
      </c>
      <c r="AG270">
        <v>3</v>
      </c>
      <c r="AH270">
        <v>0</v>
      </c>
      <c r="AI270" t="s">
        <v>148</v>
      </c>
      <c r="AJ270" t="s">
        <v>149</v>
      </c>
      <c r="AK270" t="s">
        <v>1062</v>
      </c>
      <c r="AL270">
        <v>3</v>
      </c>
      <c r="AM270">
        <v>305481</v>
      </c>
      <c r="AN270">
        <v>0</v>
      </c>
      <c r="AO270">
        <v>0</v>
      </c>
      <c r="AP270">
        <v>0</v>
      </c>
      <c r="AQ270">
        <v>0</v>
      </c>
      <c r="AR270"/>
      <c r="AS270"/>
      <c r="AT270">
        <v>0</v>
      </c>
      <c r="AU270">
        <v>0</v>
      </c>
      <c r="AX270">
        <v>0</v>
      </c>
      <c r="AZ270">
        <v>0</v>
      </c>
      <c r="BA270">
        <v>0</v>
      </c>
      <c r="BB270">
        <v>0</v>
      </c>
      <c r="BD270">
        <v>0</v>
      </c>
      <c r="BF270">
        <v>0</v>
      </c>
      <c r="BG270">
        <v>0</v>
      </c>
      <c r="BI270">
        <v>0</v>
      </c>
      <c r="BJ270">
        <v>0</v>
      </c>
      <c r="BP270">
        <v>0</v>
      </c>
      <c r="BS270">
        <v>0</v>
      </c>
      <c r="BT270">
        <v>0</v>
      </c>
      <c r="BU270">
        <v>0</v>
      </c>
      <c r="BV270">
        <v>0</v>
      </c>
      <c r="CA270">
        <v>2</v>
      </c>
      <c r="CB270">
        <v>0</v>
      </c>
      <c r="CC270">
        <v>0</v>
      </c>
      <c r="CD270">
        <v>41757</v>
      </c>
      <c r="CE270">
        <v>44651</v>
      </c>
      <c r="CF270">
        <v>43077</v>
      </c>
      <c r="CG270"/>
      <c r="CH270"/>
      <c r="CI270"/>
      <c r="CJ270" s="128">
        <v>45020</v>
      </c>
      <c r="CK270" s="129">
        <v>45096</v>
      </c>
    </row>
    <row r="271" spans="1:91" hidden="1">
      <c r="A271" s="108">
        <v>270</v>
      </c>
      <c r="B271">
        <v>4</v>
      </c>
      <c r="C271">
        <v>3487042</v>
      </c>
      <c r="D271" t="s">
        <v>79</v>
      </c>
      <c r="E271">
        <v>99</v>
      </c>
      <c r="F271" t="s">
        <v>1063</v>
      </c>
      <c r="G271" t="s">
        <v>1064</v>
      </c>
      <c r="H271" t="s">
        <v>277</v>
      </c>
      <c r="I271">
        <v>44</v>
      </c>
      <c r="J271">
        <v>201</v>
      </c>
      <c r="K271">
        <v>406</v>
      </c>
      <c r="L271">
        <v>17</v>
      </c>
      <c r="M271" t="s">
        <v>1065</v>
      </c>
      <c r="N271" t="s">
        <v>1066</v>
      </c>
      <c r="O271" t="s">
        <v>1067</v>
      </c>
      <c r="P271" t="s">
        <v>1068</v>
      </c>
      <c r="Q271">
        <v>870</v>
      </c>
      <c r="R271">
        <v>56</v>
      </c>
      <c r="S271">
        <v>1</v>
      </c>
      <c r="T271">
        <v>4073625</v>
      </c>
      <c r="U271">
        <v>0</v>
      </c>
      <c r="V271">
        <v>41290</v>
      </c>
      <c r="W271">
        <v>331</v>
      </c>
      <c r="X271">
        <v>0</v>
      </c>
      <c r="Y271">
        <v>0</v>
      </c>
      <c r="Z271">
        <v>0</v>
      </c>
      <c r="AA271">
        <v>1</v>
      </c>
      <c r="AD271">
        <v>3</v>
      </c>
      <c r="AE271">
        <v>1</v>
      </c>
      <c r="AF271">
        <v>1</v>
      </c>
      <c r="AG271">
        <v>3</v>
      </c>
      <c r="AH271">
        <v>0</v>
      </c>
      <c r="AI271" t="s">
        <v>115</v>
      </c>
      <c r="AJ271" t="s">
        <v>116</v>
      </c>
      <c r="AK271" t="s">
        <v>1069</v>
      </c>
      <c r="AL271">
        <v>3</v>
      </c>
      <c r="AM271">
        <v>204684</v>
      </c>
      <c r="AN271">
        <v>540</v>
      </c>
      <c r="AO271">
        <v>0</v>
      </c>
      <c r="AP271">
        <v>0</v>
      </c>
      <c r="AQ271">
        <v>0</v>
      </c>
      <c r="AR271"/>
      <c r="AS271"/>
      <c r="AT271">
        <v>0</v>
      </c>
      <c r="AU271">
        <v>0</v>
      </c>
      <c r="AX271">
        <v>0</v>
      </c>
      <c r="AZ271">
        <v>0</v>
      </c>
      <c r="BA271">
        <v>0</v>
      </c>
      <c r="BB271">
        <v>0</v>
      </c>
      <c r="BD271">
        <v>0</v>
      </c>
      <c r="BF271">
        <v>0</v>
      </c>
      <c r="BG271">
        <v>0</v>
      </c>
      <c r="BI271">
        <v>0</v>
      </c>
      <c r="BJ271">
        <v>0</v>
      </c>
      <c r="BP271">
        <v>0</v>
      </c>
      <c r="BS271">
        <v>0</v>
      </c>
      <c r="BT271">
        <v>0</v>
      </c>
      <c r="BU271">
        <v>0</v>
      </c>
      <c r="BV271">
        <v>0</v>
      </c>
      <c r="CA271">
        <v>2</v>
      </c>
      <c r="CB271">
        <v>0</v>
      </c>
      <c r="CC271">
        <v>0</v>
      </c>
      <c r="CD271">
        <v>41761</v>
      </c>
      <c r="CE271">
        <v>44651</v>
      </c>
      <c r="CF271">
        <v>44392</v>
      </c>
      <c r="CG271"/>
      <c r="CH271"/>
      <c r="CI271"/>
      <c r="CJ271" s="128">
        <v>45035</v>
      </c>
      <c r="CK271" s="129">
        <v>45035</v>
      </c>
    </row>
    <row r="272" spans="1:91" hidden="1">
      <c r="A272" s="108">
        <v>271</v>
      </c>
      <c r="B272">
        <v>4</v>
      </c>
      <c r="C272">
        <v>3493769</v>
      </c>
      <c r="D272" t="s">
        <v>79</v>
      </c>
      <c r="E272">
        <v>34</v>
      </c>
      <c r="F272" t="s">
        <v>1070</v>
      </c>
      <c r="G272" t="s">
        <v>1071</v>
      </c>
      <c r="H272" t="s">
        <v>1072</v>
      </c>
      <c r="I272">
        <v>44</v>
      </c>
      <c r="J272">
        <v>201</v>
      </c>
      <c r="K272">
        <v>321</v>
      </c>
      <c r="L272">
        <v>17</v>
      </c>
      <c r="M272" t="s">
        <v>1073</v>
      </c>
      <c r="O272" t="s">
        <v>1074</v>
      </c>
      <c r="P272" t="s">
        <v>1075</v>
      </c>
      <c r="Q272">
        <v>0</v>
      </c>
      <c r="R272">
        <v>0</v>
      </c>
      <c r="S272">
        <v>0</v>
      </c>
      <c r="T272">
        <v>0</v>
      </c>
      <c r="U272">
        <v>0</v>
      </c>
      <c r="V272">
        <v>41778</v>
      </c>
      <c r="W272">
        <v>331</v>
      </c>
      <c r="X272">
        <v>0</v>
      </c>
      <c r="Y272">
        <v>0</v>
      </c>
      <c r="Z272">
        <v>0</v>
      </c>
      <c r="AA272">
        <v>1</v>
      </c>
      <c r="AD272">
        <v>3</v>
      </c>
      <c r="AE272">
        <v>1</v>
      </c>
      <c r="AF272">
        <v>1</v>
      </c>
      <c r="AG272">
        <v>3</v>
      </c>
      <c r="AH272">
        <v>0</v>
      </c>
      <c r="AI272" t="s">
        <v>115</v>
      </c>
      <c r="AJ272" t="s">
        <v>116</v>
      </c>
      <c r="AK272" t="s">
        <v>1076</v>
      </c>
      <c r="AL272">
        <v>3</v>
      </c>
      <c r="AM272">
        <v>26310</v>
      </c>
      <c r="AN272">
        <v>0</v>
      </c>
      <c r="AO272">
        <v>0</v>
      </c>
      <c r="AP272">
        <v>0</v>
      </c>
      <c r="AQ272">
        <v>0</v>
      </c>
      <c r="AR272"/>
      <c r="AS272"/>
      <c r="AT272">
        <v>0</v>
      </c>
      <c r="AU272">
        <v>0</v>
      </c>
      <c r="AX272">
        <v>0</v>
      </c>
      <c r="AZ272">
        <v>0</v>
      </c>
      <c r="BA272">
        <v>0</v>
      </c>
      <c r="BB272">
        <v>0</v>
      </c>
      <c r="BD272">
        <v>0</v>
      </c>
      <c r="BF272">
        <v>0</v>
      </c>
      <c r="BG272">
        <v>0</v>
      </c>
      <c r="BI272">
        <v>0</v>
      </c>
      <c r="BJ272">
        <v>0</v>
      </c>
      <c r="BP272">
        <v>0</v>
      </c>
      <c r="BS272">
        <v>0</v>
      </c>
      <c r="BT272">
        <v>0</v>
      </c>
      <c r="BU272">
        <v>0</v>
      </c>
      <c r="BV272">
        <v>0</v>
      </c>
      <c r="CA272">
        <v>2</v>
      </c>
      <c r="CB272">
        <v>0</v>
      </c>
      <c r="CC272">
        <v>0</v>
      </c>
      <c r="CD272">
        <v>41785</v>
      </c>
      <c r="CE272">
        <v>44651</v>
      </c>
      <c r="CF272">
        <v>43741</v>
      </c>
      <c r="CG272"/>
      <c r="CH272"/>
      <c r="CI272"/>
      <c r="CJ272" s="128">
        <v>45026</v>
      </c>
      <c r="CK272" s="129">
        <v>45026</v>
      </c>
    </row>
    <row r="273" spans="1:91" hidden="1">
      <c r="A273" s="108">
        <v>272</v>
      </c>
      <c r="B273">
        <v>4</v>
      </c>
      <c r="C273">
        <v>3542948</v>
      </c>
      <c r="D273" t="s">
        <v>3007</v>
      </c>
      <c r="E273">
        <v>99</v>
      </c>
      <c r="F273" t="s">
        <v>3008</v>
      </c>
      <c r="G273" t="s">
        <v>3013</v>
      </c>
      <c r="H273" t="s">
        <v>3009</v>
      </c>
      <c r="I273">
        <v>44</v>
      </c>
      <c r="J273">
        <v>201</v>
      </c>
      <c r="K273">
        <v>254</v>
      </c>
      <c r="M273" t="s">
        <v>3010</v>
      </c>
      <c r="O273" t="s">
        <v>3011</v>
      </c>
      <c r="P273" t="s">
        <v>3012</v>
      </c>
      <c r="AK273" t="s">
        <v>3015</v>
      </c>
      <c r="CG273" s="1"/>
      <c r="CJ273" s="118">
        <v>45028</v>
      </c>
    </row>
    <row r="274" spans="1:91" hidden="1">
      <c r="A274" s="108">
        <v>273</v>
      </c>
      <c r="B274">
        <v>4</v>
      </c>
      <c r="C274">
        <v>3547622</v>
      </c>
      <c r="D274" t="s">
        <v>79</v>
      </c>
      <c r="E274">
        <v>46</v>
      </c>
      <c r="F274" t="s">
        <v>1530</v>
      </c>
      <c r="G274" t="s">
        <v>1531</v>
      </c>
      <c r="H274" t="s">
        <v>1468</v>
      </c>
      <c r="I274">
        <v>44</v>
      </c>
      <c r="J274">
        <v>341</v>
      </c>
      <c r="K274">
        <v>3</v>
      </c>
      <c r="L274">
        <v>15</v>
      </c>
      <c r="M274" t="s">
        <v>1532</v>
      </c>
      <c r="O274" t="s">
        <v>1533</v>
      </c>
      <c r="P274" t="s">
        <v>1534</v>
      </c>
      <c r="Q274">
        <v>0</v>
      </c>
      <c r="R274">
        <v>0</v>
      </c>
      <c r="S274">
        <v>0</v>
      </c>
      <c r="T274">
        <v>0</v>
      </c>
      <c r="U274">
        <v>0</v>
      </c>
      <c r="V274">
        <v>41000</v>
      </c>
      <c r="W274">
        <v>331</v>
      </c>
      <c r="X274">
        <v>0</v>
      </c>
      <c r="Y274">
        <v>0</v>
      </c>
      <c r="Z274">
        <v>0</v>
      </c>
      <c r="AA274">
        <v>9</v>
      </c>
      <c r="AD274">
        <v>3</v>
      </c>
      <c r="AE274">
        <v>1</v>
      </c>
      <c r="AF274">
        <v>1</v>
      </c>
      <c r="AG274">
        <v>3</v>
      </c>
      <c r="AH274">
        <v>0</v>
      </c>
      <c r="AI274" t="s">
        <v>396</v>
      </c>
      <c r="AJ274" t="s">
        <v>397</v>
      </c>
      <c r="AK274" t="s">
        <v>1535</v>
      </c>
      <c r="AL274">
        <v>2</v>
      </c>
      <c r="AM274">
        <v>950564</v>
      </c>
      <c r="AN274">
        <v>271</v>
      </c>
      <c r="AO274">
        <v>0</v>
      </c>
      <c r="AP274">
        <v>0</v>
      </c>
      <c r="AQ274">
        <v>0</v>
      </c>
      <c r="AR274"/>
      <c r="AS274"/>
      <c r="AT274">
        <v>0</v>
      </c>
      <c r="AU274">
        <v>0</v>
      </c>
      <c r="AX274">
        <v>0</v>
      </c>
      <c r="AZ274">
        <v>0</v>
      </c>
      <c r="BA274">
        <v>0</v>
      </c>
      <c r="BB274">
        <v>0</v>
      </c>
      <c r="BD274">
        <v>0</v>
      </c>
      <c r="BF274">
        <v>0</v>
      </c>
      <c r="BG274">
        <v>0</v>
      </c>
      <c r="BI274">
        <v>0</v>
      </c>
      <c r="BJ274">
        <v>0</v>
      </c>
      <c r="BP274">
        <v>0</v>
      </c>
      <c r="BS274">
        <v>0</v>
      </c>
      <c r="BT274">
        <v>0</v>
      </c>
      <c r="BU274">
        <v>0</v>
      </c>
      <c r="BV274">
        <v>0</v>
      </c>
      <c r="CA274">
        <v>2</v>
      </c>
      <c r="CB274">
        <v>0</v>
      </c>
      <c r="CC274">
        <v>0</v>
      </c>
      <c r="CD274">
        <v>41849</v>
      </c>
      <c r="CE274">
        <v>44651</v>
      </c>
      <c r="CF274">
        <v>44392</v>
      </c>
      <c r="CG274"/>
      <c r="CH274"/>
      <c r="CI274"/>
      <c r="CJ274" s="128">
        <v>45021</v>
      </c>
      <c r="CK274" s="127"/>
    </row>
    <row r="275" spans="1:91" hidden="1">
      <c r="A275" s="108">
        <v>274</v>
      </c>
      <c r="B275">
        <v>4</v>
      </c>
      <c r="C275">
        <v>3547788</v>
      </c>
      <c r="D275" t="s">
        <v>79</v>
      </c>
      <c r="E275">
        <v>46</v>
      </c>
      <c r="F275" t="s">
        <v>1536</v>
      </c>
      <c r="G275" t="s">
        <v>1537</v>
      </c>
      <c r="H275" t="s">
        <v>1468</v>
      </c>
      <c r="I275">
        <v>44</v>
      </c>
      <c r="J275">
        <v>341</v>
      </c>
      <c r="K275">
        <v>3</v>
      </c>
      <c r="L275">
        <v>15</v>
      </c>
      <c r="M275" t="s">
        <v>1538</v>
      </c>
      <c r="O275" t="s">
        <v>1539</v>
      </c>
      <c r="P275" t="s">
        <v>1540</v>
      </c>
      <c r="Q275">
        <v>0</v>
      </c>
      <c r="R275">
        <v>0</v>
      </c>
      <c r="S275">
        <v>0</v>
      </c>
      <c r="T275">
        <v>0</v>
      </c>
      <c r="U275">
        <v>0</v>
      </c>
      <c r="V275">
        <v>40634</v>
      </c>
      <c r="W275">
        <v>331</v>
      </c>
      <c r="X275">
        <v>0</v>
      </c>
      <c r="Y275">
        <v>0</v>
      </c>
      <c r="Z275">
        <v>0</v>
      </c>
      <c r="AA275">
        <v>1</v>
      </c>
      <c r="AD275">
        <v>3</v>
      </c>
      <c r="AE275">
        <v>1</v>
      </c>
      <c r="AF275">
        <v>1</v>
      </c>
      <c r="AG275">
        <v>3</v>
      </c>
      <c r="AH275">
        <v>0</v>
      </c>
      <c r="AI275" t="s">
        <v>396</v>
      </c>
      <c r="AJ275" t="s">
        <v>397</v>
      </c>
      <c r="AK275" t="s">
        <v>1535</v>
      </c>
      <c r="AL275">
        <v>2</v>
      </c>
      <c r="AM275">
        <v>420549</v>
      </c>
      <c r="AN275">
        <v>271</v>
      </c>
      <c r="AO275">
        <v>0</v>
      </c>
      <c r="AP275">
        <v>0</v>
      </c>
      <c r="AQ275">
        <v>0</v>
      </c>
      <c r="AR275"/>
      <c r="AS275"/>
      <c r="AT275">
        <v>0</v>
      </c>
      <c r="AU275">
        <v>0</v>
      </c>
      <c r="AX275">
        <v>0</v>
      </c>
      <c r="AZ275">
        <v>0</v>
      </c>
      <c r="BA275">
        <v>0</v>
      </c>
      <c r="BB275">
        <v>0</v>
      </c>
      <c r="BD275">
        <v>0</v>
      </c>
      <c r="BF275">
        <v>0</v>
      </c>
      <c r="BG275">
        <v>0</v>
      </c>
      <c r="BI275">
        <v>0</v>
      </c>
      <c r="BJ275">
        <v>0</v>
      </c>
      <c r="BP275">
        <v>0</v>
      </c>
      <c r="BS275">
        <v>0</v>
      </c>
      <c r="BT275">
        <v>0</v>
      </c>
      <c r="BU275">
        <v>0</v>
      </c>
      <c r="BV275">
        <v>0</v>
      </c>
      <c r="CA275">
        <v>2</v>
      </c>
      <c r="CB275">
        <v>0</v>
      </c>
      <c r="CC275">
        <v>0</v>
      </c>
      <c r="CD275">
        <v>41850</v>
      </c>
      <c r="CE275">
        <v>44651</v>
      </c>
      <c r="CF275">
        <v>44392</v>
      </c>
      <c r="CG275"/>
      <c r="CH275"/>
      <c r="CI275"/>
      <c r="CJ275" s="128">
        <v>45021</v>
      </c>
      <c r="CK275" s="129">
        <v>45082</v>
      </c>
    </row>
    <row r="276" spans="1:91" hidden="1">
      <c r="A276" s="108">
        <v>275</v>
      </c>
      <c r="B276">
        <v>4</v>
      </c>
      <c r="C276">
        <v>3556001</v>
      </c>
      <c r="D276" t="s">
        <v>79</v>
      </c>
      <c r="E276">
        <v>34</v>
      </c>
      <c r="F276" t="s">
        <v>1541</v>
      </c>
      <c r="G276" t="s">
        <v>1542</v>
      </c>
      <c r="H276" t="s">
        <v>1543</v>
      </c>
      <c r="I276">
        <v>44</v>
      </c>
      <c r="J276">
        <v>202</v>
      </c>
      <c r="K276">
        <v>5</v>
      </c>
      <c r="L276">
        <v>8</v>
      </c>
      <c r="M276" t="s">
        <v>1544</v>
      </c>
      <c r="O276" t="s">
        <v>1545</v>
      </c>
      <c r="P276" t="s">
        <v>1546</v>
      </c>
      <c r="Q276">
        <v>0</v>
      </c>
      <c r="R276">
        <v>0</v>
      </c>
      <c r="S276">
        <v>0</v>
      </c>
      <c r="T276">
        <v>0</v>
      </c>
      <c r="U276">
        <v>0</v>
      </c>
      <c r="V276">
        <v>41859</v>
      </c>
      <c r="W276">
        <v>331</v>
      </c>
      <c r="X276">
        <v>0</v>
      </c>
      <c r="Y276">
        <v>0</v>
      </c>
      <c r="Z276">
        <v>0</v>
      </c>
      <c r="AA276">
        <v>1</v>
      </c>
      <c r="AD276">
        <v>3</v>
      </c>
      <c r="AE276">
        <v>1</v>
      </c>
      <c r="AF276">
        <v>1</v>
      </c>
      <c r="AG276">
        <v>3</v>
      </c>
      <c r="AH276">
        <v>0</v>
      </c>
      <c r="AI276" t="s">
        <v>93</v>
      </c>
      <c r="AJ276" t="s">
        <v>94</v>
      </c>
      <c r="AK276" t="s">
        <v>2849</v>
      </c>
      <c r="AL276">
        <v>2</v>
      </c>
      <c r="AM276">
        <v>562289</v>
      </c>
      <c r="AN276">
        <v>0</v>
      </c>
      <c r="AO276">
        <v>0</v>
      </c>
      <c r="AP276">
        <v>0</v>
      </c>
      <c r="AQ276">
        <v>0</v>
      </c>
      <c r="AR276"/>
      <c r="AS276"/>
      <c r="AT276">
        <v>0</v>
      </c>
      <c r="AU276">
        <v>0</v>
      </c>
      <c r="AX276">
        <v>0</v>
      </c>
      <c r="AZ276">
        <v>0</v>
      </c>
      <c r="BA276">
        <v>0</v>
      </c>
      <c r="BB276">
        <v>0</v>
      </c>
      <c r="BD276">
        <v>0</v>
      </c>
      <c r="BF276">
        <v>0</v>
      </c>
      <c r="BG276">
        <v>0</v>
      </c>
      <c r="BI276">
        <v>0</v>
      </c>
      <c r="BJ276">
        <v>0</v>
      </c>
      <c r="BP276">
        <v>34</v>
      </c>
      <c r="BQ276" t="s">
        <v>1541</v>
      </c>
      <c r="BR276" t="s">
        <v>1542</v>
      </c>
      <c r="BS276">
        <v>44</v>
      </c>
      <c r="BT276">
        <v>202</v>
      </c>
      <c r="BU276">
        <v>87</v>
      </c>
      <c r="BV276">
        <v>8</v>
      </c>
      <c r="BW276" t="s">
        <v>2850</v>
      </c>
      <c r="BX276" t="s">
        <v>2851</v>
      </c>
      <c r="BZ276" t="s">
        <v>2852</v>
      </c>
      <c r="CA276">
        <v>2</v>
      </c>
      <c r="CB276">
        <v>0</v>
      </c>
      <c r="CC276">
        <v>0</v>
      </c>
      <c r="CD276">
        <v>41863</v>
      </c>
      <c r="CE276">
        <v>44651</v>
      </c>
      <c r="CF276">
        <v>42590</v>
      </c>
      <c r="CG276"/>
      <c r="CH276"/>
      <c r="CI276"/>
      <c r="CJ276" s="128">
        <v>45034</v>
      </c>
      <c r="CK276" s="127"/>
    </row>
    <row r="277" spans="1:91" hidden="1">
      <c r="A277" s="108">
        <v>276</v>
      </c>
      <c r="B277">
        <v>4</v>
      </c>
      <c r="C277">
        <v>3563678</v>
      </c>
      <c r="D277" t="s">
        <v>79</v>
      </c>
      <c r="E277">
        <v>45</v>
      </c>
      <c r="F277" t="s">
        <v>1548</v>
      </c>
      <c r="G277" t="s">
        <v>1549</v>
      </c>
      <c r="H277" t="s">
        <v>1351</v>
      </c>
      <c r="I277">
        <v>44</v>
      </c>
      <c r="J277">
        <v>202</v>
      </c>
      <c r="K277">
        <v>65</v>
      </c>
      <c r="L277">
        <v>8</v>
      </c>
      <c r="M277" t="s">
        <v>1550</v>
      </c>
      <c r="N277" t="s">
        <v>1551</v>
      </c>
      <c r="O277" t="s">
        <v>1552</v>
      </c>
      <c r="P277" t="s">
        <v>2325</v>
      </c>
      <c r="Q277">
        <v>0</v>
      </c>
      <c r="R277">
        <v>0</v>
      </c>
      <c r="S277">
        <v>0</v>
      </c>
      <c r="T277">
        <v>0</v>
      </c>
      <c r="U277">
        <v>0</v>
      </c>
      <c r="V277">
        <v>41635</v>
      </c>
      <c r="W277">
        <v>331</v>
      </c>
      <c r="X277">
        <v>0</v>
      </c>
      <c r="Y277">
        <v>0</v>
      </c>
      <c r="Z277">
        <v>0</v>
      </c>
      <c r="AA277">
        <v>1</v>
      </c>
      <c r="AD277">
        <v>3</v>
      </c>
      <c r="AE277">
        <v>1</v>
      </c>
      <c r="AF277">
        <v>1</v>
      </c>
      <c r="AG277">
        <v>3</v>
      </c>
      <c r="AH277">
        <v>0</v>
      </c>
      <c r="AI277" t="s">
        <v>93</v>
      </c>
      <c r="AJ277" t="s">
        <v>94</v>
      </c>
      <c r="AK277" t="s">
        <v>2853</v>
      </c>
      <c r="AL277">
        <v>2</v>
      </c>
      <c r="AM277">
        <v>941832</v>
      </c>
      <c r="AN277">
        <v>0</v>
      </c>
      <c r="AO277">
        <v>0</v>
      </c>
      <c r="AP277">
        <v>0</v>
      </c>
      <c r="AQ277">
        <v>0</v>
      </c>
      <c r="AR277"/>
      <c r="AS277"/>
      <c r="AT277">
        <v>0</v>
      </c>
      <c r="AU277">
        <v>0</v>
      </c>
      <c r="AX277">
        <v>0</v>
      </c>
      <c r="AZ277">
        <v>0</v>
      </c>
      <c r="BA277">
        <v>0</v>
      </c>
      <c r="BB277">
        <v>0</v>
      </c>
      <c r="BD277">
        <v>0</v>
      </c>
      <c r="BF277">
        <v>0</v>
      </c>
      <c r="BG277">
        <v>0</v>
      </c>
      <c r="BI277">
        <v>0</v>
      </c>
      <c r="BJ277">
        <v>0</v>
      </c>
      <c r="BP277">
        <v>0</v>
      </c>
      <c r="BS277">
        <v>0</v>
      </c>
      <c r="BT277">
        <v>0</v>
      </c>
      <c r="BU277">
        <v>0</v>
      </c>
      <c r="BV277">
        <v>0</v>
      </c>
      <c r="CA277">
        <v>2</v>
      </c>
      <c r="CB277">
        <v>0</v>
      </c>
      <c r="CC277">
        <v>0</v>
      </c>
      <c r="CD277">
        <v>41898</v>
      </c>
      <c r="CE277">
        <v>44651</v>
      </c>
      <c r="CF277">
        <v>42562</v>
      </c>
      <c r="CG277"/>
      <c r="CH277"/>
      <c r="CI277"/>
      <c r="CJ277" s="128">
        <v>45023</v>
      </c>
      <c r="CK277" s="129">
        <v>45023</v>
      </c>
      <c r="CM277" t="s">
        <v>3072</v>
      </c>
    </row>
    <row r="278" spans="1:91" hidden="1">
      <c r="A278" s="108">
        <v>277</v>
      </c>
      <c r="B278">
        <v>4</v>
      </c>
      <c r="C278">
        <v>3569871</v>
      </c>
      <c r="D278" t="s">
        <v>79</v>
      </c>
      <c r="E278">
        <v>34</v>
      </c>
      <c r="F278" t="s">
        <v>1077</v>
      </c>
      <c r="G278" t="s">
        <v>1078</v>
      </c>
      <c r="H278" t="s">
        <v>1079</v>
      </c>
      <c r="I278">
        <v>44</v>
      </c>
      <c r="J278">
        <v>213</v>
      </c>
      <c r="K278">
        <v>48</v>
      </c>
      <c r="L278">
        <v>21</v>
      </c>
      <c r="M278" t="s">
        <v>1080</v>
      </c>
      <c r="O278" t="s">
        <v>1081</v>
      </c>
      <c r="P278" t="s">
        <v>1082</v>
      </c>
      <c r="Q278">
        <v>0</v>
      </c>
      <c r="R278">
        <v>0</v>
      </c>
      <c r="S278">
        <v>0</v>
      </c>
      <c r="T278">
        <v>0</v>
      </c>
      <c r="U278">
        <v>0</v>
      </c>
      <c r="V278">
        <v>41913</v>
      </c>
      <c r="W278">
        <v>331</v>
      </c>
      <c r="X278">
        <v>0</v>
      </c>
      <c r="Y278">
        <v>0</v>
      </c>
      <c r="Z278">
        <v>0</v>
      </c>
      <c r="AA278">
        <v>1</v>
      </c>
      <c r="AD278">
        <v>3</v>
      </c>
      <c r="AE278">
        <v>1</v>
      </c>
      <c r="AF278">
        <v>1</v>
      </c>
      <c r="AG278">
        <v>3</v>
      </c>
      <c r="AH278">
        <v>0</v>
      </c>
      <c r="AI278" t="s">
        <v>396</v>
      </c>
      <c r="AJ278" t="s">
        <v>397</v>
      </c>
      <c r="AK278" t="s">
        <v>2515</v>
      </c>
      <c r="AL278">
        <v>3</v>
      </c>
      <c r="AM278">
        <v>744077</v>
      </c>
      <c r="AN278">
        <v>0</v>
      </c>
      <c r="AO278">
        <v>0</v>
      </c>
      <c r="AP278">
        <v>0</v>
      </c>
      <c r="AQ278">
        <v>0</v>
      </c>
      <c r="AR278"/>
      <c r="AS278"/>
      <c r="AT278">
        <v>0</v>
      </c>
      <c r="AU278">
        <v>0</v>
      </c>
      <c r="AX278">
        <v>0</v>
      </c>
      <c r="AZ278">
        <v>0</v>
      </c>
      <c r="BA278">
        <v>0</v>
      </c>
      <c r="BB278">
        <v>0</v>
      </c>
      <c r="BD278">
        <v>0</v>
      </c>
      <c r="BF278">
        <v>0</v>
      </c>
      <c r="BG278">
        <v>0</v>
      </c>
      <c r="BI278">
        <v>0</v>
      </c>
      <c r="BJ278">
        <v>0</v>
      </c>
      <c r="BP278">
        <v>0</v>
      </c>
      <c r="BS278">
        <v>0</v>
      </c>
      <c r="BT278">
        <v>0</v>
      </c>
      <c r="BU278">
        <v>0</v>
      </c>
      <c r="BV278">
        <v>0</v>
      </c>
      <c r="CA278">
        <v>2</v>
      </c>
      <c r="CB278">
        <v>0</v>
      </c>
      <c r="CC278">
        <v>0</v>
      </c>
      <c r="CD278">
        <v>41922</v>
      </c>
      <c r="CE278">
        <v>44651</v>
      </c>
      <c r="CF278">
        <v>42017</v>
      </c>
      <c r="CG278"/>
      <c r="CH278"/>
      <c r="CI278"/>
      <c r="CJ278" s="128">
        <v>45035</v>
      </c>
      <c r="CK278" s="129">
        <v>45035</v>
      </c>
    </row>
    <row r="279" spans="1:91" hidden="1">
      <c r="A279" s="108">
        <v>278</v>
      </c>
      <c r="B279">
        <v>4</v>
      </c>
      <c r="C279">
        <v>3576249</v>
      </c>
      <c r="D279" t="s">
        <v>79</v>
      </c>
      <c r="E279">
        <v>34</v>
      </c>
      <c r="F279" t="s">
        <v>1085</v>
      </c>
      <c r="G279" t="s">
        <v>1086</v>
      </c>
      <c r="H279" t="s">
        <v>641</v>
      </c>
      <c r="I279">
        <v>44</v>
      </c>
      <c r="J279">
        <v>201</v>
      </c>
      <c r="K279">
        <v>286</v>
      </c>
      <c r="L279">
        <v>17</v>
      </c>
      <c r="M279" t="s">
        <v>1087</v>
      </c>
      <c r="O279" t="s">
        <v>1088</v>
      </c>
      <c r="Q279">
        <v>0</v>
      </c>
      <c r="R279">
        <v>0</v>
      </c>
      <c r="S279">
        <v>0</v>
      </c>
      <c r="T279">
        <v>0</v>
      </c>
      <c r="U279">
        <v>0</v>
      </c>
      <c r="V279">
        <v>41950</v>
      </c>
      <c r="W279">
        <v>331</v>
      </c>
      <c r="X279">
        <v>0</v>
      </c>
      <c r="Y279">
        <v>0</v>
      </c>
      <c r="Z279">
        <v>0</v>
      </c>
      <c r="AA279">
        <v>1</v>
      </c>
      <c r="AD279">
        <v>3</v>
      </c>
      <c r="AE279">
        <v>1</v>
      </c>
      <c r="AF279">
        <v>1</v>
      </c>
      <c r="AG279">
        <v>3</v>
      </c>
      <c r="AH279">
        <v>0</v>
      </c>
      <c r="AI279" t="s">
        <v>148</v>
      </c>
      <c r="AJ279" t="s">
        <v>149</v>
      </c>
      <c r="AK279" t="s">
        <v>2854</v>
      </c>
      <c r="AL279">
        <v>3</v>
      </c>
      <c r="AM279">
        <v>80467</v>
      </c>
      <c r="AN279">
        <v>0</v>
      </c>
      <c r="AO279">
        <v>0</v>
      </c>
      <c r="AP279">
        <v>0</v>
      </c>
      <c r="AQ279">
        <v>0</v>
      </c>
      <c r="AR279"/>
      <c r="AS279"/>
      <c r="AT279">
        <v>0</v>
      </c>
      <c r="AU279">
        <v>0</v>
      </c>
      <c r="AX279">
        <v>0</v>
      </c>
      <c r="AZ279">
        <v>0</v>
      </c>
      <c r="BA279">
        <v>0</v>
      </c>
      <c r="BB279">
        <v>0</v>
      </c>
      <c r="BD279">
        <v>0</v>
      </c>
      <c r="BF279">
        <v>0</v>
      </c>
      <c r="BG279">
        <v>0</v>
      </c>
      <c r="BI279">
        <v>0</v>
      </c>
      <c r="BJ279">
        <v>0</v>
      </c>
      <c r="BP279">
        <v>0</v>
      </c>
      <c r="BS279">
        <v>0</v>
      </c>
      <c r="BT279">
        <v>0</v>
      </c>
      <c r="BU279">
        <v>0</v>
      </c>
      <c r="BV279">
        <v>0</v>
      </c>
      <c r="CA279">
        <v>2</v>
      </c>
      <c r="CB279">
        <v>0</v>
      </c>
      <c r="CC279">
        <v>0</v>
      </c>
      <c r="CD279">
        <v>41962</v>
      </c>
      <c r="CE279">
        <v>44651</v>
      </c>
      <c r="CF279">
        <v>42621</v>
      </c>
      <c r="CG279"/>
      <c r="CH279"/>
      <c r="CI279"/>
      <c r="CJ279" s="128">
        <v>45066</v>
      </c>
      <c r="CK279" s="127"/>
    </row>
    <row r="280" spans="1:91" hidden="1">
      <c r="A280" s="108">
        <v>279</v>
      </c>
      <c r="B280">
        <v>4</v>
      </c>
      <c r="C280">
        <v>3576427</v>
      </c>
      <c r="D280" t="s">
        <v>79</v>
      </c>
      <c r="E280">
        <v>99</v>
      </c>
      <c r="F280" t="s">
        <v>1089</v>
      </c>
      <c r="G280" t="s">
        <v>1090</v>
      </c>
      <c r="H280" t="s">
        <v>2516</v>
      </c>
      <c r="I280">
        <v>44</v>
      </c>
      <c r="J280">
        <v>201</v>
      </c>
      <c r="K280">
        <v>1375</v>
      </c>
      <c r="L280">
        <v>17</v>
      </c>
      <c r="M280" t="s">
        <v>2517</v>
      </c>
      <c r="O280" t="s">
        <v>2518</v>
      </c>
      <c r="P280" t="s">
        <v>2519</v>
      </c>
      <c r="Q280">
        <v>0</v>
      </c>
      <c r="R280">
        <v>0</v>
      </c>
      <c r="S280">
        <v>0</v>
      </c>
      <c r="T280">
        <v>0</v>
      </c>
      <c r="U280">
        <v>0</v>
      </c>
      <c r="V280">
        <v>41939</v>
      </c>
      <c r="W280">
        <v>331</v>
      </c>
      <c r="X280">
        <v>0</v>
      </c>
      <c r="Y280">
        <v>0</v>
      </c>
      <c r="Z280">
        <v>0</v>
      </c>
      <c r="AA280">
        <v>1</v>
      </c>
      <c r="AD280">
        <v>3</v>
      </c>
      <c r="AE280">
        <v>1</v>
      </c>
      <c r="AF280">
        <v>1</v>
      </c>
      <c r="AG280">
        <v>3</v>
      </c>
      <c r="AH280">
        <v>0</v>
      </c>
      <c r="AI280" t="s">
        <v>115</v>
      </c>
      <c r="AJ280" t="s">
        <v>116</v>
      </c>
      <c r="AK280" t="s">
        <v>1093</v>
      </c>
      <c r="AL280">
        <v>3</v>
      </c>
      <c r="AM280">
        <v>305791</v>
      </c>
      <c r="AN280">
        <v>0</v>
      </c>
      <c r="AO280">
        <v>0</v>
      </c>
      <c r="AP280">
        <v>0</v>
      </c>
      <c r="AQ280">
        <v>0</v>
      </c>
      <c r="AR280"/>
      <c r="AS280"/>
      <c r="AT280">
        <v>0</v>
      </c>
      <c r="AU280">
        <v>0</v>
      </c>
      <c r="AX280">
        <v>0</v>
      </c>
      <c r="AZ280">
        <v>0</v>
      </c>
      <c r="BA280">
        <v>0</v>
      </c>
      <c r="BB280">
        <v>0</v>
      </c>
      <c r="BD280">
        <v>0</v>
      </c>
      <c r="BF280">
        <v>0</v>
      </c>
      <c r="BG280">
        <v>0</v>
      </c>
      <c r="BI280">
        <v>0</v>
      </c>
      <c r="BJ280">
        <v>0</v>
      </c>
      <c r="BP280">
        <v>0</v>
      </c>
      <c r="BS280">
        <v>0</v>
      </c>
      <c r="BT280">
        <v>0</v>
      </c>
      <c r="BU280">
        <v>0</v>
      </c>
      <c r="BV280">
        <v>0</v>
      </c>
      <c r="CA280">
        <v>2</v>
      </c>
      <c r="CB280">
        <v>0</v>
      </c>
      <c r="CC280">
        <v>0</v>
      </c>
      <c r="CD280">
        <v>41968</v>
      </c>
      <c r="CE280">
        <v>44651</v>
      </c>
      <c r="CF280">
        <v>44204</v>
      </c>
      <c r="CG280"/>
      <c r="CH280"/>
      <c r="CI280"/>
      <c r="CJ280" s="128">
        <v>45033</v>
      </c>
      <c r="CK280" s="129">
        <v>45033</v>
      </c>
    </row>
    <row r="281" spans="1:91" hidden="1">
      <c r="A281" s="108">
        <v>280</v>
      </c>
      <c r="B281">
        <v>4</v>
      </c>
      <c r="C281">
        <v>3581480</v>
      </c>
      <c r="D281" t="s">
        <v>79</v>
      </c>
      <c r="E281">
        <v>34</v>
      </c>
      <c r="F281" t="s">
        <v>1555</v>
      </c>
      <c r="G281" t="s">
        <v>1556</v>
      </c>
      <c r="H281" t="s">
        <v>1413</v>
      </c>
      <c r="I281">
        <v>44</v>
      </c>
      <c r="J281">
        <v>202</v>
      </c>
      <c r="K281">
        <v>29</v>
      </c>
      <c r="L281">
        <v>8</v>
      </c>
      <c r="M281" t="s">
        <v>1557</v>
      </c>
      <c r="O281" t="s">
        <v>1558</v>
      </c>
      <c r="P281" t="s">
        <v>1559</v>
      </c>
      <c r="Q281">
        <v>0</v>
      </c>
      <c r="R281">
        <v>0</v>
      </c>
      <c r="S281">
        <v>0</v>
      </c>
      <c r="T281">
        <v>0</v>
      </c>
      <c r="U281">
        <v>0</v>
      </c>
      <c r="V281">
        <v>41885</v>
      </c>
      <c r="W281">
        <v>331</v>
      </c>
      <c r="X281">
        <v>0</v>
      </c>
      <c r="Y281">
        <v>0</v>
      </c>
      <c r="Z281">
        <v>0</v>
      </c>
      <c r="AA281">
        <v>2</v>
      </c>
      <c r="AD281">
        <v>3</v>
      </c>
      <c r="AE281">
        <v>1</v>
      </c>
      <c r="AF281">
        <v>1</v>
      </c>
      <c r="AG281">
        <v>3</v>
      </c>
      <c r="AH281">
        <v>0</v>
      </c>
      <c r="AI281" t="s">
        <v>115</v>
      </c>
      <c r="AJ281" t="s">
        <v>116</v>
      </c>
      <c r="AK281" t="s">
        <v>1560</v>
      </c>
      <c r="AL281">
        <v>2</v>
      </c>
      <c r="AM281">
        <v>85430</v>
      </c>
      <c r="AN281">
        <v>0</v>
      </c>
      <c r="AO281">
        <v>0</v>
      </c>
      <c r="AP281">
        <v>0</v>
      </c>
      <c r="AQ281">
        <v>0</v>
      </c>
      <c r="AR281"/>
      <c r="AS281"/>
      <c r="AT281">
        <v>0</v>
      </c>
      <c r="AU281">
        <v>0</v>
      </c>
      <c r="AX281">
        <v>0</v>
      </c>
      <c r="AZ281">
        <v>0</v>
      </c>
      <c r="BA281">
        <v>0</v>
      </c>
      <c r="BB281">
        <v>0</v>
      </c>
      <c r="BD281">
        <v>0</v>
      </c>
      <c r="BF281">
        <v>0</v>
      </c>
      <c r="BG281">
        <v>0</v>
      </c>
      <c r="BI281">
        <v>0</v>
      </c>
      <c r="BJ281">
        <v>0</v>
      </c>
      <c r="BP281">
        <v>0</v>
      </c>
      <c r="BS281">
        <v>0</v>
      </c>
      <c r="BT281">
        <v>0</v>
      </c>
      <c r="BU281">
        <v>0</v>
      </c>
      <c r="BV281">
        <v>0</v>
      </c>
      <c r="CA281">
        <v>2</v>
      </c>
      <c r="CB281">
        <v>0</v>
      </c>
      <c r="CC281">
        <v>0</v>
      </c>
      <c r="CD281">
        <v>41995</v>
      </c>
      <c r="CE281">
        <v>44651</v>
      </c>
      <c r="CF281">
        <v>42590</v>
      </c>
      <c r="CG281"/>
      <c r="CH281"/>
      <c r="CI281"/>
      <c r="CJ281" s="128">
        <v>45023</v>
      </c>
      <c r="CK281" s="127"/>
      <c r="CM281" t="s">
        <v>3072</v>
      </c>
    </row>
    <row r="282" spans="1:91" hidden="1">
      <c r="A282" s="108">
        <v>281</v>
      </c>
      <c r="B282">
        <v>4</v>
      </c>
      <c r="C282">
        <v>3581552</v>
      </c>
      <c r="D282" t="s">
        <v>79</v>
      </c>
      <c r="E282">
        <v>34</v>
      </c>
      <c r="F282" t="s">
        <v>1094</v>
      </c>
      <c r="G282" t="s">
        <v>1095</v>
      </c>
      <c r="H282" t="s">
        <v>755</v>
      </c>
      <c r="I282">
        <v>44</v>
      </c>
      <c r="J282">
        <v>201</v>
      </c>
      <c r="K282">
        <v>130</v>
      </c>
      <c r="L282">
        <v>17</v>
      </c>
      <c r="M282" t="s">
        <v>1096</v>
      </c>
      <c r="O282" t="s">
        <v>1097</v>
      </c>
      <c r="Q282">
        <v>0</v>
      </c>
      <c r="R282">
        <v>0</v>
      </c>
      <c r="S282">
        <v>0</v>
      </c>
      <c r="T282">
        <v>0</v>
      </c>
      <c r="U282">
        <v>0</v>
      </c>
      <c r="V282">
        <v>41961</v>
      </c>
      <c r="W282">
        <v>331</v>
      </c>
      <c r="X282">
        <v>0</v>
      </c>
      <c r="Y282">
        <v>0</v>
      </c>
      <c r="Z282">
        <v>0</v>
      </c>
      <c r="AA282">
        <v>1</v>
      </c>
      <c r="AD282">
        <v>3</v>
      </c>
      <c r="AE282">
        <v>1</v>
      </c>
      <c r="AF282">
        <v>1</v>
      </c>
      <c r="AG282">
        <v>3</v>
      </c>
      <c r="AH282">
        <v>0</v>
      </c>
      <c r="AI282" t="s">
        <v>148</v>
      </c>
      <c r="AJ282" t="s">
        <v>149</v>
      </c>
      <c r="AK282" t="s">
        <v>1098</v>
      </c>
      <c r="AL282">
        <v>0</v>
      </c>
      <c r="AM282">
        <v>0</v>
      </c>
      <c r="AN282">
        <v>0</v>
      </c>
      <c r="AO282">
        <v>0</v>
      </c>
      <c r="AP282">
        <v>0</v>
      </c>
      <c r="AQ282">
        <v>0</v>
      </c>
      <c r="AR282"/>
      <c r="AS282"/>
      <c r="AT282">
        <v>0</v>
      </c>
      <c r="AU282">
        <v>0</v>
      </c>
      <c r="AX282">
        <v>0</v>
      </c>
      <c r="AZ282">
        <v>0</v>
      </c>
      <c r="BA282">
        <v>0</v>
      </c>
      <c r="BB282">
        <v>0</v>
      </c>
      <c r="BD282">
        <v>0</v>
      </c>
      <c r="BF282">
        <v>0</v>
      </c>
      <c r="BG282">
        <v>0</v>
      </c>
      <c r="BI282">
        <v>0</v>
      </c>
      <c r="BJ282">
        <v>0</v>
      </c>
      <c r="BP282">
        <v>34</v>
      </c>
      <c r="BQ282" t="s">
        <v>1094</v>
      </c>
      <c r="BR282" t="s">
        <v>1095</v>
      </c>
      <c r="BS282">
        <v>44</v>
      </c>
      <c r="BT282">
        <v>201</v>
      </c>
      <c r="BU282">
        <v>130</v>
      </c>
      <c r="BV282">
        <v>17</v>
      </c>
      <c r="BW282" t="s">
        <v>755</v>
      </c>
      <c r="BX282" t="s">
        <v>2326</v>
      </c>
      <c r="BZ282" t="s">
        <v>2327</v>
      </c>
      <c r="CA282">
        <v>2</v>
      </c>
      <c r="CB282">
        <v>0</v>
      </c>
      <c r="CC282">
        <v>0</v>
      </c>
      <c r="CD282">
        <v>41997</v>
      </c>
      <c r="CE282">
        <v>44651</v>
      </c>
      <c r="CF282">
        <v>43550</v>
      </c>
      <c r="CG282"/>
      <c r="CH282"/>
      <c r="CI282"/>
      <c r="CJ282" s="126"/>
      <c r="CK282" s="127"/>
    </row>
    <row r="283" spans="1:91" hidden="1">
      <c r="A283" s="108">
        <v>282</v>
      </c>
      <c r="B283">
        <v>4</v>
      </c>
      <c r="C283">
        <v>3581642</v>
      </c>
      <c r="D283" t="s">
        <v>79</v>
      </c>
      <c r="E283">
        <v>99</v>
      </c>
      <c r="F283" t="s">
        <v>1099</v>
      </c>
      <c r="G283" t="s">
        <v>1100</v>
      </c>
      <c r="H283" t="s">
        <v>1101</v>
      </c>
      <c r="I283">
        <v>44</v>
      </c>
      <c r="J283">
        <v>201</v>
      </c>
      <c r="K283">
        <v>283</v>
      </c>
      <c r="L283">
        <v>17</v>
      </c>
      <c r="M283" t="s">
        <v>1102</v>
      </c>
      <c r="N283" t="s">
        <v>1103</v>
      </c>
      <c r="O283" t="s">
        <v>1104</v>
      </c>
      <c r="P283" t="s">
        <v>1105</v>
      </c>
      <c r="Q283">
        <v>0</v>
      </c>
      <c r="R283">
        <v>0</v>
      </c>
      <c r="S283">
        <v>0</v>
      </c>
      <c r="T283">
        <v>0</v>
      </c>
      <c r="U283">
        <v>0</v>
      </c>
      <c r="V283">
        <v>41990</v>
      </c>
      <c r="W283">
        <v>331</v>
      </c>
      <c r="X283">
        <v>0</v>
      </c>
      <c r="Y283">
        <v>0</v>
      </c>
      <c r="Z283">
        <v>0</v>
      </c>
      <c r="AA283">
        <v>1</v>
      </c>
      <c r="AD283">
        <v>3</v>
      </c>
      <c r="AE283">
        <v>1</v>
      </c>
      <c r="AF283">
        <v>1</v>
      </c>
      <c r="AG283">
        <v>3</v>
      </c>
      <c r="AH283">
        <v>0</v>
      </c>
      <c r="AI283" t="s">
        <v>115</v>
      </c>
      <c r="AJ283" t="s">
        <v>116</v>
      </c>
      <c r="AK283" t="s">
        <v>1106</v>
      </c>
      <c r="AL283">
        <v>3</v>
      </c>
      <c r="AM283">
        <v>744158</v>
      </c>
      <c r="AN283">
        <v>0</v>
      </c>
      <c r="AO283">
        <v>0</v>
      </c>
      <c r="AP283">
        <v>0</v>
      </c>
      <c r="AQ283">
        <v>0</v>
      </c>
      <c r="AR283"/>
      <c r="AS283"/>
      <c r="AT283">
        <v>0</v>
      </c>
      <c r="AU283">
        <v>0</v>
      </c>
      <c r="AX283">
        <v>0</v>
      </c>
      <c r="AZ283">
        <v>0</v>
      </c>
      <c r="BA283">
        <v>0</v>
      </c>
      <c r="BB283">
        <v>0</v>
      </c>
      <c r="BD283">
        <v>0</v>
      </c>
      <c r="BF283">
        <v>0</v>
      </c>
      <c r="BG283">
        <v>0</v>
      </c>
      <c r="BI283">
        <v>0</v>
      </c>
      <c r="BJ283">
        <v>0</v>
      </c>
      <c r="BP283">
        <v>0</v>
      </c>
      <c r="BS283">
        <v>0</v>
      </c>
      <c r="BT283">
        <v>0</v>
      </c>
      <c r="BU283">
        <v>0</v>
      </c>
      <c r="BV283">
        <v>0</v>
      </c>
      <c r="CA283">
        <v>2</v>
      </c>
      <c r="CB283">
        <v>0</v>
      </c>
      <c r="CC283">
        <v>0</v>
      </c>
      <c r="CD283">
        <v>41998</v>
      </c>
      <c r="CE283">
        <v>44651</v>
      </c>
      <c r="CF283">
        <v>42103</v>
      </c>
      <c r="CG283"/>
      <c r="CH283"/>
      <c r="CI283"/>
      <c r="CJ283" s="128">
        <v>45029</v>
      </c>
      <c r="CK283" s="127"/>
    </row>
    <row r="284" spans="1:91" hidden="1">
      <c r="A284" s="108">
        <v>283</v>
      </c>
      <c r="B284">
        <v>4</v>
      </c>
      <c r="C284">
        <v>3586996</v>
      </c>
      <c r="D284" t="s">
        <v>79</v>
      </c>
      <c r="E284">
        <v>34</v>
      </c>
      <c r="F284" t="s">
        <v>1107</v>
      </c>
      <c r="G284" t="s">
        <v>1108</v>
      </c>
      <c r="H284" t="s">
        <v>969</v>
      </c>
      <c r="I284">
        <v>44</v>
      </c>
      <c r="J284">
        <v>201</v>
      </c>
      <c r="K284">
        <v>254</v>
      </c>
      <c r="L284">
        <v>17</v>
      </c>
      <c r="M284" t="s">
        <v>1109</v>
      </c>
      <c r="O284" t="s">
        <v>1110</v>
      </c>
      <c r="P284" t="s">
        <v>1111</v>
      </c>
      <c r="Q284">
        <v>0</v>
      </c>
      <c r="R284">
        <v>0</v>
      </c>
      <c r="S284">
        <v>0</v>
      </c>
      <c r="T284">
        <v>0</v>
      </c>
      <c r="U284">
        <v>0</v>
      </c>
      <c r="V284">
        <v>41978</v>
      </c>
      <c r="W284">
        <v>331</v>
      </c>
      <c r="X284">
        <v>0</v>
      </c>
      <c r="Y284">
        <v>0</v>
      </c>
      <c r="Z284">
        <v>0</v>
      </c>
      <c r="AA284">
        <v>1</v>
      </c>
      <c r="AD284">
        <v>3</v>
      </c>
      <c r="AE284">
        <v>1</v>
      </c>
      <c r="AF284">
        <v>1</v>
      </c>
      <c r="AG284">
        <v>3</v>
      </c>
      <c r="AH284">
        <v>0</v>
      </c>
      <c r="AI284" t="s">
        <v>194</v>
      </c>
      <c r="AJ284" t="s">
        <v>195</v>
      </c>
      <c r="AK284" t="s">
        <v>1112</v>
      </c>
      <c r="AL284">
        <v>3</v>
      </c>
      <c r="AM284">
        <v>243001</v>
      </c>
      <c r="AN284">
        <v>0</v>
      </c>
      <c r="AO284">
        <v>0</v>
      </c>
      <c r="AP284">
        <v>0</v>
      </c>
      <c r="AQ284">
        <v>0</v>
      </c>
      <c r="AR284"/>
      <c r="AS284"/>
      <c r="AT284">
        <v>0</v>
      </c>
      <c r="AU284">
        <v>0</v>
      </c>
      <c r="AX284">
        <v>0</v>
      </c>
      <c r="AZ284">
        <v>0</v>
      </c>
      <c r="BA284">
        <v>0</v>
      </c>
      <c r="BB284">
        <v>0</v>
      </c>
      <c r="BD284">
        <v>0</v>
      </c>
      <c r="BF284">
        <v>0</v>
      </c>
      <c r="BG284">
        <v>0</v>
      </c>
      <c r="BI284">
        <v>0</v>
      </c>
      <c r="BJ284">
        <v>0</v>
      </c>
      <c r="BP284">
        <v>0</v>
      </c>
      <c r="BS284">
        <v>0</v>
      </c>
      <c r="BT284">
        <v>0</v>
      </c>
      <c r="BU284">
        <v>0</v>
      </c>
      <c r="BV284">
        <v>0</v>
      </c>
      <c r="CA284">
        <v>2</v>
      </c>
      <c r="CB284">
        <v>0</v>
      </c>
      <c r="CC284">
        <v>0</v>
      </c>
      <c r="CD284">
        <v>42013</v>
      </c>
      <c r="CE284">
        <v>44651</v>
      </c>
      <c r="CF284">
        <v>42683</v>
      </c>
      <c r="CG284"/>
      <c r="CH284"/>
      <c r="CI284"/>
      <c r="CJ284" s="128">
        <v>45013</v>
      </c>
      <c r="CK284" s="129">
        <v>45013</v>
      </c>
    </row>
    <row r="285" spans="1:91" hidden="1">
      <c r="A285" s="108">
        <v>284</v>
      </c>
      <c r="B285">
        <v>4</v>
      </c>
      <c r="C285">
        <v>3592261</v>
      </c>
      <c r="D285" t="s">
        <v>79</v>
      </c>
      <c r="E285">
        <v>34</v>
      </c>
      <c r="F285" t="s">
        <v>2170</v>
      </c>
      <c r="G285" t="s">
        <v>2171</v>
      </c>
      <c r="H285" t="s">
        <v>2172</v>
      </c>
      <c r="I285">
        <v>44</v>
      </c>
      <c r="J285">
        <v>203</v>
      </c>
      <c r="K285">
        <v>155</v>
      </c>
      <c r="L285">
        <v>54</v>
      </c>
      <c r="M285" t="s">
        <v>2173</v>
      </c>
      <c r="O285" t="s">
        <v>2174</v>
      </c>
      <c r="P285" t="s">
        <v>2175</v>
      </c>
      <c r="Q285">
        <v>0</v>
      </c>
      <c r="R285">
        <v>0</v>
      </c>
      <c r="S285">
        <v>0</v>
      </c>
      <c r="T285">
        <v>0</v>
      </c>
      <c r="U285">
        <v>0</v>
      </c>
      <c r="V285">
        <v>41984</v>
      </c>
      <c r="W285">
        <v>331</v>
      </c>
      <c r="X285">
        <v>0</v>
      </c>
      <c r="Y285">
        <v>0</v>
      </c>
      <c r="Z285">
        <v>0</v>
      </c>
      <c r="AA285">
        <v>1</v>
      </c>
      <c r="AD285">
        <v>3</v>
      </c>
      <c r="AE285">
        <v>1</v>
      </c>
      <c r="AF285">
        <v>1</v>
      </c>
      <c r="AG285">
        <v>3</v>
      </c>
      <c r="AH285">
        <v>0</v>
      </c>
      <c r="AI285" t="s">
        <v>396</v>
      </c>
      <c r="AJ285" t="s">
        <v>397</v>
      </c>
      <c r="AK285" t="s">
        <v>2176</v>
      </c>
      <c r="AL285">
        <v>9</v>
      </c>
      <c r="AM285">
        <v>380768</v>
      </c>
      <c r="AN285">
        <v>0</v>
      </c>
      <c r="AO285">
        <v>0</v>
      </c>
      <c r="AP285">
        <v>0</v>
      </c>
      <c r="AQ285">
        <v>0</v>
      </c>
      <c r="AR285"/>
      <c r="AS285"/>
      <c r="AT285">
        <v>0</v>
      </c>
      <c r="AU285">
        <v>0</v>
      </c>
      <c r="AX285">
        <v>0</v>
      </c>
      <c r="AZ285">
        <v>0</v>
      </c>
      <c r="BA285">
        <v>0</v>
      </c>
      <c r="BB285">
        <v>0</v>
      </c>
      <c r="BD285">
        <v>0</v>
      </c>
      <c r="BF285">
        <v>0</v>
      </c>
      <c r="BG285">
        <v>0</v>
      </c>
      <c r="BI285">
        <v>0</v>
      </c>
      <c r="BJ285">
        <v>0</v>
      </c>
      <c r="BP285">
        <v>34</v>
      </c>
      <c r="BQ285" t="s">
        <v>2170</v>
      </c>
      <c r="BR285" t="s">
        <v>2171</v>
      </c>
      <c r="BS285">
        <v>44</v>
      </c>
      <c r="BT285">
        <v>203</v>
      </c>
      <c r="BU285">
        <v>155</v>
      </c>
      <c r="BV285">
        <v>54</v>
      </c>
      <c r="BW285" t="s">
        <v>2172</v>
      </c>
      <c r="BX285" t="s">
        <v>2177</v>
      </c>
      <c r="BY285" t="s">
        <v>2855</v>
      </c>
      <c r="BZ285" t="s">
        <v>2178</v>
      </c>
      <c r="CA285">
        <v>2</v>
      </c>
      <c r="CB285">
        <v>0</v>
      </c>
      <c r="CC285">
        <v>0</v>
      </c>
      <c r="CD285">
        <v>42041</v>
      </c>
      <c r="CE285">
        <v>44651</v>
      </c>
      <c r="CF285">
        <v>42718</v>
      </c>
      <c r="CG285"/>
      <c r="CH285"/>
      <c r="CI285"/>
      <c r="CJ285" s="128">
        <v>45021</v>
      </c>
      <c r="CK285" s="129">
        <v>45021</v>
      </c>
      <c r="CM285" t="s">
        <v>3059</v>
      </c>
    </row>
    <row r="286" spans="1:91" hidden="1">
      <c r="A286" s="108">
        <v>285</v>
      </c>
      <c r="B286">
        <v>4</v>
      </c>
      <c r="C286">
        <v>3592309</v>
      </c>
      <c r="D286" t="s">
        <v>79</v>
      </c>
      <c r="E286">
        <v>34</v>
      </c>
      <c r="F286" t="s">
        <v>1113</v>
      </c>
      <c r="G286" t="s">
        <v>1114</v>
      </c>
      <c r="H286" t="s">
        <v>1115</v>
      </c>
      <c r="I286">
        <v>44</v>
      </c>
      <c r="J286">
        <v>201</v>
      </c>
      <c r="K286">
        <v>329</v>
      </c>
      <c r="L286">
        <v>17</v>
      </c>
      <c r="M286" t="s">
        <v>1116</v>
      </c>
      <c r="O286" t="s">
        <v>1117</v>
      </c>
      <c r="P286" t="s">
        <v>1118</v>
      </c>
      <c r="Q286">
        <v>0</v>
      </c>
      <c r="R286">
        <v>0</v>
      </c>
      <c r="S286">
        <v>0</v>
      </c>
      <c r="T286">
        <v>0</v>
      </c>
      <c r="U286">
        <v>0</v>
      </c>
      <c r="V286">
        <v>40536</v>
      </c>
      <c r="W286">
        <v>331</v>
      </c>
      <c r="X286">
        <v>0</v>
      </c>
      <c r="Y286">
        <v>0</v>
      </c>
      <c r="Z286">
        <v>0</v>
      </c>
      <c r="AA286">
        <v>1</v>
      </c>
      <c r="AD286">
        <v>3</v>
      </c>
      <c r="AE286">
        <v>1</v>
      </c>
      <c r="AF286">
        <v>1</v>
      </c>
      <c r="AG286">
        <v>3</v>
      </c>
      <c r="AH286">
        <v>0</v>
      </c>
      <c r="AI286" t="s">
        <v>148</v>
      </c>
      <c r="AJ286" t="s">
        <v>149</v>
      </c>
      <c r="AK286" t="s">
        <v>1119</v>
      </c>
      <c r="AL286">
        <v>3</v>
      </c>
      <c r="AM286">
        <v>320668</v>
      </c>
      <c r="AN286">
        <v>0</v>
      </c>
      <c r="AO286">
        <v>0</v>
      </c>
      <c r="AP286">
        <v>0</v>
      </c>
      <c r="AQ286">
        <v>0</v>
      </c>
      <c r="AR286"/>
      <c r="AS286"/>
      <c r="AT286">
        <v>0</v>
      </c>
      <c r="AU286">
        <v>0</v>
      </c>
      <c r="AX286">
        <v>0</v>
      </c>
      <c r="AZ286">
        <v>0</v>
      </c>
      <c r="BA286">
        <v>0</v>
      </c>
      <c r="BB286">
        <v>0</v>
      </c>
      <c r="BD286">
        <v>0</v>
      </c>
      <c r="BF286">
        <v>0</v>
      </c>
      <c r="BG286">
        <v>0</v>
      </c>
      <c r="BI286">
        <v>0</v>
      </c>
      <c r="BJ286">
        <v>0</v>
      </c>
      <c r="BP286">
        <v>0</v>
      </c>
      <c r="BS286">
        <v>0</v>
      </c>
      <c r="BT286">
        <v>0</v>
      </c>
      <c r="BU286">
        <v>0</v>
      </c>
      <c r="BV286">
        <v>0</v>
      </c>
      <c r="CA286">
        <v>2</v>
      </c>
      <c r="CB286">
        <v>0</v>
      </c>
      <c r="CC286">
        <v>0</v>
      </c>
      <c r="CD286">
        <v>42044</v>
      </c>
      <c r="CE286">
        <v>44651</v>
      </c>
      <c r="CF286">
        <v>44392</v>
      </c>
      <c r="CG286"/>
      <c r="CH286"/>
      <c r="CI286"/>
      <c r="CJ286" s="128">
        <v>45034</v>
      </c>
      <c r="CK286" s="129">
        <v>45034</v>
      </c>
    </row>
    <row r="287" spans="1:91" hidden="1">
      <c r="A287" s="108">
        <v>286</v>
      </c>
      <c r="B287">
        <v>4</v>
      </c>
      <c r="C287">
        <v>3592767</v>
      </c>
      <c r="D287" t="s">
        <v>79</v>
      </c>
      <c r="E287">
        <v>99</v>
      </c>
      <c r="F287" t="s">
        <v>2625</v>
      </c>
      <c r="G287" t="s">
        <v>2626</v>
      </c>
      <c r="H287" t="s">
        <v>2627</v>
      </c>
      <c r="I287">
        <v>44</v>
      </c>
      <c r="J287">
        <v>206</v>
      </c>
      <c r="K287">
        <v>11</v>
      </c>
      <c r="L287">
        <v>18</v>
      </c>
      <c r="M287" t="s">
        <v>2628</v>
      </c>
      <c r="O287" t="s">
        <v>2629</v>
      </c>
      <c r="P287" t="s">
        <v>2630</v>
      </c>
      <c r="Q287">
        <v>0</v>
      </c>
      <c r="R287">
        <v>0</v>
      </c>
      <c r="S287">
        <v>0</v>
      </c>
      <c r="T287">
        <v>0</v>
      </c>
      <c r="U287">
        <v>0</v>
      </c>
      <c r="V287">
        <v>41730</v>
      </c>
      <c r="W287">
        <v>331</v>
      </c>
      <c r="X287">
        <v>0</v>
      </c>
      <c r="Y287">
        <v>0</v>
      </c>
      <c r="Z287">
        <v>0</v>
      </c>
      <c r="AA287">
        <v>1</v>
      </c>
      <c r="AD287">
        <v>4</v>
      </c>
      <c r="AE287">
        <v>1</v>
      </c>
      <c r="AF287">
        <v>1</v>
      </c>
      <c r="AG287">
        <v>3</v>
      </c>
      <c r="AH287">
        <v>0</v>
      </c>
      <c r="AI287" t="s">
        <v>2631</v>
      </c>
      <c r="AJ287" t="s">
        <v>2632</v>
      </c>
      <c r="AK287" t="s">
        <v>2633</v>
      </c>
      <c r="AL287">
        <v>4</v>
      </c>
      <c r="AM287">
        <v>81655</v>
      </c>
      <c r="AN287">
        <v>0</v>
      </c>
      <c r="AO287">
        <v>0</v>
      </c>
      <c r="AP287">
        <v>0</v>
      </c>
      <c r="AQ287">
        <v>0</v>
      </c>
      <c r="AR287"/>
      <c r="AS287"/>
      <c r="AT287">
        <v>0</v>
      </c>
      <c r="AU287">
        <v>0</v>
      </c>
      <c r="AX287">
        <v>0</v>
      </c>
      <c r="AZ287">
        <v>0</v>
      </c>
      <c r="BA287">
        <v>0</v>
      </c>
      <c r="BB287">
        <v>0</v>
      </c>
      <c r="BD287">
        <v>0</v>
      </c>
      <c r="BF287">
        <v>0</v>
      </c>
      <c r="BG287">
        <v>0</v>
      </c>
      <c r="BI287">
        <v>0</v>
      </c>
      <c r="BJ287">
        <v>0</v>
      </c>
      <c r="BP287">
        <v>0</v>
      </c>
      <c r="BS287">
        <v>0</v>
      </c>
      <c r="BT287">
        <v>0</v>
      </c>
      <c r="BU287">
        <v>0</v>
      </c>
      <c r="BV287">
        <v>0</v>
      </c>
      <c r="CA287">
        <v>2</v>
      </c>
      <c r="CB287">
        <v>0</v>
      </c>
      <c r="CC287">
        <v>0</v>
      </c>
      <c r="CD287">
        <v>42062</v>
      </c>
      <c r="CE287">
        <v>44651</v>
      </c>
      <c r="CF287">
        <v>43934</v>
      </c>
      <c r="CG287"/>
      <c r="CH287"/>
      <c r="CI287"/>
      <c r="CJ287" s="128">
        <v>45033</v>
      </c>
      <c r="CK287" s="129">
        <v>45033</v>
      </c>
    </row>
    <row r="288" spans="1:91" hidden="1">
      <c r="A288" s="108">
        <v>287</v>
      </c>
      <c r="B288">
        <v>4</v>
      </c>
      <c r="C288">
        <v>3594051</v>
      </c>
      <c r="D288" t="s">
        <v>79</v>
      </c>
      <c r="E288">
        <v>34</v>
      </c>
      <c r="F288" t="s">
        <v>1120</v>
      </c>
      <c r="G288" t="s">
        <v>1121</v>
      </c>
      <c r="H288" t="s">
        <v>152</v>
      </c>
      <c r="I288">
        <v>44</v>
      </c>
      <c r="J288">
        <v>201</v>
      </c>
      <c r="K288">
        <v>139</v>
      </c>
      <c r="L288">
        <v>17</v>
      </c>
      <c r="M288" t="s">
        <v>1122</v>
      </c>
      <c r="O288" t="s">
        <v>1123</v>
      </c>
      <c r="P288" t="s">
        <v>1124</v>
      </c>
      <c r="Q288">
        <v>0</v>
      </c>
      <c r="R288">
        <v>0</v>
      </c>
      <c r="S288">
        <v>0</v>
      </c>
      <c r="T288">
        <v>0</v>
      </c>
      <c r="U288">
        <v>0</v>
      </c>
      <c r="V288">
        <v>41985</v>
      </c>
      <c r="W288">
        <v>331</v>
      </c>
      <c r="X288">
        <v>0</v>
      </c>
      <c r="Y288">
        <v>0</v>
      </c>
      <c r="Z288">
        <v>0</v>
      </c>
      <c r="AA288">
        <v>1</v>
      </c>
      <c r="AD288">
        <v>3</v>
      </c>
      <c r="AE288">
        <v>1</v>
      </c>
      <c r="AF288">
        <v>1</v>
      </c>
      <c r="AG288">
        <v>3</v>
      </c>
      <c r="AH288">
        <v>0</v>
      </c>
      <c r="AI288" t="s">
        <v>148</v>
      </c>
      <c r="AJ288" t="s">
        <v>149</v>
      </c>
      <c r="AK288" t="s">
        <v>1125</v>
      </c>
      <c r="AL288">
        <v>3</v>
      </c>
      <c r="AM288">
        <v>26450</v>
      </c>
      <c r="AN288">
        <v>0</v>
      </c>
      <c r="AO288">
        <v>0</v>
      </c>
      <c r="AP288">
        <v>0</v>
      </c>
      <c r="AQ288">
        <v>0</v>
      </c>
      <c r="AR288"/>
      <c r="AS288"/>
      <c r="AT288">
        <v>0</v>
      </c>
      <c r="AU288">
        <v>0</v>
      </c>
      <c r="AX288">
        <v>0</v>
      </c>
      <c r="AZ288">
        <v>0</v>
      </c>
      <c r="BA288">
        <v>0</v>
      </c>
      <c r="BB288">
        <v>0</v>
      </c>
      <c r="BD288">
        <v>0</v>
      </c>
      <c r="BF288">
        <v>0</v>
      </c>
      <c r="BG288">
        <v>0</v>
      </c>
      <c r="BI288">
        <v>0</v>
      </c>
      <c r="BJ288">
        <v>0</v>
      </c>
      <c r="BP288">
        <v>0</v>
      </c>
      <c r="BS288">
        <v>0</v>
      </c>
      <c r="BT288">
        <v>0</v>
      </c>
      <c r="BU288">
        <v>0</v>
      </c>
      <c r="BV288">
        <v>0</v>
      </c>
      <c r="CA288">
        <v>2</v>
      </c>
      <c r="CB288">
        <v>0</v>
      </c>
      <c r="CC288">
        <v>0</v>
      </c>
      <c r="CD288">
        <v>42080</v>
      </c>
      <c r="CE288">
        <v>44651</v>
      </c>
      <c r="CF288">
        <v>42164</v>
      </c>
      <c r="CG288"/>
      <c r="CH288"/>
      <c r="CI288"/>
      <c r="CJ288" s="128">
        <v>45021</v>
      </c>
      <c r="CK288" s="129">
        <v>45021</v>
      </c>
    </row>
    <row r="289" spans="1:91" hidden="1">
      <c r="A289" s="108">
        <v>288</v>
      </c>
      <c r="B289">
        <v>4</v>
      </c>
      <c r="C289">
        <v>3594379</v>
      </c>
      <c r="D289" t="s">
        <v>79</v>
      </c>
      <c r="E289">
        <v>46</v>
      </c>
      <c r="F289" t="s">
        <v>1900</v>
      </c>
      <c r="G289" t="s">
        <v>1901</v>
      </c>
      <c r="H289" t="s">
        <v>1902</v>
      </c>
      <c r="I289">
        <v>44</v>
      </c>
      <c r="J289">
        <v>461</v>
      </c>
      <c r="K289">
        <v>2</v>
      </c>
      <c r="L289">
        <v>47</v>
      </c>
      <c r="M289" t="s">
        <v>1903</v>
      </c>
      <c r="O289" t="s">
        <v>1904</v>
      </c>
      <c r="P289" t="s">
        <v>2856</v>
      </c>
      <c r="Q289">
        <v>0</v>
      </c>
      <c r="R289">
        <v>0</v>
      </c>
      <c r="S289">
        <v>0</v>
      </c>
      <c r="T289">
        <v>0</v>
      </c>
      <c r="U289">
        <v>0</v>
      </c>
      <c r="V289">
        <v>41365</v>
      </c>
      <c r="W289">
        <v>331</v>
      </c>
      <c r="X289">
        <v>0</v>
      </c>
      <c r="Y289">
        <v>0</v>
      </c>
      <c r="Z289">
        <v>0</v>
      </c>
      <c r="AA289">
        <v>2</v>
      </c>
      <c r="AD289">
        <v>3</v>
      </c>
      <c r="AE289">
        <v>1</v>
      </c>
      <c r="AF289">
        <v>1</v>
      </c>
      <c r="AG289">
        <v>3</v>
      </c>
      <c r="AH289">
        <v>0</v>
      </c>
      <c r="AI289" t="s">
        <v>1905</v>
      </c>
      <c r="AJ289" t="s">
        <v>1906</v>
      </c>
      <c r="AK289" t="s">
        <v>1907</v>
      </c>
      <c r="AL289">
        <v>8</v>
      </c>
      <c r="AM289">
        <v>945455</v>
      </c>
      <c r="AN289">
        <v>0</v>
      </c>
      <c r="AO289">
        <v>0</v>
      </c>
      <c r="AP289">
        <v>0</v>
      </c>
      <c r="AQ289">
        <v>0</v>
      </c>
      <c r="AR289"/>
      <c r="AS289"/>
      <c r="AT289">
        <v>0</v>
      </c>
      <c r="AU289">
        <v>0</v>
      </c>
      <c r="AX289">
        <v>0</v>
      </c>
      <c r="AZ289">
        <v>0</v>
      </c>
      <c r="BA289">
        <v>0</v>
      </c>
      <c r="BB289">
        <v>0</v>
      </c>
      <c r="BD289">
        <v>0</v>
      </c>
      <c r="BF289">
        <v>0</v>
      </c>
      <c r="BG289">
        <v>0</v>
      </c>
      <c r="BI289">
        <v>0</v>
      </c>
      <c r="BJ289">
        <v>0</v>
      </c>
      <c r="BP289">
        <v>0</v>
      </c>
      <c r="BS289">
        <v>0</v>
      </c>
      <c r="BT289">
        <v>0</v>
      </c>
      <c r="BU289">
        <v>0</v>
      </c>
      <c r="BV289">
        <v>0</v>
      </c>
      <c r="CA289">
        <v>2</v>
      </c>
      <c r="CB289">
        <v>0</v>
      </c>
      <c r="CC289">
        <v>0</v>
      </c>
      <c r="CD289">
        <v>42087</v>
      </c>
      <c r="CE289">
        <v>44651</v>
      </c>
      <c r="CF289">
        <v>44145</v>
      </c>
      <c r="CG289"/>
      <c r="CH289"/>
      <c r="CI289"/>
      <c r="CJ289" s="128">
        <v>45013</v>
      </c>
      <c r="CK289" s="129">
        <v>45096</v>
      </c>
    </row>
    <row r="290" spans="1:91" hidden="1">
      <c r="A290" s="108">
        <v>289</v>
      </c>
      <c r="B290">
        <v>4</v>
      </c>
      <c r="C290">
        <v>3603769</v>
      </c>
      <c r="D290" t="s">
        <v>79</v>
      </c>
      <c r="E290">
        <v>34</v>
      </c>
      <c r="F290" t="s">
        <v>1126</v>
      </c>
      <c r="G290" t="s">
        <v>1127</v>
      </c>
      <c r="H290" t="s">
        <v>874</v>
      </c>
      <c r="I290">
        <v>44</v>
      </c>
      <c r="J290">
        <v>201</v>
      </c>
      <c r="K290">
        <v>442</v>
      </c>
      <c r="L290">
        <v>17</v>
      </c>
      <c r="M290" t="s">
        <v>1128</v>
      </c>
      <c r="O290" t="s">
        <v>1129</v>
      </c>
      <c r="P290" t="s">
        <v>1130</v>
      </c>
      <c r="Q290">
        <v>0</v>
      </c>
      <c r="R290">
        <v>0</v>
      </c>
      <c r="S290">
        <v>0</v>
      </c>
      <c r="T290">
        <v>0</v>
      </c>
      <c r="U290">
        <v>0</v>
      </c>
      <c r="V290">
        <v>41919</v>
      </c>
      <c r="W290">
        <v>331</v>
      </c>
      <c r="X290">
        <v>0</v>
      </c>
      <c r="Y290">
        <v>0</v>
      </c>
      <c r="Z290">
        <v>0</v>
      </c>
      <c r="AA290">
        <v>1</v>
      </c>
      <c r="AD290">
        <v>3</v>
      </c>
      <c r="AE290">
        <v>1</v>
      </c>
      <c r="AF290">
        <v>1</v>
      </c>
      <c r="AG290">
        <v>3</v>
      </c>
      <c r="AH290">
        <v>0</v>
      </c>
      <c r="AI290" t="s">
        <v>194</v>
      </c>
      <c r="AJ290" t="s">
        <v>195</v>
      </c>
      <c r="AK290" t="s">
        <v>1131</v>
      </c>
      <c r="AL290">
        <v>3</v>
      </c>
      <c r="AM290">
        <v>12238</v>
      </c>
      <c r="AN290">
        <v>587</v>
      </c>
      <c r="AO290">
        <v>0</v>
      </c>
      <c r="AP290">
        <v>0</v>
      </c>
      <c r="AQ290">
        <v>0</v>
      </c>
      <c r="AR290"/>
      <c r="AS290"/>
      <c r="AT290">
        <v>0</v>
      </c>
      <c r="AU290">
        <v>0</v>
      </c>
      <c r="AX290">
        <v>0</v>
      </c>
      <c r="AZ290">
        <v>0</v>
      </c>
      <c r="BA290">
        <v>0</v>
      </c>
      <c r="BB290">
        <v>0</v>
      </c>
      <c r="BD290">
        <v>0</v>
      </c>
      <c r="BF290">
        <v>0</v>
      </c>
      <c r="BG290">
        <v>0</v>
      </c>
      <c r="BI290">
        <v>0</v>
      </c>
      <c r="BJ290">
        <v>0</v>
      </c>
      <c r="BP290">
        <v>0</v>
      </c>
      <c r="BS290">
        <v>0</v>
      </c>
      <c r="BT290">
        <v>0</v>
      </c>
      <c r="BU290">
        <v>0</v>
      </c>
      <c r="BV290">
        <v>0</v>
      </c>
      <c r="CA290">
        <v>2</v>
      </c>
      <c r="CB290">
        <v>0</v>
      </c>
      <c r="CC290">
        <v>0</v>
      </c>
      <c r="CD290">
        <v>42109</v>
      </c>
      <c r="CE290">
        <v>44651</v>
      </c>
      <c r="CF290">
        <v>42866</v>
      </c>
      <c r="CG290"/>
      <c r="CH290"/>
      <c r="CI290"/>
      <c r="CJ290" s="128">
        <v>45037</v>
      </c>
      <c r="CK290" s="129">
        <v>45037</v>
      </c>
      <c r="CM290" t="s">
        <v>3083</v>
      </c>
    </row>
    <row r="291" spans="1:91" hidden="1">
      <c r="A291" s="108">
        <v>290</v>
      </c>
      <c r="B291">
        <v>4</v>
      </c>
      <c r="C291">
        <v>3612636</v>
      </c>
      <c r="D291" t="s">
        <v>79</v>
      </c>
      <c r="E291">
        <v>34</v>
      </c>
      <c r="F291" t="s">
        <v>1908</v>
      </c>
      <c r="G291" t="s">
        <v>1909</v>
      </c>
      <c r="H291" t="s">
        <v>1735</v>
      </c>
      <c r="I291">
        <v>44</v>
      </c>
      <c r="J291">
        <v>204</v>
      </c>
      <c r="K291">
        <v>68</v>
      </c>
      <c r="L291">
        <v>46</v>
      </c>
      <c r="M291" t="s">
        <v>1910</v>
      </c>
      <c r="O291" t="s">
        <v>1911</v>
      </c>
      <c r="P291" t="s">
        <v>2520</v>
      </c>
      <c r="Q291">
        <v>0</v>
      </c>
      <c r="R291">
        <v>0</v>
      </c>
      <c r="S291">
        <v>0</v>
      </c>
      <c r="T291">
        <v>0</v>
      </c>
      <c r="U291">
        <v>0</v>
      </c>
      <c r="V291">
        <v>42082</v>
      </c>
      <c r="W291">
        <v>331</v>
      </c>
      <c r="X291">
        <v>0</v>
      </c>
      <c r="Y291">
        <v>500000</v>
      </c>
      <c r="Z291">
        <v>500000</v>
      </c>
      <c r="AA291">
        <v>1</v>
      </c>
      <c r="AD291">
        <v>3</v>
      </c>
      <c r="AE291">
        <v>1</v>
      </c>
      <c r="AF291">
        <v>1</v>
      </c>
      <c r="AG291">
        <v>3</v>
      </c>
      <c r="AH291">
        <v>0</v>
      </c>
      <c r="AI291" t="s">
        <v>194</v>
      </c>
      <c r="AJ291" t="s">
        <v>195</v>
      </c>
      <c r="AK291" t="s">
        <v>2521</v>
      </c>
      <c r="AL291">
        <v>0</v>
      </c>
      <c r="AM291">
        <v>0</v>
      </c>
      <c r="AN291">
        <v>0</v>
      </c>
      <c r="AO291">
        <v>0</v>
      </c>
      <c r="AP291">
        <v>0</v>
      </c>
      <c r="AQ291">
        <v>0</v>
      </c>
      <c r="AR291"/>
      <c r="AS291"/>
      <c r="AT291">
        <v>0</v>
      </c>
      <c r="AU291">
        <v>0</v>
      </c>
      <c r="AX291">
        <v>0</v>
      </c>
      <c r="AZ291">
        <v>0</v>
      </c>
      <c r="BA291">
        <v>0</v>
      </c>
      <c r="BB291">
        <v>0</v>
      </c>
      <c r="BD291">
        <v>0</v>
      </c>
      <c r="BF291">
        <v>0</v>
      </c>
      <c r="BG291">
        <v>0</v>
      </c>
      <c r="BI291">
        <v>0</v>
      </c>
      <c r="BJ291">
        <v>0</v>
      </c>
      <c r="BP291">
        <v>0</v>
      </c>
      <c r="BS291">
        <v>0</v>
      </c>
      <c r="BT291">
        <v>0</v>
      </c>
      <c r="BU291">
        <v>0</v>
      </c>
      <c r="BV291">
        <v>0</v>
      </c>
      <c r="CA291">
        <v>2</v>
      </c>
      <c r="CB291">
        <v>0</v>
      </c>
      <c r="CC291">
        <v>0</v>
      </c>
      <c r="CD291">
        <v>42144</v>
      </c>
      <c r="CE291">
        <v>44651</v>
      </c>
      <c r="CF291">
        <v>42534</v>
      </c>
      <c r="CG291"/>
      <c r="CH291"/>
      <c r="CI291"/>
      <c r="CJ291" s="128">
        <v>45040</v>
      </c>
      <c r="CK291" s="127"/>
      <c r="CM291" t="s">
        <v>3096</v>
      </c>
    </row>
    <row r="292" spans="1:91" hidden="1">
      <c r="A292" s="108">
        <v>291</v>
      </c>
      <c r="B292">
        <v>4</v>
      </c>
      <c r="C292">
        <v>3656633</v>
      </c>
      <c r="D292" t="s">
        <v>79</v>
      </c>
      <c r="E292">
        <v>34</v>
      </c>
      <c r="F292" t="s">
        <v>2634</v>
      </c>
      <c r="G292" t="s">
        <v>2635</v>
      </c>
      <c r="H292" t="s">
        <v>2636</v>
      </c>
      <c r="I292">
        <v>44</v>
      </c>
      <c r="J292">
        <v>202</v>
      </c>
      <c r="K292">
        <v>125</v>
      </c>
      <c r="L292">
        <v>8</v>
      </c>
      <c r="M292" t="s">
        <v>2637</v>
      </c>
      <c r="O292" t="s">
        <v>2638</v>
      </c>
      <c r="P292" t="s">
        <v>2639</v>
      </c>
      <c r="Q292">
        <v>0</v>
      </c>
      <c r="R292">
        <v>0</v>
      </c>
      <c r="S292">
        <v>0</v>
      </c>
      <c r="T292">
        <v>0</v>
      </c>
      <c r="U292">
        <v>0</v>
      </c>
      <c r="V292">
        <v>42090</v>
      </c>
      <c r="W292">
        <v>331</v>
      </c>
      <c r="X292">
        <v>0</v>
      </c>
      <c r="Y292">
        <v>0</v>
      </c>
      <c r="Z292">
        <v>0</v>
      </c>
      <c r="AA292">
        <v>2</v>
      </c>
      <c r="AD292">
        <v>3</v>
      </c>
      <c r="AE292">
        <v>1</v>
      </c>
      <c r="AF292">
        <v>1</v>
      </c>
      <c r="AG292">
        <v>3</v>
      </c>
      <c r="AH292">
        <v>0</v>
      </c>
      <c r="AI292" t="s">
        <v>148</v>
      </c>
      <c r="AJ292" t="s">
        <v>149</v>
      </c>
      <c r="AK292" t="s">
        <v>2640</v>
      </c>
      <c r="AL292">
        <v>2</v>
      </c>
      <c r="AM292">
        <v>5185</v>
      </c>
      <c r="AN292">
        <v>282</v>
      </c>
      <c r="AO292">
        <v>0</v>
      </c>
      <c r="AP292">
        <v>0</v>
      </c>
      <c r="AQ292">
        <v>0</v>
      </c>
      <c r="AR292"/>
      <c r="AS292"/>
      <c r="AT292">
        <v>0</v>
      </c>
      <c r="AU292">
        <v>0</v>
      </c>
      <c r="AX292">
        <v>0</v>
      </c>
      <c r="AZ292">
        <v>0</v>
      </c>
      <c r="BA292">
        <v>0</v>
      </c>
      <c r="BB292">
        <v>0</v>
      </c>
      <c r="BD292">
        <v>0</v>
      </c>
      <c r="BF292">
        <v>0</v>
      </c>
      <c r="BG292">
        <v>0</v>
      </c>
      <c r="BI292">
        <v>0</v>
      </c>
      <c r="BJ292">
        <v>0</v>
      </c>
      <c r="BP292">
        <v>0</v>
      </c>
      <c r="BS292">
        <v>0</v>
      </c>
      <c r="BT292">
        <v>0</v>
      </c>
      <c r="BU292">
        <v>0</v>
      </c>
      <c r="BV292">
        <v>0</v>
      </c>
      <c r="CA292">
        <v>2</v>
      </c>
      <c r="CB292">
        <v>0</v>
      </c>
      <c r="CC292">
        <v>0</v>
      </c>
      <c r="CD292">
        <v>42192</v>
      </c>
      <c r="CE292">
        <v>44651</v>
      </c>
      <c r="CF292">
        <v>44264</v>
      </c>
      <c r="CG292"/>
      <c r="CH292"/>
      <c r="CI292"/>
      <c r="CJ292" s="128">
        <v>45027</v>
      </c>
      <c r="CK292" s="129">
        <v>45096</v>
      </c>
      <c r="CM292" t="s">
        <v>3071</v>
      </c>
    </row>
    <row r="293" spans="1:91" hidden="1">
      <c r="A293" s="108">
        <v>292</v>
      </c>
      <c r="B293">
        <v>4</v>
      </c>
      <c r="C293">
        <v>3659951</v>
      </c>
      <c r="D293" t="s">
        <v>79</v>
      </c>
      <c r="E293">
        <v>34</v>
      </c>
      <c r="F293" t="s">
        <v>1136</v>
      </c>
      <c r="G293" t="s">
        <v>1137</v>
      </c>
      <c r="H293" t="s">
        <v>1138</v>
      </c>
      <c r="I293">
        <v>44</v>
      </c>
      <c r="J293">
        <v>213</v>
      </c>
      <c r="K293">
        <v>3</v>
      </c>
      <c r="L293">
        <v>21</v>
      </c>
      <c r="M293" t="s">
        <v>1139</v>
      </c>
      <c r="O293" t="s">
        <v>1140</v>
      </c>
      <c r="P293" t="s">
        <v>1141</v>
      </c>
      <c r="Q293">
        <v>0</v>
      </c>
      <c r="R293">
        <v>0</v>
      </c>
      <c r="S293">
        <v>0</v>
      </c>
      <c r="T293">
        <v>0</v>
      </c>
      <c r="U293">
        <v>0</v>
      </c>
      <c r="V293">
        <v>42178</v>
      </c>
      <c r="W293">
        <v>331</v>
      </c>
      <c r="X293">
        <v>0</v>
      </c>
      <c r="Y293">
        <v>0</v>
      </c>
      <c r="Z293">
        <v>0</v>
      </c>
      <c r="AA293">
        <v>1</v>
      </c>
      <c r="AD293">
        <v>3</v>
      </c>
      <c r="AE293">
        <v>1</v>
      </c>
      <c r="AF293">
        <v>1</v>
      </c>
      <c r="AG293">
        <v>3</v>
      </c>
      <c r="AH293">
        <v>0</v>
      </c>
      <c r="AI293" t="s">
        <v>93</v>
      </c>
      <c r="AJ293" t="s">
        <v>94</v>
      </c>
      <c r="AK293" t="s">
        <v>1142</v>
      </c>
      <c r="AL293">
        <v>3</v>
      </c>
      <c r="AM293">
        <v>144282</v>
      </c>
      <c r="AN293">
        <v>0</v>
      </c>
      <c r="AO293">
        <v>0</v>
      </c>
      <c r="AP293">
        <v>0</v>
      </c>
      <c r="AQ293">
        <v>0</v>
      </c>
      <c r="AR293"/>
      <c r="AS293"/>
      <c r="AT293">
        <v>0</v>
      </c>
      <c r="AU293">
        <v>0</v>
      </c>
      <c r="AX293">
        <v>0</v>
      </c>
      <c r="AZ293">
        <v>0</v>
      </c>
      <c r="BA293">
        <v>0</v>
      </c>
      <c r="BB293">
        <v>0</v>
      </c>
      <c r="BD293">
        <v>0</v>
      </c>
      <c r="BF293">
        <v>0</v>
      </c>
      <c r="BG293">
        <v>0</v>
      </c>
      <c r="BI293">
        <v>0</v>
      </c>
      <c r="BJ293">
        <v>0</v>
      </c>
      <c r="BP293">
        <v>0</v>
      </c>
      <c r="BS293">
        <v>0</v>
      </c>
      <c r="BT293">
        <v>0</v>
      </c>
      <c r="BU293">
        <v>0</v>
      </c>
      <c r="BV293">
        <v>0</v>
      </c>
      <c r="CA293">
        <v>2</v>
      </c>
      <c r="CB293">
        <v>0</v>
      </c>
      <c r="CC293">
        <v>0</v>
      </c>
      <c r="CD293">
        <v>42199</v>
      </c>
      <c r="CE293">
        <v>44651</v>
      </c>
      <c r="CF293">
        <v>42345</v>
      </c>
      <c r="CG293"/>
      <c r="CH293"/>
      <c r="CI293"/>
      <c r="CJ293" s="128">
        <v>45019</v>
      </c>
      <c r="CK293" s="129">
        <v>45019</v>
      </c>
    </row>
    <row r="294" spans="1:91" hidden="1">
      <c r="A294" s="108">
        <v>293</v>
      </c>
      <c r="B294">
        <v>4</v>
      </c>
      <c r="C294">
        <v>3660100</v>
      </c>
      <c r="D294" t="s">
        <v>79</v>
      </c>
      <c r="E294">
        <v>34</v>
      </c>
      <c r="F294" t="s">
        <v>2857</v>
      </c>
      <c r="G294" t="s">
        <v>2858</v>
      </c>
      <c r="H294" t="s">
        <v>300</v>
      </c>
      <c r="I294">
        <v>44</v>
      </c>
      <c r="J294">
        <v>213</v>
      </c>
      <c r="K294">
        <v>47</v>
      </c>
      <c r="L294">
        <v>21</v>
      </c>
      <c r="M294" t="s">
        <v>663</v>
      </c>
      <c r="O294" t="s">
        <v>664</v>
      </c>
      <c r="P294" t="s">
        <v>2859</v>
      </c>
      <c r="Q294">
        <v>0</v>
      </c>
      <c r="R294">
        <v>0</v>
      </c>
      <c r="S294">
        <v>0</v>
      </c>
      <c r="T294">
        <v>0</v>
      </c>
      <c r="U294">
        <v>0</v>
      </c>
      <c r="V294">
        <v>42174</v>
      </c>
      <c r="W294">
        <v>331</v>
      </c>
      <c r="X294">
        <v>0</v>
      </c>
      <c r="Y294">
        <v>0</v>
      </c>
      <c r="Z294">
        <v>0</v>
      </c>
      <c r="AA294">
        <v>1</v>
      </c>
      <c r="AD294">
        <v>3</v>
      </c>
      <c r="AE294">
        <v>1</v>
      </c>
      <c r="AF294">
        <v>1</v>
      </c>
      <c r="AG294">
        <v>3</v>
      </c>
      <c r="AH294">
        <v>0</v>
      </c>
      <c r="AI294" t="s">
        <v>115</v>
      </c>
      <c r="AJ294" t="s">
        <v>116</v>
      </c>
      <c r="AK294" t="s">
        <v>3032</v>
      </c>
      <c r="AL294">
        <v>3</v>
      </c>
      <c r="AM294">
        <v>744263</v>
      </c>
      <c r="AN294">
        <v>0</v>
      </c>
      <c r="AO294">
        <v>0</v>
      </c>
      <c r="AP294">
        <v>0</v>
      </c>
      <c r="AQ294">
        <v>0</v>
      </c>
      <c r="AR294"/>
      <c r="AS294"/>
      <c r="AT294">
        <v>0</v>
      </c>
      <c r="AU294">
        <v>0</v>
      </c>
      <c r="AX294">
        <v>0</v>
      </c>
      <c r="AZ294">
        <v>0</v>
      </c>
      <c r="BA294">
        <v>0</v>
      </c>
      <c r="BB294">
        <v>0</v>
      </c>
      <c r="BD294">
        <v>0</v>
      </c>
      <c r="BF294">
        <v>0</v>
      </c>
      <c r="BG294">
        <v>0</v>
      </c>
      <c r="BI294">
        <v>0</v>
      </c>
      <c r="BJ294">
        <v>0</v>
      </c>
      <c r="BP294">
        <v>0</v>
      </c>
      <c r="BS294">
        <v>0</v>
      </c>
      <c r="BT294">
        <v>0</v>
      </c>
      <c r="BU294">
        <v>0</v>
      </c>
      <c r="BV294">
        <v>0</v>
      </c>
      <c r="CA294">
        <v>2</v>
      </c>
      <c r="CB294">
        <v>0</v>
      </c>
      <c r="CC294">
        <v>0</v>
      </c>
      <c r="CD294">
        <v>42202</v>
      </c>
      <c r="CE294">
        <v>44651</v>
      </c>
      <c r="CF294">
        <v>44356</v>
      </c>
      <c r="CG294"/>
      <c r="CH294"/>
      <c r="CI294"/>
      <c r="CJ294" s="128">
        <v>45029</v>
      </c>
      <c r="CK294" s="129">
        <v>45111</v>
      </c>
    </row>
    <row r="295" spans="1:91" hidden="1">
      <c r="A295" s="108">
        <v>294</v>
      </c>
      <c r="B295">
        <v>4</v>
      </c>
      <c r="C295">
        <v>3676928</v>
      </c>
      <c r="D295" t="s">
        <v>79</v>
      </c>
      <c r="E295">
        <v>34</v>
      </c>
      <c r="F295" t="s">
        <v>1694</v>
      </c>
      <c r="G295" t="s">
        <v>1695</v>
      </c>
      <c r="H295" t="s">
        <v>1696</v>
      </c>
      <c r="I295">
        <v>44</v>
      </c>
      <c r="J295">
        <v>208</v>
      </c>
      <c r="K295">
        <v>74</v>
      </c>
      <c r="L295">
        <v>34</v>
      </c>
      <c r="M295" t="s">
        <v>1697</v>
      </c>
      <c r="O295" t="s">
        <v>1698</v>
      </c>
      <c r="P295" t="s">
        <v>1699</v>
      </c>
      <c r="Q295">
        <v>0</v>
      </c>
      <c r="R295">
        <v>0</v>
      </c>
      <c r="S295">
        <v>0</v>
      </c>
      <c r="T295">
        <v>0</v>
      </c>
      <c r="U295">
        <v>0</v>
      </c>
      <c r="V295">
        <v>42236</v>
      </c>
      <c r="W295">
        <v>331</v>
      </c>
      <c r="X295">
        <v>0</v>
      </c>
      <c r="Y295">
        <v>0</v>
      </c>
      <c r="Z295">
        <v>0</v>
      </c>
      <c r="AA295">
        <v>1</v>
      </c>
      <c r="AD295">
        <v>3</v>
      </c>
      <c r="AE295">
        <v>1</v>
      </c>
      <c r="AF295">
        <v>1</v>
      </c>
      <c r="AG295">
        <v>3</v>
      </c>
      <c r="AH295">
        <v>0</v>
      </c>
      <c r="AI295" t="s">
        <v>115</v>
      </c>
      <c r="AJ295" t="s">
        <v>116</v>
      </c>
      <c r="AK295" t="s">
        <v>1700</v>
      </c>
      <c r="AL295">
        <v>7</v>
      </c>
      <c r="AM295">
        <v>740276</v>
      </c>
      <c r="AN295">
        <v>0</v>
      </c>
      <c r="AO295">
        <v>0</v>
      </c>
      <c r="AP295">
        <v>0</v>
      </c>
      <c r="AQ295">
        <v>0</v>
      </c>
      <c r="AR295"/>
      <c r="AS295"/>
      <c r="AT295">
        <v>0</v>
      </c>
      <c r="AU295">
        <v>0</v>
      </c>
      <c r="AX295">
        <v>0</v>
      </c>
      <c r="AZ295">
        <v>0</v>
      </c>
      <c r="BA295">
        <v>0</v>
      </c>
      <c r="BB295">
        <v>0</v>
      </c>
      <c r="BD295">
        <v>0</v>
      </c>
      <c r="BF295">
        <v>0</v>
      </c>
      <c r="BG295">
        <v>0</v>
      </c>
      <c r="BI295">
        <v>0</v>
      </c>
      <c r="BJ295">
        <v>0</v>
      </c>
      <c r="BP295">
        <v>0</v>
      </c>
      <c r="BS295">
        <v>0</v>
      </c>
      <c r="BT295">
        <v>0</v>
      </c>
      <c r="BU295">
        <v>0</v>
      </c>
      <c r="BV295">
        <v>0</v>
      </c>
      <c r="CA295">
        <v>2</v>
      </c>
      <c r="CB295">
        <v>0</v>
      </c>
      <c r="CC295">
        <v>1</v>
      </c>
      <c r="CD295">
        <v>42250</v>
      </c>
      <c r="CE295">
        <v>44651</v>
      </c>
      <c r="CF295">
        <v>44292</v>
      </c>
      <c r="CG295"/>
      <c r="CH295"/>
      <c r="CI295"/>
      <c r="CJ295" s="126"/>
      <c r="CK295" s="127"/>
    </row>
    <row r="296" spans="1:91" hidden="1">
      <c r="A296" s="108">
        <v>295</v>
      </c>
      <c r="B296">
        <v>4</v>
      </c>
      <c r="C296">
        <v>3677029</v>
      </c>
      <c r="D296" t="s">
        <v>79</v>
      </c>
      <c r="E296">
        <v>99</v>
      </c>
      <c r="F296" t="s">
        <v>1143</v>
      </c>
      <c r="G296" t="s">
        <v>1144</v>
      </c>
      <c r="H296" t="s">
        <v>1145</v>
      </c>
      <c r="I296">
        <v>44</v>
      </c>
      <c r="J296">
        <v>206</v>
      </c>
      <c r="K296">
        <v>35</v>
      </c>
      <c r="L296">
        <v>18</v>
      </c>
      <c r="M296" t="s">
        <v>1146</v>
      </c>
      <c r="O296" t="s">
        <v>1147</v>
      </c>
      <c r="P296" t="s">
        <v>1148</v>
      </c>
      <c r="Q296">
        <v>0</v>
      </c>
      <c r="R296">
        <v>0</v>
      </c>
      <c r="S296">
        <v>0</v>
      </c>
      <c r="T296">
        <v>0</v>
      </c>
      <c r="U296">
        <v>0</v>
      </c>
      <c r="V296">
        <v>42240</v>
      </c>
      <c r="W296">
        <v>331</v>
      </c>
      <c r="X296">
        <v>0</v>
      </c>
      <c r="Y296">
        <v>0</v>
      </c>
      <c r="Z296">
        <v>0</v>
      </c>
      <c r="AA296">
        <v>1</v>
      </c>
      <c r="AD296">
        <v>3</v>
      </c>
      <c r="AE296">
        <v>1</v>
      </c>
      <c r="AF296">
        <v>1</v>
      </c>
      <c r="AG296">
        <v>3</v>
      </c>
      <c r="AH296">
        <v>0</v>
      </c>
      <c r="AI296" t="s">
        <v>115</v>
      </c>
      <c r="AJ296" t="s">
        <v>116</v>
      </c>
      <c r="AK296" t="s">
        <v>1149</v>
      </c>
      <c r="AL296">
        <v>4</v>
      </c>
      <c r="AM296">
        <v>301094</v>
      </c>
      <c r="AN296">
        <v>0</v>
      </c>
      <c r="AO296">
        <v>0</v>
      </c>
      <c r="AP296">
        <v>0</v>
      </c>
      <c r="AQ296">
        <v>0</v>
      </c>
      <c r="AR296"/>
      <c r="AS296"/>
      <c r="AT296">
        <v>0</v>
      </c>
      <c r="AU296">
        <v>0</v>
      </c>
      <c r="AX296">
        <v>0</v>
      </c>
      <c r="AZ296">
        <v>0</v>
      </c>
      <c r="BA296">
        <v>0</v>
      </c>
      <c r="BB296">
        <v>0</v>
      </c>
      <c r="BD296">
        <v>0</v>
      </c>
      <c r="BF296">
        <v>0</v>
      </c>
      <c r="BG296">
        <v>0</v>
      </c>
      <c r="BI296">
        <v>0</v>
      </c>
      <c r="BJ296">
        <v>0</v>
      </c>
      <c r="BP296">
        <v>0</v>
      </c>
      <c r="BS296">
        <v>0</v>
      </c>
      <c r="BT296">
        <v>0</v>
      </c>
      <c r="BU296">
        <v>0</v>
      </c>
      <c r="BV296">
        <v>0</v>
      </c>
      <c r="CA296">
        <v>2</v>
      </c>
      <c r="CB296">
        <v>0</v>
      </c>
      <c r="CC296">
        <v>0</v>
      </c>
      <c r="CD296">
        <v>42251</v>
      </c>
      <c r="CE296">
        <v>44651</v>
      </c>
      <c r="CF296">
        <v>43685</v>
      </c>
      <c r="CG296"/>
      <c r="CH296"/>
      <c r="CI296"/>
      <c r="CJ296" s="128">
        <v>45028</v>
      </c>
      <c r="CK296" s="129">
        <v>45028</v>
      </c>
    </row>
    <row r="297" spans="1:91" hidden="1">
      <c r="A297" s="108">
        <v>296</v>
      </c>
      <c r="B297">
        <v>4</v>
      </c>
      <c r="C297">
        <v>3683975</v>
      </c>
      <c r="D297" t="s">
        <v>79</v>
      </c>
      <c r="E297">
        <v>34</v>
      </c>
      <c r="F297" t="s">
        <v>1150</v>
      </c>
      <c r="G297" t="s">
        <v>1151</v>
      </c>
      <c r="H297" t="s">
        <v>465</v>
      </c>
      <c r="I297">
        <v>44</v>
      </c>
      <c r="J297">
        <v>201</v>
      </c>
      <c r="K297">
        <v>253</v>
      </c>
      <c r="L297">
        <v>17</v>
      </c>
      <c r="M297" t="s">
        <v>1152</v>
      </c>
      <c r="O297" t="s">
        <v>1153</v>
      </c>
      <c r="P297" t="s">
        <v>1154</v>
      </c>
      <c r="Q297">
        <v>0</v>
      </c>
      <c r="R297">
        <v>0</v>
      </c>
      <c r="S297">
        <v>0</v>
      </c>
      <c r="T297">
        <v>0</v>
      </c>
      <c r="U297">
        <v>0</v>
      </c>
      <c r="V297">
        <v>42293</v>
      </c>
      <c r="W297">
        <v>331</v>
      </c>
      <c r="X297">
        <v>0</v>
      </c>
      <c r="Y297">
        <v>0</v>
      </c>
      <c r="Z297">
        <v>0</v>
      </c>
      <c r="AA297">
        <v>1</v>
      </c>
      <c r="AD297">
        <v>3</v>
      </c>
      <c r="AE297">
        <v>1</v>
      </c>
      <c r="AF297">
        <v>1</v>
      </c>
      <c r="AG297">
        <v>3</v>
      </c>
      <c r="AH297">
        <v>0</v>
      </c>
      <c r="AI297" t="s">
        <v>115</v>
      </c>
      <c r="AJ297" t="s">
        <v>116</v>
      </c>
      <c r="AK297" t="s">
        <v>2328</v>
      </c>
      <c r="AL297">
        <v>0</v>
      </c>
      <c r="AM297">
        <v>0</v>
      </c>
      <c r="AN297">
        <v>0</v>
      </c>
      <c r="AO297">
        <v>0</v>
      </c>
      <c r="AP297">
        <v>0</v>
      </c>
      <c r="AQ297">
        <v>0</v>
      </c>
      <c r="AR297"/>
      <c r="AS297"/>
      <c r="AT297">
        <v>0</v>
      </c>
      <c r="AU297">
        <v>0</v>
      </c>
      <c r="AX297">
        <v>0</v>
      </c>
      <c r="AZ297">
        <v>0</v>
      </c>
      <c r="BA297">
        <v>0</v>
      </c>
      <c r="BB297">
        <v>0</v>
      </c>
      <c r="BD297">
        <v>0</v>
      </c>
      <c r="BF297">
        <v>0</v>
      </c>
      <c r="BG297">
        <v>0</v>
      </c>
      <c r="BI297">
        <v>0</v>
      </c>
      <c r="BJ297">
        <v>0</v>
      </c>
      <c r="BP297">
        <v>34</v>
      </c>
      <c r="BQ297" t="s">
        <v>1150</v>
      </c>
      <c r="BR297" t="s">
        <v>1151</v>
      </c>
      <c r="BS297">
        <v>44</v>
      </c>
      <c r="BT297">
        <v>201</v>
      </c>
      <c r="BU297">
        <v>1152</v>
      </c>
      <c r="BV297">
        <v>17</v>
      </c>
      <c r="BW297" t="s">
        <v>1155</v>
      </c>
      <c r="BX297" t="s">
        <v>1156</v>
      </c>
      <c r="BY297" t="s">
        <v>2860</v>
      </c>
      <c r="BZ297" t="s">
        <v>1157</v>
      </c>
      <c r="CA297">
        <v>2</v>
      </c>
      <c r="CB297">
        <v>0</v>
      </c>
      <c r="CC297">
        <v>0</v>
      </c>
      <c r="CD297">
        <v>42306</v>
      </c>
      <c r="CE297">
        <v>44651</v>
      </c>
      <c r="CF297">
        <v>42444</v>
      </c>
      <c r="CG297"/>
      <c r="CH297"/>
      <c r="CI297"/>
      <c r="CJ297" s="128">
        <v>45046</v>
      </c>
      <c r="CK297" s="129">
        <v>45071</v>
      </c>
    </row>
    <row r="298" spans="1:91" hidden="1">
      <c r="A298" s="108">
        <v>297</v>
      </c>
      <c r="B298">
        <v>4</v>
      </c>
      <c r="C298">
        <v>3690092</v>
      </c>
      <c r="D298" t="s">
        <v>79</v>
      </c>
      <c r="E298">
        <v>34</v>
      </c>
      <c r="F298" t="s">
        <v>1158</v>
      </c>
      <c r="G298" t="s">
        <v>1159</v>
      </c>
      <c r="H298" t="s">
        <v>900</v>
      </c>
      <c r="I298">
        <v>44</v>
      </c>
      <c r="J298">
        <v>201</v>
      </c>
      <c r="K298">
        <v>228</v>
      </c>
      <c r="L298">
        <v>17</v>
      </c>
      <c r="M298" t="s">
        <v>1160</v>
      </c>
      <c r="N298" t="s">
        <v>1161</v>
      </c>
      <c r="O298" t="s">
        <v>1162</v>
      </c>
      <c r="P298" t="s">
        <v>1163</v>
      </c>
      <c r="Q298">
        <v>0</v>
      </c>
      <c r="R298">
        <v>0</v>
      </c>
      <c r="S298">
        <v>0</v>
      </c>
      <c r="T298">
        <v>0</v>
      </c>
      <c r="U298">
        <v>0</v>
      </c>
      <c r="V298">
        <v>42264</v>
      </c>
      <c r="W298">
        <v>331</v>
      </c>
      <c r="X298">
        <v>0</v>
      </c>
      <c r="Y298">
        <v>0</v>
      </c>
      <c r="Z298">
        <v>0</v>
      </c>
      <c r="AA298">
        <v>1</v>
      </c>
      <c r="AD298">
        <v>3</v>
      </c>
      <c r="AE298">
        <v>1</v>
      </c>
      <c r="AF298">
        <v>1</v>
      </c>
      <c r="AG298">
        <v>3</v>
      </c>
      <c r="AH298">
        <v>0</v>
      </c>
      <c r="AI298" t="s">
        <v>115</v>
      </c>
      <c r="AJ298" t="s">
        <v>116</v>
      </c>
      <c r="AK298" t="s">
        <v>1164</v>
      </c>
      <c r="AL298">
        <v>3</v>
      </c>
      <c r="AM298">
        <v>81006</v>
      </c>
      <c r="AN298">
        <v>0</v>
      </c>
      <c r="AO298">
        <v>0</v>
      </c>
      <c r="AP298">
        <v>0</v>
      </c>
      <c r="AQ298">
        <v>0</v>
      </c>
      <c r="AR298"/>
      <c r="AS298"/>
      <c r="AT298">
        <v>0</v>
      </c>
      <c r="AU298">
        <v>0</v>
      </c>
      <c r="AX298">
        <v>0</v>
      </c>
      <c r="AZ298">
        <v>0</v>
      </c>
      <c r="BA298">
        <v>0</v>
      </c>
      <c r="BB298">
        <v>0</v>
      </c>
      <c r="BD298">
        <v>0</v>
      </c>
      <c r="BF298">
        <v>0</v>
      </c>
      <c r="BG298">
        <v>0</v>
      </c>
      <c r="BI298">
        <v>0</v>
      </c>
      <c r="BJ298">
        <v>0</v>
      </c>
      <c r="BP298">
        <v>0</v>
      </c>
      <c r="BS298">
        <v>0</v>
      </c>
      <c r="BT298">
        <v>0</v>
      </c>
      <c r="BU298">
        <v>0</v>
      </c>
      <c r="BV298">
        <v>0</v>
      </c>
      <c r="CA298">
        <v>2</v>
      </c>
      <c r="CB298">
        <v>0</v>
      </c>
      <c r="CC298">
        <v>0</v>
      </c>
      <c r="CD298">
        <v>42340</v>
      </c>
      <c r="CE298">
        <v>44651</v>
      </c>
      <c r="CF298">
        <v>43717</v>
      </c>
      <c r="CG298"/>
      <c r="CH298"/>
      <c r="CI298"/>
      <c r="CJ298" s="128">
        <v>45027</v>
      </c>
      <c r="CK298" s="129">
        <v>45043</v>
      </c>
    </row>
    <row r="299" spans="1:91" hidden="1">
      <c r="A299" s="108">
        <v>298</v>
      </c>
      <c r="B299">
        <v>4</v>
      </c>
      <c r="C299">
        <v>3705758</v>
      </c>
      <c r="D299" t="s">
        <v>79</v>
      </c>
      <c r="E299">
        <v>99</v>
      </c>
      <c r="F299" t="s">
        <v>1165</v>
      </c>
      <c r="G299" t="s">
        <v>1166</v>
      </c>
      <c r="H299" t="s">
        <v>762</v>
      </c>
      <c r="I299">
        <v>44</v>
      </c>
      <c r="J299">
        <v>201</v>
      </c>
      <c r="K299">
        <v>39</v>
      </c>
      <c r="L299">
        <v>17</v>
      </c>
      <c r="M299" t="s">
        <v>1167</v>
      </c>
      <c r="O299" t="s">
        <v>1168</v>
      </c>
      <c r="P299" t="s">
        <v>1169</v>
      </c>
      <c r="Q299">
        <v>0</v>
      </c>
      <c r="R299">
        <v>0</v>
      </c>
      <c r="S299">
        <v>0</v>
      </c>
      <c r="T299">
        <v>0</v>
      </c>
      <c r="U299">
        <v>0</v>
      </c>
      <c r="V299">
        <v>42401</v>
      </c>
      <c r="W299">
        <v>331</v>
      </c>
      <c r="X299">
        <v>0</v>
      </c>
      <c r="Y299">
        <v>0</v>
      </c>
      <c r="Z299">
        <v>0</v>
      </c>
      <c r="AA299">
        <v>1</v>
      </c>
      <c r="AD299">
        <v>3</v>
      </c>
      <c r="AE299">
        <v>1</v>
      </c>
      <c r="AF299">
        <v>1</v>
      </c>
      <c r="AG299">
        <v>3</v>
      </c>
      <c r="AH299">
        <v>0</v>
      </c>
      <c r="AI299" t="s">
        <v>115</v>
      </c>
      <c r="AJ299" t="s">
        <v>116</v>
      </c>
      <c r="AK299" t="s">
        <v>1170</v>
      </c>
      <c r="AL299">
        <v>0</v>
      </c>
      <c r="AM299">
        <v>0</v>
      </c>
      <c r="AN299">
        <v>0</v>
      </c>
      <c r="AO299">
        <v>0</v>
      </c>
      <c r="AP299">
        <v>0</v>
      </c>
      <c r="AQ299">
        <v>0</v>
      </c>
      <c r="AR299"/>
      <c r="AS299"/>
      <c r="AT299">
        <v>0</v>
      </c>
      <c r="AU299">
        <v>0</v>
      </c>
      <c r="AX299">
        <v>0</v>
      </c>
      <c r="AZ299">
        <v>0</v>
      </c>
      <c r="BA299">
        <v>0</v>
      </c>
      <c r="BB299">
        <v>0</v>
      </c>
      <c r="BD299">
        <v>0</v>
      </c>
      <c r="BF299">
        <v>0</v>
      </c>
      <c r="BG299">
        <v>0</v>
      </c>
      <c r="BI299">
        <v>0</v>
      </c>
      <c r="BJ299">
        <v>0</v>
      </c>
      <c r="BP299">
        <v>0</v>
      </c>
      <c r="BS299">
        <v>0</v>
      </c>
      <c r="BT299">
        <v>0</v>
      </c>
      <c r="BU299">
        <v>0</v>
      </c>
      <c r="BV299">
        <v>0</v>
      </c>
      <c r="CA299">
        <v>2</v>
      </c>
      <c r="CB299">
        <v>0</v>
      </c>
      <c r="CC299">
        <v>0</v>
      </c>
      <c r="CD299">
        <v>42408</v>
      </c>
      <c r="CE299">
        <v>44651</v>
      </c>
      <c r="CF299">
        <v>42444</v>
      </c>
      <c r="CG299"/>
      <c r="CH299"/>
      <c r="CI299"/>
      <c r="CJ299" s="128">
        <v>45037</v>
      </c>
      <c r="CK299" s="129">
        <v>45037</v>
      </c>
    </row>
    <row r="300" spans="1:91" hidden="1">
      <c r="A300" s="108">
        <v>299</v>
      </c>
      <c r="B300">
        <v>4</v>
      </c>
      <c r="C300">
        <v>3705863</v>
      </c>
      <c r="D300" t="s">
        <v>79</v>
      </c>
      <c r="E300">
        <v>34</v>
      </c>
      <c r="F300" t="s">
        <v>1563</v>
      </c>
      <c r="G300" t="s">
        <v>1564</v>
      </c>
      <c r="H300" t="s">
        <v>1377</v>
      </c>
      <c r="I300">
        <v>44</v>
      </c>
      <c r="J300">
        <v>202</v>
      </c>
      <c r="K300">
        <v>67</v>
      </c>
      <c r="L300">
        <v>8</v>
      </c>
      <c r="M300" t="s">
        <v>1565</v>
      </c>
      <c r="O300" t="s">
        <v>1566</v>
      </c>
      <c r="P300" t="s">
        <v>1567</v>
      </c>
      <c r="Q300">
        <v>0</v>
      </c>
      <c r="R300">
        <v>0</v>
      </c>
      <c r="S300">
        <v>0</v>
      </c>
      <c r="T300">
        <v>0</v>
      </c>
      <c r="U300">
        <v>0</v>
      </c>
      <c r="V300">
        <v>38518</v>
      </c>
      <c r="W300">
        <v>331</v>
      </c>
      <c r="X300">
        <v>0</v>
      </c>
      <c r="Y300">
        <v>0</v>
      </c>
      <c r="Z300">
        <v>0</v>
      </c>
      <c r="AA300">
        <v>2</v>
      </c>
      <c r="AD300">
        <v>3</v>
      </c>
      <c r="AE300">
        <v>1</v>
      </c>
      <c r="AF300">
        <v>1</v>
      </c>
      <c r="AG300">
        <v>3</v>
      </c>
      <c r="AH300">
        <v>0</v>
      </c>
      <c r="AI300" t="s">
        <v>93</v>
      </c>
      <c r="AJ300" t="s">
        <v>94</v>
      </c>
      <c r="AK300" t="s">
        <v>1568</v>
      </c>
      <c r="AL300">
        <v>2</v>
      </c>
      <c r="AM300">
        <v>160687</v>
      </c>
      <c r="AN300">
        <v>0</v>
      </c>
      <c r="AO300">
        <v>0</v>
      </c>
      <c r="AP300">
        <v>0</v>
      </c>
      <c r="AQ300">
        <v>0</v>
      </c>
      <c r="AR300"/>
      <c r="AS300"/>
      <c r="AT300">
        <v>0</v>
      </c>
      <c r="AU300">
        <v>0</v>
      </c>
      <c r="AX300">
        <v>0</v>
      </c>
      <c r="AZ300">
        <v>0</v>
      </c>
      <c r="BA300">
        <v>0</v>
      </c>
      <c r="BB300">
        <v>0</v>
      </c>
      <c r="BD300">
        <v>0</v>
      </c>
      <c r="BF300">
        <v>0</v>
      </c>
      <c r="BG300">
        <v>0</v>
      </c>
      <c r="BI300">
        <v>0</v>
      </c>
      <c r="BJ300">
        <v>0</v>
      </c>
      <c r="BP300">
        <v>0</v>
      </c>
      <c r="BS300">
        <v>0</v>
      </c>
      <c r="BT300">
        <v>0</v>
      </c>
      <c r="BU300">
        <v>0</v>
      </c>
      <c r="BV300">
        <v>0</v>
      </c>
      <c r="CA300">
        <v>2</v>
      </c>
      <c r="CB300">
        <v>0</v>
      </c>
      <c r="CC300">
        <v>0</v>
      </c>
      <c r="CD300">
        <v>42412</v>
      </c>
      <c r="CE300">
        <v>44651</v>
      </c>
      <c r="CF300">
        <v>44392</v>
      </c>
      <c r="CG300"/>
      <c r="CH300"/>
      <c r="CI300"/>
      <c r="CJ300" s="128">
        <v>45026</v>
      </c>
      <c r="CK300" s="129">
        <v>45110</v>
      </c>
    </row>
    <row r="301" spans="1:91" hidden="1">
      <c r="A301" s="108">
        <v>300</v>
      </c>
      <c r="B301">
        <v>4</v>
      </c>
      <c r="C301">
        <v>3705872</v>
      </c>
      <c r="D301" t="s">
        <v>79</v>
      </c>
      <c r="E301">
        <v>34</v>
      </c>
      <c r="F301" t="s">
        <v>1569</v>
      </c>
      <c r="G301" t="s">
        <v>1570</v>
      </c>
      <c r="H301" t="s">
        <v>1529</v>
      </c>
      <c r="I301">
        <v>44</v>
      </c>
      <c r="J301">
        <v>202</v>
      </c>
      <c r="K301">
        <v>36</v>
      </c>
      <c r="L301">
        <v>8</v>
      </c>
      <c r="M301" t="s">
        <v>1571</v>
      </c>
      <c r="O301" t="s">
        <v>1572</v>
      </c>
      <c r="Q301">
        <v>0</v>
      </c>
      <c r="R301">
        <v>0</v>
      </c>
      <c r="S301">
        <v>0</v>
      </c>
      <c r="T301">
        <v>0</v>
      </c>
      <c r="U301">
        <v>0</v>
      </c>
      <c r="V301">
        <v>38231</v>
      </c>
      <c r="W301">
        <v>331</v>
      </c>
      <c r="X301">
        <v>0</v>
      </c>
      <c r="Y301">
        <v>0</v>
      </c>
      <c r="Z301">
        <v>0</v>
      </c>
      <c r="AA301">
        <v>2</v>
      </c>
      <c r="AD301">
        <v>3</v>
      </c>
      <c r="AE301">
        <v>1</v>
      </c>
      <c r="AF301">
        <v>1</v>
      </c>
      <c r="AG301">
        <v>3</v>
      </c>
      <c r="AH301">
        <v>0</v>
      </c>
      <c r="AI301" t="s">
        <v>93</v>
      </c>
      <c r="AJ301" t="s">
        <v>94</v>
      </c>
      <c r="AK301" t="s">
        <v>1354</v>
      </c>
      <c r="AL301">
        <v>2</v>
      </c>
      <c r="AM301">
        <v>560758</v>
      </c>
      <c r="AN301">
        <v>0</v>
      </c>
      <c r="AO301">
        <v>0</v>
      </c>
      <c r="AP301">
        <v>0</v>
      </c>
      <c r="AQ301">
        <v>0</v>
      </c>
      <c r="AR301"/>
      <c r="AS301"/>
      <c r="AT301">
        <v>0</v>
      </c>
      <c r="AU301">
        <v>0</v>
      </c>
      <c r="AX301">
        <v>0</v>
      </c>
      <c r="AZ301">
        <v>0</v>
      </c>
      <c r="BA301">
        <v>0</v>
      </c>
      <c r="BB301">
        <v>0</v>
      </c>
      <c r="BD301">
        <v>0</v>
      </c>
      <c r="BF301">
        <v>0</v>
      </c>
      <c r="BG301">
        <v>0</v>
      </c>
      <c r="BI301">
        <v>0</v>
      </c>
      <c r="BJ301">
        <v>0</v>
      </c>
      <c r="BP301">
        <v>34</v>
      </c>
      <c r="BQ301" t="s">
        <v>1569</v>
      </c>
      <c r="BR301" t="s">
        <v>1570</v>
      </c>
      <c r="BS301">
        <v>44</v>
      </c>
      <c r="BT301">
        <v>202</v>
      </c>
      <c r="BU301">
        <v>36</v>
      </c>
      <c r="BV301">
        <v>8</v>
      </c>
      <c r="BW301" t="s">
        <v>1529</v>
      </c>
      <c r="BX301" t="s">
        <v>1573</v>
      </c>
      <c r="BZ301" t="s">
        <v>1574</v>
      </c>
      <c r="CA301">
        <v>2</v>
      </c>
      <c r="CB301">
        <v>0</v>
      </c>
      <c r="CC301">
        <v>0</v>
      </c>
      <c r="CD301">
        <v>42412</v>
      </c>
      <c r="CE301">
        <v>44651</v>
      </c>
      <c r="CF301">
        <v>44392</v>
      </c>
      <c r="CG301"/>
      <c r="CH301"/>
      <c r="CI301"/>
      <c r="CJ301" s="128">
        <v>45034</v>
      </c>
      <c r="CK301" s="129">
        <v>45068</v>
      </c>
    </row>
    <row r="302" spans="1:91" hidden="1">
      <c r="A302" s="108">
        <v>301</v>
      </c>
      <c r="B302">
        <v>4</v>
      </c>
      <c r="C302">
        <v>3705880</v>
      </c>
      <c r="D302" t="s">
        <v>79</v>
      </c>
      <c r="E302">
        <v>34</v>
      </c>
      <c r="F302" t="s">
        <v>1575</v>
      </c>
      <c r="G302" t="s">
        <v>1576</v>
      </c>
      <c r="H302" t="s">
        <v>1377</v>
      </c>
      <c r="I302">
        <v>44</v>
      </c>
      <c r="J302">
        <v>202</v>
      </c>
      <c r="K302">
        <v>67</v>
      </c>
      <c r="L302">
        <v>8</v>
      </c>
      <c r="M302" t="s">
        <v>1577</v>
      </c>
      <c r="O302" t="s">
        <v>1578</v>
      </c>
      <c r="P302" t="s">
        <v>2329</v>
      </c>
      <c r="Q302">
        <v>0</v>
      </c>
      <c r="R302">
        <v>0</v>
      </c>
      <c r="S302">
        <v>0</v>
      </c>
      <c r="T302">
        <v>0</v>
      </c>
      <c r="U302">
        <v>0</v>
      </c>
      <c r="V302">
        <v>38181</v>
      </c>
      <c r="W302">
        <v>331</v>
      </c>
      <c r="X302">
        <v>0</v>
      </c>
      <c r="Y302">
        <v>0</v>
      </c>
      <c r="Z302">
        <v>0</v>
      </c>
      <c r="AA302">
        <v>2</v>
      </c>
      <c r="AD302">
        <v>3</v>
      </c>
      <c r="AE302">
        <v>1</v>
      </c>
      <c r="AF302">
        <v>1</v>
      </c>
      <c r="AG302">
        <v>3</v>
      </c>
      <c r="AH302">
        <v>0</v>
      </c>
      <c r="AI302" t="s">
        <v>93</v>
      </c>
      <c r="AJ302" t="s">
        <v>94</v>
      </c>
      <c r="AK302" t="s">
        <v>1579</v>
      </c>
      <c r="AL302">
        <v>2</v>
      </c>
      <c r="AM302">
        <v>900419</v>
      </c>
      <c r="AN302">
        <v>0</v>
      </c>
      <c r="AO302">
        <v>0</v>
      </c>
      <c r="AP302">
        <v>0</v>
      </c>
      <c r="AQ302">
        <v>0</v>
      </c>
      <c r="AR302"/>
      <c r="AS302"/>
      <c r="AT302">
        <v>0</v>
      </c>
      <c r="AU302">
        <v>0</v>
      </c>
      <c r="AX302">
        <v>0</v>
      </c>
      <c r="AZ302">
        <v>0</v>
      </c>
      <c r="BA302">
        <v>0</v>
      </c>
      <c r="BB302">
        <v>0</v>
      </c>
      <c r="BD302">
        <v>0</v>
      </c>
      <c r="BF302">
        <v>0</v>
      </c>
      <c r="BG302">
        <v>0</v>
      </c>
      <c r="BI302">
        <v>0</v>
      </c>
      <c r="BJ302">
        <v>0</v>
      </c>
      <c r="BP302">
        <v>0</v>
      </c>
      <c r="BS302">
        <v>0</v>
      </c>
      <c r="BT302">
        <v>0</v>
      </c>
      <c r="BU302">
        <v>0</v>
      </c>
      <c r="BV302">
        <v>0</v>
      </c>
      <c r="CA302">
        <v>2</v>
      </c>
      <c r="CB302">
        <v>0</v>
      </c>
      <c r="CC302">
        <v>0</v>
      </c>
      <c r="CD302">
        <v>42412</v>
      </c>
      <c r="CE302">
        <v>44651</v>
      </c>
      <c r="CF302">
        <v>44392</v>
      </c>
      <c r="CG302"/>
      <c r="CH302"/>
      <c r="CI302"/>
      <c r="CJ302" s="128">
        <v>45035</v>
      </c>
      <c r="CK302" s="129">
        <v>45064</v>
      </c>
    </row>
    <row r="303" spans="1:91" hidden="1">
      <c r="A303" s="108">
        <v>302</v>
      </c>
      <c r="B303">
        <v>4</v>
      </c>
      <c r="C303">
        <v>3705898</v>
      </c>
      <c r="D303" t="s">
        <v>79</v>
      </c>
      <c r="E303">
        <v>34</v>
      </c>
      <c r="F303" t="s">
        <v>1580</v>
      </c>
      <c r="G303" t="s">
        <v>1581</v>
      </c>
      <c r="H303" t="s">
        <v>1582</v>
      </c>
      <c r="I303">
        <v>44</v>
      </c>
      <c r="J303">
        <v>202</v>
      </c>
      <c r="K303">
        <v>45</v>
      </c>
      <c r="L303">
        <v>8</v>
      </c>
      <c r="M303" t="s">
        <v>1583</v>
      </c>
      <c r="O303" t="s">
        <v>1584</v>
      </c>
      <c r="Q303">
        <v>0</v>
      </c>
      <c r="R303">
        <v>0</v>
      </c>
      <c r="S303">
        <v>0</v>
      </c>
      <c r="T303">
        <v>0</v>
      </c>
      <c r="U303">
        <v>0</v>
      </c>
      <c r="V303">
        <v>36937</v>
      </c>
      <c r="W303">
        <v>331</v>
      </c>
      <c r="X303">
        <v>0</v>
      </c>
      <c r="Y303">
        <v>0</v>
      </c>
      <c r="Z303">
        <v>0</v>
      </c>
      <c r="AA303">
        <v>2</v>
      </c>
      <c r="AD303">
        <v>3</v>
      </c>
      <c r="AE303">
        <v>1</v>
      </c>
      <c r="AF303">
        <v>1</v>
      </c>
      <c r="AG303">
        <v>3</v>
      </c>
      <c r="AH303">
        <v>0</v>
      </c>
      <c r="AI303" t="s">
        <v>93</v>
      </c>
      <c r="AJ303" t="s">
        <v>94</v>
      </c>
      <c r="AK303" t="s">
        <v>1585</v>
      </c>
      <c r="AL303">
        <v>2</v>
      </c>
      <c r="AM303">
        <v>951579</v>
      </c>
      <c r="AN303">
        <v>0</v>
      </c>
      <c r="AO303">
        <v>0</v>
      </c>
      <c r="AP303">
        <v>0</v>
      </c>
      <c r="AQ303">
        <v>0</v>
      </c>
      <c r="AR303"/>
      <c r="AS303"/>
      <c r="AT303">
        <v>0</v>
      </c>
      <c r="AU303">
        <v>0</v>
      </c>
      <c r="AX303">
        <v>0</v>
      </c>
      <c r="AZ303">
        <v>0</v>
      </c>
      <c r="BA303">
        <v>0</v>
      </c>
      <c r="BB303">
        <v>0</v>
      </c>
      <c r="BD303">
        <v>0</v>
      </c>
      <c r="BF303">
        <v>0</v>
      </c>
      <c r="BG303">
        <v>0</v>
      </c>
      <c r="BI303">
        <v>0</v>
      </c>
      <c r="BJ303">
        <v>0</v>
      </c>
      <c r="BP303">
        <v>34</v>
      </c>
      <c r="BQ303" t="s">
        <v>1580</v>
      </c>
      <c r="BR303" t="s">
        <v>1581</v>
      </c>
      <c r="BS303">
        <v>44</v>
      </c>
      <c r="BT303">
        <v>202</v>
      </c>
      <c r="BU303">
        <v>39</v>
      </c>
      <c r="BV303">
        <v>8</v>
      </c>
      <c r="BW303" t="s">
        <v>1586</v>
      </c>
      <c r="BX303" t="s">
        <v>1587</v>
      </c>
      <c r="BY303" t="s">
        <v>2861</v>
      </c>
      <c r="BZ303" t="s">
        <v>1588</v>
      </c>
      <c r="CA303">
        <v>2</v>
      </c>
      <c r="CB303">
        <v>0</v>
      </c>
      <c r="CC303">
        <v>0</v>
      </c>
      <c r="CD303">
        <v>42412</v>
      </c>
      <c r="CE303">
        <v>44651</v>
      </c>
      <c r="CF303">
        <v>44392</v>
      </c>
      <c r="CG303"/>
      <c r="CH303"/>
      <c r="CI303"/>
      <c r="CJ303" s="128">
        <v>45034</v>
      </c>
      <c r="CK303" s="129">
        <v>45034</v>
      </c>
    </row>
    <row r="304" spans="1:91" hidden="1">
      <c r="A304" s="108">
        <v>303</v>
      </c>
      <c r="B304">
        <v>4</v>
      </c>
      <c r="C304">
        <v>3705902</v>
      </c>
      <c r="D304" t="s">
        <v>79</v>
      </c>
      <c r="E304">
        <v>34</v>
      </c>
      <c r="F304" t="s">
        <v>1589</v>
      </c>
      <c r="G304" t="s">
        <v>1590</v>
      </c>
      <c r="H304" t="s">
        <v>1591</v>
      </c>
      <c r="I304">
        <v>44</v>
      </c>
      <c r="J304">
        <v>210</v>
      </c>
      <c r="K304">
        <v>30</v>
      </c>
      <c r="L304">
        <v>9</v>
      </c>
      <c r="M304" t="s">
        <v>1592</v>
      </c>
      <c r="O304" t="s">
        <v>1593</v>
      </c>
      <c r="P304" t="s">
        <v>2330</v>
      </c>
      <c r="Q304">
        <v>0</v>
      </c>
      <c r="R304">
        <v>0</v>
      </c>
      <c r="S304">
        <v>0</v>
      </c>
      <c r="T304">
        <v>0</v>
      </c>
      <c r="U304">
        <v>0</v>
      </c>
      <c r="V304">
        <v>38884</v>
      </c>
      <c r="W304">
        <v>331</v>
      </c>
      <c r="X304">
        <v>0</v>
      </c>
      <c r="Y304">
        <v>0</v>
      </c>
      <c r="Z304">
        <v>0</v>
      </c>
      <c r="AA304">
        <v>2</v>
      </c>
      <c r="AD304">
        <v>3</v>
      </c>
      <c r="AE304">
        <v>1</v>
      </c>
      <c r="AF304">
        <v>1</v>
      </c>
      <c r="AG304">
        <v>3</v>
      </c>
      <c r="AH304">
        <v>0</v>
      </c>
      <c r="AI304" t="s">
        <v>93</v>
      </c>
      <c r="AJ304" t="s">
        <v>94</v>
      </c>
      <c r="AK304" t="s">
        <v>2331</v>
      </c>
      <c r="AL304">
        <v>2</v>
      </c>
      <c r="AM304">
        <v>180611</v>
      </c>
      <c r="AN304">
        <v>0</v>
      </c>
      <c r="AO304">
        <v>0</v>
      </c>
      <c r="AP304">
        <v>0</v>
      </c>
      <c r="AQ304">
        <v>0</v>
      </c>
      <c r="AR304"/>
      <c r="AS304"/>
      <c r="AT304">
        <v>0</v>
      </c>
      <c r="AU304">
        <v>0</v>
      </c>
      <c r="AX304">
        <v>0</v>
      </c>
      <c r="AZ304">
        <v>0</v>
      </c>
      <c r="BA304">
        <v>0</v>
      </c>
      <c r="BB304">
        <v>0</v>
      </c>
      <c r="BD304">
        <v>0</v>
      </c>
      <c r="BF304">
        <v>0</v>
      </c>
      <c r="BG304">
        <v>0</v>
      </c>
      <c r="BI304">
        <v>0</v>
      </c>
      <c r="BJ304">
        <v>0</v>
      </c>
      <c r="BP304">
        <v>0</v>
      </c>
      <c r="BS304">
        <v>0</v>
      </c>
      <c r="BT304">
        <v>0</v>
      </c>
      <c r="BU304">
        <v>0</v>
      </c>
      <c r="BV304">
        <v>0</v>
      </c>
      <c r="CA304">
        <v>2</v>
      </c>
      <c r="CB304">
        <v>0</v>
      </c>
      <c r="CC304">
        <v>0</v>
      </c>
      <c r="CD304">
        <v>42412</v>
      </c>
      <c r="CE304">
        <v>44651</v>
      </c>
      <c r="CF304">
        <v>44392</v>
      </c>
      <c r="CG304"/>
      <c r="CH304"/>
      <c r="CI304"/>
      <c r="CJ304" s="128">
        <v>45035</v>
      </c>
      <c r="CK304" s="129">
        <v>45091</v>
      </c>
    </row>
    <row r="305" spans="1:93" ht="54" hidden="1">
      <c r="A305" s="108">
        <v>304</v>
      </c>
      <c r="B305">
        <v>4</v>
      </c>
      <c r="C305">
        <v>3705952</v>
      </c>
      <c r="D305" t="s">
        <v>79</v>
      </c>
      <c r="E305">
        <v>45</v>
      </c>
      <c r="F305" t="s">
        <v>1597</v>
      </c>
      <c r="G305" s="124" t="s">
        <v>1598</v>
      </c>
      <c r="H305" t="s">
        <v>1599</v>
      </c>
      <c r="I305">
        <v>44</v>
      </c>
      <c r="J305">
        <v>210</v>
      </c>
      <c r="K305">
        <v>9</v>
      </c>
      <c r="L305">
        <v>9</v>
      </c>
      <c r="M305" t="s">
        <v>1600</v>
      </c>
      <c r="O305" t="s">
        <v>1601</v>
      </c>
      <c r="P305" t="s">
        <v>1602</v>
      </c>
      <c r="Q305">
        <v>0</v>
      </c>
      <c r="R305">
        <v>0</v>
      </c>
      <c r="S305">
        <v>0</v>
      </c>
      <c r="T305">
        <v>0</v>
      </c>
      <c r="U305">
        <v>0</v>
      </c>
      <c r="V305">
        <v>35783</v>
      </c>
      <c r="W305">
        <v>331</v>
      </c>
      <c r="X305">
        <v>0</v>
      </c>
      <c r="Y305">
        <v>0</v>
      </c>
      <c r="Z305">
        <v>0</v>
      </c>
      <c r="AA305">
        <v>2</v>
      </c>
      <c r="AD305">
        <v>3</v>
      </c>
      <c r="AE305">
        <v>1</v>
      </c>
      <c r="AF305">
        <v>1</v>
      </c>
      <c r="AG305">
        <v>3</v>
      </c>
      <c r="AH305">
        <v>0</v>
      </c>
      <c r="AI305" t="s">
        <v>93</v>
      </c>
      <c r="AJ305" t="s">
        <v>94</v>
      </c>
      <c r="AK305" t="s">
        <v>2862</v>
      </c>
      <c r="AL305">
        <v>2</v>
      </c>
      <c r="AM305">
        <v>121291</v>
      </c>
      <c r="AN305">
        <v>0</v>
      </c>
      <c r="AO305">
        <v>0</v>
      </c>
      <c r="AP305">
        <v>0</v>
      </c>
      <c r="AQ305">
        <v>0</v>
      </c>
      <c r="AR305"/>
      <c r="AS305"/>
      <c r="AT305">
        <v>0</v>
      </c>
      <c r="AU305">
        <v>0</v>
      </c>
      <c r="AX305">
        <v>0</v>
      </c>
      <c r="AZ305">
        <v>0</v>
      </c>
      <c r="BA305">
        <v>0</v>
      </c>
      <c r="BB305">
        <v>0</v>
      </c>
      <c r="BD305">
        <v>0</v>
      </c>
      <c r="BF305">
        <v>0</v>
      </c>
      <c r="BG305">
        <v>0</v>
      </c>
      <c r="BI305">
        <v>0</v>
      </c>
      <c r="BJ305">
        <v>0</v>
      </c>
      <c r="BP305">
        <v>0</v>
      </c>
      <c r="BS305">
        <v>0</v>
      </c>
      <c r="BT305">
        <v>0</v>
      </c>
      <c r="BU305">
        <v>0</v>
      </c>
      <c r="BV305">
        <v>0</v>
      </c>
      <c r="CA305">
        <v>2</v>
      </c>
      <c r="CB305">
        <v>0</v>
      </c>
      <c r="CC305">
        <v>0</v>
      </c>
      <c r="CD305">
        <v>42412</v>
      </c>
      <c r="CE305">
        <v>44651</v>
      </c>
      <c r="CF305">
        <v>44392</v>
      </c>
      <c r="CG305"/>
      <c r="CH305"/>
      <c r="CI305"/>
      <c r="CJ305" s="128">
        <v>45040</v>
      </c>
      <c r="CK305" s="129">
        <v>45040</v>
      </c>
      <c r="CM305" s="132" t="s">
        <v>3122</v>
      </c>
    </row>
    <row r="306" spans="1:93" hidden="1">
      <c r="A306" s="108">
        <v>305</v>
      </c>
      <c r="B306">
        <v>4</v>
      </c>
      <c r="C306">
        <v>3707114</v>
      </c>
      <c r="D306" t="s">
        <v>79</v>
      </c>
      <c r="E306">
        <v>34</v>
      </c>
      <c r="F306" t="s">
        <v>1171</v>
      </c>
      <c r="G306" t="s">
        <v>1172</v>
      </c>
      <c r="H306" t="s">
        <v>123</v>
      </c>
      <c r="I306">
        <v>44</v>
      </c>
      <c r="J306">
        <v>201</v>
      </c>
      <c r="K306">
        <v>221</v>
      </c>
      <c r="L306">
        <v>17</v>
      </c>
      <c r="M306" t="s">
        <v>1173</v>
      </c>
      <c r="O306" t="s">
        <v>1174</v>
      </c>
      <c r="P306" t="s">
        <v>1175</v>
      </c>
      <c r="Q306">
        <v>0</v>
      </c>
      <c r="R306">
        <v>0</v>
      </c>
      <c r="S306">
        <v>0</v>
      </c>
      <c r="T306">
        <v>0</v>
      </c>
      <c r="U306">
        <v>0</v>
      </c>
      <c r="V306">
        <v>42430</v>
      </c>
      <c r="W306">
        <v>331</v>
      </c>
      <c r="X306">
        <v>0</v>
      </c>
      <c r="Y306">
        <v>0</v>
      </c>
      <c r="Z306">
        <v>0</v>
      </c>
      <c r="AA306">
        <v>1</v>
      </c>
      <c r="AD306">
        <v>3</v>
      </c>
      <c r="AE306">
        <v>2</v>
      </c>
      <c r="AF306">
        <v>1</v>
      </c>
      <c r="AG306">
        <v>3</v>
      </c>
      <c r="AH306">
        <v>0</v>
      </c>
      <c r="AI306" t="s">
        <v>115</v>
      </c>
      <c r="AJ306" t="s">
        <v>116</v>
      </c>
      <c r="AK306" t="s">
        <v>1176</v>
      </c>
      <c r="AL306">
        <v>3</v>
      </c>
      <c r="AM306">
        <v>81277</v>
      </c>
      <c r="AN306">
        <v>0</v>
      </c>
      <c r="AO306">
        <v>0</v>
      </c>
      <c r="AP306">
        <v>0</v>
      </c>
      <c r="AQ306">
        <v>0</v>
      </c>
      <c r="AR306"/>
      <c r="AS306"/>
      <c r="AT306">
        <v>0</v>
      </c>
      <c r="AU306">
        <v>0</v>
      </c>
      <c r="AX306">
        <v>0</v>
      </c>
      <c r="AZ306">
        <v>0</v>
      </c>
      <c r="BA306">
        <v>0</v>
      </c>
      <c r="BB306">
        <v>0</v>
      </c>
      <c r="BD306">
        <v>0</v>
      </c>
      <c r="BF306">
        <v>0</v>
      </c>
      <c r="BG306">
        <v>0</v>
      </c>
      <c r="BI306">
        <v>0</v>
      </c>
      <c r="BJ306">
        <v>0</v>
      </c>
      <c r="BP306">
        <v>34</v>
      </c>
      <c r="BQ306" t="s">
        <v>1171</v>
      </c>
      <c r="BR306" t="s">
        <v>1172</v>
      </c>
      <c r="BS306">
        <v>44</v>
      </c>
      <c r="BT306">
        <v>201</v>
      </c>
      <c r="BU306">
        <v>221</v>
      </c>
      <c r="BV306">
        <v>17</v>
      </c>
      <c r="BW306" t="s">
        <v>123</v>
      </c>
      <c r="BX306" t="s">
        <v>1177</v>
      </c>
      <c r="BY306" t="s">
        <v>2863</v>
      </c>
      <c r="BZ306" t="s">
        <v>1178</v>
      </c>
      <c r="CA306">
        <v>2</v>
      </c>
      <c r="CB306">
        <v>0</v>
      </c>
      <c r="CC306">
        <v>0</v>
      </c>
      <c r="CD306">
        <v>42437</v>
      </c>
      <c r="CE306">
        <v>44651</v>
      </c>
      <c r="CF306">
        <v>42955</v>
      </c>
      <c r="CG306"/>
      <c r="CH306"/>
      <c r="CI306"/>
      <c r="CJ306" s="126"/>
      <c r="CK306" s="127"/>
    </row>
    <row r="307" spans="1:93">
      <c r="A307" s="108">
        <v>306</v>
      </c>
      <c r="B307">
        <v>4</v>
      </c>
      <c r="C307">
        <v>3707254</v>
      </c>
      <c r="D307" t="s">
        <v>79</v>
      </c>
      <c r="E307">
        <v>34</v>
      </c>
      <c r="F307" t="s">
        <v>1179</v>
      </c>
      <c r="G307" t="s">
        <v>1180</v>
      </c>
      <c r="H307" t="s">
        <v>607</v>
      </c>
      <c r="I307">
        <v>44</v>
      </c>
      <c r="J307">
        <v>201</v>
      </c>
      <c r="K307">
        <v>270</v>
      </c>
      <c r="L307">
        <v>17</v>
      </c>
      <c r="M307" t="s">
        <v>1181</v>
      </c>
      <c r="O307" t="s">
        <v>1182</v>
      </c>
      <c r="P307" t="s">
        <v>1183</v>
      </c>
      <c r="Q307">
        <v>0</v>
      </c>
      <c r="R307">
        <v>0</v>
      </c>
      <c r="S307">
        <v>0</v>
      </c>
      <c r="T307">
        <v>0</v>
      </c>
      <c r="U307">
        <v>0</v>
      </c>
      <c r="V307">
        <v>42339</v>
      </c>
      <c r="W307">
        <v>331</v>
      </c>
      <c r="X307">
        <v>0</v>
      </c>
      <c r="Y307">
        <v>0</v>
      </c>
      <c r="Z307">
        <v>0</v>
      </c>
      <c r="AA307">
        <v>2</v>
      </c>
      <c r="AD307">
        <v>3</v>
      </c>
      <c r="AE307">
        <v>1</v>
      </c>
      <c r="AF307">
        <v>1</v>
      </c>
      <c r="AG307">
        <v>3</v>
      </c>
      <c r="AH307">
        <v>0</v>
      </c>
      <c r="AI307" t="s">
        <v>115</v>
      </c>
      <c r="AJ307" t="s">
        <v>116</v>
      </c>
      <c r="AK307" t="s">
        <v>1184</v>
      </c>
      <c r="AL307">
        <v>3</v>
      </c>
      <c r="AM307">
        <v>281964</v>
      </c>
      <c r="AN307">
        <v>0</v>
      </c>
      <c r="AO307">
        <v>0</v>
      </c>
      <c r="AP307">
        <v>0</v>
      </c>
      <c r="AQ307">
        <v>0</v>
      </c>
      <c r="AR307"/>
      <c r="AS307"/>
      <c r="AT307">
        <v>0</v>
      </c>
      <c r="AU307">
        <v>0</v>
      </c>
      <c r="AX307">
        <v>0</v>
      </c>
      <c r="AZ307">
        <v>0</v>
      </c>
      <c r="BA307">
        <v>0</v>
      </c>
      <c r="BB307">
        <v>0</v>
      </c>
      <c r="BD307">
        <v>0</v>
      </c>
      <c r="BF307">
        <v>0</v>
      </c>
      <c r="BG307">
        <v>0</v>
      </c>
      <c r="BI307">
        <v>0</v>
      </c>
      <c r="BJ307">
        <v>0</v>
      </c>
      <c r="BP307">
        <v>0</v>
      </c>
      <c r="BS307">
        <v>0</v>
      </c>
      <c r="BT307">
        <v>0</v>
      </c>
      <c r="BU307">
        <v>0</v>
      </c>
      <c r="BV307">
        <v>0</v>
      </c>
      <c r="CA307">
        <v>2</v>
      </c>
      <c r="CB307">
        <v>0</v>
      </c>
      <c r="CC307">
        <v>0</v>
      </c>
      <c r="CD307">
        <v>42437</v>
      </c>
      <c r="CE307">
        <v>44651</v>
      </c>
      <c r="CF307">
        <v>42683</v>
      </c>
      <c r="CG307" s="114">
        <v>21000</v>
      </c>
      <c r="CH307" s="114">
        <v>21000</v>
      </c>
      <c r="CI307">
        <v>3</v>
      </c>
      <c r="CJ307" s="128">
        <v>45035</v>
      </c>
      <c r="CK307" s="129">
        <v>45035</v>
      </c>
      <c r="CM307" t="s">
        <v>3069</v>
      </c>
      <c r="CO307" t="s">
        <v>3121</v>
      </c>
    </row>
    <row r="308" spans="1:93" hidden="1">
      <c r="A308" s="108">
        <v>307</v>
      </c>
      <c r="B308">
        <v>4</v>
      </c>
      <c r="C308">
        <v>3707891</v>
      </c>
      <c r="D308" t="s">
        <v>79</v>
      </c>
      <c r="E308">
        <v>34</v>
      </c>
      <c r="F308" t="s">
        <v>1603</v>
      </c>
      <c r="G308" t="s">
        <v>1604</v>
      </c>
      <c r="H308" t="s">
        <v>1377</v>
      </c>
      <c r="I308">
        <v>44</v>
      </c>
      <c r="J308">
        <v>202</v>
      </c>
      <c r="K308">
        <v>105</v>
      </c>
      <c r="L308">
        <v>8</v>
      </c>
      <c r="M308" t="s">
        <v>1605</v>
      </c>
      <c r="O308" t="s">
        <v>1606</v>
      </c>
      <c r="P308" t="s">
        <v>1607</v>
      </c>
      <c r="Q308">
        <v>0</v>
      </c>
      <c r="R308">
        <v>0</v>
      </c>
      <c r="S308">
        <v>0</v>
      </c>
      <c r="T308">
        <v>0</v>
      </c>
      <c r="U308">
        <v>0</v>
      </c>
      <c r="V308">
        <v>42376</v>
      </c>
      <c r="W308">
        <v>331</v>
      </c>
      <c r="X308">
        <v>0</v>
      </c>
      <c r="Y308">
        <v>0</v>
      </c>
      <c r="Z308">
        <v>0</v>
      </c>
      <c r="AA308">
        <v>2</v>
      </c>
      <c r="AD308">
        <v>3</v>
      </c>
      <c r="AE308">
        <v>1</v>
      </c>
      <c r="AF308">
        <v>1</v>
      </c>
      <c r="AG308">
        <v>3</v>
      </c>
      <c r="AH308">
        <v>0</v>
      </c>
      <c r="AI308" t="s">
        <v>115</v>
      </c>
      <c r="AJ308" t="s">
        <v>116</v>
      </c>
      <c r="AK308" t="s">
        <v>1608</v>
      </c>
      <c r="AL308">
        <v>2</v>
      </c>
      <c r="AM308">
        <v>85758</v>
      </c>
      <c r="AN308">
        <v>440</v>
      </c>
      <c r="AO308">
        <v>0</v>
      </c>
      <c r="AP308">
        <v>0</v>
      </c>
      <c r="AQ308">
        <v>0</v>
      </c>
      <c r="AR308"/>
      <c r="AS308"/>
      <c r="AT308">
        <v>0</v>
      </c>
      <c r="AU308">
        <v>0</v>
      </c>
      <c r="AX308">
        <v>0</v>
      </c>
      <c r="AZ308">
        <v>0</v>
      </c>
      <c r="BA308">
        <v>0</v>
      </c>
      <c r="BB308">
        <v>0</v>
      </c>
      <c r="BD308">
        <v>0</v>
      </c>
      <c r="BF308">
        <v>0</v>
      </c>
      <c r="BG308">
        <v>0</v>
      </c>
      <c r="BI308">
        <v>0</v>
      </c>
      <c r="BJ308">
        <v>0</v>
      </c>
      <c r="BP308">
        <v>0</v>
      </c>
      <c r="BS308">
        <v>0</v>
      </c>
      <c r="BT308">
        <v>0</v>
      </c>
      <c r="BU308">
        <v>0</v>
      </c>
      <c r="BV308">
        <v>0</v>
      </c>
      <c r="CA308">
        <v>2</v>
      </c>
      <c r="CB308">
        <v>0</v>
      </c>
      <c r="CC308">
        <v>0</v>
      </c>
      <c r="CD308">
        <v>42451</v>
      </c>
      <c r="CE308">
        <v>44651</v>
      </c>
      <c r="CF308">
        <v>42590</v>
      </c>
      <c r="CG308"/>
      <c r="CH308"/>
      <c r="CI308"/>
      <c r="CJ308" s="128">
        <v>45023</v>
      </c>
      <c r="CK308" s="129">
        <v>45023</v>
      </c>
    </row>
    <row r="309" spans="1:93" hidden="1">
      <c r="A309" s="108">
        <v>308</v>
      </c>
      <c r="B309">
        <v>4</v>
      </c>
      <c r="C309">
        <v>3717055</v>
      </c>
      <c r="D309" t="s">
        <v>79</v>
      </c>
      <c r="E309">
        <v>34</v>
      </c>
      <c r="F309" t="s">
        <v>1912</v>
      </c>
      <c r="G309" t="s">
        <v>1913</v>
      </c>
      <c r="H309" t="s">
        <v>2522</v>
      </c>
      <c r="I309">
        <v>44</v>
      </c>
      <c r="J309">
        <v>202</v>
      </c>
      <c r="K309">
        <v>24</v>
      </c>
      <c r="L309">
        <v>8</v>
      </c>
      <c r="M309" t="s">
        <v>2523</v>
      </c>
      <c r="O309" t="s">
        <v>2524</v>
      </c>
      <c r="P309" t="s">
        <v>2525</v>
      </c>
      <c r="Q309">
        <v>0</v>
      </c>
      <c r="R309">
        <v>0</v>
      </c>
      <c r="S309">
        <v>0</v>
      </c>
      <c r="T309">
        <v>0</v>
      </c>
      <c r="U309">
        <v>0</v>
      </c>
      <c r="V309">
        <v>42437</v>
      </c>
      <c r="W309">
        <v>331</v>
      </c>
      <c r="X309">
        <v>0</v>
      </c>
      <c r="Y309">
        <v>0</v>
      </c>
      <c r="Z309">
        <v>0</v>
      </c>
      <c r="AA309">
        <v>1</v>
      </c>
      <c r="AD309">
        <v>3</v>
      </c>
      <c r="AE309">
        <v>1</v>
      </c>
      <c r="AF309">
        <v>1</v>
      </c>
      <c r="AG309">
        <v>3</v>
      </c>
      <c r="AH309">
        <v>0</v>
      </c>
      <c r="AI309" t="s">
        <v>378</v>
      </c>
      <c r="AJ309" t="s">
        <v>379</v>
      </c>
      <c r="AK309" t="s">
        <v>1914</v>
      </c>
      <c r="AL309">
        <v>2</v>
      </c>
      <c r="AM309">
        <v>63932</v>
      </c>
      <c r="AN309">
        <v>0</v>
      </c>
      <c r="AO309">
        <v>0</v>
      </c>
      <c r="AP309">
        <v>0</v>
      </c>
      <c r="AQ309">
        <v>0</v>
      </c>
      <c r="AR309"/>
      <c r="AS309"/>
      <c r="AT309">
        <v>0</v>
      </c>
      <c r="AU309">
        <v>0</v>
      </c>
      <c r="AX309">
        <v>0</v>
      </c>
      <c r="AZ309">
        <v>0</v>
      </c>
      <c r="BA309">
        <v>0</v>
      </c>
      <c r="BB309">
        <v>0</v>
      </c>
      <c r="BD309">
        <v>0</v>
      </c>
      <c r="BF309">
        <v>0</v>
      </c>
      <c r="BG309">
        <v>0</v>
      </c>
      <c r="BI309">
        <v>0</v>
      </c>
      <c r="BJ309">
        <v>0</v>
      </c>
      <c r="BP309">
        <v>0</v>
      </c>
      <c r="BS309">
        <v>0</v>
      </c>
      <c r="BT309">
        <v>0</v>
      </c>
      <c r="BU309">
        <v>0</v>
      </c>
      <c r="BV309">
        <v>0</v>
      </c>
      <c r="CA309">
        <v>2</v>
      </c>
      <c r="CB309">
        <v>0</v>
      </c>
      <c r="CC309">
        <v>0</v>
      </c>
      <c r="CD309">
        <v>42472</v>
      </c>
      <c r="CE309">
        <v>44651</v>
      </c>
      <c r="CF309">
        <v>44480</v>
      </c>
      <c r="CG309"/>
      <c r="CH309"/>
      <c r="CI309"/>
      <c r="CJ309" s="128">
        <v>45041</v>
      </c>
      <c r="CK309" s="129">
        <v>45110</v>
      </c>
    </row>
    <row r="310" spans="1:93" hidden="1">
      <c r="A310" s="108">
        <v>309</v>
      </c>
      <c r="B310">
        <v>4</v>
      </c>
      <c r="C310">
        <v>3717535</v>
      </c>
      <c r="D310" t="s">
        <v>79</v>
      </c>
      <c r="E310">
        <v>34</v>
      </c>
      <c r="F310" t="s">
        <v>1915</v>
      </c>
      <c r="G310" t="s">
        <v>1916</v>
      </c>
      <c r="H310" t="s">
        <v>1826</v>
      </c>
      <c r="I310">
        <v>44</v>
      </c>
      <c r="J310">
        <v>461</v>
      </c>
      <c r="K310">
        <v>5</v>
      </c>
      <c r="L310">
        <v>47</v>
      </c>
      <c r="M310" t="s">
        <v>2864</v>
      </c>
      <c r="O310" t="s">
        <v>2865</v>
      </c>
      <c r="P310" t="s">
        <v>2866</v>
      </c>
      <c r="Q310">
        <v>0</v>
      </c>
      <c r="R310">
        <v>0</v>
      </c>
      <c r="S310">
        <v>0</v>
      </c>
      <c r="T310">
        <v>0</v>
      </c>
      <c r="U310">
        <v>0</v>
      </c>
      <c r="V310">
        <v>42461</v>
      </c>
      <c r="W310">
        <v>331</v>
      </c>
      <c r="X310">
        <v>0</v>
      </c>
      <c r="Y310">
        <v>0</v>
      </c>
      <c r="Z310">
        <v>0</v>
      </c>
      <c r="AA310">
        <v>1</v>
      </c>
      <c r="AD310">
        <v>3</v>
      </c>
      <c r="AE310">
        <v>1</v>
      </c>
      <c r="AF310">
        <v>1</v>
      </c>
      <c r="AG310">
        <v>3</v>
      </c>
      <c r="AH310">
        <v>0</v>
      </c>
      <c r="AI310" t="s">
        <v>194</v>
      </c>
      <c r="AJ310" t="s">
        <v>195</v>
      </c>
      <c r="AK310" t="s">
        <v>1919</v>
      </c>
      <c r="AL310">
        <v>0</v>
      </c>
      <c r="AM310">
        <v>0</v>
      </c>
      <c r="AN310">
        <v>0</v>
      </c>
      <c r="AO310">
        <v>0</v>
      </c>
      <c r="AP310">
        <v>0</v>
      </c>
      <c r="AQ310">
        <v>0</v>
      </c>
      <c r="AR310"/>
      <c r="AS310"/>
      <c r="AT310">
        <v>0</v>
      </c>
      <c r="AU310">
        <v>0</v>
      </c>
      <c r="AX310">
        <v>0</v>
      </c>
      <c r="AZ310">
        <v>0</v>
      </c>
      <c r="BA310">
        <v>0</v>
      </c>
      <c r="BB310">
        <v>0</v>
      </c>
      <c r="BD310">
        <v>0</v>
      </c>
      <c r="BF310">
        <v>0</v>
      </c>
      <c r="BG310">
        <v>0</v>
      </c>
      <c r="BI310">
        <v>0</v>
      </c>
      <c r="BJ310">
        <v>0</v>
      </c>
      <c r="BP310">
        <v>0</v>
      </c>
      <c r="BS310">
        <v>0</v>
      </c>
      <c r="BT310">
        <v>0</v>
      </c>
      <c r="BU310">
        <v>0</v>
      </c>
      <c r="BV310">
        <v>0</v>
      </c>
      <c r="CA310">
        <v>2</v>
      </c>
      <c r="CB310">
        <v>0</v>
      </c>
      <c r="CC310">
        <v>0</v>
      </c>
      <c r="CD310">
        <v>42485</v>
      </c>
      <c r="CE310">
        <v>44651</v>
      </c>
      <c r="CF310">
        <v>44845</v>
      </c>
      <c r="CG310"/>
      <c r="CH310"/>
      <c r="CI310"/>
      <c r="CJ310" s="128">
        <v>45033</v>
      </c>
      <c r="CK310" s="129">
        <v>45033</v>
      </c>
      <c r="CM310" t="s">
        <v>3084</v>
      </c>
    </row>
    <row r="311" spans="1:93" hidden="1">
      <c r="A311" s="108">
        <v>310</v>
      </c>
      <c r="B311">
        <v>4</v>
      </c>
      <c r="C311">
        <v>3723382</v>
      </c>
      <c r="D311" t="s">
        <v>79</v>
      </c>
      <c r="E311">
        <v>34</v>
      </c>
      <c r="F311" t="s">
        <v>1185</v>
      </c>
      <c r="G311" t="s">
        <v>1186</v>
      </c>
      <c r="H311" t="s">
        <v>1187</v>
      </c>
      <c r="I311">
        <v>44</v>
      </c>
      <c r="J311">
        <v>201</v>
      </c>
      <c r="K311">
        <v>77</v>
      </c>
      <c r="L311">
        <v>17</v>
      </c>
      <c r="M311" t="s">
        <v>1188</v>
      </c>
      <c r="O311" t="s">
        <v>1189</v>
      </c>
      <c r="P311" t="s">
        <v>2526</v>
      </c>
      <c r="Q311">
        <v>0</v>
      </c>
      <c r="R311">
        <v>0</v>
      </c>
      <c r="S311">
        <v>0</v>
      </c>
      <c r="T311">
        <v>0</v>
      </c>
      <c r="U311">
        <v>0</v>
      </c>
      <c r="V311">
        <v>42438</v>
      </c>
      <c r="W311">
        <v>331</v>
      </c>
      <c r="X311">
        <v>0</v>
      </c>
      <c r="Y311">
        <v>0</v>
      </c>
      <c r="Z311">
        <v>0</v>
      </c>
      <c r="AA311">
        <v>1</v>
      </c>
      <c r="AD311">
        <v>3</v>
      </c>
      <c r="AE311">
        <v>1</v>
      </c>
      <c r="AF311">
        <v>1</v>
      </c>
      <c r="AG311">
        <v>3</v>
      </c>
      <c r="AH311">
        <v>0</v>
      </c>
      <c r="AI311" t="s">
        <v>148</v>
      </c>
      <c r="AJ311" t="s">
        <v>149</v>
      </c>
      <c r="AK311" t="s">
        <v>2527</v>
      </c>
      <c r="AL311">
        <v>3</v>
      </c>
      <c r="AM311">
        <v>505242</v>
      </c>
      <c r="AN311">
        <v>678</v>
      </c>
      <c r="AO311">
        <v>0</v>
      </c>
      <c r="AP311">
        <v>0</v>
      </c>
      <c r="AQ311">
        <v>0</v>
      </c>
      <c r="AR311"/>
      <c r="AS311"/>
      <c r="AT311">
        <v>0</v>
      </c>
      <c r="AU311">
        <v>0</v>
      </c>
      <c r="AX311">
        <v>0</v>
      </c>
      <c r="AZ311">
        <v>0</v>
      </c>
      <c r="BA311">
        <v>0</v>
      </c>
      <c r="BB311">
        <v>0</v>
      </c>
      <c r="BD311">
        <v>0</v>
      </c>
      <c r="BF311">
        <v>0</v>
      </c>
      <c r="BG311">
        <v>0</v>
      </c>
      <c r="BI311">
        <v>0</v>
      </c>
      <c r="BJ311">
        <v>0</v>
      </c>
      <c r="BP311">
        <v>0</v>
      </c>
      <c r="BS311">
        <v>0</v>
      </c>
      <c r="BT311">
        <v>0</v>
      </c>
      <c r="BU311">
        <v>0</v>
      </c>
      <c r="BV311">
        <v>0</v>
      </c>
      <c r="CA311">
        <v>2</v>
      </c>
      <c r="CB311">
        <v>0</v>
      </c>
      <c r="CC311">
        <v>0</v>
      </c>
      <c r="CD311">
        <v>42502</v>
      </c>
      <c r="CE311">
        <v>44651</v>
      </c>
      <c r="CF311">
        <v>44228</v>
      </c>
      <c r="CG311"/>
      <c r="CH311"/>
      <c r="CI311"/>
      <c r="CJ311" s="128">
        <v>45026</v>
      </c>
      <c r="CK311" s="129">
        <v>45103</v>
      </c>
    </row>
    <row r="312" spans="1:93" hidden="1">
      <c r="A312" s="108">
        <v>311</v>
      </c>
      <c r="B312">
        <v>4</v>
      </c>
      <c r="C312">
        <v>3764843</v>
      </c>
      <c r="D312" t="s">
        <v>79</v>
      </c>
      <c r="E312">
        <v>34</v>
      </c>
      <c r="F312" t="s">
        <v>2179</v>
      </c>
      <c r="G312" t="s">
        <v>2180</v>
      </c>
      <c r="H312" t="s">
        <v>1985</v>
      </c>
      <c r="I312">
        <v>44</v>
      </c>
      <c r="J312">
        <v>203</v>
      </c>
      <c r="K312">
        <v>169</v>
      </c>
      <c r="L312">
        <v>54</v>
      </c>
      <c r="M312" t="s">
        <v>2181</v>
      </c>
      <c r="O312" t="s">
        <v>2182</v>
      </c>
      <c r="P312" t="s">
        <v>2183</v>
      </c>
      <c r="Q312">
        <v>0</v>
      </c>
      <c r="R312">
        <v>0</v>
      </c>
      <c r="S312">
        <v>0</v>
      </c>
      <c r="T312">
        <v>0</v>
      </c>
      <c r="U312">
        <v>0</v>
      </c>
      <c r="V312">
        <v>42424</v>
      </c>
      <c r="W312">
        <v>331</v>
      </c>
      <c r="X312">
        <v>0</v>
      </c>
      <c r="Y312">
        <v>0</v>
      </c>
      <c r="Z312">
        <v>0</v>
      </c>
      <c r="AA312">
        <v>2</v>
      </c>
      <c r="AD312">
        <v>3</v>
      </c>
      <c r="AE312">
        <v>1</v>
      </c>
      <c r="AF312">
        <v>1</v>
      </c>
      <c r="AG312">
        <v>3</v>
      </c>
      <c r="AH312">
        <v>0</v>
      </c>
      <c r="AI312" t="s">
        <v>115</v>
      </c>
      <c r="AJ312" t="s">
        <v>116</v>
      </c>
      <c r="AK312" t="s">
        <v>2184</v>
      </c>
      <c r="AL312">
        <v>0</v>
      </c>
      <c r="AM312">
        <v>0</v>
      </c>
      <c r="AN312">
        <v>388</v>
      </c>
      <c r="AO312">
        <v>0</v>
      </c>
      <c r="AP312">
        <v>0</v>
      </c>
      <c r="AQ312">
        <v>0</v>
      </c>
      <c r="AR312"/>
      <c r="AS312"/>
      <c r="AT312">
        <v>0</v>
      </c>
      <c r="AU312">
        <v>0</v>
      </c>
      <c r="AX312">
        <v>0</v>
      </c>
      <c r="AZ312">
        <v>0</v>
      </c>
      <c r="BA312">
        <v>0</v>
      </c>
      <c r="BB312">
        <v>0</v>
      </c>
      <c r="BD312">
        <v>0</v>
      </c>
      <c r="BF312">
        <v>0</v>
      </c>
      <c r="BG312">
        <v>0</v>
      </c>
      <c r="BI312">
        <v>0</v>
      </c>
      <c r="BJ312">
        <v>0</v>
      </c>
      <c r="BP312">
        <v>0</v>
      </c>
      <c r="BS312">
        <v>0</v>
      </c>
      <c r="BT312">
        <v>0</v>
      </c>
      <c r="BU312">
        <v>0</v>
      </c>
      <c r="BV312">
        <v>0</v>
      </c>
      <c r="CA312">
        <v>2</v>
      </c>
      <c r="CB312">
        <v>0</v>
      </c>
      <c r="CC312">
        <v>0</v>
      </c>
      <c r="CD312">
        <v>42562</v>
      </c>
      <c r="CE312">
        <v>44651</v>
      </c>
      <c r="CF312">
        <v>42562</v>
      </c>
      <c r="CG312"/>
      <c r="CH312"/>
      <c r="CI312"/>
      <c r="CJ312" s="128">
        <v>45021</v>
      </c>
      <c r="CK312" s="129">
        <v>45071</v>
      </c>
    </row>
    <row r="313" spans="1:93" hidden="1">
      <c r="A313" s="108">
        <v>312</v>
      </c>
      <c r="B313">
        <v>4</v>
      </c>
      <c r="C313">
        <v>3769888</v>
      </c>
      <c r="D313" t="s">
        <v>79</v>
      </c>
      <c r="E313">
        <v>34</v>
      </c>
      <c r="F313" t="s">
        <v>1920</v>
      </c>
      <c r="G313" t="s">
        <v>1921</v>
      </c>
      <c r="H313" t="s">
        <v>1922</v>
      </c>
      <c r="I313">
        <v>44</v>
      </c>
      <c r="J313">
        <v>204</v>
      </c>
      <c r="K313">
        <v>54</v>
      </c>
      <c r="L313">
        <v>46</v>
      </c>
      <c r="M313" t="s">
        <v>1923</v>
      </c>
      <c r="O313" t="s">
        <v>1924</v>
      </c>
      <c r="P313" t="s">
        <v>1925</v>
      </c>
      <c r="Q313">
        <v>0</v>
      </c>
      <c r="R313">
        <v>0</v>
      </c>
      <c r="S313">
        <v>0</v>
      </c>
      <c r="T313">
        <v>0</v>
      </c>
      <c r="U313">
        <v>0</v>
      </c>
      <c r="V313">
        <v>42543</v>
      </c>
      <c r="W313">
        <v>331</v>
      </c>
      <c r="X313">
        <v>0</v>
      </c>
      <c r="Y313">
        <v>0</v>
      </c>
      <c r="Z313">
        <v>0</v>
      </c>
      <c r="AA313">
        <v>1</v>
      </c>
      <c r="AD313">
        <v>3</v>
      </c>
      <c r="AE313">
        <v>1</v>
      </c>
      <c r="AF313">
        <v>1</v>
      </c>
      <c r="AG313">
        <v>3</v>
      </c>
      <c r="AH313">
        <v>0</v>
      </c>
      <c r="AI313" t="s">
        <v>396</v>
      </c>
      <c r="AJ313" t="s">
        <v>397</v>
      </c>
      <c r="AK313" t="s">
        <v>1926</v>
      </c>
      <c r="AL313">
        <v>0</v>
      </c>
      <c r="AM313">
        <v>0</v>
      </c>
      <c r="AN313">
        <v>0</v>
      </c>
      <c r="AO313">
        <v>0</v>
      </c>
      <c r="AP313">
        <v>0</v>
      </c>
      <c r="AQ313">
        <v>0</v>
      </c>
      <c r="AR313"/>
      <c r="AS313"/>
      <c r="AT313">
        <v>0</v>
      </c>
      <c r="AU313">
        <v>0</v>
      </c>
      <c r="AX313">
        <v>0</v>
      </c>
      <c r="AZ313">
        <v>0</v>
      </c>
      <c r="BA313">
        <v>0</v>
      </c>
      <c r="BB313">
        <v>0</v>
      </c>
      <c r="BD313">
        <v>0</v>
      </c>
      <c r="BF313">
        <v>0</v>
      </c>
      <c r="BG313">
        <v>0</v>
      </c>
      <c r="BI313">
        <v>0</v>
      </c>
      <c r="BJ313">
        <v>0</v>
      </c>
      <c r="BP313">
        <v>0</v>
      </c>
      <c r="BS313">
        <v>0</v>
      </c>
      <c r="BT313">
        <v>0</v>
      </c>
      <c r="BU313">
        <v>0</v>
      </c>
      <c r="BV313">
        <v>0</v>
      </c>
      <c r="CA313">
        <v>2</v>
      </c>
      <c r="CB313">
        <v>0</v>
      </c>
      <c r="CC313">
        <v>0</v>
      </c>
      <c r="CD313">
        <v>42572</v>
      </c>
      <c r="CE313">
        <v>44651</v>
      </c>
      <c r="CF313">
        <v>42573</v>
      </c>
      <c r="CG313"/>
      <c r="CH313"/>
      <c r="CI313"/>
      <c r="CJ313" s="128">
        <v>45020</v>
      </c>
      <c r="CK313" s="127"/>
    </row>
    <row r="314" spans="1:93" hidden="1">
      <c r="A314" s="108">
        <v>313</v>
      </c>
      <c r="B314">
        <v>4</v>
      </c>
      <c r="C314">
        <v>3788335</v>
      </c>
      <c r="D314" t="s">
        <v>79</v>
      </c>
      <c r="E314">
        <v>99</v>
      </c>
      <c r="F314" t="s">
        <v>1192</v>
      </c>
      <c r="G314" t="s">
        <v>1193</v>
      </c>
      <c r="H314" t="s">
        <v>1194</v>
      </c>
      <c r="I314">
        <v>44</v>
      </c>
      <c r="J314">
        <v>201</v>
      </c>
      <c r="K314">
        <v>530</v>
      </c>
      <c r="L314">
        <v>17</v>
      </c>
      <c r="M314" t="s">
        <v>2867</v>
      </c>
      <c r="O314" t="s">
        <v>2868</v>
      </c>
      <c r="P314" t="s">
        <v>2869</v>
      </c>
      <c r="Q314">
        <v>0</v>
      </c>
      <c r="R314">
        <v>0</v>
      </c>
      <c r="S314">
        <v>0</v>
      </c>
      <c r="T314">
        <v>0</v>
      </c>
      <c r="U314">
        <v>0</v>
      </c>
      <c r="V314">
        <v>42556</v>
      </c>
      <c r="W314">
        <v>331</v>
      </c>
      <c r="X314">
        <v>0</v>
      </c>
      <c r="Y314">
        <v>0</v>
      </c>
      <c r="Z314">
        <v>0</v>
      </c>
      <c r="AA314">
        <v>1</v>
      </c>
      <c r="AD314">
        <v>3</v>
      </c>
      <c r="AE314">
        <v>1</v>
      </c>
      <c r="AF314">
        <v>1</v>
      </c>
      <c r="AG314">
        <v>3</v>
      </c>
      <c r="AH314">
        <v>0</v>
      </c>
      <c r="AI314" t="s">
        <v>115</v>
      </c>
      <c r="AJ314" t="s">
        <v>116</v>
      </c>
      <c r="AK314" t="s">
        <v>2870</v>
      </c>
      <c r="AL314">
        <v>0</v>
      </c>
      <c r="AM314">
        <v>0</v>
      </c>
      <c r="AN314">
        <v>0</v>
      </c>
      <c r="AO314">
        <v>0</v>
      </c>
      <c r="AP314">
        <v>0</v>
      </c>
      <c r="AQ314">
        <v>0</v>
      </c>
      <c r="AR314"/>
      <c r="AS314"/>
      <c r="AT314">
        <v>0</v>
      </c>
      <c r="AU314">
        <v>0</v>
      </c>
      <c r="AX314">
        <v>0</v>
      </c>
      <c r="AZ314">
        <v>0</v>
      </c>
      <c r="BA314">
        <v>0</v>
      </c>
      <c r="BB314">
        <v>0</v>
      </c>
      <c r="BD314">
        <v>0</v>
      </c>
      <c r="BF314">
        <v>0</v>
      </c>
      <c r="BG314">
        <v>0</v>
      </c>
      <c r="BI314">
        <v>0</v>
      </c>
      <c r="BJ314">
        <v>0</v>
      </c>
      <c r="BP314">
        <v>0</v>
      </c>
      <c r="BS314">
        <v>0</v>
      </c>
      <c r="BT314">
        <v>0</v>
      </c>
      <c r="BU314">
        <v>0</v>
      </c>
      <c r="BV314">
        <v>0</v>
      </c>
      <c r="CA314">
        <v>2</v>
      </c>
      <c r="CB314">
        <v>0</v>
      </c>
      <c r="CC314">
        <v>0</v>
      </c>
      <c r="CD314">
        <v>42619</v>
      </c>
      <c r="CE314">
        <v>44651</v>
      </c>
      <c r="CF314">
        <v>44692</v>
      </c>
      <c r="CG314"/>
      <c r="CH314"/>
      <c r="CI314"/>
      <c r="CJ314" s="128">
        <v>45036</v>
      </c>
      <c r="CK314" s="129">
        <v>45036</v>
      </c>
    </row>
    <row r="315" spans="1:93" hidden="1">
      <c r="A315" s="108">
        <v>314</v>
      </c>
      <c r="B315">
        <v>4</v>
      </c>
      <c r="C315">
        <v>3801218</v>
      </c>
      <c r="D315" t="s">
        <v>79</v>
      </c>
      <c r="E315">
        <v>34</v>
      </c>
      <c r="F315" t="s">
        <v>1196</v>
      </c>
      <c r="G315" t="s">
        <v>1197</v>
      </c>
      <c r="H315" t="s">
        <v>192</v>
      </c>
      <c r="I315">
        <v>44</v>
      </c>
      <c r="J315">
        <v>201</v>
      </c>
      <c r="K315">
        <v>203</v>
      </c>
      <c r="L315">
        <v>17</v>
      </c>
      <c r="M315" t="s">
        <v>1198</v>
      </c>
      <c r="O315" t="s">
        <v>1199</v>
      </c>
      <c r="P315" t="s">
        <v>2528</v>
      </c>
      <c r="Q315">
        <v>0</v>
      </c>
      <c r="R315">
        <v>0</v>
      </c>
      <c r="S315">
        <v>0</v>
      </c>
      <c r="T315">
        <v>0</v>
      </c>
      <c r="U315">
        <v>0</v>
      </c>
      <c r="V315">
        <v>42543</v>
      </c>
      <c r="W315">
        <v>331</v>
      </c>
      <c r="X315">
        <v>0</v>
      </c>
      <c r="Y315">
        <v>0</v>
      </c>
      <c r="Z315">
        <v>0</v>
      </c>
      <c r="AA315">
        <v>1</v>
      </c>
      <c r="AD315">
        <v>3</v>
      </c>
      <c r="AE315">
        <v>1</v>
      </c>
      <c r="AF315">
        <v>1</v>
      </c>
      <c r="AG315">
        <v>3</v>
      </c>
      <c r="AH315">
        <v>0</v>
      </c>
      <c r="AI315" t="s">
        <v>148</v>
      </c>
      <c r="AJ315" t="s">
        <v>149</v>
      </c>
      <c r="AK315" t="s">
        <v>1200</v>
      </c>
      <c r="AL315">
        <v>3</v>
      </c>
      <c r="AM315">
        <v>460583</v>
      </c>
      <c r="AN315">
        <v>0</v>
      </c>
      <c r="AO315">
        <v>0</v>
      </c>
      <c r="AP315">
        <v>0</v>
      </c>
      <c r="AQ315">
        <v>0</v>
      </c>
      <c r="AR315"/>
      <c r="AS315"/>
      <c r="AT315">
        <v>0</v>
      </c>
      <c r="AU315">
        <v>0</v>
      </c>
      <c r="AX315">
        <v>0</v>
      </c>
      <c r="AZ315">
        <v>0</v>
      </c>
      <c r="BA315">
        <v>0</v>
      </c>
      <c r="BB315">
        <v>0</v>
      </c>
      <c r="BD315">
        <v>0</v>
      </c>
      <c r="BF315">
        <v>0</v>
      </c>
      <c r="BG315">
        <v>0</v>
      </c>
      <c r="BI315">
        <v>0</v>
      </c>
      <c r="BJ315">
        <v>0</v>
      </c>
      <c r="BP315">
        <v>0</v>
      </c>
      <c r="BS315">
        <v>0</v>
      </c>
      <c r="BT315">
        <v>0</v>
      </c>
      <c r="BU315">
        <v>0</v>
      </c>
      <c r="BV315">
        <v>0</v>
      </c>
      <c r="CA315">
        <v>2</v>
      </c>
      <c r="CB315">
        <v>0</v>
      </c>
      <c r="CC315">
        <v>0</v>
      </c>
      <c r="CD315">
        <v>42681</v>
      </c>
      <c r="CE315">
        <v>44651</v>
      </c>
      <c r="CF315">
        <v>43655</v>
      </c>
      <c r="CG315"/>
      <c r="CH315"/>
      <c r="CI315"/>
      <c r="CJ315" s="128">
        <v>45030</v>
      </c>
      <c r="CK315" s="129">
        <v>45107</v>
      </c>
    </row>
    <row r="316" spans="1:93" hidden="1">
      <c r="A316" s="108">
        <v>315</v>
      </c>
      <c r="B316">
        <v>4</v>
      </c>
      <c r="C316">
        <v>3801251</v>
      </c>
      <c r="D316" t="s">
        <v>79</v>
      </c>
      <c r="E316">
        <v>34</v>
      </c>
      <c r="F316" t="s">
        <v>2185</v>
      </c>
      <c r="G316" t="s">
        <v>2186</v>
      </c>
      <c r="H316" t="s">
        <v>2187</v>
      </c>
      <c r="I316">
        <v>44</v>
      </c>
      <c r="J316">
        <v>209</v>
      </c>
      <c r="K316">
        <v>22</v>
      </c>
      <c r="L316">
        <v>1</v>
      </c>
      <c r="M316" t="s">
        <v>2188</v>
      </c>
      <c r="O316" t="s">
        <v>2189</v>
      </c>
      <c r="P316" t="s">
        <v>2190</v>
      </c>
      <c r="Q316">
        <v>0</v>
      </c>
      <c r="R316">
        <v>0</v>
      </c>
      <c r="S316">
        <v>0</v>
      </c>
      <c r="T316">
        <v>0</v>
      </c>
      <c r="U316">
        <v>0</v>
      </c>
      <c r="V316">
        <v>42670</v>
      </c>
      <c r="W316">
        <v>331</v>
      </c>
      <c r="X316">
        <v>0</v>
      </c>
      <c r="Y316">
        <v>0</v>
      </c>
      <c r="Z316">
        <v>0</v>
      </c>
      <c r="AA316">
        <v>1</v>
      </c>
      <c r="AD316">
        <v>3</v>
      </c>
      <c r="AE316">
        <v>1</v>
      </c>
      <c r="AF316">
        <v>1</v>
      </c>
      <c r="AG316">
        <v>3</v>
      </c>
      <c r="AH316">
        <v>0</v>
      </c>
      <c r="AI316" t="s">
        <v>115</v>
      </c>
      <c r="AJ316" t="s">
        <v>116</v>
      </c>
      <c r="AK316" t="s">
        <v>2191</v>
      </c>
      <c r="AL316">
        <v>1</v>
      </c>
      <c r="AM316">
        <v>820113</v>
      </c>
      <c r="AN316">
        <v>0</v>
      </c>
      <c r="AO316">
        <v>0</v>
      </c>
      <c r="AP316">
        <v>0</v>
      </c>
      <c r="AQ316">
        <v>0</v>
      </c>
      <c r="AR316"/>
      <c r="AS316"/>
      <c r="AT316">
        <v>0</v>
      </c>
      <c r="AU316">
        <v>0</v>
      </c>
      <c r="AX316">
        <v>0</v>
      </c>
      <c r="AZ316">
        <v>0</v>
      </c>
      <c r="BA316">
        <v>0</v>
      </c>
      <c r="BB316">
        <v>0</v>
      </c>
      <c r="BD316">
        <v>0</v>
      </c>
      <c r="BF316">
        <v>0</v>
      </c>
      <c r="BG316">
        <v>0</v>
      </c>
      <c r="BI316">
        <v>0</v>
      </c>
      <c r="BJ316">
        <v>0</v>
      </c>
      <c r="BP316">
        <v>0</v>
      </c>
      <c r="BS316">
        <v>0</v>
      </c>
      <c r="BT316">
        <v>0</v>
      </c>
      <c r="BU316">
        <v>0</v>
      </c>
      <c r="BV316">
        <v>0</v>
      </c>
      <c r="CA316">
        <v>2</v>
      </c>
      <c r="CB316">
        <v>0</v>
      </c>
      <c r="CC316">
        <v>0</v>
      </c>
      <c r="CD316">
        <v>42682</v>
      </c>
      <c r="CE316">
        <v>44651</v>
      </c>
      <c r="CF316">
        <v>44356</v>
      </c>
      <c r="CG316"/>
      <c r="CH316"/>
      <c r="CI316"/>
      <c r="CJ316" s="128">
        <v>45033</v>
      </c>
      <c r="CK316" s="127"/>
      <c r="CM316" t="s">
        <v>3070</v>
      </c>
    </row>
    <row r="317" spans="1:93" hidden="1">
      <c r="A317" s="108">
        <v>316</v>
      </c>
      <c r="B317">
        <v>4</v>
      </c>
      <c r="C317">
        <v>3819592</v>
      </c>
      <c r="D317" t="s">
        <v>79</v>
      </c>
      <c r="E317">
        <v>34</v>
      </c>
      <c r="F317" t="s">
        <v>1609</v>
      </c>
      <c r="G317" t="s">
        <v>1610</v>
      </c>
      <c r="H317" t="s">
        <v>1468</v>
      </c>
      <c r="I317">
        <v>44</v>
      </c>
      <c r="J317">
        <v>341</v>
      </c>
      <c r="K317">
        <v>3</v>
      </c>
      <c r="L317">
        <v>15</v>
      </c>
      <c r="M317" t="s">
        <v>1611</v>
      </c>
      <c r="O317" t="s">
        <v>1612</v>
      </c>
      <c r="P317" t="s">
        <v>1613</v>
      </c>
      <c r="Q317">
        <v>0</v>
      </c>
      <c r="R317">
        <v>0</v>
      </c>
      <c r="S317">
        <v>0</v>
      </c>
      <c r="T317">
        <v>0</v>
      </c>
      <c r="U317">
        <v>0</v>
      </c>
      <c r="V317">
        <v>38013</v>
      </c>
      <c r="W317">
        <v>331</v>
      </c>
      <c r="X317">
        <v>0</v>
      </c>
      <c r="Y317">
        <v>0</v>
      </c>
      <c r="Z317">
        <v>0</v>
      </c>
      <c r="AA317">
        <v>2</v>
      </c>
      <c r="AD317">
        <v>3</v>
      </c>
      <c r="AE317">
        <v>2</v>
      </c>
      <c r="AF317">
        <v>1</v>
      </c>
      <c r="AG317">
        <v>3</v>
      </c>
      <c r="AH317">
        <v>0</v>
      </c>
      <c r="AI317" t="s">
        <v>148</v>
      </c>
      <c r="AJ317" t="s">
        <v>149</v>
      </c>
      <c r="AK317" t="s">
        <v>1614</v>
      </c>
      <c r="AL317">
        <v>2</v>
      </c>
      <c r="AM317">
        <v>85928</v>
      </c>
      <c r="AN317">
        <v>0</v>
      </c>
      <c r="AO317">
        <v>0</v>
      </c>
      <c r="AP317">
        <v>0</v>
      </c>
      <c r="AQ317">
        <v>0</v>
      </c>
      <c r="AR317">
        <v>42728</v>
      </c>
      <c r="AS317"/>
      <c r="AT317">
        <v>0</v>
      </c>
      <c r="AU317">
        <v>0</v>
      </c>
      <c r="AX317">
        <v>0</v>
      </c>
      <c r="AZ317">
        <v>0</v>
      </c>
      <c r="BA317">
        <v>0</v>
      </c>
      <c r="BB317">
        <v>0</v>
      </c>
      <c r="BD317">
        <v>0</v>
      </c>
      <c r="BF317">
        <v>0</v>
      </c>
      <c r="BG317">
        <v>0</v>
      </c>
      <c r="BI317">
        <v>0</v>
      </c>
      <c r="BJ317">
        <v>0</v>
      </c>
      <c r="BP317">
        <v>0</v>
      </c>
      <c r="BS317">
        <v>0</v>
      </c>
      <c r="BT317">
        <v>0</v>
      </c>
      <c r="BU317">
        <v>0</v>
      </c>
      <c r="BV317">
        <v>0</v>
      </c>
      <c r="CA317">
        <v>2</v>
      </c>
      <c r="CB317">
        <v>0</v>
      </c>
      <c r="CC317">
        <v>0</v>
      </c>
      <c r="CD317">
        <v>42804</v>
      </c>
      <c r="CE317">
        <v>44651</v>
      </c>
      <c r="CF317">
        <v>42895</v>
      </c>
      <c r="CG317"/>
      <c r="CH317"/>
      <c r="CI317"/>
      <c r="CJ317" s="128">
        <v>45029</v>
      </c>
      <c r="CK317" s="129">
        <v>45029</v>
      </c>
    </row>
    <row r="318" spans="1:93">
      <c r="A318" s="108">
        <v>317</v>
      </c>
      <c r="B318">
        <v>4</v>
      </c>
      <c r="C318">
        <v>3819729</v>
      </c>
      <c r="D318" t="s">
        <v>79</v>
      </c>
      <c r="E318">
        <v>34</v>
      </c>
      <c r="F318" t="s">
        <v>1201</v>
      </c>
      <c r="G318" t="s">
        <v>1202</v>
      </c>
      <c r="H318" t="s">
        <v>391</v>
      </c>
      <c r="I318">
        <v>44</v>
      </c>
      <c r="J318">
        <v>201</v>
      </c>
      <c r="K318">
        <v>109</v>
      </c>
      <c r="L318">
        <v>17</v>
      </c>
      <c r="M318" t="s">
        <v>1203</v>
      </c>
      <c r="O318" t="s">
        <v>1204</v>
      </c>
      <c r="P318" t="s">
        <v>1205</v>
      </c>
      <c r="Q318">
        <v>0</v>
      </c>
      <c r="R318">
        <v>0</v>
      </c>
      <c r="S318">
        <v>0</v>
      </c>
      <c r="T318">
        <v>0</v>
      </c>
      <c r="U318">
        <v>0</v>
      </c>
      <c r="V318">
        <v>42801</v>
      </c>
      <c r="W318">
        <v>331</v>
      </c>
      <c r="X318">
        <v>0</v>
      </c>
      <c r="Y318">
        <v>60367</v>
      </c>
      <c r="Z318">
        <v>60367</v>
      </c>
      <c r="AA318">
        <v>1</v>
      </c>
      <c r="AD318">
        <v>3</v>
      </c>
      <c r="AE318">
        <v>1</v>
      </c>
      <c r="AF318">
        <v>1</v>
      </c>
      <c r="AG318">
        <v>3</v>
      </c>
      <c r="AH318">
        <v>0</v>
      </c>
      <c r="AI318" t="s">
        <v>164</v>
      </c>
      <c r="AJ318" t="s">
        <v>165</v>
      </c>
      <c r="AK318" t="s">
        <v>1206</v>
      </c>
      <c r="AL318">
        <v>3</v>
      </c>
      <c r="AM318">
        <v>321613</v>
      </c>
      <c r="AN318">
        <v>0</v>
      </c>
      <c r="AO318">
        <v>0</v>
      </c>
      <c r="AP318">
        <v>0</v>
      </c>
      <c r="AQ318">
        <v>0</v>
      </c>
      <c r="AR318"/>
      <c r="AS318"/>
      <c r="AT318">
        <v>0</v>
      </c>
      <c r="AU318">
        <v>0</v>
      </c>
      <c r="AX318">
        <v>0</v>
      </c>
      <c r="AZ318">
        <v>0</v>
      </c>
      <c r="BA318">
        <v>0</v>
      </c>
      <c r="BB318">
        <v>0</v>
      </c>
      <c r="BD318">
        <v>0</v>
      </c>
      <c r="BF318">
        <v>0</v>
      </c>
      <c r="BG318">
        <v>0</v>
      </c>
      <c r="BI318">
        <v>0</v>
      </c>
      <c r="BJ318">
        <v>0</v>
      </c>
      <c r="BP318">
        <v>0</v>
      </c>
      <c r="BS318">
        <v>0</v>
      </c>
      <c r="BT318">
        <v>0</v>
      </c>
      <c r="BU318">
        <v>0</v>
      </c>
      <c r="BV318">
        <v>0</v>
      </c>
      <c r="CA318">
        <v>2</v>
      </c>
      <c r="CB318">
        <v>0</v>
      </c>
      <c r="CC318">
        <v>0</v>
      </c>
      <c r="CD318">
        <v>42809</v>
      </c>
      <c r="CE318">
        <v>44651</v>
      </c>
      <c r="CF318">
        <v>43626</v>
      </c>
      <c r="CG318" s="114">
        <v>21000</v>
      </c>
      <c r="CH318" s="114">
        <v>21000</v>
      </c>
      <c r="CI318">
        <v>3</v>
      </c>
      <c r="CJ318" s="128">
        <v>45040</v>
      </c>
      <c r="CK318" s="129">
        <v>45040</v>
      </c>
      <c r="CO318" t="s">
        <v>3121</v>
      </c>
    </row>
    <row r="319" spans="1:93" hidden="1">
      <c r="A319" s="108">
        <v>318</v>
      </c>
      <c r="B319">
        <v>4</v>
      </c>
      <c r="C319">
        <v>3819753</v>
      </c>
      <c r="D319" t="s">
        <v>79</v>
      </c>
      <c r="E319">
        <v>99</v>
      </c>
      <c r="F319" t="s">
        <v>2192</v>
      </c>
      <c r="G319" t="s">
        <v>2193</v>
      </c>
      <c r="H319" t="s">
        <v>1942</v>
      </c>
      <c r="I319">
        <v>44</v>
      </c>
      <c r="J319">
        <v>203</v>
      </c>
      <c r="K319">
        <v>38</v>
      </c>
      <c r="L319">
        <v>54</v>
      </c>
      <c r="M319" t="s">
        <v>2194</v>
      </c>
      <c r="O319" t="s">
        <v>2195</v>
      </c>
      <c r="P319" t="s">
        <v>2196</v>
      </c>
      <c r="Q319">
        <v>0</v>
      </c>
      <c r="R319">
        <v>0</v>
      </c>
      <c r="S319">
        <v>0</v>
      </c>
      <c r="T319">
        <v>0</v>
      </c>
      <c r="U319">
        <v>0</v>
      </c>
      <c r="V319">
        <v>42716</v>
      </c>
      <c r="W319">
        <v>331</v>
      </c>
      <c r="X319">
        <v>0</v>
      </c>
      <c r="Y319">
        <v>0</v>
      </c>
      <c r="Z319">
        <v>0</v>
      </c>
      <c r="AA319">
        <v>2</v>
      </c>
      <c r="AD319">
        <v>3</v>
      </c>
      <c r="AE319">
        <v>1</v>
      </c>
      <c r="AF319">
        <v>1</v>
      </c>
      <c r="AG319">
        <v>3</v>
      </c>
      <c r="AH319">
        <v>0</v>
      </c>
      <c r="AI319" t="s">
        <v>93</v>
      </c>
      <c r="AJ319" t="s">
        <v>94</v>
      </c>
      <c r="AK319" t="s">
        <v>2871</v>
      </c>
      <c r="AL319">
        <v>9</v>
      </c>
      <c r="AM319">
        <v>1139</v>
      </c>
      <c r="AN319">
        <v>553</v>
      </c>
      <c r="AO319">
        <v>0</v>
      </c>
      <c r="AP319">
        <v>0</v>
      </c>
      <c r="AQ319">
        <v>0</v>
      </c>
      <c r="AR319"/>
      <c r="AS319"/>
      <c r="AT319">
        <v>0</v>
      </c>
      <c r="AU319">
        <v>0</v>
      </c>
      <c r="AX319">
        <v>0</v>
      </c>
      <c r="AZ319">
        <v>0</v>
      </c>
      <c r="BA319">
        <v>0</v>
      </c>
      <c r="BB319">
        <v>0</v>
      </c>
      <c r="BD319">
        <v>0</v>
      </c>
      <c r="BF319">
        <v>0</v>
      </c>
      <c r="BG319">
        <v>0</v>
      </c>
      <c r="BI319">
        <v>0</v>
      </c>
      <c r="BJ319">
        <v>0</v>
      </c>
      <c r="BP319">
        <v>0</v>
      </c>
      <c r="BS319">
        <v>0</v>
      </c>
      <c r="BT319">
        <v>0</v>
      </c>
      <c r="BU319">
        <v>0</v>
      </c>
      <c r="BV319">
        <v>0</v>
      </c>
      <c r="CA319">
        <v>2</v>
      </c>
      <c r="CB319">
        <v>0</v>
      </c>
      <c r="CC319">
        <v>0</v>
      </c>
      <c r="CD319">
        <v>42810</v>
      </c>
      <c r="CE319">
        <v>44651</v>
      </c>
      <c r="CF319">
        <v>43460</v>
      </c>
      <c r="CG319"/>
      <c r="CH319"/>
      <c r="CI319"/>
      <c r="CJ319" s="128">
        <v>45023</v>
      </c>
      <c r="CK319" s="129">
        <v>45085</v>
      </c>
      <c r="CM319" t="s">
        <v>3064</v>
      </c>
    </row>
    <row r="320" spans="1:93" hidden="1">
      <c r="A320" s="108">
        <v>319</v>
      </c>
      <c r="B320">
        <v>4</v>
      </c>
      <c r="C320">
        <v>3828205</v>
      </c>
      <c r="D320" t="s">
        <v>79</v>
      </c>
      <c r="E320">
        <v>45</v>
      </c>
      <c r="F320" t="s">
        <v>1702</v>
      </c>
      <c r="G320" t="s">
        <v>1703</v>
      </c>
      <c r="H320" t="s">
        <v>1704</v>
      </c>
      <c r="I320">
        <v>13</v>
      </c>
      <c r="J320">
        <v>104</v>
      </c>
      <c r="K320">
        <v>0</v>
      </c>
      <c r="L320">
        <v>99</v>
      </c>
      <c r="M320" t="s">
        <v>1705</v>
      </c>
      <c r="N320" t="s">
        <v>1706</v>
      </c>
      <c r="O320" t="s">
        <v>1707</v>
      </c>
      <c r="P320" t="s">
        <v>1708</v>
      </c>
      <c r="Q320">
        <v>0</v>
      </c>
      <c r="R320">
        <v>0</v>
      </c>
      <c r="S320">
        <v>0</v>
      </c>
      <c r="T320">
        <v>0</v>
      </c>
      <c r="U320">
        <v>0</v>
      </c>
      <c r="V320">
        <v>39888</v>
      </c>
      <c r="W320">
        <v>331</v>
      </c>
      <c r="X320">
        <v>0</v>
      </c>
      <c r="Y320">
        <v>0</v>
      </c>
      <c r="Z320">
        <v>0</v>
      </c>
      <c r="AA320">
        <v>1</v>
      </c>
      <c r="AD320">
        <v>3</v>
      </c>
      <c r="AE320">
        <v>3</v>
      </c>
      <c r="AF320">
        <v>1</v>
      </c>
      <c r="AG320">
        <v>3</v>
      </c>
      <c r="AH320">
        <v>0</v>
      </c>
      <c r="AI320" t="s">
        <v>148</v>
      </c>
      <c r="AJ320" t="s">
        <v>149</v>
      </c>
      <c r="AK320" t="s">
        <v>1709</v>
      </c>
      <c r="AL320">
        <v>0</v>
      </c>
      <c r="AM320">
        <v>0</v>
      </c>
      <c r="AN320">
        <v>0</v>
      </c>
      <c r="AO320">
        <v>0</v>
      </c>
      <c r="AP320">
        <v>0</v>
      </c>
      <c r="AQ320">
        <v>0</v>
      </c>
      <c r="AR320">
        <v>42461</v>
      </c>
      <c r="AS320"/>
      <c r="AT320">
        <v>34</v>
      </c>
      <c r="AU320">
        <v>73</v>
      </c>
      <c r="AV320" t="s">
        <v>1641</v>
      </c>
      <c r="AW320" t="s">
        <v>1642</v>
      </c>
      <c r="AX320">
        <v>0</v>
      </c>
      <c r="AZ320">
        <v>0</v>
      </c>
      <c r="BA320">
        <v>0</v>
      </c>
      <c r="BB320">
        <v>0</v>
      </c>
      <c r="BD320">
        <v>0</v>
      </c>
      <c r="BF320">
        <v>0</v>
      </c>
      <c r="BG320">
        <v>0</v>
      </c>
      <c r="BI320">
        <v>0</v>
      </c>
      <c r="BJ320">
        <v>0</v>
      </c>
      <c r="BP320">
        <v>0</v>
      </c>
      <c r="BS320">
        <v>0</v>
      </c>
      <c r="BT320">
        <v>0</v>
      </c>
      <c r="BU320">
        <v>0</v>
      </c>
      <c r="BV320">
        <v>0</v>
      </c>
      <c r="CA320">
        <v>2</v>
      </c>
      <c r="CB320">
        <v>0</v>
      </c>
      <c r="CC320">
        <v>0</v>
      </c>
      <c r="CD320">
        <v>42831</v>
      </c>
      <c r="CE320">
        <v>44651</v>
      </c>
      <c r="CF320">
        <v>42831</v>
      </c>
      <c r="CG320"/>
      <c r="CH320"/>
      <c r="CI320"/>
      <c r="CJ320" s="128">
        <v>45020</v>
      </c>
      <c r="CK320" s="129">
        <v>45110</v>
      </c>
    </row>
    <row r="321" spans="1:91" hidden="1">
      <c r="A321" s="108">
        <v>320</v>
      </c>
      <c r="B321">
        <v>4</v>
      </c>
      <c r="C321">
        <v>3828418</v>
      </c>
      <c r="D321" t="s">
        <v>79</v>
      </c>
      <c r="E321">
        <v>34</v>
      </c>
      <c r="F321" t="s">
        <v>1207</v>
      </c>
      <c r="G321" t="s">
        <v>1208</v>
      </c>
      <c r="H321" t="s">
        <v>300</v>
      </c>
      <c r="I321">
        <v>44</v>
      </c>
      <c r="J321">
        <v>213</v>
      </c>
      <c r="K321">
        <v>47</v>
      </c>
      <c r="L321">
        <v>21</v>
      </c>
      <c r="M321" t="s">
        <v>1209</v>
      </c>
      <c r="O321" t="s">
        <v>1210</v>
      </c>
      <c r="P321" t="s">
        <v>1211</v>
      </c>
      <c r="Q321">
        <v>0</v>
      </c>
      <c r="R321">
        <v>0</v>
      </c>
      <c r="S321">
        <v>0</v>
      </c>
      <c r="T321">
        <v>0</v>
      </c>
      <c r="U321">
        <v>0</v>
      </c>
      <c r="V321">
        <v>41774</v>
      </c>
      <c r="W321">
        <v>331</v>
      </c>
      <c r="X321">
        <v>0</v>
      </c>
      <c r="Y321">
        <v>0</v>
      </c>
      <c r="Z321">
        <v>0</v>
      </c>
      <c r="AA321">
        <v>1</v>
      </c>
      <c r="AD321">
        <v>3</v>
      </c>
      <c r="AE321">
        <v>1</v>
      </c>
      <c r="AF321">
        <v>1</v>
      </c>
      <c r="AG321">
        <v>3</v>
      </c>
      <c r="AH321">
        <v>0</v>
      </c>
      <c r="AI321" t="s">
        <v>378</v>
      </c>
      <c r="AJ321" t="s">
        <v>379</v>
      </c>
      <c r="AK321" t="s">
        <v>1212</v>
      </c>
      <c r="AL321">
        <v>3</v>
      </c>
      <c r="AM321">
        <v>144495</v>
      </c>
      <c r="AN321">
        <v>0</v>
      </c>
      <c r="AO321">
        <v>0</v>
      </c>
      <c r="AP321">
        <v>0</v>
      </c>
      <c r="AQ321">
        <v>0</v>
      </c>
      <c r="AR321">
        <v>42542</v>
      </c>
      <c r="AS321"/>
      <c r="AT321">
        <v>0</v>
      </c>
      <c r="AU321">
        <v>0</v>
      </c>
      <c r="AX321">
        <v>0</v>
      </c>
      <c r="AZ321">
        <v>0</v>
      </c>
      <c r="BA321">
        <v>0</v>
      </c>
      <c r="BB321">
        <v>0</v>
      </c>
      <c r="BD321">
        <v>0</v>
      </c>
      <c r="BF321">
        <v>0</v>
      </c>
      <c r="BG321">
        <v>0</v>
      </c>
      <c r="BI321">
        <v>0</v>
      </c>
      <c r="BJ321">
        <v>0</v>
      </c>
      <c r="BP321">
        <v>34</v>
      </c>
      <c r="BQ321" t="s">
        <v>1207</v>
      </c>
      <c r="BR321" t="s">
        <v>1208</v>
      </c>
      <c r="BS321">
        <v>44</v>
      </c>
      <c r="BT321">
        <v>202</v>
      </c>
      <c r="BU321">
        <v>135</v>
      </c>
      <c r="BV321">
        <v>8</v>
      </c>
      <c r="BW321" t="s">
        <v>1213</v>
      </c>
      <c r="BX321" t="s">
        <v>1214</v>
      </c>
      <c r="BY321" t="s">
        <v>2872</v>
      </c>
      <c r="BZ321" t="s">
        <v>1215</v>
      </c>
      <c r="CA321">
        <v>2</v>
      </c>
      <c r="CB321">
        <v>0</v>
      </c>
      <c r="CC321">
        <v>0</v>
      </c>
      <c r="CD321">
        <v>42839</v>
      </c>
      <c r="CE321">
        <v>44651</v>
      </c>
      <c r="CF321">
        <v>43430</v>
      </c>
      <c r="CG321"/>
      <c r="CH321"/>
      <c r="CI321"/>
      <c r="CJ321" s="126"/>
      <c r="CK321" s="127"/>
    </row>
    <row r="322" spans="1:91" hidden="1">
      <c r="A322" s="108">
        <v>321</v>
      </c>
      <c r="B322">
        <v>4</v>
      </c>
      <c r="C322">
        <v>3828779</v>
      </c>
      <c r="D322" t="s">
        <v>79</v>
      </c>
      <c r="E322">
        <v>34</v>
      </c>
      <c r="F322" t="s">
        <v>1216</v>
      </c>
      <c r="G322" t="s">
        <v>1217</v>
      </c>
      <c r="H322" t="s">
        <v>177</v>
      </c>
      <c r="I322">
        <v>44</v>
      </c>
      <c r="J322">
        <v>206</v>
      </c>
      <c r="K322">
        <v>6</v>
      </c>
      <c r="L322">
        <v>18</v>
      </c>
      <c r="M322" t="s">
        <v>1218</v>
      </c>
      <c r="O322" t="s">
        <v>1219</v>
      </c>
      <c r="P322" t="s">
        <v>2332</v>
      </c>
      <c r="Q322">
        <v>0</v>
      </c>
      <c r="R322">
        <v>0</v>
      </c>
      <c r="S322">
        <v>0</v>
      </c>
      <c r="T322">
        <v>0</v>
      </c>
      <c r="U322">
        <v>0</v>
      </c>
      <c r="V322">
        <v>42752</v>
      </c>
      <c r="W322">
        <v>331</v>
      </c>
      <c r="X322">
        <v>0</v>
      </c>
      <c r="Y322">
        <v>0</v>
      </c>
      <c r="Z322">
        <v>0</v>
      </c>
      <c r="AA322">
        <v>2</v>
      </c>
      <c r="AD322">
        <v>3</v>
      </c>
      <c r="AE322">
        <v>1</v>
      </c>
      <c r="AF322">
        <v>1</v>
      </c>
      <c r="AG322">
        <v>3</v>
      </c>
      <c r="AH322">
        <v>0</v>
      </c>
      <c r="AI322" t="s">
        <v>115</v>
      </c>
      <c r="AJ322" t="s">
        <v>116</v>
      </c>
      <c r="AK322" t="s">
        <v>2333</v>
      </c>
      <c r="AL322">
        <v>4</v>
      </c>
      <c r="AM322">
        <v>81761</v>
      </c>
      <c r="AN322">
        <v>0</v>
      </c>
      <c r="AO322">
        <v>0</v>
      </c>
      <c r="AP322">
        <v>0</v>
      </c>
      <c r="AQ322">
        <v>0</v>
      </c>
      <c r="AR322"/>
      <c r="AS322"/>
      <c r="AT322">
        <v>0</v>
      </c>
      <c r="AU322">
        <v>0</v>
      </c>
      <c r="AX322">
        <v>0</v>
      </c>
      <c r="AZ322">
        <v>0</v>
      </c>
      <c r="BA322">
        <v>0</v>
      </c>
      <c r="BB322">
        <v>0</v>
      </c>
      <c r="BD322">
        <v>0</v>
      </c>
      <c r="BF322">
        <v>0</v>
      </c>
      <c r="BG322">
        <v>0</v>
      </c>
      <c r="BI322">
        <v>0</v>
      </c>
      <c r="BJ322">
        <v>0</v>
      </c>
      <c r="BP322">
        <v>0</v>
      </c>
      <c r="BS322">
        <v>0</v>
      </c>
      <c r="BT322">
        <v>0</v>
      </c>
      <c r="BU322">
        <v>0</v>
      </c>
      <c r="BV322">
        <v>0</v>
      </c>
      <c r="CA322">
        <v>2</v>
      </c>
      <c r="CB322">
        <v>0</v>
      </c>
      <c r="CC322">
        <v>0</v>
      </c>
      <c r="CD322">
        <v>42843</v>
      </c>
      <c r="CE322">
        <v>44651</v>
      </c>
      <c r="CF322">
        <v>42901</v>
      </c>
      <c r="CG322"/>
      <c r="CH322"/>
      <c r="CI322"/>
      <c r="CJ322" s="128">
        <v>45034</v>
      </c>
      <c r="CK322" s="127"/>
    </row>
    <row r="323" spans="1:91" hidden="1">
      <c r="A323" s="108">
        <v>322</v>
      </c>
      <c r="B323">
        <v>4</v>
      </c>
      <c r="C323">
        <v>3836640</v>
      </c>
      <c r="D323" t="s">
        <v>79</v>
      </c>
      <c r="E323">
        <v>34</v>
      </c>
      <c r="F323" t="s">
        <v>1220</v>
      </c>
      <c r="G323" t="s">
        <v>1221</v>
      </c>
      <c r="H323" t="s">
        <v>668</v>
      </c>
      <c r="I323">
        <v>44</v>
      </c>
      <c r="J323">
        <v>201</v>
      </c>
      <c r="K323">
        <v>262</v>
      </c>
      <c r="L323">
        <v>17</v>
      </c>
      <c r="M323" t="s">
        <v>1222</v>
      </c>
      <c r="O323" t="s">
        <v>1223</v>
      </c>
      <c r="P323" t="s">
        <v>1224</v>
      </c>
      <c r="Q323">
        <v>0</v>
      </c>
      <c r="R323">
        <v>0</v>
      </c>
      <c r="S323">
        <v>0</v>
      </c>
      <c r="T323">
        <v>0</v>
      </c>
      <c r="U323">
        <v>0</v>
      </c>
      <c r="V323">
        <v>42857</v>
      </c>
      <c r="W323">
        <v>331</v>
      </c>
      <c r="X323">
        <v>0</v>
      </c>
      <c r="Y323">
        <v>0</v>
      </c>
      <c r="Z323">
        <v>0</v>
      </c>
      <c r="AA323">
        <v>1</v>
      </c>
      <c r="AD323">
        <v>3</v>
      </c>
      <c r="AE323">
        <v>1</v>
      </c>
      <c r="AF323">
        <v>1</v>
      </c>
      <c r="AG323">
        <v>3</v>
      </c>
      <c r="AH323">
        <v>0</v>
      </c>
      <c r="AI323" t="s">
        <v>194</v>
      </c>
      <c r="AJ323" t="s">
        <v>195</v>
      </c>
      <c r="AK323" t="s">
        <v>1225</v>
      </c>
      <c r="AL323">
        <v>3</v>
      </c>
      <c r="AM323">
        <v>321630</v>
      </c>
      <c r="AN323">
        <v>0</v>
      </c>
      <c r="AO323">
        <v>0</v>
      </c>
      <c r="AP323">
        <v>0</v>
      </c>
      <c r="AQ323">
        <v>0</v>
      </c>
      <c r="AR323"/>
      <c r="AS323"/>
      <c r="AT323">
        <v>0</v>
      </c>
      <c r="AU323">
        <v>0</v>
      </c>
      <c r="AX323">
        <v>0</v>
      </c>
      <c r="AZ323">
        <v>0</v>
      </c>
      <c r="BA323">
        <v>0</v>
      </c>
      <c r="BB323">
        <v>0</v>
      </c>
      <c r="BD323">
        <v>0</v>
      </c>
      <c r="BF323">
        <v>0</v>
      </c>
      <c r="BG323">
        <v>0</v>
      </c>
      <c r="BI323">
        <v>0</v>
      </c>
      <c r="BJ323">
        <v>0</v>
      </c>
      <c r="BP323">
        <v>0</v>
      </c>
      <c r="BS323">
        <v>0</v>
      </c>
      <c r="BT323">
        <v>0</v>
      </c>
      <c r="BU323">
        <v>0</v>
      </c>
      <c r="BV323">
        <v>0</v>
      </c>
      <c r="CA323">
        <v>2</v>
      </c>
      <c r="CB323">
        <v>0</v>
      </c>
      <c r="CC323">
        <v>0</v>
      </c>
      <c r="CD323">
        <v>42880</v>
      </c>
      <c r="CE323">
        <v>44651</v>
      </c>
      <c r="CF323">
        <v>43229</v>
      </c>
      <c r="CG323"/>
      <c r="CH323"/>
      <c r="CI323"/>
      <c r="CJ323" s="126"/>
      <c r="CK323" s="127"/>
    </row>
    <row r="324" spans="1:91" hidden="1">
      <c r="A324" s="108">
        <v>323</v>
      </c>
      <c r="B324">
        <v>4</v>
      </c>
      <c r="C324">
        <v>3837816</v>
      </c>
      <c r="D324" t="s">
        <v>79</v>
      </c>
      <c r="E324">
        <v>34</v>
      </c>
      <c r="F324" t="s">
        <v>1315</v>
      </c>
      <c r="G324" t="s">
        <v>1316</v>
      </c>
      <c r="H324" t="s">
        <v>2334</v>
      </c>
      <c r="I324">
        <v>44</v>
      </c>
      <c r="J324">
        <v>201</v>
      </c>
      <c r="K324">
        <v>266</v>
      </c>
      <c r="L324">
        <v>17</v>
      </c>
      <c r="M324" t="s">
        <v>2335</v>
      </c>
      <c r="O324" t="s">
        <v>2336</v>
      </c>
      <c r="P324" t="s">
        <v>1319</v>
      </c>
      <c r="Q324">
        <v>0</v>
      </c>
      <c r="R324">
        <v>0</v>
      </c>
      <c r="S324">
        <v>0</v>
      </c>
      <c r="T324">
        <v>0</v>
      </c>
      <c r="U324">
        <v>0</v>
      </c>
      <c r="V324">
        <v>42874</v>
      </c>
      <c r="W324">
        <v>331</v>
      </c>
      <c r="X324">
        <v>0</v>
      </c>
      <c r="Y324">
        <v>0</v>
      </c>
      <c r="Z324">
        <v>0</v>
      </c>
      <c r="AA324">
        <v>1</v>
      </c>
      <c r="AD324">
        <v>3</v>
      </c>
      <c r="AE324">
        <v>1</v>
      </c>
      <c r="AF324">
        <v>1</v>
      </c>
      <c r="AG324">
        <v>3</v>
      </c>
      <c r="AH324">
        <v>0</v>
      </c>
      <c r="AI324" t="s">
        <v>378</v>
      </c>
      <c r="AJ324" t="s">
        <v>379</v>
      </c>
      <c r="AK324" t="s">
        <v>1320</v>
      </c>
      <c r="AL324">
        <v>3</v>
      </c>
      <c r="AM324">
        <v>187917</v>
      </c>
      <c r="AN324">
        <v>0</v>
      </c>
      <c r="AO324">
        <v>0</v>
      </c>
      <c r="AP324">
        <v>0</v>
      </c>
      <c r="AQ324">
        <v>0</v>
      </c>
      <c r="AR324"/>
      <c r="AS324"/>
      <c r="AT324">
        <v>0</v>
      </c>
      <c r="AU324">
        <v>0</v>
      </c>
      <c r="AX324">
        <v>0</v>
      </c>
      <c r="AZ324">
        <v>0</v>
      </c>
      <c r="BA324">
        <v>0</v>
      </c>
      <c r="BB324">
        <v>0</v>
      </c>
      <c r="BD324">
        <v>0</v>
      </c>
      <c r="BF324">
        <v>0</v>
      </c>
      <c r="BG324">
        <v>0</v>
      </c>
      <c r="BI324">
        <v>0</v>
      </c>
      <c r="BJ324">
        <v>0</v>
      </c>
      <c r="BP324">
        <v>0</v>
      </c>
      <c r="BS324">
        <v>0</v>
      </c>
      <c r="BT324">
        <v>0</v>
      </c>
      <c r="BU324">
        <v>0</v>
      </c>
      <c r="BV324">
        <v>0</v>
      </c>
      <c r="CA324">
        <v>2</v>
      </c>
      <c r="CB324">
        <v>0</v>
      </c>
      <c r="CC324">
        <v>0</v>
      </c>
      <c r="CD324">
        <v>42891</v>
      </c>
      <c r="CE324">
        <v>44651</v>
      </c>
      <c r="CF324">
        <v>43746</v>
      </c>
      <c r="CG324"/>
      <c r="CH324"/>
      <c r="CI324"/>
      <c r="CJ324" s="128">
        <v>45035</v>
      </c>
      <c r="CK324" s="127"/>
      <c r="CM324" t="s">
        <v>3076</v>
      </c>
    </row>
    <row r="325" spans="1:91" hidden="1">
      <c r="A325" s="108">
        <v>324</v>
      </c>
      <c r="B325">
        <v>4</v>
      </c>
      <c r="C325">
        <v>3854762</v>
      </c>
      <c r="D325" t="s">
        <v>79</v>
      </c>
      <c r="E325">
        <v>34</v>
      </c>
      <c r="F325" t="s">
        <v>2873</v>
      </c>
      <c r="G325" t="s">
        <v>2874</v>
      </c>
      <c r="H325" t="s">
        <v>277</v>
      </c>
      <c r="I325">
        <v>44</v>
      </c>
      <c r="J325">
        <v>201</v>
      </c>
      <c r="K325">
        <v>406</v>
      </c>
      <c r="L325">
        <v>17</v>
      </c>
      <c r="M325" t="s">
        <v>2875</v>
      </c>
      <c r="O325" t="s">
        <v>2876</v>
      </c>
      <c r="P325" t="s">
        <v>2877</v>
      </c>
      <c r="Q325">
        <v>0</v>
      </c>
      <c r="R325">
        <v>0</v>
      </c>
      <c r="S325">
        <v>0</v>
      </c>
      <c r="T325">
        <v>0</v>
      </c>
      <c r="U325">
        <v>1</v>
      </c>
      <c r="V325">
        <v>42887</v>
      </c>
      <c r="W325">
        <v>331</v>
      </c>
      <c r="X325">
        <v>0</v>
      </c>
      <c r="Y325">
        <v>1318500</v>
      </c>
      <c r="Z325">
        <v>1318500</v>
      </c>
      <c r="AA325">
        <v>1</v>
      </c>
      <c r="AD325">
        <v>3</v>
      </c>
      <c r="AE325">
        <v>1</v>
      </c>
      <c r="AF325">
        <v>1</v>
      </c>
      <c r="AG325">
        <v>3</v>
      </c>
      <c r="AH325">
        <v>0</v>
      </c>
      <c r="AI325" t="s">
        <v>115</v>
      </c>
      <c r="AJ325" t="s">
        <v>116</v>
      </c>
      <c r="AK325" t="s">
        <v>2740</v>
      </c>
      <c r="AL325">
        <v>3</v>
      </c>
      <c r="AM325">
        <v>386910</v>
      </c>
      <c r="AN325">
        <v>0</v>
      </c>
      <c r="AO325">
        <v>0</v>
      </c>
      <c r="AP325">
        <v>0</v>
      </c>
      <c r="AQ325">
        <v>0</v>
      </c>
      <c r="AR325"/>
      <c r="AS325"/>
      <c r="AT325">
        <v>0</v>
      </c>
      <c r="AU325">
        <v>0</v>
      </c>
      <c r="AX325">
        <v>0</v>
      </c>
      <c r="AZ325">
        <v>0</v>
      </c>
      <c r="BA325">
        <v>0</v>
      </c>
      <c r="BB325">
        <v>0</v>
      </c>
      <c r="BD325">
        <v>0</v>
      </c>
      <c r="BF325">
        <v>0</v>
      </c>
      <c r="BG325">
        <v>0</v>
      </c>
      <c r="BI325">
        <v>0</v>
      </c>
      <c r="BJ325">
        <v>0</v>
      </c>
      <c r="BP325">
        <v>0</v>
      </c>
      <c r="BS325">
        <v>0</v>
      </c>
      <c r="BT325">
        <v>0</v>
      </c>
      <c r="BU325">
        <v>0</v>
      </c>
      <c r="BV325">
        <v>0</v>
      </c>
      <c r="CA325">
        <v>2</v>
      </c>
      <c r="CB325">
        <v>0</v>
      </c>
      <c r="CC325">
        <v>0</v>
      </c>
      <c r="CD325">
        <v>42893</v>
      </c>
      <c r="CE325">
        <v>44651</v>
      </c>
      <c r="CF325">
        <v>44692</v>
      </c>
      <c r="CG325"/>
      <c r="CH325"/>
      <c r="CI325"/>
      <c r="CJ325" s="128">
        <v>45030</v>
      </c>
      <c r="CK325" s="129">
        <v>45030</v>
      </c>
    </row>
    <row r="326" spans="1:91" hidden="1">
      <c r="A326" s="108">
        <v>325</v>
      </c>
      <c r="B326">
        <v>4</v>
      </c>
      <c r="C326">
        <v>3855521</v>
      </c>
      <c r="D326" t="s">
        <v>79</v>
      </c>
      <c r="E326">
        <v>46</v>
      </c>
      <c r="F326" t="s">
        <v>1226</v>
      </c>
      <c r="G326" t="s">
        <v>1227</v>
      </c>
      <c r="H326" t="s">
        <v>1115</v>
      </c>
      <c r="I326">
        <v>44</v>
      </c>
      <c r="J326">
        <v>201</v>
      </c>
      <c r="K326">
        <v>329</v>
      </c>
      <c r="L326">
        <v>17</v>
      </c>
      <c r="M326" t="s">
        <v>2878</v>
      </c>
      <c r="O326" t="s">
        <v>2879</v>
      </c>
      <c r="P326" t="s">
        <v>1229</v>
      </c>
      <c r="Q326">
        <v>0</v>
      </c>
      <c r="R326">
        <v>0</v>
      </c>
      <c r="S326">
        <v>0</v>
      </c>
      <c r="T326">
        <v>0</v>
      </c>
      <c r="U326">
        <v>0</v>
      </c>
      <c r="V326">
        <v>42881</v>
      </c>
      <c r="W326">
        <v>331</v>
      </c>
      <c r="X326">
        <v>0</v>
      </c>
      <c r="Y326">
        <v>0</v>
      </c>
      <c r="Z326">
        <v>0</v>
      </c>
      <c r="AA326">
        <v>1</v>
      </c>
      <c r="AD326">
        <v>3</v>
      </c>
      <c r="AE326">
        <v>1</v>
      </c>
      <c r="AF326">
        <v>1</v>
      </c>
      <c r="AG326">
        <v>3</v>
      </c>
      <c r="AH326">
        <v>0</v>
      </c>
      <c r="AI326" t="s">
        <v>148</v>
      </c>
      <c r="AJ326" t="s">
        <v>149</v>
      </c>
      <c r="AK326" t="s">
        <v>1230</v>
      </c>
      <c r="AL326">
        <v>3</v>
      </c>
      <c r="AM326">
        <v>243337</v>
      </c>
      <c r="AN326">
        <v>526</v>
      </c>
      <c r="AO326">
        <v>0</v>
      </c>
      <c r="AP326">
        <v>0</v>
      </c>
      <c r="AQ326">
        <v>0</v>
      </c>
      <c r="AR326"/>
      <c r="AS326"/>
      <c r="AT326">
        <v>0</v>
      </c>
      <c r="AU326">
        <v>0</v>
      </c>
      <c r="AX326">
        <v>0</v>
      </c>
      <c r="AZ326">
        <v>0</v>
      </c>
      <c r="BA326">
        <v>0</v>
      </c>
      <c r="BB326">
        <v>0</v>
      </c>
      <c r="BD326">
        <v>0</v>
      </c>
      <c r="BF326">
        <v>0</v>
      </c>
      <c r="BG326">
        <v>0</v>
      </c>
      <c r="BI326">
        <v>0</v>
      </c>
      <c r="BJ326">
        <v>0</v>
      </c>
      <c r="BP326">
        <v>0</v>
      </c>
      <c r="BS326">
        <v>0</v>
      </c>
      <c r="BT326">
        <v>0</v>
      </c>
      <c r="BU326">
        <v>0</v>
      </c>
      <c r="BV326">
        <v>0</v>
      </c>
      <c r="CA326">
        <v>2</v>
      </c>
      <c r="CB326">
        <v>0</v>
      </c>
      <c r="CC326">
        <v>0</v>
      </c>
      <c r="CD326">
        <v>42901</v>
      </c>
      <c r="CE326">
        <v>44651</v>
      </c>
      <c r="CF326">
        <v>44418</v>
      </c>
      <c r="CG326"/>
      <c r="CH326"/>
      <c r="CI326"/>
      <c r="CJ326" s="128">
        <v>45041</v>
      </c>
      <c r="CK326" s="127"/>
    </row>
    <row r="327" spans="1:91" hidden="1">
      <c r="A327" s="108">
        <v>326</v>
      </c>
      <c r="B327">
        <v>4</v>
      </c>
      <c r="C327">
        <v>3856080</v>
      </c>
      <c r="D327" t="s">
        <v>79</v>
      </c>
      <c r="E327">
        <v>99</v>
      </c>
      <c r="F327" t="s">
        <v>1231</v>
      </c>
      <c r="G327" t="s">
        <v>1232</v>
      </c>
      <c r="H327" t="s">
        <v>2880</v>
      </c>
      <c r="I327">
        <v>44</v>
      </c>
      <c r="J327">
        <v>201</v>
      </c>
      <c r="K327">
        <v>112</v>
      </c>
      <c r="L327">
        <v>17</v>
      </c>
      <c r="M327" t="s">
        <v>2881</v>
      </c>
      <c r="O327" t="s">
        <v>2882</v>
      </c>
      <c r="P327" t="s">
        <v>1235</v>
      </c>
      <c r="Q327">
        <v>0</v>
      </c>
      <c r="R327">
        <v>0</v>
      </c>
      <c r="S327">
        <v>0</v>
      </c>
      <c r="T327">
        <v>0</v>
      </c>
      <c r="U327">
        <v>1</v>
      </c>
      <c r="V327">
        <v>42888</v>
      </c>
      <c r="W327">
        <v>331</v>
      </c>
      <c r="X327">
        <v>0</v>
      </c>
      <c r="Y327">
        <v>0</v>
      </c>
      <c r="Z327">
        <v>0</v>
      </c>
      <c r="AA327">
        <v>1</v>
      </c>
      <c r="AD327">
        <v>3</v>
      </c>
      <c r="AE327">
        <v>1</v>
      </c>
      <c r="AF327">
        <v>1</v>
      </c>
      <c r="AG327">
        <v>3</v>
      </c>
      <c r="AH327">
        <v>0</v>
      </c>
      <c r="AI327" t="s">
        <v>115</v>
      </c>
      <c r="AJ327" t="s">
        <v>116</v>
      </c>
      <c r="AK327" t="s">
        <v>1236</v>
      </c>
      <c r="AL327">
        <v>3</v>
      </c>
      <c r="AM327">
        <v>641014</v>
      </c>
      <c r="AN327">
        <v>0</v>
      </c>
      <c r="AO327">
        <v>0</v>
      </c>
      <c r="AP327">
        <v>0</v>
      </c>
      <c r="AQ327">
        <v>0</v>
      </c>
      <c r="AR327"/>
      <c r="AS327"/>
      <c r="AT327">
        <v>0</v>
      </c>
      <c r="AU327">
        <v>0</v>
      </c>
      <c r="AX327">
        <v>0</v>
      </c>
      <c r="AZ327">
        <v>0</v>
      </c>
      <c r="BA327">
        <v>0</v>
      </c>
      <c r="BB327">
        <v>0</v>
      </c>
      <c r="BD327">
        <v>0</v>
      </c>
      <c r="BF327">
        <v>0</v>
      </c>
      <c r="BG327">
        <v>0</v>
      </c>
      <c r="BI327">
        <v>0</v>
      </c>
      <c r="BJ327">
        <v>0</v>
      </c>
      <c r="BP327">
        <v>0</v>
      </c>
      <c r="BS327">
        <v>0</v>
      </c>
      <c r="BT327">
        <v>0</v>
      </c>
      <c r="BU327">
        <v>0</v>
      </c>
      <c r="BV327">
        <v>0</v>
      </c>
      <c r="CA327">
        <v>2</v>
      </c>
      <c r="CB327">
        <v>0</v>
      </c>
      <c r="CC327">
        <v>0</v>
      </c>
      <c r="CD327">
        <v>42907</v>
      </c>
      <c r="CE327">
        <v>44651</v>
      </c>
      <c r="CF327">
        <v>44480</v>
      </c>
      <c r="CG327"/>
      <c r="CH327"/>
      <c r="CI327"/>
      <c r="CJ327" s="128">
        <v>45020</v>
      </c>
      <c r="CK327" s="129">
        <v>45131</v>
      </c>
    </row>
    <row r="328" spans="1:91" hidden="1">
      <c r="A328" s="108">
        <v>327</v>
      </c>
      <c r="B328">
        <v>4</v>
      </c>
      <c r="C328">
        <v>3881629</v>
      </c>
      <c r="D328" t="s">
        <v>79</v>
      </c>
      <c r="E328">
        <v>34</v>
      </c>
      <c r="F328" t="s">
        <v>1237</v>
      </c>
      <c r="G328" t="s">
        <v>1238</v>
      </c>
      <c r="H328" t="s">
        <v>1239</v>
      </c>
      <c r="I328">
        <v>44</v>
      </c>
      <c r="J328">
        <v>201</v>
      </c>
      <c r="K328">
        <v>565</v>
      </c>
      <c r="L328">
        <v>17</v>
      </c>
      <c r="M328" t="s">
        <v>1240</v>
      </c>
      <c r="O328" t="s">
        <v>1241</v>
      </c>
      <c r="P328" t="s">
        <v>1242</v>
      </c>
      <c r="Q328">
        <v>0</v>
      </c>
      <c r="R328">
        <v>0</v>
      </c>
      <c r="S328">
        <v>0</v>
      </c>
      <c r="T328">
        <v>0</v>
      </c>
      <c r="U328">
        <v>1</v>
      </c>
      <c r="V328">
        <v>42914</v>
      </c>
      <c r="W328">
        <v>331</v>
      </c>
      <c r="X328">
        <v>0</v>
      </c>
      <c r="Y328">
        <v>0</v>
      </c>
      <c r="Z328">
        <v>0</v>
      </c>
      <c r="AA328">
        <v>1</v>
      </c>
      <c r="AD328">
        <v>3</v>
      </c>
      <c r="AE328">
        <v>1</v>
      </c>
      <c r="AF328">
        <v>1</v>
      </c>
      <c r="AG328">
        <v>3</v>
      </c>
      <c r="AH328">
        <v>0</v>
      </c>
      <c r="AI328" t="s">
        <v>115</v>
      </c>
      <c r="AJ328" t="s">
        <v>116</v>
      </c>
      <c r="AK328" t="s">
        <v>784</v>
      </c>
      <c r="AL328">
        <v>3</v>
      </c>
      <c r="AM328">
        <v>234737</v>
      </c>
      <c r="AN328">
        <v>466</v>
      </c>
      <c r="AO328">
        <v>0</v>
      </c>
      <c r="AP328">
        <v>0</v>
      </c>
      <c r="AQ328">
        <v>0</v>
      </c>
      <c r="AR328"/>
      <c r="AS328"/>
      <c r="AT328">
        <v>0</v>
      </c>
      <c r="AU328">
        <v>0</v>
      </c>
      <c r="AX328">
        <v>0</v>
      </c>
      <c r="AZ328">
        <v>0</v>
      </c>
      <c r="BA328">
        <v>0</v>
      </c>
      <c r="BB328">
        <v>0</v>
      </c>
      <c r="BD328">
        <v>0</v>
      </c>
      <c r="BF328">
        <v>0</v>
      </c>
      <c r="BG328">
        <v>0</v>
      </c>
      <c r="BI328">
        <v>0</v>
      </c>
      <c r="BJ328">
        <v>0</v>
      </c>
      <c r="BP328">
        <v>0</v>
      </c>
      <c r="BS328">
        <v>0</v>
      </c>
      <c r="BT328">
        <v>0</v>
      </c>
      <c r="BU328">
        <v>0</v>
      </c>
      <c r="BV328">
        <v>0</v>
      </c>
      <c r="CA328">
        <v>2</v>
      </c>
      <c r="CB328">
        <v>0</v>
      </c>
      <c r="CC328">
        <v>0</v>
      </c>
      <c r="CD328">
        <v>42926</v>
      </c>
      <c r="CE328">
        <v>44651</v>
      </c>
      <c r="CF328">
        <v>44021</v>
      </c>
      <c r="CG328"/>
      <c r="CH328"/>
      <c r="CI328"/>
      <c r="CJ328" s="126"/>
      <c r="CK328" s="127"/>
    </row>
    <row r="329" spans="1:91" hidden="1">
      <c r="A329" s="108">
        <v>328</v>
      </c>
      <c r="B329">
        <v>4</v>
      </c>
      <c r="C329">
        <v>3886256</v>
      </c>
      <c r="D329" t="s">
        <v>79</v>
      </c>
      <c r="E329">
        <v>34</v>
      </c>
      <c r="F329" t="s">
        <v>1710</v>
      </c>
      <c r="G329" t="s">
        <v>1711</v>
      </c>
      <c r="H329" t="s">
        <v>1696</v>
      </c>
      <c r="I329">
        <v>44</v>
      </c>
      <c r="J329">
        <v>208</v>
      </c>
      <c r="K329">
        <v>74</v>
      </c>
      <c r="L329">
        <v>34</v>
      </c>
      <c r="M329" t="s">
        <v>1697</v>
      </c>
      <c r="O329" t="s">
        <v>1698</v>
      </c>
      <c r="P329" t="s">
        <v>1712</v>
      </c>
      <c r="Q329">
        <v>0</v>
      </c>
      <c r="R329">
        <v>0</v>
      </c>
      <c r="S329">
        <v>0</v>
      </c>
      <c r="T329">
        <v>0</v>
      </c>
      <c r="U329">
        <v>0</v>
      </c>
      <c r="V329">
        <v>42934</v>
      </c>
      <c r="W329">
        <v>331</v>
      </c>
      <c r="X329">
        <v>0</v>
      </c>
      <c r="Y329">
        <v>0</v>
      </c>
      <c r="Z329">
        <v>0</v>
      </c>
      <c r="AA329">
        <v>1</v>
      </c>
      <c r="AD329">
        <v>3</v>
      </c>
      <c r="AE329">
        <v>1</v>
      </c>
      <c r="AF329">
        <v>1</v>
      </c>
      <c r="AG329">
        <v>3</v>
      </c>
      <c r="AH329">
        <v>0</v>
      </c>
      <c r="AI329" t="s">
        <v>281</v>
      </c>
      <c r="AJ329" t="s">
        <v>282</v>
      </c>
      <c r="AK329" t="s">
        <v>1713</v>
      </c>
      <c r="AL329">
        <v>0</v>
      </c>
      <c r="AM329">
        <v>0</v>
      </c>
      <c r="AN329">
        <v>0</v>
      </c>
      <c r="AO329">
        <v>0</v>
      </c>
      <c r="AP329">
        <v>0</v>
      </c>
      <c r="AQ329">
        <v>0</v>
      </c>
      <c r="AR329"/>
      <c r="AS329"/>
      <c r="AT329">
        <v>0</v>
      </c>
      <c r="AU329">
        <v>0</v>
      </c>
      <c r="AX329">
        <v>0</v>
      </c>
      <c r="AZ329">
        <v>0</v>
      </c>
      <c r="BA329">
        <v>0</v>
      </c>
      <c r="BB329">
        <v>0</v>
      </c>
      <c r="BD329">
        <v>0</v>
      </c>
      <c r="BF329">
        <v>0</v>
      </c>
      <c r="BG329">
        <v>0</v>
      </c>
      <c r="BI329">
        <v>0</v>
      </c>
      <c r="BJ329">
        <v>0</v>
      </c>
      <c r="BP329">
        <v>0</v>
      </c>
      <c r="BS329">
        <v>0</v>
      </c>
      <c r="BT329">
        <v>0</v>
      </c>
      <c r="BU329">
        <v>0</v>
      </c>
      <c r="BV329">
        <v>0</v>
      </c>
      <c r="CA329">
        <v>2</v>
      </c>
      <c r="CB329">
        <v>0</v>
      </c>
      <c r="CC329">
        <v>0</v>
      </c>
      <c r="CD329">
        <v>42950</v>
      </c>
      <c r="CE329">
        <v>44651</v>
      </c>
      <c r="CF329">
        <v>42951</v>
      </c>
      <c r="CG329"/>
      <c r="CH329"/>
      <c r="CI329"/>
      <c r="CJ329" s="128">
        <v>45037</v>
      </c>
      <c r="CK329" s="129">
        <v>45037</v>
      </c>
    </row>
    <row r="330" spans="1:91" hidden="1">
      <c r="A330" s="108">
        <v>329</v>
      </c>
      <c r="B330">
        <v>4</v>
      </c>
      <c r="C330">
        <v>3919294</v>
      </c>
      <c r="D330" t="s">
        <v>79</v>
      </c>
      <c r="E330">
        <v>34</v>
      </c>
      <c r="F330" t="s">
        <v>2337</v>
      </c>
      <c r="G330" t="s">
        <v>2211</v>
      </c>
      <c r="H330" t="s">
        <v>2212</v>
      </c>
      <c r="I330">
        <v>44</v>
      </c>
      <c r="J330">
        <v>211</v>
      </c>
      <c r="K330">
        <v>55</v>
      </c>
      <c r="L330">
        <v>2</v>
      </c>
      <c r="M330" t="s">
        <v>2338</v>
      </c>
      <c r="O330" t="s">
        <v>2339</v>
      </c>
      <c r="Q330">
        <v>0</v>
      </c>
      <c r="R330">
        <v>0</v>
      </c>
      <c r="S330">
        <v>0</v>
      </c>
      <c r="T330">
        <v>0</v>
      </c>
      <c r="U330">
        <v>0</v>
      </c>
      <c r="V330">
        <v>43074</v>
      </c>
      <c r="W330">
        <v>331</v>
      </c>
      <c r="X330">
        <v>0</v>
      </c>
      <c r="Y330">
        <v>0</v>
      </c>
      <c r="Z330">
        <v>0</v>
      </c>
      <c r="AA330">
        <v>1</v>
      </c>
      <c r="AD330">
        <v>3</v>
      </c>
      <c r="AE330">
        <v>1</v>
      </c>
      <c r="AF330">
        <v>1</v>
      </c>
      <c r="AG330">
        <v>3</v>
      </c>
      <c r="AH330">
        <v>0</v>
      </c>
      <c r="AI330" t="s">
        <v>194</v>
      </c>
      <c r="AJ330" t="s">
        <v>195</v>
      </c>
      <c r="AK330" t="s">
        <v>2340</v>
      </c>
      <c r="AL330">
        <v>1</v>
      </c>
      <c r="AM330">
        <v>1872</v>
      </c>
      <c r="AN330">
        <v>0</v>
      </c>
      <c r="AO330">
        <v>0</v>
      </c>
      <c r="AP330">
        <v>0</v>
      </c>
      <c r="AQ330">
        <v>0</v>
      </c>
      <c r="AR330"/>
      <c r="AS330"/>
      <c r="AT330">
        <v>0</v>
      </c>
      <c r="AU330">
        <v>0</v>
      </c>
      <c r="AX330">
        <v>0</v>
      </c>
      <c r="AZ330">
        <v>0</v>
      </c>
      <c r="BA330">
        <v>0</v>
      </c>
      <c r="BB330">
        <v>0</v>
      </c>
      <c r="BD330">
        <v>0</v>
      </c>
      <c r="BF330">
        <v>0</v>
      </c>
      <c r="BG330">
        <v>0</v>
      </c>
      <c r="BI330">
        <v>0</v>
      </c>
      <c r="BJ330">
        <v>0</v>
      </c>
      <c r="BP330">
        <v>34</v>
      </c>
      <c r="BQ330" t="s">
        <v>2337</v>
      </c>
      <c r="BR330" t="s">
        <v>2211</v>
      </c>
      <c r="BS330">
        <v>44</v>
      </c>
      <c r="BT330">
        <v>211</v>
      </c>
      <c r="BU330">
        <v>65</v>
      </c>
      <c r="BV330">
        <v>2</v>
      </c>
      <c r="BW330" t="s">
        <v>2341</v>
      </c>
      <c r="BX330" t="s">
        <v>2342</v>
      </c>
      <c r="BY330" t="s">
        <v>2883</v>
      </c>
      <c r="BZ330" t="s">
        <v>2343</v>
      </c>
      <c r="CA330">
        <v>2</v>
      </c>
      <c r="CB330">
        <v>0</v>
      </c>
      <c r="CC330">
        <v>0</v>
      </c>
      <c r="CD330">
        <v>43083</v>
      </c>
      <c r="CE330">
        <v>44651</v>
      </c>
      <c r="CF330">
        <v>43685</v>
      </c>
      <c r="CG330"/>
      <c r="CH330"/>
      <c r="CI330"/>
      <c r="CJ330" s="128">
        <v>45034</v>
      </c>
      <c r="CK330" s="127"/>
    </row>
    <row r="331" spans="1:91" hidden="1">
      <c r="A331" s="108">
        <v>330</v>
      </c>
      <c r="B331">
        <v>4</v>
      </c>
      <c r="C331">
        <v>3930778</v>
      </c>
      <c r="D331" t="s">
        <v>79</v>
      </c>
      <c r="E331">
        <v>99</v>
      </c>
      <c r="F331" t="s">
        <v>1245</v>
      </c>
      <c r="G331" t="s">
        <v>1246</v>
      </c>
      <c r="H331" t="s">
        <v>113</v>
      </c>
      <c r="I331">
        <v>44</v>
      </c>
      <c r="J331">
        <v>201</v>
      </c>
      <c r="K331">
        <v>342</v>
      </c>
      <c r="L331">
        <v>17</v>
      </c>
      <c r="M331" t="s">
        <v>1247</v>
      </c>
      <c r="O331" t="s">
        <v>1248</v>
      </c>
      <c r="P331" t="s">
        <v>1249</v>
      </c>
      <c r="Q331">
        <v>0</v>
      </c>
      <c r="R331">
        <v>0</v>
      </c>
      <c r="S331">
        <v>0</v>
      </c>
      <c r="T331">
        <v>0</v>
      </c>
      <c r="U331">
        <v>0</v>
      </c>
      <c r="V331">
        <v>43096</v>
      </c>
      <c r="W331">
        <v>331</v>
      </c>
      <c r="X331">
        <v>0</v>
      </c>
      <c r="Y331">
        <v>0</v>
      </c>
      <c r="Z331">
        <v>0</v>
      </c>
      <c r="AA331">
        <v>1</v>
      </c>
      <c r="AD331">
        <v>3</v>
      </c>
      <c r="AE331">
        <v>1</v>
      </c>
      <c r="AF331">
        <v>1</v>
      </c>
      <c r="AG331">
        <v>3</v>
      </c>
      <c r="AH331">
        <v>0</v>
      </c>
      <c r="AI331" t="s">
        <v>115</v>
      </c>
      <c r="AJ331" t="s">
        <v>116</v>
      </c>
      <c r="AK331" t="s">
        <v>1250</v>
      </c>
      <c r="AL331">
        <v>0</v>
      </c>
      <c r="AM331">
        <v>0</v>
      </c>
      <c r="AN331">
        <v>0</v>
      </c>
      <c r="AO331">
        <v>0</v>
      </c>
      <c r="AP331">
        <v>0</v>
      </c>
      <c r="AQ331">
        <v>0</v>
      </c>
      <c r="AR331"/>
      <c r="AS331"/>
      <c r="AT331">
        <v>0</v>
      </c>
      <c r="AU331">
        <v>0</v>
      </c>
      <c r="AX331">
        <v>0</v>
      </c>
      <c r="AZ331">
        <v>0</v>
      </c>
      <c r="BA331">
        <v>0</v>
      </c>
      <c r="BB331">
        <v>0</v>
      </c>
      <c r="BD331">
        <v>0</v>
      </c>
      <c r="BF331">
        <v>0</v>
      </c>
      <c r="BG331">
        <v>0</v>
      </c>
      <c r="BI331">
        <v>0</v>
      </c>
      <c r="BJ331">
        <v>0</v>
      </c>
      <c r="BP331">
        <v>0</v>
      </c>
      <c r="BS331">
        <v>0</v>
      </c>
      <c r="BT331">
        <v>0</v>
      </c>
      <c r="BU331">
        <v>0</v>
      </c>
      <c r="BV331">
        <v>0</v>
      </c>
      <c r="CA331">
        <v>2</v>
      </c>
      <c r="CB331">
        <v>0</v>
      </c>
      <c r="CC331">
        <v>0</v>
      </c>
      <c r="CD331">
        <v>43160</v>
      </c>
      <c r="CE331">
        <v>44651</v>
      </c>
      <c r="CF331">
        <v>43160</v>
      </c>
      <c r="CG331"/>
      <c r="CH331"/>
      <c r="CI331"/>
      <c r="CJ331" s="126"/>
      <c r="CK331" s="127"/>
    </row>
    <row r="332" spans="1:91" hidden="1">
      <c r="A332" s="108">
        <v>331</v>
      </c>
      <c r="B332">
        <v>4</v>
      </c>
      <c r="C332">
        <v>3932062</v>
      </c>
      <c r="D332" t="s">
        <v>79</v>
      </c>
      <c r="E332">
        <v>34</v>
      </c>
      <c r="F332" t="s">
        <v>1251</v>
      </c>
      <c r="G332" t="s">
        <v>1252</v>
      </c>
      <c r="H332" t="s">
        <v>1253</v>
      </c>
      <c r="I332">
        <v>44</v>
      </c>
      <c r="J332">
        <v>206</v>
      </c>
      <c r="K332">
        <v>20</v>
      </c>
      <c r="L332">
        <v>18</v>
      </c>
      <c r="M332" t="s">
        <v>1254</v>
      </c>
      <c r="O332" t="s">
        <v>1255</v>
      </c>
      <c r="Q332">
        <v>0</v>
      </c>
      <c r="R332">
        <v>0</v>
      </c>
      <c r="S332">
        <v>0</v>
      </c>
      <c r="T332">
        <v>0</v>
      </c>
      <c r="U332">
        <v>0</v>
      </c>
      <c r="V332">
        <v>43087</v>
      </c>
      <c r="W332">
        <v>331</v>
      </c>
      <c r="X332">
        <v>0</v>
      </c>
      <c r="Y332">
        <v>0</v>
      </c>
      <c r="Z332">
        <v>0</v>
      </c>
      <c r="AA332">
        <v>2</v>
      </c>
      <c r="AD332">
        <v>3</v>
      </c>
      <c r="AE332">
        <v>1</v>
      </c>
      <c r="AF332">
        <v>1</v>
      </c>
      <c r="AG332">
        <v>3</v>
      </c>
      <c r="AH332">
        <v>0</v>
      </c>
      <c r="AI332" t="s">
        <v>115</v>
      </c>
      <c r="AJ332" t="s">
        <v>116</v>
      </c>
      <c r="AK332" t="s">
        <v>1256</v>
      </c>
      <c r="AL332">
        <v>0</v>
      </c>
      <c r="AM332">
        <v>0</v>
      </c>
      <c r="AN332">
        <v>0</v>
      </c>
      <c r="AO332">
        <v>0</v>
      </c>
      <c r="AP332">
        <v>0</v>
      </c>
      <c r="AQ332">
        <v>0</v>
      </c>
      <c r="AR332"/>
      <c r="AS332"/>
      <c r="AT332">
        <v>0</v>
      </c>
      <c r="AU332">
        <v>0</v>
      </c>
      <c r="AX332">
        <v>0</v>
      </c>
      <c r="AZ332">
        <v>0</v>
      </c>
      <c r="BA332">
        <v>0</v>
      </c>
      <c r="BB332">
        <v>0</v>
      </c>
      <c r="BD332">
        <v>0</v>
      </c>
      <c r="BF332">
        <v>0</v>
      </c>
      <c r="BG332">
        <v>0</v>
      </c>
      <c r="BI332">
        <v>0</v>
      </c>
      <c r="BJ332">
        <v>0</v>
      </c>
      <c r="BP332">
        <v>0</v>
      </c>
      <c r="BS332">
        <v>0</v>
      </c>
      <c r="BT332">
        <v>0</v>
      </c>
      <c r="BU332">
        <v>0</v>
      </c>
      <c r="BV332">
        <v>0</v>
      </c>
      <c r="CA332">
        <v>2</v>
      </c>
      <c r="CB332">
        <v>0</v>
      </c>
      <c r="CC332">
        <v>0</v>
      </c>
      <c r="CD332">
        <v>43187</v>
      </c>
      <c r="CE332">
        <v>44651</v>
      </c>
      <c r="CF332">
        <v>43440</v>
      </c>
      <c r="CG332"/>
      <c r="CH332"/>
      <c r="CI332"/>
      <c r="CJ332" s="128">
        <v>45019</v>
      </c>
      <c r="CK332" s="129">
        <v>45098</v>
      </c>
    </row>
    <row r="333" spans="1:91" hidden="1">
      <c r="A333" s="108">
        <v>332</v>
      </c>
      <c r="B333">
        <v>4</v>
      </c>
      <c r="C333">
        <v>3946127</v>
      </c>
      <c r="D333" t="s">
        <v>79</v>
      </c>
      <c r="E333">
        <v>99</v>
      </c>
      <c r="F333" t="s">
        <v>1257</v>
      </c>
      <c r="G333" t="s">
        <v>1258</v>
      </c>
      <c r="H333" t="s">
        <v>489</v>
      </c>
      <c r="I333">
        <v>44</v>
      </c>
      <c r="J333">
        <v>201</v>
      </c>
      <c r="K333">
        <v>104</v>
      </c>
      <c r="L333">
        <v>17</v>
      </c>
      <c r="M333" t="s">
        <v>1259</v>
      </c>
      <c r="O333" t="s">
        <v>1260</v>
      </c>
      <c r="P333" t="s">
        <v>1261</v>
      </c>
      <c r="Q333">
        <v>0</v>
      </c>
      <c r="R333">
        <v>0</v>
      </c>
      <c r="S333">
        <v>0</v>
      </c>
      <c r="T333">
        <v>0</v>
      </c>
      <c r="U333">
        <v>0</v>
      </c>
      <c r="V333">
        <v>43214</v>
      </c>
      <c r="W333">
        <v>331</v>
      </c>
      <c r="X333">
        <v>0</v>
      </c>
      <c r="Y333">
        <v>0</v>
      </c>
      <c r="Z333">
        <v>0</v>
      </c>
      <c r="AA333">
        <v>1</v>
      </c>
      <c r="AD333">
        <v>3</v>
      </c>
      <c r="AE333">
        <v>1</v>
      </c>
      <c r="AF333">
        <v>1</v>
      </c>
      <c r="AG333">
        <v>3</v>
      </c>
      <c r="AH333">
        <v>0</v>
      </c>
      <c r="AI333" t="s">
        <v>148</v>
      </c>
      <c r="AJ333" t="s">
        <v>149</v>
      </c>
      <c r="AK333" t="s">
        <v>2344</v>
      </c>
      <c r="AL333">
        <v>0</v>
      </c>
      <c r="AM333">
        <v>0</v>
      </c>
      <c r="AN333">
        <v>0</v>
      </c>
      <c r="AO333">
        <v>0</v>
      </c>
      <c r="AP333">
        <v>0</v>
      </c>
      <c r="AQ333">
        <v>0</v>
      </c>
      <c r="AR333"/>
      <c r="AS333"/>
      <c r="AT333">
        <v>0</v>
      </c>
      <c r="AU333">
        <v>0</v>
      </c>
      <c r="AX333">
        <v>0</v>
      </c>
      <c r="AZ333">
        <v>0</v>
      </c>
      <c r="BA333">
        <v>0</v>
      </c>
      <c r="BB333">
        <v>0</v>
      </c>
      <c r="BD333">
        <v>0</v>
      </c>
      <c r="BF333">
        <v>0</v>
      </c>
      <c r="BG333">
        <v>0</v>
      </c>
      <c r="BI333">
        <v>0</v>
      </c>
      <c r="BJ333">
        <v>0</v>
      </c>
      <c r="BP333">
        <v>0</v>
      </c>
      <c r="BS333">
        <v>0</v>
      </c>
      <c r="BT333">
        <v>0</v>
      </c>
      <c r="BU333">
        <v>0</v>
      </c>
      <c r="BV333">
        <v>0</v>
      </c>
      <c r="CA333">
        <v>2</v>
      </c>
      <c r="CB333">
        <v>0</v>
      </c>
      <c r="CC333">
        <v>0</v>
      </c>
      <c r="CD333">
        <v>43227</v>
      </c>
      <c r="CE333">
        <v>44651</v>
      </c>
      <c r="CF333">
        <v>43623</v>
      </c>
      <c r="CG333"/>
      <c r="CH333"/>
      <c r="CI333"/>
      <c r="CJ333" s="128">
        <v>45037</v>
      </c>
      <c r="CK333" s="129">
        <v>45093</v>
      </c>
    </row>
    <row r="334" spans="1:91" hidden="1">
      <c r="A334" s="108">
        <v>333</v>
      </c>
      <c r="B334">
        <v>4</v>
      </c>
      <c r="C334">
        <v>3993893</v>
      </c>
      <c r="D334" t="s">
        <v>79</v>
      </c>
      <c r="E334">
        <v>29</v>
      </c>
      <c r="F334" t="s">
        <v>2641</v>
      </c>
      <c r="G334" t="s">
        <v>1927</v>
      </c>
      <c r="H334" t="s">
        <v>1928</v>
      </c>
      <c r="I334">
        <v>44</v>
      </c>
      <c r="J334">
        <v>204</v>
      </c>
      <c r="K334">
        <v>69</v>
      </c>
      <c r="L334">
        <v>46</v>
      </c>
      <c r="M334" t="s">
        <v>2642</v>
      </c>
      <c r="O334" t="s">
        <v>1929</v>
      </c>
      <c r="Q334">
        <v>0</v>
      </c>
      <c r="R334">
        <v>0</v>
      </c>
      <c r="S334">
        <v>0</v>
      </c>
      <c r="T334">
        <v>0</v>
      </c>
      <c r="U334">
        <v>0</v>
      </c>
      <c r="V334" s="123">
        <v>43304</v>
      </c>
      <c r="W334">
        <v>331</v>
      </c>
      <c r="X334">
        <v>0</v>
      </c>
      <c r="Y334">
        <v>0</v>
      </c>
      <c r="Z334">
        <v>0</v>
      </c>
      <c r="AA334">
        <v>1</v>
      </c>
      <c r="AD334">
        <v>3</v>
      </c>
      <c r="AE334">
        <v>1</v>
      </c>
      <c r="AF334">
        <v>1</v>
      </c>
      <c r="AG334">
        <v>3</v>
      </c>
      <c r="AH334">
        <v>0</v>
      </c>
      <c r="AI334" t="s">
        <v>194</v>
      </c>
      <c r="AJ334" t="s">
        <v>195</v>
      </c>
      <c r="AK334" t="s">
        <v>2643</v>
      </c>
      <c r="AL334">
        <v>0</v>
      </c>
      <c r="AM334">
        <v>0</v>
      </c>
      <c r="AN334">
        <v>0</v>
      </c>
      <c r="AO334">
        <v>0</v>
      </c>
      <c r="AP334">
        <v>0</v>
      </c>
      <c r="AQ334">
        <v>0</v>
      </c>
      <c r="AR334"/>
      <c r="AS334"/>
      <c r="AT334">
        <v>0</v>
      </c>
      <c r="AU334">
        <v>0</v>
      </c>
      <c r="AX334">
        <v>0</v>
      </c>
      <c r="AZ334">
        <v>0</v>
      </c>
      <c r="BA334">
        <v>0</v>
      </c>
      <c r="BB334">
        <v>0</v>
      </c>
      <c r="BD334">
        <v>0</v>
      </c>
      <c r="BF334">
        <v>0</v>
      </c>
      <c r="BG334">
        <v>0</v>
      </c>
      <c r="BI334">
        <v>0</v>
      </c>
      <c r="BJ334">
        <v>0</v>
      </c>
      <c r="BP334">
        <v>29</v>
      </c>
      <c r="BS334">
        <v>40</v>
      </c>
      <c r="BT334">
        <v>136</v>
      </c>
      <c r="BU334">
        <v>0</v>
      </c>
      <c r="BV334">
        <v>99</v>
      </c>
      <c r="CA334">
        <v>2</v>
      </c>
      <c r="CB334">
        <v>0</v>
      </c>
      <c r="CC334">
        <v>0</v>
      </c>
      <c r="CD334" s="123">
        <v>43304</v>
      </c>
      <c r="CE334" s="123">
        <v>44651</v>
      </c>
      <c r="CF334" s="123">
        <v>43500</v>
      </c>
      <c r="CG334"/>
      <c r="CH334"/>
      <c r="CI334"/>
      <c r="CJ334" s="126"/>
      <c r="CK334" s="127"/>
      <c r="CM334" t="s">
        <v>3051</v>
      </c>
    </row>
    <row r="335" spans="1:91" hidden="1">
      <c r="A335" s="108">
        <v>334</v>
      </c>
      <c r="B335">
        <v>4</v>
      </c>
      <c r="C335">
        <v>4029039</v>
      </c>
      <c r="D335" t="s">
        <v>79</v>
      </c>
      <c r="E335">
        <v>34</v>
      </c>
      <c r="F335" t="s">
        <v>2345</v>
      </c>
      <c r="G335" t="s">
        <v>1267</v>
      </c>
      <c r="H335" t="s">
        <v>2319</v>
      </c>
      <c r="I335">
        <v>44</v>
      </c>
      <c r="J335">
        <v>201</v>
      </c>
      <c r="K335">
        <v>616</v>
      </c>
      <c r="L335">
        <v>17</v>
      </c>
      <c r="M335" t="s">
        <v>2320</v>
      </c>
      <c r="O335" t="s">
        <v>2321</v>
      </c>
      <c r="P335" t="s">
        <v>980</v>
      </c>
      <c r="Q335">
        <v>0</v>
      </c>
      <c r="R335">
        <v>0</v>
      </c>
      <c r="S335">
        <v>0</v>
      </c>
      <c r="T335">
        <v>0</v>
      </c>
      <c r="U335">
        <v>0</v>
      </c>
      <c r="V335">
        <v>43418</v>
      </c>
      <c r="W335">
        <v>331</v>
      </c>
      <c r="X335">
        <v>0</v>
      </c>
      <c r="Y335">
        <v>0</v>
      </c>
      <c r="Z335">
        <v>0</v>
      </c>
      <c r="AA335">
        <v>1</v>
      </c>
      <c r="AD335">
        <v>3</v>
      </c>
      <c r="AE335">
        <v>1</v>
      </c>
      <c r="AF335">
        <v>1</v>
      </c>
      <c r="AG335">
        <v>3</v>
      </c>
      <c r="AH335">
        <v>0</v>
      </c>
      <c r="AI335" t="s">
        <v>115</v>
      </c>
      <c r="AJ335" t="s">
        <v>116</v>
      </c>
      <c r="AK335" t="s">
        <v>1268</v>
      </c>
      <c r="AL335">
        <v>3</v>
      </c>
      <c r="AM335">
        <v>42676</v>
      </c>
      <c r="AN335">
        <v>0</v>
      </c>
      <c r="AO335">
        <v>0</v>
      </c>
      <c r="AP335">
        <v>0</v>
      </c>
      <c r="AQ335">
        <v>0</v>
      </c>
      <c r="AR335"/>
      <c r="AS335"/>
      <c r="AT335">
        <v>0</v>
      </c>
      <c r="AU335">
        <v>0</v>
      </c>
      <c r="AX335">
        <v>0</v>
      </c>
      <c r="AZ335">
        <v>0</v>
      </c>
      <c r="BA335">
        <v>0</v>
      </c>
      <c r="BB335">
        <v>0</v>
      </c>
      <c r="BD335">
        <v>0</v>
      </c>
      <c r="BF335">
        <v>0</v>
      </c>
      <c r="BG335">
        <v>0</v>
      </c>
      <c r="BI335">
        <v>0</v>
      </c>
      <c r="BJ335">
        <v>0</v>
      </c>
      <c r="BP335">
        <v>0</v>
      </c>
      <c r="BS335">
        <v>0</v>
      </c>
      <c r="BT335">
        <v>0</v>
      </c>
      <c r="BU335">
        <v>0</v>
      </c>
      <c r="BV335">
        <v>0</v>
      </c>
      <c r="CA335">
        <v>2</v>
      </c>
      <c r="CB335">
        <v>0</v>
      </c>
      <c r="CC335">
        <v>0</v>
      </c>
      <c r="CD335">
        <v>43439</v>
      </c>
      <c r="CE335">
        <v>44651</v>
      </c>
      <c r="CF335">
        <v>43655</v>
      </c>
      <c r="CG335"/>
      <c r="CH335"/>
      <c r="CI335"/>
      <c r="CJ335" s="128">
        <v>45019</v>
      </c>
      <c r="CK335" s="129">
        <v>45097</v>
      </c>
    </row>
    <row r="336" spans="1:91" hidden="1">
      <c r="A336" s="108">
        <v>335</v>
      </c>
      <c r="B336">
        <v>4</v>
      </c>
      <c r="C336">
        <v>4042141</v>
      </c>
      <c r="D336" t="s">
        <v>79</v>
      </c>
      <c r="E336">
        <v>99</v>
      </c>
      <c r="F336" t="s">
        <v>2410</v>
      </c>
      <c r="G336" t="s">
        <v>2411</v>
      </c>
      <c r="H336" t="s">
        <v>2412</v>
      </c>
      <c r="I336">
        <v>44</v>
      </c>
      <c r="J336">
        <v>210</v>
      </c>
      <c r="K336">
        <v>21</v>
      </c>
      <c r="L336">
        <v>9</v>
      </c>
      <c r="M336" t="s">
        <v>2413</v>
      </c>
      <c r="N336" t="s">
        <v>2414</v>
      </c>
      <c r="O336" t="s">
        <v>2415</v>
      </c>
      <c r="P336" t="s">
        <v>2416</v>
      </c>
      <c r="Q336">
        <v>0</v>
      </c>
      <c r="R336">
        <v>0</v>
      </c>
      <c r="S336">
        <v>0</v>
      </c>
      <c r="T336">
        <v>0</v>
      </c>
      <c r="U336">
        <v>0</v>
      </c>
      <c r="V336">
        <v>41995</v>
      </c>
      <c r="W336">
        <v>331</v>
      </c>
      <c r="X336">
        <v>0</v>
      </c>
      <c r="Y336">
        <v>0</v>
      </c>
      <c r="Z336">
        <v>0</v>
      </c>
      <c r="AA336">
        <v>1</v>
      </c>
      <c r="AD336">
        <v>3</v>
      </c>
      <c r="AE336">
        <v>1</v>
      </c>
      <c r="AF336">
        <v>1</v>
      </c>
      <c r="AG336">
        <v>3</v>
      </c>
      <c r="AH336">
        <v>0</v>
      </c>
      <c r="AI336" t="s">
        <v>115</v>
      </c>
      <c r="AJ336" t="s">
        <v>116</v>
      </c>
      <c r="AK336" t="s">
        <v>2884</v>
      </c>
      <c r="AL336">
        <v>0</v>
      </c>
      <c r="AM336">
        <v>0</v>
      </c>
      <c r="AN336">
        <v>0</v>
      </c>
      <c r="AO336">
        <v>0</v>
      </c>
      <c r="AP336">
        <v>0</v>
      </c>
      <c r="AQ336">
        <v>0</v>
      </c>
      <c r="AR336"/>
      <c r="AS336"/>
      <c r="AT336">
        <v>0</v>
      </c>
      <c r="AU336">
        <v>0</v>
      </c>
      <c r="AX336">
        <v>0</v>
      </c>
      <c r="AZ336">
        <v>0</v>
      </c>
      <c r="BA336">
        <v>0</v>
      </c>
      <c r="BB336">
        <v>0</v>
      </c>
      <c r="BD336">
        <v>0</v>
      </c>
      <c r="BF336">
        <v>0</v>
      </c>
      <c r="BG336">
        <v>0</v>
      </c>
      <c r="BI336">
        <v>0</v>
      </c>
      <c r="BJ336">
        <v>0</v>
      </c>
      <c r="BP336">
        <v>99</v>
      </c>
      <c r="BQ336" t="s">
        <v>2410</v>
      </c>
      <c r="BR336" t="s">
        <v>2411</v>
      </c>
      <c r="BS336">
        <v>44</v>
      </c>
      <c r="BT336">
        <v>210</v>
      </c>
      <c r="BU336">
        <v>21</v>
      </c>
      <c r="BV336">
        <v>9</v>
      </c>
      <c r="BW336" t="s">
        <v>2412</v>
      </c>
      <c r="BX336" t="s">
        <v>2885</v>
      </c>
      <c r="BY336" t="s">
        <v>2682</v>
      </c>
      <c r="BZ336" t="s">
        <v>2886</v>
      </c>
      <c r="CA336">
        <v>2</v>
      </c>
      <c r="CB336">
        <v>0</v>
      </c>
      <c r="CC336">
        <v>0</v>
      </c>
      <c r="CD336">
        <v>43532</v>
      </c>
      <c r="CE336">
        <v>44651</v>
      </c>
      <c r="CF336">
        <v>43920</v>
      </c>
      <c r="CG336"/>
      <c r="CH336"/>
      <c r="CI336"/>
      <c r="CJ336" s="128">
        <v>45014</v>
      </c>
      <c r="CK336" s="129">
        <v>45014</v>
      </c>
    </row>
    <row r="337" spans="1:91" hidden="1">
      <c r="A337" s="108">
        <v>336</v>
      </c>
      <c r="B337">
        <v>4</v>
      </c>
      <c r="C337">
        <v>4042345</v>
      </c>
      <c r="D337" t="s">
        <v>79</v>
      </c>
      <c r="E337">
        <v>99</v>
      </c>
      <c r="F337" t="s">
        <v>2346</v>
      </c>
      <c r="G337" t="s">
        <v>2347</v>
      </c>
      <c r="H337" t="s">
        <v>2529</v>
      </c>
      <c r="I337">
        <v>44</v>
      </c>
      <c r="J337">
        <v>212</v>
      </c>
      <c r="K337">
        <v>103</v>
      </c>
      <c r="L337">
        <v>36</v>
      </c>
      <c r="M337" t="s">
        <v>2530</v>
      </c>
      <c r="O337" t="s">
        <v>2531</v>
      </c>
      <c r="P337" t="s">
        <v>2348</v>
      </c>
      <c r="Q337">
        <v>0</v>
      </c>
      <c r="R337">
        <v>0</v>
      </c>
      <c r="S337">
        <v>0</v>
      </c>
      <c r="T337">
        <v>0</v>
      </c>
      <c r="U337">
        <v>0</v>
      </c>
      <c r="V337">
        <v>43508</v>
      </c>
      <c r="W337">
        <v>331</v>
      </c>
      <c r="X337">
        <v>0</v>
      </c>
      <c r="Y337">
        <v>0</v>
      </c>
      <c r="Z337">
        <v>0</v>
      </c>
      <c r="AA337">
        <v>1</v>
      </c>
      <c r="AD337">
        <v>3</v>
      </c>
      <c r="AE337">
        <v>1</v>
      </c>
      <c r="AF337">
        <v>1</v>
      </c>
      <c r="AG337">
        <v>3</v>
      </c>
      <c r="AH337">
        <v>0</v>
      </c>
      <c r="AI337" t="s">
        <v>148</v>
      </c>
      <c r="AJ337" t="s">
        <v>149</v>
      </c>
      <c r="AK337" t="s">
        <v>2349</v>
      </c>
      <c r="AL337">
        <v>6</v>
      </c>
      <c r="AM337">
        <v>541338</v>
      </c>
      <c r="AN337">
        <v>651</v>
      </c>
      <c r="AO337">
        <v>0</v>
      </c>
      <c r="AP337">
        <v>0</v>
      </c>
      <c r="AQ337">
        <v>0</v>
      </c>
      <c r="AR337"/>
      <c r="AS337"/>
      <c r="AT337">
        <v>0</v>
      </c>
      <c r="AU337">
        <v>0</v>
      </c>
      <c r="AX337">
        <v>0</v>
      </c>
      <c r="AZ337">
        <v>0</v>
      </c>
      <c r="BA337">
        <v>0</v>
      </c>
      <c r="BB337">
        <v>0</v>
      </c>
      <c r="BD337">
        <v>0</v>
      </c>
      <c r="BF337">
        <v>0</v>
      </c>
      <c r="BG337">
        <v>0</v>
      </c>
      <c r="BI337">
        <v>0</v>
      </c>
      <c r="BJ337">
        <v>0</v>
      </c>
      <c r="BP337">
        <v>0</v>
      </c>
      <c r="BS337">
        <v>0</v>
      </c>
      <c r="BT337">
        <v>0</v>
      </c>
      <c r="BU337">
        <v>0</v>
      </c>
      <c r="BV337">
        <v>0</v>
      </c>
      <c r="CA337">
        <v>2</v>
      </c>
      <c r="CB337">
        <v>0</v>
      </c>
      <c r="CC337">
        <v>0</v>
      </c>
      <c r="CD337">
        <v>43538</v>
      </c>
      <c r="CE337">
        <v>44651</v>
      </c>
      <c r="CF337">
        <v>43963</v>
      </c>
      <c r="CG337"/>
      <c r="CH337"/>
      <c r="CI337"/>
      <c r="CJ337" s="128">
        <v>45016</v>
      </c>
      <c r="CK337" s="127"/>
    </row>
    <row r="338" spans="1:91" hidden="1">
      <c r="A338" s="108">
        <v>337</v>
      </c>
      <c r="B338">
        <v>4</v>
      </c>
      <c r="C338">
        <v>4050062</v>
      </c>
      <c r="D338" t="s">
        <v>79</v>
      </c>
      <c r="E338">
        <v>34</v>
      </c>
      <c r="F338" t="s">
        <v>2350</v>
      </c>
      <c r="G338" t="s">
        <v>2351</v>
      </c>
      <c r="H338" t="s">
        <v>2197</v>
      </c>
      <c r="I338">
        <v>44</v>
      </c>
      <c r="J338">
        <v>211</v>
      </c>
      <c r="K338">
        <v>204</v>
      </c>
      <c r="L338">
        <v>2</v>
      </c>
      <c r="M338" t="s">
        <v>2352</v>
      </c>
      <c r="O338" t="s">
        <v>2353</v>
      </c>
      <c r="P338" t="s">
        <v>2198</v>
      </c>
      <c r="Q338">
        <v>0</v>
      </c>
      <c r="R338">
        <v>0</v>
      </c>
      <c r="S338">
        <v>0</v>
      </c>
      <c r="T338">
        <v>0</v>
      </c>
      <c r="U338">
        <v>0</v>
      </c>
      <c r="V338">
        <v>43538</v>
      </c>
      <c r="W338">
        <v>331</v>
      </c>
      <c r="X338">
        <v>0</v>
      </c>
      <c r="Y338">
        <v>0</v>
      </c>
      <c r="Z338">
        <v>0</v>
      </c>
      <c r="AA338">
        <v>1</v>
      </c>
      <c r="AD338">
        <v>3</v>
      </c>
      <c r="AE338">
        <v>1</v>
      </c>
      <c r="AF338">
        <v>1</v>
      </c>
      <c r="AG338">
        <v>3</v>
      </c>
      <c r="AH338">
        <v>0</v>
      </c>
      <c r="AI338" t="s">
        <v>115</v>
      </c>
      <c r="AJ338" t="s">
        <v>116</v>
      </c>
      <c r="AK338" t="s">
        <v>2354</v>
      </c>
      <c r="AL338">
        <v>0</v>
      </c>
      <c r="AM338">
        <v>0</v>
      </c>
      <c r="AN338">
        <v>0</v>
      </c>
      <c r="AO338">
        <v>0</v>
      </c>
      <c r="AP338">
        <v>0</v>
      </c>
      <c r="AQ338">
        <v>0</v>
      </c>
      <c r="AR338"/>
      <c r="AS338"/>
      <c r="AT338">
        <v>0</v>
      </c>
      <c r="AU338">
        <v>0</v>
      </c>
      <c r="AX338">
        <v>0</v>
      </c>
      <c r="AZ338">
        <v>0</v>
      </c>
      <c r="BA338">
        <v>0</v>
      </c>
      <c r="BB338">
        <v>0</v>
      </c>
      <c r="BD338">
        <v>0</v>
      </c>
      <c r="BF338">
        <v>0</v>
      </c>
      <c r="BG338">
        <v>0</v>
      </c>
      <c r="BI338">
        <v>0</v>
      </c>
      <c r="BJ338">
        <v>0</v>
      </c>
      <c r="BP338">
        <v>0</v>
      </c>
      <c r="BS338">
        <v>0</v>
      </c>
      <c r="BT338">
        <v>0</v>
      </c>
      <c r="BU338">
        <v>0</v>
      </c>
      <c r="BV338">
        <v>0</v>
      </c>
      <c r="CA338">
        <v>2</v>
      </c>
      <c r="CB338">
        <v>0</v>
      </c>
      <c r="CC338">
        <v>0</v>
      </c>
      <c r="CD338">
        <v>43564</v>
      </c>
      <c r="CE338">
        <v>44651</v>
      </c>
      <c r="CF338">
        <v>43564</v>
      </c>
      <c r="CG338"/>
      <c r="CH338"/>
      <c r="CI338"/>
      <c r="CJ338" s="128">
        <v>45034</v>
      </c>
      <c r="CK338" s="127"/>
    </row>
    <row r="339" spans="1:91" hidden="1">
      <c r="A339" s="108">
        <v>338</v>
      </c>
      <c r="B339">
        <v>4</v>
      </c>
      <c r="C339">
        <v>4098880</v>
      </c>
      <c r="D339" t="s">
        <v>79</v>
      </c>
      <c r="E339">
        <v>99</v>
      </c>
      <c r="F339" t="s">
        <v>2417</v>
      </c>
      <c r="G339" t="s">
        <v>2418</v>
      </c>
      <c r="H339" t="s">
        <v>2419</v>
      </c>
      <c r="I339">
        <v>44</v>
      </c>
      <c r="J339">
        <v>206</v>
      </c>
      <c r="K339">
        <v>33</v>
      </c>
      <c r="L339">
        <v>18</v>
      </c>
      <c r="M339" t="s">
        <v>2420</v>
      </c>
      <c r="O339" t="s">
        <v>2421</v>
      </c>
      <c r="P339" t="s">
        <v>2422</v>
      </c>
      <c r="Q339">
        <v>0</v>
      </c>
      <c r="R339">
        <v>0</v>
      </c>
      <c r="S339">
        <v>0</v>
      </c>
      <c r="T339">
        <v>0</v>
      </c>
      <c r="U339">
        <v>0</v>
      </c>
      <c r="V339">
        <v>43623</v>
      </c>
      <c r="W339">
        <v>331</v>
      </c>
      <c r="X339">
        <v>0</v>
      </c>
      <c r="Y339">
        <v>1121124</v>
      </c>
      <c r="Z339">
        <v>112124</v>
      </c>
      <c r="AA339">
        <v>1</v>
      </c>
      <c r="AD339">
        <v>3</v>
      </c>
      <c r="AE339">
        <v>1</v>
      </c>
      <c r="AF339">
        <v>1</v>
      </c>
      <c r="AG339">
        <v>3</v>
      </c>
      <c r="AH339">
        <v>0</v>
      </c>
      <c r="AI339" t="s">
        <v>115</v>
      </c>
      <c r="AJ339" t="s">
        <v>116</v>
      </c>
      <c r="AK339" t="s">
        <v>2423</v>
      </c>
      <c r="AL339">
        <v>0</v>
      </c>
      <c r="AM339">
        <v>0</v>
      </c>
      <c r="AN339">
        <v>0</v>
      </c>
      <c r="AO339">
        <v>0</v>
      </c>
      <c r="AP339">
        <v>0</v>
      </c>
      <c r="AQ339">
        <v>0</v>
      </c>
      <c r="AR339"/>
      <c r="AS339"/>
      <c r="AT339">
        <v>0</v>
      </c>
      <c r="AU339">
        <v>0</v>
      </c>
      <c r="AX339">
        <v>0</v>
      </c>
      <c r="AZ339">
        <v>0</v>
      </c>
      <c r="BA339">
        <v>0</v>
      </c>
      <c r="BB339">
        <v>0</v>
      </c>
      <c r="BD339">
        <v>0</v>
      </c>
      <c r="BF339">
        <v>0</v>
      </c>
      <c r="BG339">
        <v>0</v>
      </c>
      <c r="BI339">
        <v>0</v>
      </c>
      <c r="BJ339">
        <v>0</v>
      </c>
      <c r="BP339">
        <v>99</v>
      </c>
      <c r="BR339" t="s">
        <v>3039</v>
      </c>
      <c r="BS339">
        <v>0</v>
      </c>
      <c r="BT339">
        <v>0</v>
      </c>
      <c r="BU339">
        <v>0</v>
      </c>
      <c r="BV339">
        <v>0</v>
      </c>
      <c r="BW339" t="s">
        <v>3037</v>
      </c>
      <c r="BX339" t="s">
        <v>3040</v>
      </c>
      <c r="BZ339" t="s">
        <v>3038</v>
      </c>
      <c r="CA339">
        <v>2</v>
      </c>
      <c r="CB339">
        <v>0</v>
      </c>
      <c r="CC339">
        <v>0</v>
      </c>
      <c r="CD339">
        <v>43654</v>
      </c>
      <c r="CE339">
        <v>44651</v>
      </c>
      <c r="CF339">
        <v>43929</v>
      </c>
      <c r="CG339"/>
      <c r="CH339"/>
      <c r="CI339"/>
      <c r="CJ339" s="126"/>
      <c r="CK339" s="127"/>
    </row>
    <row r="340" spans="1:91" hidden="1">
      <c r="A340" s="108">
        <v>339</v>
      </c>
      <c r="B340">
        <v>4</v>
      </c>
      <c r="C340">
        <v>4118482</v>
      </c>
      <c r="D340" t="s">
        <v>79</v>
      </c>
      <c r="E340">
        <v>99</v>
      </c>
      <c r="F340" t="s">
        <v>2887</v>
      </c>
      <c r="G340" t="s">
        <v>2888</v>
      </c>
      <c r="H340" t="s">
        <v>1686</v>
      </c>
      <c r="I340">
        <v>44</v>
      </c>
      <c r="J340">
        <v>208</v>
      </c>
      <c r="K340">
        <v>31</v>
      </c>
      <c r="L340">
        <v>34</v>
      </c>
      <c r="M340" t="s">
        <v>2889</v>
      </c>
      <c r="O340" t="s">
        <v>2890</v>
      </c>
      <c r="P340" t="s">
        <v>2891</v>
      </c>
      <c r="Q340">
        <v>0</v>
      </c>
      <c r="R340">
        <v>0</v>
      </c>
      <c r="S340">
        <v>0</v>
      </c>
      <c r="T340">
        <v>0</v>
      </c>
      <c r="U340">
        <v>0</v>
      </c>
      <c r="V340">
        <v>43710</v>
      </c>
      <c r="W340">
        <v>331</v>
      </c>
      <c r="X340">
        <v>0</v>
      </c>
      <c r="Y340">
        <v>0</v>
      </c>
      <c r="Z340">
        <v>0</v>
      </c>
      <c r="AA340">
        <v>1</v>
      </c>
      <c r="AD340">
        <v>3</v>
      </c>
      <c r="AE340">
        <v>1</v>
      </c>
      <c r="AF340">
        <v>1</v>
      </c>
      <c r="AG340">
        <v>3</v>
      </c>
      <c r="AH340">
        <v>0</v>
      </c>
      <c r="AI340" t="s">
        <v>115</v>
      </c>
      <c r="AJ340" t="s">
        <v>116</v>
      </c>
      <c r="AK340" t="s">
        <v>2892</v>
      </c>
      <c r="AL340">
        <v>7</v>
      </c>
      <c r="AM340">
        <v>60259</v>
      </c>
      <c r="AN340">
        <v>0</v>
      </c>
      <c r="AO340">
        <v>0</v>
      </c>
      <c r="AP340">
        <v>0</v>
      </c>
      <c r="AQ340">
        <v>0</v>
      </c>
      <c r="AR340"/>
      <c r="AS340"/>
      <c r="AT340">
        <v>0</v>
      </c>
      <c r="AU340">
        <v>0</v>
      </c>
      <c r="AX340">
        <v>0</v>
      </c>
      <c r="AZ340">
        <v>0</v>
      </c>
      <c r="BA340">
        <v>0</v>
      </c>
      <c r="BB340">
        <v>0</v>
      </c>
      <c r="BD340">
        <v>0</v>
      </c>
      <c r="BF340">
        <v>0</v>
      </c>
      <c r="BG340">
        <v>0</v>
      </c>
      <c r="BI340">
        <v>0</v>
      </c>
      <c r="BJ340">
        <v>0</v>
      </c>
      <c r="BP340">
        <v>0</v>
      </c>
      <c r="BS340">
        <v>0</v>
      </c>
      <c r="BT340">
        <v>0</v>
      </c>
      <c r="BU340">
        <v>0</v>
      </c>
      <c r="BV340">
        <v>0</v>
      </c>
      <c r="CA340">
        <v>2</v>
      </c>
      <c r="CB340">
        <v>0</v>
      </c>
      <c r="CC340">
        <v>0</v>
      </c>
      <c r="CD340">
        <v>43728</v>
      </c>
      <c r="CE340">
        <v>44651</v>
      </c>
      <c r="CF340">
        <v>44965</v>
      </c>
      <c r="CG340"/>
      <c r="CH340"/>
      <c r="CI340"/>
      <c r="CJ340" s="126"/>
      <c r="CK340" s="127"/>
    </row>
    <row r="341" spans="1:91" hidden="1">
      <c r="A341" s="108">
        <v>340</v>
      </c>
      <c r="B341">
        <v>4</v>
      </c>
      <c r="C341">
        <v>4136332</v>
      </c>
      <c r="D341" t="s">
        <v>79</v>
      </c>
      <c r="E341">
        <v>99</v>
      </c>
      <c r="F341" t="s">
        <v>2355</v>
      </c>
      <c r="G341" t="s">
        <v>2356</v>
      </c>
      <c r="H341" t="s">
        <v>2357</v>
      </c>
      <c r="I341">
        <v>44</v>
      </c>
      <c r="J341">
        <v>341</v>
      </c>
      <c r="K341">
        <v>2</v>
      </c>
      <c r="L341">
        <v>15</v>
      </c>
      <c r="M341" t="s">
        <v>2358</v>
      </c>
      <c r="O341" t="s">
        <v>2359</v>
      </c>
      <c r="P341" t="s">
        <v>2532</v>
      </c>
      <c r="Q341">
        <v>0</v>
      </c>
      <c r="R341">
        <v>0</v>
      </c>
      <c r="S341">
        <v>0</v>
      </c>
      <c r="T341">
        <v>0</v>
      </c>
      <c r="U341">
        <v>0</v>
      </c>
      <c r="V341">
        <v>43769</v>
      </c>
      <c r="W341">
        <v>331</v>
      </c>
      <c r="X341">
        <v>0</v>
      </c>
      <c r="Y341">
        <v>0</v>
      </c>
      <c r="Z341">
        <v>0</v>
      </c>
      <c r="AA341">
        <v>1</v>
      </c>
      <c r="AD341">
        <v>3</v>
      </c>
      <c r="AE341">
        <v>1</v>
      </c>
      <c r="AF341">
        <v>1</v>
      </c>
      <c r="AG341">
        <v>3</v>
      </c>
      <c r="AH341">
        <v>0</v>
      </c>
      <c r="AI341" t="s">
        <v>115</v>
      </c>
      <c r="AJ341" t="s">
        <v>116</v>
      </c>
      <c r="AK341" t="s">
        <v>2360</v>
      </c>
      <c r="AL341">
        <v>0</v>
      </c>
      <c r="AM341">
        <v>0</v>
      </c>
      <c r="AN341">
        <v>0</v>
      </c>
      <c r="AO341">
        <v>0</v>
      </c>
      <c r="AP341">
        <v>0</v>
      </c>
      <c r="AQ341">
        <v>0</v>
      </c>
      <c r="AR341"/>
      <c r="AS341"/>
      <c r="AT341">
        <v>0</v>
      </c>
      <c r="AU341">
        <v>0</v>
      </c>
      <c r="AX341">
        <v>0</v>
      </c>
      <c r="AZ341">
        <v>0</v>
      </c>
      <c r="BA341">
        <v>0</v>
      </c>
      <c r="BB341">
        <v>0</v>
      </c>
      <c r="BD341">
        <v>0</v>
      </c>
      <c r="BF341">
        <v>0</v>
      </c>
      <c r="BG341">
        <v>0</v>
      </c>
      <c r="BI341">
        <v>0</v>
      </c>
      <c r="BJ341">
        <v>0</v>
      </c>
      <c r="BP341">
        <v>99</v>
      </c>
      <c r="BQ341" t="s">
        <v>2355</v>
      </c>
      <c r="BR341" t="s">
        <v>2356</v>
      </c>
      <c r="BS341">
        <v>44</v>
      </c>
      <c r="BT341">
        <v>341</v>
      </c>
      <c r="BU341">
        <v>2</v>
      </c>
      <c r="BV341">
        <v>15</v>
      </c>
      <c r="BW341" t="s">
        <v>2357</v>
      </c>
      <c r="BX341" t="s">
        <v>2361</v>
      </c>
      <c r="BY341" t="s">
        <v>2893</v>
      </c>
      <c r="BZ341" t="s">
        <v>2362</v>
      </c>
      <c r="CA341">
        <v>2</v>
      </c>
      <c r="CB341">
        <v>0</v>
      </c>
      <c r="CC341">
        <v>0</v>
      </c>
      <c r="CD341">
        <v>43803</v>
      </c>
      <c r="CE341">
        <v>44651</v>
      </c>
      <c r="CF341">
        <v>43894</v>
      </c>
      <c r="CG341"/>
      <c r="CH341"/>
      <c r="CI341"/>
      <c r="CJ341" s="128">
        <v>45033</v>
      </c>
      <c r="CK341" s="129">
        <v>45033</v>
      </c>
      <c r="CM341" t="s">
        <v>3071</v>
      </c>
    </row>
    <row r="342" spans="1:91" hidden="1">
      <c r="A342" s="108">
        <v>341</v>
      </c>
      <c r="B342">
        <v>4</v>
      </c>
      <c r="C342">
        <v>4142765</v>
      </c>
      <c r="D342" t="s">
        <v>79</v>
      </c>
      <c r="E342">
        <v>99</v>
      </c>
      <c r="F342" t="s">
        <v>2363</v>
      </c>
      <c r="G342" t="s">
        <v>2364</v>
      </c>
      <c r="H342" t="s">
        <v>869</v>
      </c>
      <c r="I342">
        <v>44</v>
      </c>
      <c r="J342">
        <v>201</v>
      </c>
      <c r="K342">
        <v>312</v>
      </c>
      <c r="L342">
        <v>17</v>
      </c>
      <c r="M342" t="s">
        <v>2365</v>
      </c>
      <c r="O342" t="s">
        <v>2366</v>
      </c>
      <c r="P342" t="s">
        <v>2367</v>
      </c>
      <c r="Q342">
        <v>0</v>
      </c>
      <c r="R342">
        <v>0</v>
      </c>
      <c r="S342">
        <v>0</v>
      </c>
      <c r="T342">
        <v>0</v>
      </c>
      <c r="U342">
        <v>0</v>
      </c>
      <c r="V342">
        <v>43844</v>
      </c>
      <c r="W342">
        <v>331</v>
      </c>
      <c r="X342">
        <v>0</v>
      </c>
      <c r="Y342">
        <v>0</v>
      </c>
      <c r="Z342">
        <v>0</v>
      </c>
      <c r="AA342">
        <v>1</v>
      </c>
      <c r="AD342">
        <v>3</v>
      </c>
      <c r="AE342">
        <v>1</v>
      </c>
      <c r="AF342">
        <v>1</v>
      </c>
      <c r="AG342">
        <v>3</v>
      </c>
      <c r="AH342">
        <v>0</v>
      </c>
      <c r="AI342" t="s">
        <v>115</v>
      </c>
      <c r="AJ342" t="s">
        <v>116</v>
      </c>
      <c r="AK342" t="s">
        <v>868</v>
      </c>
      <c r="AL342">
        <v>0</v>
      </c>
      <c r="AM342">
        <v>0</v>
      </c>
      <c r="AN342">
        <v>0</v>
      </c>
      <c r="AO342">
        <v>0</v>
      </c>
      <c r="AP342">
        <v>0</v>
      </c>
      <c r="AQ342">
        <v>0</v>
      </c>
      <c r="AR342"/>
      <c r="AS342"/>
      <c r="AT342">
        <v>0</v>
      </c>
      <c r="AU342">
        <v>0</v>
      </c>
      <c r="AX342">
        <v>0</v>
      </c>
      <c r="AZ342">
        <v>0</v>
      </c>
      <c r="BA342">
        <v>0</v>
      </c>
      <c r="BB342">
        <v>0</v>
      </c>
      <c r="BD342">
        <v>0</v>
      </c>
      <c r="BF342">
        <v>0</v>
      </c>
      <c r="BG342">
        <v>0</v>
      </c>
      <c r="BI342">
        <v>0</v>
      </c>
      <c r="BJ342">
        <v>0</v>
      </c>
      <c r="BP342">
        <v>0</v>
      </c>
      <c r="BS342">
        <v>0</v>
      </c>
      <c r="BT342">
        <v>0</v>
      </c>
      <c r="BU342">
        <v>0</v>
      </c>
      <c r="BV342">
        <v>0</v>
      </c>
      <c r="CA342">
        <v>2</v>
      </c>
      <c r="CB342">
        <v>0</v>
      </c>
      <c r="CC342">
        <v>0</v>
      </c>
      <c r="CD342">
        <v>43857</v>
      </c>
      <c r="CE342">
        <v>44651</v>
      </c>
      <c r="CF342">
        <v>43857</v>
      </c>
      <c r="CG342"/>
      <c r="CH342"/>
      <c r="CI342"/>
      <c r="CJ342" s="128">
        <v>45035</v>
      </c>
      <c r="CK342" s="127"/>
    </row>
    <row r="343" spans="1:91" hidden="1">
      <c r="A343" s="108">
        <v>342</v>
      </c>
      <c r="B343">
        <v>4</v>
      </c>
      <c r="C343">
        <v>4143117</v>
      </c>
      <c r="D343" t="s">
        <v>79</v>
      </c>
      <c r="E343">
        <v>46</v>
      </c>
      <c r="F343" t="s">
        <v>2533</v>
      </c>
      <c r="G343" t="s">
        <v>2534</v>
      </c>
      <c r="H343" t="s">
        <v>595</v>
      </c>
      <c r="I343">
        <v>44</v>
      </c>
      <c r="J343">
        <v>201</v>
      </c>
      <c r="K343">
        <v>553</v>
      </c>
      <c r="L343">
        <v>17</v>
      </c>
      <c r="M343" t="s">
        <v>2535</v>
      </c>
      <c r="O343" t="s">
        <v>2536</v>
      </c>
      <c r="P343" t="s">
        <v>2894</v>
      </c>
      <c r="Q343">
        <v>0</v>
      </c>
      <c r="R343">
        <v>0</v>
      </c>
      <c r="S343">
        <v>0</v>
      </c>
      <c r="T343">
        <v>0</v>
      </c>
      <c r="U343">
        <v>0</v>
      </c>
      <c r="V343">
        <v>43823</v>
      </c>
      <c r="W343">
        <v>331</v>
      </c>
      <c r="X343">
        <v>0</v>
      </c>
      <c r="Y343">
        <v>0</v>
      </c>
      <c r="Z343">
        <v>0</v>
      </c>
      <c r="AA343">
        <v>1</v>
      </c>
      <c r="AD343">
        <v>3</v>
      </c>
      <c r="AE343">
        <v>1</v>
      </c>
      <c r="AF343">
        <v>1</v>
      </c>
      <c r="AG343">
        <v>3</v>
      </c>
      <c r="AH343">
        <v>0</v>
      </c>
      <c r="AI343" t="s">
        <v>115</v>
      </c>
      <c r="AJ343" t="s">
        <v>116</v>
      </c>
      <c r="AK343" t="s">
        <v>2537</v>
      </c>
      <c r="AL343">
        <v>3</v>
      </c>
      <c r="AM343">
        <v>404233</v>
      </c>
      <c r="AN343">
        <v>112</v>
      </c>
      <c r="AO343">
        <v>0</v>
      </c>
      <c r="AP343">
        <v>0</v>
      </c>
      <c r="AQ343">
        <v>0</v>
      </c>
      <c r="AR343"/>
      <c r="AS343"/>
      <c r="AT343">
        <v>0</v>
      </c>
      <c r="AU343">
        <v>0</v>
      </c>
      <c r="AX343">
        <v>0</v>
      </c>
      <c r="AZ343">
        <v>0</v>
      </c>
      <c r="BA343">
        <v>0</v>
      </c>
      <c r="BB343">
        <v>0</v>
      </c>
      <c r="BD343">
        <v>0</v>
      </c>
      <c r="BF343">
        <v>0</v>
      </c>
      <c r="BG343">
        <v>0</v>
      </c>
      <c r="BI343">
        <v>0</v>
      </c>
      <c r="BJ343">
        <v>0</v>
      </c>
      <c r="BP343">
        <v>0</v>
      </c>
      <c r="BS343">
        <v>0</v>
      </c>
      <c r="BT343">
        <v>0</v>
      </c>
      <c r="BU343">
        <v>0</v>
      </c>
      <c r="BV343">
        <v>0</v>
      </c>
      <c r="CA343">
        <v>2</v>
      </c>
      <c r="CB343">
        <v>0</v>
      </c>
      <c r="CC343">
        <v>0</v>
      </c>
      <c r="CD343">
        <v>43861</v>
      </c>
      <c r="CE343">
        <v>44651</v>
      </c>
      <c r="CF343">
        <v>44021</v>
      </c>
      <c r="CG343"/>
      <c r="CH343"/>
      <c r="CI343"/>
      <c r="CJ343" s="128">
        <v>45047</v>
      </c>
      <c r="CK343" s="127"/>
    </row>
    <row r="344" spans="1:91" hidden="1">
      <c r="A344" s="108">
        <v>343</v>
      </c>
      <c r="B344">
        <v>4</v>
      </c>
      <c r="C344">
        <v>4148607</v>
      </c>
      <c r="D344" t="s">
        <v>79</v>
      </c>
      <c r="E344">
        <v>99</v>
      </c>
      <c r="F344" t="s">
        <v>2538</v>
      </c>
      <c r="G344" t="s">
        <v>2539</v>
      </c>
      <c r="H344" t="s">
        <v>1194</v>
      </c>
      <c r="I344">
        <v>44</v>
      </c>
      <c r="J344">
        <v>201</v>
      </c>
      <c r="K344">
        <v>530</v>
      </c>
      <c r="L344">
        <v>17</v>
      </c>
      <c r="M344" t="s">
        <v>2540</v>
      </c>
      <c r="O344" t="s">
        <v>2541</v>
      </c>
      <c r="P344" t="s">
        <v>2542</v>
      </c>
      <c r="Q344">
        <v>0</v>
      </c>
      <c r="R344">
        <v>0</v>
      </c>
      <c r="S344">
        <v>0</v>
      </c>
      <c r="T344">
        <v>0</v>
      </c>
      <c r="U344">
        <v>0</v>
      </c>
      <c r="V344">
        <v>43900</v>
      </c>
      <c r="W344">
        <v>331</v>
      </c>
      <c r="X344">
        <v>0</v>
      </c>
      <c r="Y344">
        <v>0</v>
      </c>
      <c r="Z344">
        <v>0</v>
      </c>
      <c r="AA344">
        <v>1</v>
      </c>
      <c r="AD344">
        <v>3</v>
      </c>
      <c r="AE344">
        <v>1</v>
      </c>
      <c r="AF344">
        <v>1</v>
      </c>
      <c r="AG344">
        <v>3</v>
      </c>
      <c r="AH344">
        <v>0</v>
      </c>
      <c r="AI344" t="s">
        <v>115</v>
      </c>
      <c r="AJ344" t="s">
        <v>116</v>
      </c>
      <c r="AK344" t="s">
        <v>2895</v>
      </c>
      <c r="AL344">
        <v>3</v>
      </c>
      <c r="AM344">
        <v>606626</v>
      </c>
      <c r="AN344">
        <v>0</v>
      </c>
      <c r="AO344">
        <v>0</v>
      </c>
      <c r="AP344">
        <v>0</v>
      </c>
      <c r="AQ344">
        <v>0</v>
      </c>
      <c r="AR344"/>
      <c r="AS344"/>
      <c r="AT344">
        <v>0</v>
      </c>
      <c r="AU344">
        <v>0</v>
      </c>
      <c r="AX344">
        <v>0</v>
      </c>
      <c r="AZ344">
        <v>0</v>
      </c>
      <c r="BA344">
        <v>0</v>
      </c>
      <c r="BB344">
        <v>0</v>
      </c>
      <c r="BD344">
        <v>0</v>
      </c>
      <c r="BF344">
        <v>0</v>
      </c>
      <c r="BG344">
        <v>0</v>
      </c>
      <c r="BI344">
        <v>0</v>
      </c>
      <c r="BJ344">
        <v>0</v>
      </c>
      <c r="BP344">
        <v>0</v>
      </c>
      <c r="BS344">
        <v>0</v>
      </c>
      <c r="BT344">
        <v>0</v>
      </c>
      <c r="BU344">
        <v>0</v>
      </c>
      <c r="BV344">
        <v>0</v>
      </c>
      <c r="CA344">
        <v>2</v>
      </c>
      <c r="CB344">
        <v>0</v>
      </c>
      <c r="CC344">
        <v>0</v>
      </c>
      <c r="CD344">
        <v>43914</v>
      </c>
      <c r="CE344">
        <v>44651</v>
      </c>
      <c r="CF344">
        <v>44418</v>
      </c>
      <c r="CG344"/>
      <c r="CH344"/>
      <c r="CI344"/>
      <c r="CJ344" s="128">
        <v>45037</v>
      </c>
      <c r="CK344" s="129">
        <v>45037</v>
      </c>
    </row>
    <row r="345" spans="1:91" hidden="1">
      <c r="A345" s="108">
        <v>344</v>
      </c>
      <c r="B345">
        <v>4</v>
      </c>
      <c r="C345">
        <v>4154925</v>
      </c>
      <c r="D345" t="s">
        <v>79</v>
      </c>
      <c r="E345">
        <v>34</v>
      </c>
      <c r="F345" t="s">
        <v>2543</v>
      </c>
      <c r="G345" t="s">
        <v>2544</v>
      </c>
      <c r="H345" t="s">
        <v>489</v>
      </c>
      <c r="I345">
        <v>44</v>
      </c>
      <c r="J345">
        <v>201</v>
      </c>
      <c r="K345">
        <v>104</v>
      </c>
      <c r="L345">
        <v>17</v>
      </c>
      <c r="M345" t="s">
        <v>2896</v>
      </c>
      <c r="O345" t="s">
        <v>2897</v>
      </c>
      <c r="P345" t="s">
        <v>2898</v>
      </c>
      <c r="Q345">
        <v>0</v>
      </c>
      <c r="R345">
        <v>0</v>
      </c>
      <c r="S345">
        <v>0</v>
      </c>
      <c r="T345">
        <v>0</v>
      </c>
      <c r="U345">
        <v>0</v>
      </c>
      <c r="V345">
        <v>43838</v>
      </c>
      <c r="W345">
        <v>331</v>
      </c>
      <c r="X345">
        <v>0</v>
      </c>
      <c r="Y345">
        <v>0</v>
      </c>
      <c r="Z345">
        <v>0</v>
      </c>
      <c r="AA345">
        <v>1</v>
      </c>
      <c r="AD345">
        <v>3</v>
      </c>
      <c r="AE345">
        <v>1</v>
      </c>
      <c r="AF345">
        <v>1</v>
      </c>
      <c r="AG345">
        <v>3</v>
      </c>
      <c r="AH345">
        <v>0</v>
      </c>
      <c r="AI345" t="s">
        <v>281</v>
      </c>
      <c r="AJ345" t="s">
        <v>282</v>
      </c>
      <c r="AK345" t="s">
        <v>2899</v>
      </c>
      <c r="AL345">
        <v>0</v>
      </c>
      <c r="AM345">
        <v>0</v>
      </c>
      <c r="AN345">
        <v>0</v>
      </c>
      <c r="AO345">
        <v>0</v>
      </c>
      <c r="AP345">
        <v>0</v>
      </c>
      <c r="AQ345">
        <v>0</v>
      </c>
      <c r="AR345"/>
      <c r="AS345"/>
      <c r="AT345">
        <v>0</v>
      </c>
      <c r="AU345">
        <v>0</v>
      </c>
      <c r="AX345">
        <v>0</v>
      </c>
      <c r="AZ345">
        <v>0</v>
      </c>
      <c r="BA345">
        <v>0</v>
      </c>
      <c r="BB345">
        <v>0</v>
      </c>
      <c r="BD345">
        <v>0</v>
      </c>
      <c r="BF345">
        <v>0</v>
      </c>
      <c r="BG345">
        <v>0</v>
      </c>
      <c r="BI345">
        <v>0</v>
      </c>
      <c r="BJ345">
        <v>0</v>
      </c>
      <c r="BP345">
        <v>0</v>
      </c>
      <c r="BS345">
        <v>0</v>
      </c>
      <c r="BT345">
        <v>0</v>
      </c>
      <c r="BU345">
        <v>0</v>
      </c>
      <c r="BV345">
        <v>0</v>
      </c>
      <c r="CA345">
        <v>2</v>
      </c>
      <c r="CB345">
        <v>0</v>
      </c>
      <c r="CC345">
        <v>0</v>
      </c>
      <c r="CD345">
        <v>43927</v>
      </c>
      <c r="CE345">
        <v>44651</v>
      </c>
      <c r="CF345">
        <v>44629</v>
      </c>
      <c r="CG345"/>
      <c r="CH345"/>
      <c r="CI345"/>
      <c r="CJ345" s="128">
        <v>45027</v>
      </c>
      <c r="CK345" s="129">
        <v>45027</v>
      </c>
    </row>
    <row r="346" spans="1:91" hidden="1">
      <c r="A346" s="108">
        <v>345</v>
      </c>
      <c r="B346">
        <v>4</v>
      </c>
      <c r="C346">
        <v>4155361</v>
      </c>
      <c r="D346" t="s">
        <v>79</v>
      </c>
      <c r="E346">
        <v>34</v>
      </c>
      <c r="F346" t="s">
        <v>2545</v>
      </c>
      <c r="G346" t="s">
        <v>2546</v>
      </c>
      <c r="H346" t="s">
        <v>2547</v>
      </c>
      <c r="I346">
        <v>44</v>
      </c>
      <c r="J346">
        <v>201</v>
      </c>
      <c r="K346">
        <v>504</v>
      </c>
      <c r="L346">
        <v>17</v>
      </c>
      <c r="M346" t="s">
        <v>2548</v>
      </c>
      <c r="O346" t="s">
        <v>2549</v>
      </c>
      <c r="P346" t="s">
        <v>2550</v>
      </c>
      <c r="Q346">
        <v>0</v>
      </c>
      <c r="R346">
        <v>0</v>
      </c>
      <c r="S346">
        <v>0</v>
      </c>
      <c r="T346">
        <v>0</v>
      </c>
      <c r="U346">
        <v>0</v>
      </c>
      <c r="V346">
        <v>43928</v>
      </c>
      <c r="W346">
        <v>331</v>
      </c>
      <c r="X346">
        <v>0</v>
      </c>
      <c r="Y346">
        <v>0</v>
      </c>
      <c r="Z346">
        <v>0</v>
      </c>
      <c r="AA346">
        <v>1</v>
      </c>
      <c r="AD346">
        <v>3</v>
      </c>
      <c r="AE346">
        <v>1</v>
      </c>
      <c r="AF346">
        <v>1</v>
      </c>
      <c r="AG346">
        <v>3</v>
      </c>
      <c r="AH346">
        <v>0</v>
      </c>
      <c r="AI346" t="s">
        <v>115</v>
      </c>
      <c r="AJ346" t="s">
        <v>116</v>
      </c>
      <c r="AK346" t="s">
        <v>2551</v>
      </c>
      <c r="AL346">
        <v>0</v>
      </c>
      <c r="AM346">
        <v>0</v>
      </c>
      <c r="AN346">
        <v>0</v>
      </c>
      <c r="AO346">
        <v>0</v>
      </c>
      <c r="AP346">
        <v>0</v>
      </c>
      <c r="AQ346">
        <v>0</v>
      </c>
      <c r="AR346"/>
      <c r="AS346"/>
      <c r="AT346">
        <v>0</v>
      </c>
      <c r="AU346">
        <v>0</v>
      </c>
      <c r="AX346">
        <v>0</v>
      </c>
      <c r="AZ346">
        <v>0</v>
      </c>
      <c r="BA346">
        <v>0</v>
      </c>
      <c r="BB346">
        <v>0</v>
      </c>
      <c r="BD346">
        <v>0</v>
      </c>
      <c r="BF346">
        <v>0</v>
      </c>
      <c r="BG346">
        <v>0</v>
      </c>
      <c r="BI346">
        <v>0</v>
      </c>
      <c r="BJ346">
        <v>0</v>
      </c>
      <c r="BP346">
        <v>0</v>
      </c>
      <c r="BS346">
        <v>0</v>
      </c>
      <c r="BT346">
        <v>0</v>
      </c>
      <c r="BU346">
        <v>0</v>
      </c>
      <c r="BV346">
        <v>0</v>
      </c>
      <c r="CA346">
        <v>2</v>
      </c>
      <c r="CB346">
        <v>0</v>
      </c>
      <c r="CC346">
        <v>0</v>
      </c>
      <c r="CD346">
        <v>43941</v>
      </c>
      <c r="CE346">
        <v>44651</v>
      </c>
      <c r="CF346">
        <v>43941</v>
      </c>
      <c r="CG346"/>
      <c r="CH346"/>
      <c r="CI346"/>
      <c r="CJ346" s="128">
        <v>45035</v>
      </c>
      <c r="CK346" s="129">
        <v>45035</v>
      </c>
    </row>
    <row r="347" spans="1:91" hidden="1">
      <c r="A347" s="108">
        <v>346</v>
      </c>
      <c r="B347">
        <v>4</v>
      </c>
      <c r="C347">
        <v>4156634</v>
      </c>
      <c r="D347" t="s">
        <v>79</v>
      </c>
      <c r="E347">
        <v>99</v>
      </c>
      <c r="F347" t="s">
        <v>2552</v>
      </c>
      <c r="G347" t="s">
        <v>2553</v>
      </c>
      <c r="H347" t="s">
        <v>2900</v>
      </c>
      <c r="I347">
        <v>44</v>
      </c>
      <c r="J347">
        <v>201</v>
      </c>
      <c r="K347">
        <v>164</v>
      </c>
      <c r="L347">
        <v>17</v>
      </c>
      <c r="M347" t="s">
        <v>2901</v>
      </c>
      <c r="O347" t="s">
        <v>2902</v>
      </c>
      <c r="P347" t="s">
        <v>2554</v>
      </c>
      <c r="Q347">
        <v>0</v>
      </c>
      <c r="R347">
        <v>0</v>
      </c>
      <c r="S347">
        <v>0</v>
      </c>
      <c r="T347">
        <v>0</v>
      </c>
      <c r="U347">
        <v>0</v>
      </c>
      <c r="V347">
        <v>43962</v>
      </c>
      <c r="W347">
        <v>331</v>
      </c>
      <c r="X347">
        <v>0</v>
      </c>
      <c r="Y347">
        <v>0</v>
      </c>
      <c r="Z347">
        <v>0</v>
      </c>
      <c r="AA347">
        <v>1</v>
      </c>
      <c r="AD347">
        <v>3</v>
      </c>
      <c r="AE347">
        <v>1</v>
      </c>
      <c r="AF347">
        <v>1</v>
      </c>
      <c r="AG347">
        <v>3</v>
      </c>
      <c r="AH347">
        <v>0</v>
      </c>
      <c r="AI347" t="s">
        <v>115</v>
      </c>
      <c r="AJ347" t="s">
        <v>116</v>
      </c>
      <c r="AK347" t="s">
        <v>2555</v>
      </c>
      <c r="AL347">
        <v>3</v>
      </c>
      <c r="AM347">
        <v>72290</v>
      </c>
      <c r="AN347">
        <v>0</v>
      </c>
      <c r="AO347">
        <v>0</v>
      </c>
      <c r="AP347">
        <v>0</v>
      </c>
      <c r="AQ347">
        <v>0</v>
      </c>
      <c r="AR347"/>
      <c r="AS347"/>
      <c r="AT347">
        <v>0</v>
      </c>
      <c r="AU347">
        <v>0</v>
      </c>
      <c r="AX347">
        <v>0</v>
      </c>
      <c r="AZ347">
        <v>0</v>
      </c>
      <c r="BA347">
        <v>0</v>
      </c>
      <c r="BB347">
        <v>0</v>
      </c>
      <c r="BD347">
        <v>0</v>
      </c>
      <c r="BF347">
        <v>0</v>
      </c>
      <c r="BG347">
        <v>0</v>
      </c>
      <c r="BI347">
        <v>0</v>
      </c>
      <c r="BJ347">
        <v>0</v>
      </c>
      <c r="BP347">
        <v>0</v>
      </c>
      <c r="BS347">
        <v>0</v>
      </c>
      <c r="BT347">
        <v>0</v>
      </c>
      <c r="BU347">
        <v>0</v>
      </c>
      <c r="BV347">
        <v>0</v>
      </c>
      <c r="CA347">
        <v>2</v>
      </c>
      <c r="CB347">
        <v>0</v>
      </c>
      <c r="CC347">
        <v>0</v>
      </c>
      <c r="CD347">
        <v>43976</v>
      </c>
      <c r="CE347">
        <v>44651</v>
      </c>
      <c r="CF347">
        <v>44294</v>
      </c>
      <c r="CG347"/>
      <c r="CH347"/>
      <c r="CI347"/>
      <c r="CJ347" s="128">
        <v>45013</v>
      </c>
      <c r="CK347" s="127"/>
    </row>
    <row r="348" spans="1:91" hidden="1">
      <c r="A348" s="108">
        <v>347</v>
      </c>
      <c r="B348">
        <v>4</v>
      </c>
      <c r="C348">
        <v>4170432</v>
      </c>
      <c r="D348" t="s">
        <v>79</v>
      </c>
      <c r="E348">
        <v>99</v>
      </c>
      <c r="F348" t="s">
        <v>2556</v>
      </c>
      <c r="G348" t="s">
        <v>2557</v>
      </c>
      <c r="H348" t="s">
        <v>2558</v>
      </c>
      <c r="I348">
        <v>44</v>
      </c>
      <c r="J348">
        <v>212</v>
      </c>
      <c r="K348">
        <v>120</v>
      </c>
      <c r="L348">
        <v>36</v>
      </c>
      <c r="M348" t="s">
        <v>2559</v>
      </c>
      <c r="O348" t="s">
        <v>2560</v>
      </c>
      <c r="P348" t="s">
        <v>2561</v>
      </c>
      <c r="Q348">
        <v>0</v>
      </c>
      <c r="R348">
        <v>0</v>
      </c>
      <c r="S348">
        <v>0</v>
      </c>
      <c r="T348">
        <v>0</v>
      </c>
      <c r="U348">
        <v>0</v>
      </c>
      <c r="V348">
        <v>43788</v>
      </c>
      <c r="W348">
        <v>331</v>
      </c>
      <c r="X348">
        <v>0</v>
      </c>
      <c r="Y348">
        <v>0</v>
      </c>
      <c r="Z348">
        <v>0</v>
      </c>
      <c r="AA348">
        <v>1</v>
      </c>
      <c r="AD348">
        <v>3</v>
      </c>
      <c r="AE348">
        <v>1</v>
      </c>
      <c r="AF348">
        <v>1</v>
      </c>
      <c r="AG348">
        <v>3</v>
      </c>
      <c r="AH348">
        <v>0</v>
      </c>
      <c r="AI348" t="s">
        <v>93</v>
      </c>
      <c r="AJ348" t="s">
        <v>94</v>
      </c>
      <c r="AK348" t="s">
        <v>2562</v>
      </c>
      <c r="AL348">
        <v>6</v>
      </c>
      <c r="AM348">
        <v>900231</v>
      </c>
      <c r="AN348">
        <v>0</v>
      </c>
      <c r="AO348">
        <v>0</v>
      </c>
      <c r="AP348">
        <v>0</v>
      </c>
      <c r="AQ348">
        <v>0</v>
      </c>
      <c r="AR348"/>
      <c r="AS348"/>
      <c r="AT348">
        <v>0</v>
      </c>
      <c r="AU348">
        <v>0</v>
      </c>
      <c r="AX348">
        <v>0</v>
      </c>
      <c r="AZ348">
        <v>0</v>
      </c>
      <c r="BA348">
        <v>0</v>
      </c>
      <c r="BB348">
        <v>0</v>
      </c>
      <c r="BD348">
        <v>0</v>
      </c>
      <c r="BF348">
        <v>0</v>
      </c>
      <c r="BG348">
        <v>0</v>
      </c>
      <c r="BI348">
        <v>0</v>
      </c>
      <c r="BJ348">
        <v>0</v>
      </c>
      <c r="BP348">
        <v>0</v>
      </c>
      <c r="BS348">
        <v>0</v>
      </c>
      <c r="BT348">
        <v>0</v>
      </c>
      <c r="BU348">
        <v>0</v>
      </c>
      <c r="BV348">
        <v>0</v>
      </c>
      <c r="CA348">
        <v>2</v>
      </c>
      <c r="CB348">
        <v>0</v>
      </c>
      <c r="CC348">
        <v>0</v>
      </c>
      <c r="CD348">
        <v>43999</v>
      </c>
      <c r="CE348">
        <v>44651</v>
      </c>
      <c r="CF348">
        <v>44852</v>
      </c>
      <c r="CG348"/>
      <c r="CH348"/>
      <c r="CI348"/>
      <c r="CJ348" s="126"/>
      <c r="CK348" s="127"/>
    </row>
    <row r="349" spans="1:91" hidden="1">
      <c r="A349" s="108">
        <v>348</v>
      </c>
      <c r="B349">
        <v>4</v>
      </c>
      <c r="C349">
        <v>4202814</v>
      </c>
      <c r="D349" t="s">
        <v>79</v>
      </c>
      <c r="E349">
        <v>99</v>
      </c>
      <c r="F349" t="s">
        <v>2903</v>
      </c>
      <c r="G349" t="s">
        <v>2904</v>
      </c>
      <c r="H349" t="s">
        <v>2905</v>
      </c>
      <c r="I349">
        <v>44</v>
      </c>
      <c r="J349">
        <v>201</v>
      </c>
      <c r="K349">
        <v>457</v>
      </c>
      <c r="L349">
        <v>17</v>
      </c>
      <c r="M349" t="s">
        <v>2906</v>
      </c>
      <c r="O349" t="s">
        <v>2907</v>
      </c>
      <c r="P349" t="s">
        <v>2908</v>
      </c>
      <c r="Q349">
        <v>0</v>
      </c>
      <c r="R349">
        <v>0</v>
      </c>
      <c r="S349">
        <v>0</v>
      </c>
      <c r="T349">
        <v>0</v>
      </c>
      <c r="U349">
        <v>0</v>
      </c>
      <c r="V349">
        <v>43999</v>
      </c>
      <c r="W349">
        <v>331</v>
      </c>
      <c r="X349">
        <v>0</v>
      </c>
      <c r="Y349">
        <v>0</v>
      </c>
      <c r="Z349">
        <v>0</v>
      </c>
      <c r="AA349">
        <v>1</v>
      </c>
      <c r="AD349">
        <v>3</v>
      </c>
      <c r="AE349">
        <v>1</v>
      </c>
      <c r="AF349">
        <v>1</v>
      </c>
      <c r="AG349">
        <v>3</v>
      </c>
      <c r="AH349">
        <v>0</v>
      </c>
      <c r="AI349" t="s">
        <v>93</v>
      </c>
      <c r="AJ349" t="s">
        <v>94</v>
      </c>
      <c r="AK349" t="s">
        <v>2909</v>
      </c>
      <c r="AL349">
        <v>3</v>
      </c>
      <c r="AM349">
        <v>72354</v>
      </c>
      <c r="AN349">
        <v>0</v>
      </c>
      <c r="AO349">
        <v>0</v>
      </c>
      <c r="AP349">
        <v>0</v>
      </c>
      <c r="AQ349">
        <v>0</v>
      </c>
      <c r="AR349"/>
      <c r="AS349"/>
      <c r="AT349">
        <v>0</v>
      </c>
      <c r="AU349">
        <v>0</v>
      </c>
      <c r="AX349">
        <v>0</v>
      </c>
      <c r="AZ349">
        <v>0</v>
      </c>
      <c r="BA349">
        <v>0</v>
      </c>
      <c r="BB349">
        <v>0</v>
      </c>
      <c r="BD349">
        <v>0</v>
      </c>
      <c r="BF349">
        <v>0</v>
      </c>
      <c r="BG349">
        <v>0</v>
      </c>
      <c r="BI349">
        <v>0</v>
      </c>
      <c r="BJ349">
        <v>0</v>
      </c>
      <c r="BP349">
        <v>0</v>
      </c>
      <c r="BS349">
        <v>0</v>
      </c>
      <c r="BT349">
        <v>0</v>
      </c>
      <c r="BU349">
        <v>0</v>
      </c>
      <c r="BV349">
        <v>0</v>
      </c>
      <c r="CA349">
        <v>2</v>
      </c>
      <c r="CB349">
        <v>0</v>
      </c>
      <c r="CC349">
        <v>0</v>
      </c>
      <c r="CD349">
        <v>44018</v>
      </c>
      <c r="CE349">
        <v>44651</v>
      </c>
      <c r="CF349">
        <v>44845</v>
      </c>
      <c r="CG349"/>
      <c r="CH349"/>
      <c r="CI349"/>
      <c r="CJ349" s="128">
        <v>45032</v>
      </c>
      <c r="CK349" s="127"/>
    </row>
    <row r="350" spans="1:91" hidden="1">
      <c r="A350" s="108">
        <v>349</v>
      </c>
      <c r="B350">
        <v>4</v>
      </c>
      <c r="C350">
        <v>4202971</v>
      </c>
      <c r="D350" t="s">
        <v>79</v>
      </c>
      <c r="E350">
        <v>34</v>
      </c>
      <c r="F350" t="s">
        <v>2563</v>
      </c>
      <c r="G350" t="s">
        <v>2564</v>
      </c>
      <c r="H350" t="s">
        <v>1138</v>
      </c>
      <c r="I350">
        <v>44</v>
      </c>
      <c r="J350">
        <v>213</v>
      </c>
      <c r="K350">
        <v>3</v>
      </c>
      <c r="L350">
        <v>21</v>
      </c>
      <c r="M350" t="s">
        <v>1139</v>
      </c>
      <c r="O350" t="s">
        <v>1140</v>
      </c>
      <c r="P350" t="s">
        <v>1141</v>
      </c>
      <c r="Q350">
        <v>0</v>
      </c>
      <c r="R350">
        <v>0</v>
      </c>
      <c r="S350">
        <v>0</v>
      </c>
      <c r="T350">
        <v>0</v>
      </c>
      <c r="U350">
        <v>0</v>
      </c>
      <c r="V350">
        <v>43846</v>
      </c>
      <c r="W350">
        <v>331</v>
      </c>
      <c r="X350">
        <v>0</v>
      </c>
      <c r="Y350">
        <v>0</v>
      </c>
      <c r="Z350">
        <v>0</v>
      </c>
      <c r="AA350">
        <v>2</v>
      </c>
      <c r="AD350">
        <v>3</v>
      </c>
      <c r="AE350">
        <v>1</v>
      </c>
      <c r="AF350">
        <v>1</v>
      </c>
      <c r="AG350">
        <v>3</v>
      </c>
      <c r="AH350">
        <v>0</v>
      </c>
      <c r="AI350" t="s">
        <v>115</v>
      </c>
      <c r="AJ350" t="s">
        <v>116</v>
      </c>
      <c r="AK350" t="s">
        <v>2565</v>
      </c>
      <c r="AL350">
        <v>0</v>
      </c>
      <c r="AM350">
        <v>0</v>
      </c>
      <c r="AN350">
        <v>0</v>
      </c>
      <c r="AO350">
        <v>0</v>
      </c>
      <c r="AP350">
        <v>0</v>
      </c>
      <c r="AQ350">
        <v>0</v>
      </c>
      <c r="AR350"/>
      <c r="AS350"/>
      <c r="AT350">
        <v>0</v>
      </c>
      <c r="AU350">
        <v>0</v>
      </c>
      <c r="AX350">
        <v>0</v>
      </c>
      <c r="AZ350">
        <v>0</v>
      </c>
      <c r="BA350">
        <v>0</v>
      </c>
      <c r="BB350">
        <v>0</v>
      </c>
      <c r="BD350">
        <v>0</v>
      </c>
      <c r="BF350">
        <v>0</v>
      </c>
      <c r="BG350">
        <v>0</v>
      </c>
      <c r="BI350">
        <v>0</v>
      </c>
      <c r="BJ350">
        <v>0</v>
      </c>
      <c r="BP350">
        <v>0</v>
      </c>
      <c r="BS350">
        <v>0</v>
      </c>
      <c r="BT350">
        <v>0</v>
      </c>
      <c r="BU350">
        <v>0</v>
      </c>
      <c r="BV350">
        <v>0</v>
      </c>
      <c r="CA350">
        <v>2</v>
      </c>
      <c r="CB350">
        <v>0</v>
      </c>
      <c r="CC350">
        <v>0</v>
      </c>
      <c r="CD350">
        <v>44018</v>
      </c>
      <c r="CE350">
        <v>44651</v>
      </c>
      <c r="CF350">
        <v>44048</v>
      </c>
      <c r="CG350"/>
      <c r="CH350"/>
      <c r="CI350"/>
      <c r="CJ350" s="128">
        <v>45019</v>
      </c>
      <c r="CK350" s="129">
        <v>45019</v>
      </c>
    </row>
    <row r="351" spans="1:91" hidden="1">
      <c r="A351" s="108">
        <v>350</v>
      </c>
      <c r="B351">
        <v>4</v>
      </c>
      <c r="C351">
        <v>4203462</v>
      </c>
      <c r="D351" t="s">
        <v>79</v>
      </c>
      <c r="E351">
        <v>99</v>
      </c>
      <c r="F351" t="s">
        <v>2566</v>
      </c>
      <c r="G351" t="s">
        <v>2567</v>
      </c>
      <c r="H351" t="s">
        <v>2568</v>
      </c>
      <c r="I351">
        <v>44</v>
      </c>
      <c r="J351">
        <v>201</v>
      </c>
      <c r="K351">
        <v>259</v>
      </c>
      <c r="L351">
        <v>17</v>
      </c>
      <c r="M351" t="s">
        <v>2569</v>
      </c>
      <c r="N351" t="s">
        <v>2570</v>
      </c>
      <c r="O351" t="s">
        <v>2571</v>
      </c>
      <c r="P351" t="s">
        <v>2572</v>
      </c>
      <c r="Q351">
        <v>0</v>
      </c>
      <c r="R351">
        <v>0</v>
      </c>
      <c r="S351">
        <v>0</v>
      </c>
      <c r="T351">
        <v>0</v>
      </c>
      <c r="U351">
        <v>0</v>
      </c>
      <c r="V351">
        <v>43887</v>
      </c>
      <c r="W351">
        <v>331</v>
      </c>
      <c r="X351">
        <v>0</v>
      </c>
      <c r="Y351">
        <v>0</v>
      </c>
      <c r="Z351">
        <v>0</v>
      </c>
      <c r="AA351">
        <v>2</v>
      </c>
      <c r="AD351">
        <v>3</v>
      </c>
      <c r="AE351">
        <v>1</v>
      </c>
      <c r="AF351">
        <v>1</v>
      </c>
      <c r="AG351">
        <v>3</v>
      </c>
      <c r="AH351">
        <v>0</v>
      </c>
      <c r="AI351" t="s">
        <v>115</v>
      </c>
      <c r="AJ351" t="s">
        <v>116</v>
      </c>
      <c r="AK351" t="s">
        <v>2573</v>
      </c>
      <c r="AL351">
        <v>0</v>
      </c>
      <c r="AM351">
        <v>0</v>
      </c>
      <c r="AN351">
        <v>0</v>
      </c>
      <c r="AO351">
        <v>0</v>
      </c>
      <c r="AP351">
        <v>0</v>
      </c>
      <c r="AQ351">
        <v>0</v>
      </c>
      <c r="AR351"/>
      <c r="AS351"/>
      <c r="AT351">
        <v>0</v>
      </c>
      <c r="AU351">
        <v>0</v>
      </c>
      <c r="AX351">
        <v>0</v>
      </c>
      <c r="AZ351">
        <v>0</v>
      </c>
      <c r="BA351">
        <v>0</v>
      </c>
      <c r="BB351">
        <v>0</v>
      </c>
      <c r="BD351">
        <v>0</v>
      </c>
      <c r="BF351">
        <v>0</v>
      </c>
      <c r="BG351">
        <v>0</v>
      </c>
      <c r="BI351">
        <v>0</v>
      </c>
      <c r="BJ351">
        <v>0</v>
      </c>
      <c r="BP351">
        <v>0</v>
      </c>
      <c r="BS351">
        <v>0</v>
      </c>
      <c r="BT351">
        <v>0</v>
      </c>
      <c r="BU351">
        <v>0</v>
      </c>
      <c r="BV351">
        <v>0</v>
      </c>
      <c r="CA351">
        <v>2</v>
      </c>
      <c r="CB351">
        <v>0</v>
      </c>
      <c r="CC351">
        <v>0</v>
      </c>
      <c r="CD351">
        <v>44021</v>
      </c>
      <c r="CE351">
        <v>44651</v>
      </c>
      <c r="CF351">
        <v>44048</v>
      </c>
      <c r="CG351"/>
      <c r="CH351"/>
      <c r="CI351"/>
      <c r="CJ351" s="128">
        <v>45035</v>
      </c>
      <c r="CK351" s="129">
        <v>45035</v>
      </c>
    </row>
    <row r="352" spans="1:91" hidden="1">
      <c r="A352" s="108">
        <v>351</v>
      </c>
      <c r="B352">
        <v>4</v>
      </c>
      <c r="C352">
        <v>4215126</v>
      </c>
      <c r="D352" t="s">
        <v>79</v>
      </c>
      <c r="E352">
        <v>99</v>
      </c>
      <c r="F352" t="s">
        <v>2574</v>
      </c>
      <c r="G352" t="s">
        <v>2575</v>
      </c>
      <c r="H352" t="s">
        <v>2576</v>
      </c>
      <c r="I352">
        <v>44</v>
      </c>
      <c r="J352">
        <v>214</v>
      </c>
      <c r="K352">
        <v>58</v>
      </c>
      <c r="L352">
        <v>10</v>
      </c>
      <c r="M352" t="s">
        <v>2577</v>
      </c>
      <c r="O352" t="s">
        <v>2578</v>
      </c>
      <c r="P352" t="s">
        <v>2579</v>
      </c>
      <c r="Q352">
        <v>0</v>
      </c>
      <c r="R352">
        <v>0</v>
      </c>
      <c r="S352">
        <v>0</v>
      </c>
      <c r="T352">
        <v>0</v>
      </c>
      <c r="U352">
        <v>0</v>
      </c>
      <c r="V352">
        <v>44041</v>
      </c>
      <c r="W352">
        <v>331</v>
      </c>
      <c r="X352">
        <v>0</v>
      </c>
      <c r="Y352">
        <v>1100</v>
      </c>
      <c r="Z352">
        <v>1100</v>
      </c>
      <c r="AA352">
        <v>1</v>
      </c>
      <c r="AD352">
        <v>3</v>
      </c>
      <c r="AE352">
        <v>1</v>
      </c>
      <c r="AF352">
        <v>1</v>
      </c>
      <c r="AG352">
        <v>3</v>
      </c>
      <c r="AH352">
        <v>0</v>
      </c>
      <c r="AI352" t="s">
        <v>281</v>
      </c>
      <c r="AJ352" t="s">
        <v>282</v>
      </c>
      <c r="AK352" t="s">
        <v>2910</v>
      </c>
      <c r="AL352">
        <v>0</v>
      </c>
      <c r="AM352">
        <v>0</v>
      </c>
      <c r="AN352">
        <v>0</v>
      </c>
      <c r="AO352">
        <v>0</v>
      </c>
      <c r="AP352">
        <v>0</v>
      </c>
      <c r="AQ352">
        <v>0</v>
      </c>
      <c r="AR352"/>
      <c r="AS352"/>
      <c r="AT352">
        <v>0</v>
      </c>
      <c r="AU352">
        <v>0</v>
      </c>
      <c r="AX352">
        <v>0</v>
      </c>
      <c r="AZ352">
        <v>0</v>
      </c>
      <c r="BA352">
        <v>0</v>
      </c>
      <c r="BB352">
        <v>0</v>
      </c>
      <c r="BD352">
        <v>0</v>
      </c>
      <c r="BF352">
        <v>0</v>
      </c>
      <c r="BG352">
        <v>0</v>
      </c>
      <c r="BI352">
        <v>0</v>
      </c>
      <c r="BJ352">
        <v>0</v>
      </c>
      <c r="BP352">
        <v>0</v>
      </c>
      <c r="BS352">
        <v>0</v>
      </c>
      <c r="BT352">
        <v>0</v>
      </c>
      <c r="BU352">
        <v>0</v>
      </c>
      <c r="BV352">
        <v>0</v>
      </c>
      <c r="CA352">
        <v>2</v>
      </c>
      <c r="CB352">
        <v>0</v>
      </c>
      <c r="CC352">
        <v>0</v>
      </c>
      <c r="CD352">
        <v>44049</v>
      </c>
      <c r="CE352">
        <v>44651</v>
      </c>
      <c r="CF352">
        <v>44049</v>
      </c>
      <c r="CG352"/>
      <c r="CH352"/>
      <c r="CI352"/>
      <c r="CJ352" s="128">
        <v>45089</v>
      </c>
      <c r="CK352" s="129">
        <v>45104</v>
      </c>
    </row>
    <row r="353" spans="1:91" hidden="1">
      <c r="A353" s="108">
        <v>352</v>
      </c>
      <c r="B353">
        <v>4</v>
      </c>
      <c r="C353">
        <v>4227205</v>
      </c>
      <c r="D353" t="s">
        <v>79</v>
      </c>
      <c r="E353">
        <v>99</v>
      </c>
      <c r="F353" t="s">
        <v>2580</v>
      </c>
      <c r="G353" t="s">
        <v>2581</v>
      </c>
      <c r="H353" t="s">
        <v>2582</v>
      </c>
      <c r="I353">
        <v>44</v>
      </c>
      <c r="J353">
        <v>202</v>
      </c>
      <c r="K353">
        <v>95</v>
      </c>
      <c r="L353">
        <v>8</v>
      </c>
      <c r="M353" t="s">
        <v>2583</v>
      </c>
      <c r="O353" t="s">
        <v>2584</v>
      </c>
      <c r="P353" t="s">
        <v>2585</v>
      </c>
      <c r="Q353">
        <v>0</v>
      </c>
      <c r="R353">
        <v>0</v>
      </c>
      <c r="S353">
        <v>0</v>
      </c>
      <c r="T353">
        <v>0</v>
      </c>
      <c r="U353">
        <v>0</v>
      </c>
      <c r="V353">
        <v>44090</v>
      </c>
      <c r="W353">
        <v>331</v>
      </c>
      <c r="X353">
        <v>0</v>
      </c>
      <c r="Y353">
        <v>0</v>
      </c>
      <c r="Z353">
        <v>0</v>
      </c>
      <c r="AA353">
        <v>1</v>
      </c>
      <c r="AD353">
        <v>3</v>
      </c>
      <c r="AE353">
        <v>1</v>
      </c>
      <c r="AF353">
        <v>1</v>
      </c>
      <c r="AG353">
        <v>3</v>
      </c>
      <c r="AH353">
        <v>0</v>
      </c>
      <c r="AI353" t="s">
        <v>115</v>
      </c>
      <c r="AJ353" t="s">
        <v>116</v>
      </c>
      <c r="AK353" t="s">
        <v>2586</v>
      </c>
      <c r="AL353">
        <v>2</v>
      </c>
      <c r="AM353">
        <v>64033</v>
      </c>
      <c r="AN353">
        <v>235</v>
      </c>
      <c r="AO353">
        <v>0</v>
      </c>
      <c r="AP353">
        <v>0</v>
      </c>
      <c r="AQ353">
        <v>0</v>
      </c>
      <c r="AR353"/>
      <c r="AS353"/>
      <c r="AT353">
        <v>0</v>
      </c>
      <c r="AU353">
        <v>0</v>
      </c>
      <c r="AX353">
        <v>0</v>
      </c>
      <c r="AZ353">
        <v>0</v>
      </c>
      <c r="BA353">
        <v>0</v>
      </c>
      <c r="BB353">
        <v>0</v>
      </c>
      <c r="BD353">
        <v>0</v>
      </c>
      <c r="BF353">
        <v>0</v>
      </c>
      <c r="BG353">
        <v>0</v>
      </c>
      <c r="BI353">
        <v>0</v>
      </c>
      <c r="BJ353">
        <v>0</v>
      </c>
      <c r="BP353">
        <v>0</v>
      </c>
      <c r="BS353">
        <v>0</v>
      </c>
      <c r="BT353">
        <v>0</v>
      </c>
      <c r="BU353">
        <v>0</v>
      </c>
      <c r="BV353">
        <v>0</v>
      </c>
      <c r="CA353">
        <v>2</v>
      </c>
      <c r="CB353">
        <v>0</v>
      </c>
      <c r="CC353">
        <v>0</v>
      </c>
      <c r="CD353">
        <v>44104</v>
      </c>
      <c r="CE353">
        <v>44651</v>
      </c>
      <c r="CF353">
        <v>44145</v>
      </c>
      <c r="CG353"/>
      <c r="CH353"/>
      <c r="CI353"/>
      <c r="CJ353" s="128">
        <v>45029</v>
      </c>
      <c r="CK353" s="127"/>
    </row>
    <row r="354" spans="1:91" hidden="1">
      <c r="A354" s="108">
        <v>353</v>
      </c>
      <c r="B354">
        <v>4</v>
      </c>
      <c r="C354">
        <v>4233639</v>
      </c>
      <c r="D354" t="s">
        <v>79</v>
      </c>
      <c r="E354">
        <v>34</v>
      </c>
      <c r="F354" t="s">
        <v>2587</v>
      </c>
      <c r="G354" t="s">
        <v>2588</v>
      </c>
      <c r="H354" t="s">
        <v>1599</v>
      </c>
      <c r="I354">
        <v>44</v>
      </c>
      <c r="J354">
        <v>210</v>
      </c>
      <c r="K354">
        <v>9</v>
      </c>
      <c r="L354">
        <v>9</v>
      </c>
      <c r="M354" t="s">
        <v>2589</v>
      </c>
      <c r="O354" t="s">
        <v>2590</v>
      </c>
      <c r="P354" t="s">
        <v>2591</v>
      </c>
      <c r="Q354">
        <v>0</v>
      </c>
      <c r="R354">
        <v>0</v>
      </c>
      <c r="S354">
        <v>0</v>
      </c>
      <c r="T354">
        <v>0</v>
      </c>
      <c r="U354">
        <v>0</v>
      </c>
      <c r="V354">
        <v>44099</v>
      </c>
      <c r="W354">
        <v>331</v>
      </c>
      <c r="X354">
        <v>0</v>
      </c>
      <c r="Y354">
        <v>0</v>
      </c>
      <c r="Z354">
        <v>0</v>
      </c>
      <c r="AA354">
        <v>1</v>
      </c>
      <c r="AD354">
        <v>3</v>
      </c>
      <c r="AE354">
        <v>1</v>
      </c>
      <c r="AF354">
        <v>1</v>
      </c>
      <c r="AG354">
        <v>3</v>
      </c>
      <c r="AH354">
        <v>0</v>
      </c>
      <c r="AI354" t="s">
        <v>115</v>
      </c>
      <c r="AJ354" t="s">
        <v>116</v>
      </c>
      <c r="AK354" t="s">
        <v>2592</v>
      </c>
      <c r="AL354">
        <v>2</v>
      </c>
      <c r="AM354">
        <v>381993</v>
      </c>
      <c r="AN354">
        <v>0</v>
      </c>
      <c r="AO354">
        <v>0</v>
      </c>
      <c r="AP354">
        <v>0</v>
      </c>
      <c r="AQ354">
        <v>0</v>
      </c>
      <c r="AR354"/>
      <c r="AS354"/>
      <c r="AT354">
        <v>0</v>
      </c>
      <c r="AU354">
        <v>0</v>
      </c>
      <c r="AX354">
        <v>0</v>
      </c>
      <c r="AZ354">
        <v>0</v>
      </c>
      <c r="BA354">
        <v>0</v>
      </c>
      <c r="BB354">
        <v>0</v>
      </c>
      <c r="BD354">
        <v>0</v>
      </c>
      <c r="BF354">
        <v>0</v>
      </c>
      <c r="BG354">
        <v>0</v>
      </c>
      <c r="BI354">
        <v>0</v>
      </c>
      <c r="BJ354">
        <v>0</v>
      </c>
      <c r="BP354">
        <v>0</v>
      </c>
      <c r="BS354">
        <v>0</v>
      </c>
      <c r="BT354">
        <v>0</v>
      </c>
      <c r="BU354">
        <v>0</v>
      </c>
      <c r="BV354">
        <v>0</v>
      </c>
      <c r="CA354">
        <v>2</v>
      </c>
      <c r="CB354">
        <v>0</v>
      </c>
      <c r="CC354">
        <v>0</v>
      </c>
      <c r="CD354">
        <v>44131</v>
      </c>
      <c r="CE354">
        <v>44651</v>
      </c>
      <c r="CF354">
        <v>44264</v>
      </c>
      <c r="CG354"/>
      <c r="CH354"/>
      <c r="CI354"/>
      <c r="CJ354" s="128">
        <v>45013</v>
      </c>
      <c r="CK354" s="129">
        <v>45013</v>
      </c>
    </row>
    <row r="355" spans="1:91" hidden="1">
      <c r="A355" s="108">
        <v>354</v>
      </c>
      <c r="B355">
        <v>4</v>
      </c>
      <c r="C355">
        <v>4251246</v>
      </c>
      <c r="D355" t="s">
        <v>79</v>
      </c>
      <c r="E355">
        <v>99</v>
      </c>
      <c r="F355" t="s">
        <v>2593</v>
      </c>
      <c r="G355" t="s">
        <v>2594</v>
      </c>
      <c r="H355" t="s">
        <v>1377</v>
      </c>
      <c r="I355">
        <v>44</v>
      </c>
      <c r="J355">
        <v>202</v>
      </c>
      <c r="K355">
        <v>67</v>
      </c>
      <c r="L355">
        <v>8</v>
      </c>
      <c r="M355" t="s">
        <v>2595</v>
      </c>
      <c r="O355" t="s">
        <v>2596</v>
      </c>
      <c r="P355" t="s">
        <v>2597</v>
      </c>
      <c r="Q355">
        <v>0</v>
      </c>
      <c r="R355">
        <v>0</v>
      </c>
      <c r="S355">
        <v>0</v>
      </c>
      <c r="T355">
        <v>0</v>
      </c>
      <c r="U355">
        <v>0</v>
      </c>
      <c r="V355">
        <v>44162</v>
      </c>
      <c r="W355">
        <v>331</v>
      </c>
      <c r="X355">
        <v>0</v>
      </c>
      <c r="Y355">
        <v>0</v>
      </c>
      <c r="Z355">
        <v>0</v>
      </c>
      <c r="AA355">
        <v>1</v>
      </c>
      <c r="AD355">
        <v>3</v>
      </c>
      <c r="AE355">
        <v>1</v>
      </c>
      <c r="AF355">
        <v>1</v>
      </c>
      <c r="AG355">
        <v>3</v>
      </c>
      <c r="AH355">
        <v>0</v>
      </c>
      <c r="AI355" t="s">
        <v>93</v>
      </c>
      <c r="AJ355" t="s">
        <v>94</v>
      </c>
      <c r="AK355" t="s">
        <v>2598</v>
      </c>
      <c r="AL355">
        <v>2</v>
      </c>
      <c r="AM355">
        <v>64114</v>
      </c>
      <c r="AN355">
        <v>0</v>
      </c>
      <c r="AO355">
        <v>0</v>
      </c>
      <c r="AP355">
        <v>0</v>
      </c>
      <c r="AQ355">
        <v>0</v>
      </c>
      <c r="AR355"/>
      <c r="AS355"/>
      <c r="AT355">
        <v>0</v>
      </c>
      <c r="AU355">
        <v>0</v>
      </c>
      <c r="AX355">
        <v>0</v>
      </c>
      <c r="AZ355">
        <v>0</v>
      </c>
      <c r="BA355">
        <v>0</v>
      </c>
      <c r="BB355">
        <v>0</v>
      </c>
      <c r="BD355">
        <v>0</v>
      </c>
      <c r="BF355">
        <v>0</v>
      </c>
      <c r="BG355">
        <v>0</v>
      </c>
      <c r="BI355">
        <v>0</v>
      </c>
      <c r="BJ355">
        <v>0</v>
      </c>
      <c r="BP355">
        <v>0</v>
      </c>
      <c r="BS355">
        <v>0</v>
      </c>
      <c r="BT355">
        <v>0</v>
      </c>
      <c r="BU355">
        <v>0</v>
      </c>
      <c r="BV355">
        <v>0</v>
      </c>
      <c r="CA355">
        <v>2</v>
      </c>
      <c r="CB355">
        <v>0</v>
      </c>
      <c r="CC355">
        <v>0</v>
      </c>
      <c r="CD355">
        <v>44208</v>
      </c>
      <c r="CE355">
        <v>44651</v>
      </c>
      <c r="CF355">
        <v>44600</v>
      </c>
      <c r="CG355"/>
      <c r="CH355"/>
      <c r="CI355"/>
      <c r="CJ355" s="128">
        <v>45040</v>
      </c>
      <c r="CK355" s="127"/>
    </row>
    <row r="356" spans="1:91" hidden="1">
      <c r="A356" s="108">
        <v>355</v>
      </c>
      <c r="B356">
        <v>4</v>
      </c>
      <c r="C356">
        <v>4251441</v>
      </c>
      <c r="D356" t="s">
        <v>79</v>
      </c>
      <c r="E356">
        <v>99</v>
      </c>
      <c r="F356" t="s">
        <v>2599</v>
      </c>
      <c r="G356" t="s">
        <v>2600</v>
      </c>
      <c r="H356" t="s">
        <v>2601</v>
      </c>
      <c r="I356">
        <v>44</v>
      </c>
      <c r="J356">
        <v>211</v>
      </c>
      <c r="K356">
        <v>74</v>
      </c>
      <c r="L356">
        <v>2</v>
      </c>
      <c r="M356" t="s">
        <v>2602</v>
      </c>
      <c r="O356" t="s">
        <v>2603</v>
      </c>
      <c r="P356" t="s">
        <v>2604</v>
      </c>
      <c r="Q356">
        <v>0</v>
      </c>
      <c r="R356">
        <v>0</v>
      </c>
      <c r="S356">
        <v>0</v>
      </c>
      <c r="T356">
        <v>0</v>
      </c>
      <c r="U356">
        <v>0</v>
      </c>
      <c r="V356">
        <v>44202</v>
      </c>
      <c r="W356">
        <v>331</v>
      </c>
      <c r="X356">
        <v>0</v>
      </c>
      <c r="Y356">
        <v>0</v>
      </c>
      <c r="Z356">
        <v>0</v>
      </c>
      <c r="AA356">
        <v>1</v>
      </c>
      <c r="AD356">
        <v>3</v>
      </c>
      <c r="AE356">
        <v>1</v>
      </c>
      <c r="AF356">
        <v>1</v>
      </c>
      <c r="AG356">
        <v>3</v>
      </c>
      <c r="AH356">
        <v>0</v>
      </c>
      <c r="AI356" t="s">
        <v>396</v>
      </c>
      <c r="AJ356" t="s">
        <v>397</v>
      </c>
      <c r="AK356" t="s">
        <v>2605</v>
      </c>
      <c r="AL356">
        <v>0</v>
      </c>
      <c r="AM356">
        <v>0</v>
      </c>
      <c r="AN356">
        <v>0</v>
      </c>
      <c r="AO356">
        <v>0</v>
      </c>
      <c r="AP356">
        <v>0</v>
      </c>
      <c r="AQ356">
        <v>0</v>
      </c>
      <c r="AR356"/>
      <c r="AS356"/>
      <c r="AT356">
        <v>0</v>
      </c>
      <c r="AU356">
        <v>0</v>
      </c>
      <c r="AX356">
        <v>0</v>
      </c>
      <c r="AZ356">
        <v>0</v>
      </c>
      <c r="BA356">
        <v>0</v>
      </c>
      <c r="BB356">
        <v>0</v>
      </c>
      <c r="BD356">
        <v>0</v>
      </c>
      <c r="BF356">
        <v>0</v>
      </c>
      <c r="BG356">
        <v>0</v>
      </c>
      <c r="BI356">
        <v>0</v>
      </c>
      <c r="BJ356">
        <v>0</v>
      </c>
      <c r="BP356">
        <v>0</v>
      </c>
      <c r="BS356">
        <v>0</v>
      </c>
      <c r="BT356">
        <v>0</v>
      </c>
      <c r="BU356">
        <v>0</v>
      </c>
      <c r="BV356">
        <v>0</v>
      </c>
      <c r="CA356">
        <v>2</v>
      </c>
      <c r="CB356">
        <v>0</v>
      </c>
      <c r="CC356">
        <v>0</v>
      </c>
      <c r="CD356">
        <v>44215</v>
      </c>
      <c r="CE356">
        <v>44651</v>
      </c>
      <c r="CF356">
        <v>44215</v>
      </c>
      <c r="CG356"/>
      <c r="CH356"/>
      <c r="CI356"/>
      <c r="CJ356" s="128">
        <v>45046</v>
      </c>
      <c r="CK356" s="129">
        <v>45078</v>
      </c>
    </row>
    <row r="357" spans="1:91" hidden="1">
      <c r="A357" s="108">
        <v>356</v>
      </c>
      <c r="B357">
        <v>4</v>
      </c>
      <c r="C357">
        <v>4256990</v>
      </c>
      <c r="D357" t="s">
        <v>79</v>
      </c>
      <c r="E357">
        <v>34</v>
      </c>
      <c r="F357" t="s">
        <v>2911</v>
      </c>
      <c r="G357" t="s">
        <v>2912</v>
      </c>
      <c r="H357" t="s">
        <v>2913</v>
      </c>
      <c r="I357">
        <v>44</v>
      </c>
      <c r="J357">
        <v>201</v>
      </c>
      <c r="K357">
        <v>568</v>
      </c>
      <c r="L357">
        <v>17</v>
      </c>
      <c r="M357" t="s">
        <v>2914</v>
      </c>
      <c r="O357" t="s">
        <v>2915</v>
      </c>
      <c r="P357" t="s">
        <v>2916</v>
      </c>
      <c r="Q357">
        <v>0</v>
      </c>
      <c r="R357">
        <v>0</v>
      </c>
      <c r="S357">
        <v>0</v>
      </c>
      <c r="T357">
        <v>0</v>
      </c>
      <c r="U357">
        <v>0</v>
      </c>
      <c r="V357">
        <v>44228</v>
      </c>
      <c r="W357">
        <v>331</v>
      </c>
      <c r="X357">
        <v>0</v>
      </c>
      <c r="Y357">
        <v>0</v>
      </c>
      <c r="Z357">
        <v>0</v>
      </c>
      <c r="AA357">
        <v>1</v>
      </c>
      <c r="AD357">
        <v>3</v>
      </c>
      <c r="AE357">
        <v>1</v>
      </c>
      <c r="AF357">
        <v>1</v>
      </c>
      <c r="AG357">
        <v>3</v>
      </c>
      <c r="AH357">
        <v>0</v>
      </c>
      <c r="AI357" t="s">
        <v>115</v>
      </c>
      <c r="AJ357" t="s">
        <v>116</v>
      </c>
      <c r="AK357" t="s">
        <v>2917</v>
      </c>
      <c r="AL357">
        <v>0</v>
      </c>
      <c r="AM357">
        <v>0</v>
      </c>
      <c r="AN357">
        <v>0</v>
      </c>
      <c r="AO357">
        <v>0</v>
      </c>
      <c r="AP357">
        <v>0</v>
      </c>
      <c r="AQ357">
        <v>0</v>
      </c>
      <c r="AR357"/>
      <c r="AS357"/>
      <c r="AT357">
        <v>0</v>
      </c>
      <c r="AU357">
        <v>0</v>
      </c>
      <c r="AX357">
        <v>0</v>
      </c>
      <c r="AZ357">
        <v>0</v>
      </c>
      <c r="BA357">
        <v>0</v>
      </c>
      <c r="BB357">
        <v>0</v>
      </c>
      <c r="BD357">
        <v>0</v>
      </c>
      <c r="BF357">
        <v>0</v>
      </c>
      <c r="BG357">
        <v>0</v>
      </c>
      <c r="BI357">
        <v>0</v>
      </c>
      <c r="BJ357">
        <v>0</v>
      </c>
      <c r="BP357">
        <v>0</v>
      </c>
      <c r="BS357">
        <v>0</v>
      </c>
      <c r="BT357">
        <v>0</v>
      </c>
      <c r="BU357">
        <v>0</v>
      </c>
      <c r="BV357">
        <v>0</v>
      </c>
      <c r="CA357">
        <v>2</v>
      </c>
      <c r="CB357">
        <v>0</v>
      </c>
      <c r="CC357">
        <v>0</v>
      </c>
      <c r="CD357">
        <v>44245</v>
      </c>
      <c r="CE357">
        <v>44651</v>
      </c>
      <c r="CF357">
        <v>44245</v>
      </c>
      <c r="CG357"/>
      <c r="CH357"/>
      <c r="CI357"/>
      <c r="CJ357" s="128">
        <v>45029</v>
      </c>
      <c r="CK357" s="129">
        <v>45092</v>
      </c>
    </row>
    <row r="358" spans="1:91" hidden="1">
      <c r="A358" s="108">
        <v>357</v>
      </c>
      <c r="B358">
        <v>4</v>
      </c>
      <c r="C358">
        <v>4258267</v>
      </c>
      <c r="D358" t="s">
        <v>79</v>
      </c>
      <c r="E358">
        <v>34</v>
      </c>
      <c r="F358" t="s">
        <v>2918</v>
      </c>
      <c r="G358" t="s">
        <v>2919</v>
      </c>
      <c r="H358" t="s">
        <v>1091</v>
      </c>
      <c r="I358">
        <v>44</v>
      </c>
      <c r="J358">
        <v>201</v>
      </c>
      <c r="K358">
        <v>556</v>
      </c>
      <c r="L358">
        <v>17</v>
      </c>
      <c r="M358" t="s">
        <v>2920</v>
      </c>
      <c r="O358" t="s">
        <v>2921</v>
      </c>
      <c r="P358" t="s">
        <v>2922</v>
      </c>
      <c r="Q358">
        <v>0</v>
      </c>
      <c r="R358">
        <v>0</v>
      </c>
      <c r="S358">
        <v>0</v>
      </c>
      <c r="T358">
        <v>0</v>
      </c>
      <c r="U358">
        <v>0</v>
      </c>
      <c r="V358">
        <v>44253</v>
      </c>
      <c r="W358">
        <v>331</v>
      </c>
      <c r="X358">
        <v>0</v>
      </c>
      <c r="Y358">
        <v>0</v>
      </c>
      <c r="Z358">
        <v>0</v>
      </c>
      <c r="AA358">
        <v>1</v>
      </c>
      <c r="AD358">
        <v>3</v>
      </c>
      <c r="AE358">
        <v>1</v>
      </c>
      <c r="AF358">
        <v>1</v>
      </c>
      <c r="AG358">
        <v>3</v>
      </c>
      <c r="AH358">
        <v>0</v>
      </c>
      <c r="AI358" t="s">
        <v>115</v>
      </c>
      <c r="AJ358" t="s">
        <v>116</v>
      </c>
      <c r="AK358" t="s">
        <v>2923</v>
      </c>
      <c r="AL358">
        <v>0</v>
      </c>
      <c r="AM358">
        <v>0</v>
      </c>
      <c r="AN358">
        <v>0</v>
      </c>
      <c r="AO358">
        <v>0</v>
      </c>
      <c r="AP358">
        <v>0</v>
      </c>
      <c r="AQ358">
        <v>0</v>
      </c>
      <c r="AR358"/>
      <c r="AS358"/>
      <c r="AT358">
        <v>0</v>
      </c>
      <c r="AU358">
        <v>0</v>
      </c>
      <c r="AX358">
        <v>0</v>
      </c>
      <c r="AZ358">
        <v>0</v>
      </c>
      <c r="BA358">
        <v>0</v>
      </c>
      <c r="BB358">
        <v>0</v>
      </c>
      <c r="BD358">
        <v>0</v>
      </c>
      <c r="BF358">
        <v>0</v>
      </c>
      <c r="BG358">
        <v>0</v>
      </c>
      <c r="BI358">
        <v>0</v>
      </c>
      <c r="BJ358">
        <v>0</v>
      </c>
      <c r="BP358">
        <v>0</v>
      </c>
      <c r="BS358">
        <v>0</v>
      </c>
      <c r="BT358">
        <v>0</v>
      </c>
      <c r="BU358">
        <v>0</v>
      </c>
      <c r="BV358">
        <v>0</v>
      </c>
      <c r="CA358">
        <v>2</v>
      </c>
      <c r="CB358">
        <v>0</v>
      </c>
      <c r="CC358">
        <v>0</v>
      </c>
      <c r="CD358">
        <v>44278</v>
      </c>
      <c r="CE358">
        <v>44651</v>
      </c>
      <c r="CF358">
        <v>44279</v>
      </c>
      <c r="CG358"/>
      <c r="CH358"/>
      <c r="CI358"/>
      <c r="CJ358" s="128">
        <v>45022</v>
      </c>
      <c r="CK358" s="127"/>
    </row>
    <row r="359" spans="1:91" hidden="1">
      <c r="A359" s="108">
        <v>358</v>
      </c>
      <c r="B359">
        <v>4</v>
      </c>
      <c r="C359">
        <v>4326793</v>
      </c>
      <c r="D359" t="s">
        <v>79</v>
      </c>
      <c r="E359">
        <v>99</v>
      </c>
      <c r="F359" t="s">
        <v>2924</v>
      </c>
      <c r="G359" t="s">
        <v>2925</v>
      </c>
      <c r="H359" t="s">
        <v>1377</v>
      </c>
      <c r="I359">
        <v>44</v>
      </c>
      <c r="J359">
        <v>202</v>
      </c>
      <c r="K359">
        <v>67</v>
      </c>
      <c r="L359">
        <v>8</v>
      </c>
      <c r="M359" t="s">
        <v>2926</v>
      </c>
      <c r="O359" t="s">
        <v>2927</v>
      </c>
      <c r="P359" t="s">
        <v>2928</v>
      </c>
      <c r="Q359">
        <v>0</v>
      </c>
      <c r="R359">
        <v>0</v>
      </c>
      <c r="S359">
        <v>0</v>
      </c>
      <c r="T359">
        <v>0</v>
      </c>
      <c r="U359">
        <v>0</v>
      </c>
      <c r="V359">
        <v>44111</v>
      </c>
      <c r="W359">
        <v>331</v>
      </c>
      <c r="X359">
        <v>0</v>
      </c>
      <c r="Y359">
        <v>0</v>
      </c>
      <c r="Z359">
        <v>0</v>
      </c>
      <c r="AA359">
        <v>1</v>
      </c>
      <c r="AD359">
        <v>3</v>
      </c>
      <c r="AE359">
        <v>1</v>
      </c>
      <c r="AF359">
        <v>1</v>
      </c>
      <c r="AG359">
        <v>3</v>
      </c>
      <c r="AH359">
        <v>0</v>
      </c>
      <c r="AI359" t="s">
        <v>148</v>
      </c>
      <c r="AJ359" t="s">
        <v>149</v>
      </c>
      <c r="AK359" t="s">
        <v>2929</v>
      </c>
      <c r="AL359">
        <v>0</v>
      </c>
      <c r="AM359">
        <v>0</v>
      </c>
      <c r="AN359">
        <v>235</v>
      </c>
      <c r="AO359">
        <v>0</v>
      </c>
      <c r="AP359">
        <v>0</v>
      </c>
      <c r="AQ359">
        <v>0</v>
      </c>
      <c r="AR359"/>
      <c r="AS359"/>
      <c r="AT359">
        <v>0</v>
      </c>
      <c r="AU359">
        <v>0</v>
      </c>
      <c r="AX359">
        <v>0</v>
      </c>
      <c r="AZ359">
        <v>0</v>
      </c>
      <c r="BA359">
        <v>0</v>
      </c>
      <c r="BB359">
        <v>0</v>
      </c>
      <c r="BD359">
        <v>0</v>
      </c>
      <c r="BF359">
        <v>0</v>
      </c>
      <c r="BG359">
        <v>0</v>
      </c>
      <c r="BI359">
        <v>0</v>
      </c>
      <c r="BJ359">
        <v>0</v>
      </c>
      <c r="BP359">
        <v>0</v>
      </c>
      <c r="BS359">
        <v>0</v>
      </c>
      <c r="BT359">
        <v>0</v>
      </c>
      <c r="BU359">
        <v>0</v>
      </c>
      <c r="BV359">
        <v>0</v>
      </c>
      <c r="CA359">
        <v>2</v>
      </c>
      <c r="CB359">
        <v>0</v>
      </c>
      <c r="CC359">
        <v>0</v>
      </c>
      <c r="CD359">
        <v>44427</v>
      </c>
      <c r="CE359">
        <v>44651</v>
      </c>
      <c r="CF359">
        <v>44770</v>
      </c>
      <c r="CG359"/>
      <c r="CH359"/>
      <c r="CI359"/>
      <c r="CJ359" s="128">
        <v>45029</v>
      </c>
      <c r="CK359" s="129">
        <v>45110</v>
      </c>
    </row>
    <row r="360" spans="1:91" hidden="1">
      <c r="A360" s="108">
        <v>359</v>
      </c>
      <c r="B360">
        <v>4</v>
      </c>
      <c r="C360">
        <v>4342144</v>
      </c>
      <c r="D360" t="s">
        <v>79</v>
      </c>
      <c r="E360">
        <v>34</v>
      </c>
      <c r="F360" t="s">
        <v>2930</v>
      </c>
      <c r="G360" t="s">
        <v>2931</v>
      </c>
      <c r="H360" t="s">
        <v>2932</v>
      </c>
      <c r="I360">
        <v>44</v>
      </c>
      <c r="J360">
        <v>213</v>
      </c>
      <c r="K360">
        <v>30</v>
      </c>
      <c r="L360">
        <v>21</v>
      </c>
      <c r="M360" t="s">
        <v>2933</v>
      </c>
      <c r="O360" t="s">
        <v>2934</v>
      </c>
      <c r="P360" t="s">
        <v>2935</v>
      </c>
      <c r="Q360">
        <v>0</v>
      </c>
      <c r="R360">
        <v>0</v>
      </c>
      <c r="S360">
        <v>0</v>
      </c>
      <c r="T360">
        <v>0</v>
      </c>
      <c r="U360">
        <v>0</v>
      </c>
      <c r="V360">
        <v>44341</v>
      </c>
      <c r="W360">
        <v>331</v>
      </c>
      <c r="X360">
        <v>0</v>
      </c>
      <c r="Y360">
        <v>0</v>
      </c>
      <c r="Z360">
        <v>0</v>
      </c>
      <c r="AA360">
        <v>1</v>
      </c>
      <c r="AD360">
        <v>3</v>
      </c>
      <c r="AE360">
        <v>1</v>
      </c>
      <c r="AF360">
        <v>1</v>
      </c>
      <c r="AG360">
        <v>3</v>
      </c>
      <c r="AH360">
        <v>0</v>
      </c>
      <c r="AI360" t="s">
        <v>115</v>
      </c>
      <c r="AJ360" t="s">
        <v>116</v>
      </c>
      <c r="AK360" t="s">
        <v>2936</v>
      </c>
      <c r="AL360">
        <v>0</v>
      </c>
      <c r="AM360">
        <v>0</v>
      </c>
      <c r="AN360">
        <v>0</v>
      </c>
      <c r="AO360">
        <v>0</v>
      </c>
      <c r="AP360">
        <v>0</v>
      </c>
      <c r="AQ360">
        <v>0</v>
      </c>
      <c r="AR360"/>
      <c r="AS360"/>
      <c r="AT360">
        <v>0</v>
      </c>
      <c r="AU360">
        <v>0</v>
      </c>
      <c r="AX360">
        <v>0</v>
      </c>
      <c r="AZ360">
        <v>0</v>
      </c>
      <c r="BA360">
        <v>0</v>
      </c>
      <c r="BB360">
        <v>0</v>
      </c>
      <c r="BD360">
        <v>0</v>
      </c>
      <c r="BF360">
        <v>0</v>
      </c>
      <c r="BG360">
        <v>0</v>
      </c>
      <c r="BI360">
        <v>0</v>
      </c>
      <c r="BJ360">
        <v>0</v>
      </c>
      <c r="BP360">
        <v>0</v>
      </c>
      <c r="BS360">
        <v>0</v>
      </c>
      <c r="BT360">
        <v>0</v>
      </c>
      <c r="BU360">
        <v>0</v>
      </c>
      <c r="BV360">
        <v>0</v>
      </c>
      <c r="CA360">
        <v>2</v>
      </c>
      <c r="CB360">
        <v>0</v>
      </c>
      <c r="CC360">
        <v>0</v>
      </c>
      <c r="CD360">
        <v>44489</v>
      </c>
      <c r="CE360">
        <v>44651</v>
      </c>
      <c r="CF360">
        <v>44937</v>
      </c>
      <c r="CG360"/>
      <c r="CH360"/>
      <c r="CI360"/>
      <c r="CJ360" s="128">
        <v>45027</v>
      </c>
      <c r="CK360" s="129">
        <v>45107</v>
      </c>
    </row>
    <row r="361" spans="1:91" hidden="1">
      <c r="A361" s="108">
        <v>360</v>
      </c>
      <c r="B361">
        <v>4</v>
      </c>
      <c r="C361">
        <v>4342152</v>
      </c>
      <c r="D361" t="s">
        <v>79</v>
      </c>
      <c r="E361">
        <v>99</v>
      </c>
      <c r="F361" t="s">
        <v>2937</v>
      </c>
      <c r="G361" t="s">
        <v>2938</v>
      </c>
      <c r="H361" t="s">
        <v>2939</v>
      </c>
      <c r="I361">
        <v>44</v>
      </c>
      <c r="J361">
        <v>201</v>
      </c>
      <c r="K361">
        <v>425</v>
      </c>
      <c r="L361">
        <v>17</v>
      </c>
      <c r="M361" t="s">
        <v>2940</v>
      </c>
      <c r="O361" t="s">
        <v>2941</v>
      </c>
      <c r="P361" t="s">
        <v>2942</v>
      </c>
      <c r="Q361">
        <v>0</v>
      </c>
      <c r="R361">
        <v>0</v>
      </c>
      <c r="S361">
        <v>0</v>
      </c>
      <c r="T361">
        <v>0</v>
      </c>
      <c r="U361">
        <v>0</v>
      </c>
      <c r="V361">
        <v>44433</v>
      </c>
      <c r="W361">
        <v>331</v>
      </c>
      <c r="X361">
        <v>0</v>
      </c>
      <c r="Y361">
        <v>0</v>
      </c>
      <c r="Z361">
        <v>0</v>
      </c>
      <c r="AA361">
        <v>1</v>
      </c>
      <c r="AD361">
        <v>3</v>
      </c>
      <c r="AE361">
        <v>1</v>
      </c>
      <c r="AF361">
        <v>1</v>
      </c>
      <c r="AG361">
        <v>3</v>
      </c>
      <c r="AH361">
        <v>0</v>
      </c>
      <c r="AI361" t="s">
        <v>115</v>
      </c>
      <c r="AJ361" t="s">
        <v>116</v>
      </c>
      <c r="AK361" t="s">
        <v>2943</v>
      </c>
      <c r="AL361">
        <v>0</v>
      </c>
      <c r="AM361">
        <v>0</v>
      </c>
      <c r="AN361">
        <v>0</v>
      </c>
      <c r="AO361">
        <v>0</v>
      </c>
      <c r="AP361">
        <v>0</v>
      </c>
      <c r="AQ361">
        <v>0</v>
      </c>
      <c r="AR361"/>
      <c r="AS361"/>
      <c r="AT361">
        <v>0</v>
      </c>
      <c r="AU361">
        <v>0</v>
      </c>
      <c r="AX361">
        <v>0</v>
      </c>
      <c r="AZ361">
        <v>0</v>
      </c>
      <c r="BA361">
        <v>0</v>
      </c>
      <c r="BB361">
        <v>0</v>
      </c>
      <c r="BD361">
        <v>0</v>
      </c>
      <c r="BF361">
        <v>0</v>
      </c>
      <c r="BG361">
        <v>0</v>
      </c>
      <c r="BI361">
        <v>0</v>
      </c>
      <c r="BJ361">
        <v>0</v>
      </c>
      <c r="BP361">
        <v>0</v>
      </c>
      <c r="BS361">
        <v>0</v>
      </c>
      <c r="BT361">
        <v>0</v>
      </c>
      <c r="BU361">
        <v>0</v>
      </c>
      <c r="BV361">
        <v>0</v>
      </c>
      <c r="CA361">
        <v>2</v>
      </c>
      <c r="CB361">
        <v>0</v>
      </c>
      <c r="CC361">
        <v>0</v>
      </c>
      <c r="CD361">
        <v>44489</v>
      </c>
      <c r="CE361">
        <v>44651</v>
      </c>
      <c r="CF361">
        <v>44753</v>
      </c>
      <c r="CG361"/>
      <c r="CH361"/>
      <c r="CI361"/>
      <c r="CJ361" s="128">
        <v>45037</v>
      </c>
      <c r="CK361" s="129">
        <v>45037</v>
      </c>
    </row>
    <row r="362" spans="1:91" hidden="1">
      <c r="A362" s="108">
        <v>361</v>
      </c>
      <c r="B362">
        <v>4</v>
      </c>
      <c r="C362">
        <v>4376626</v>
      </c>
      <c r="D362" t="s">
        <v>79</v>
      </c>
      <c r="E362">
        <v>99</v>
      </c>
      <c r="F362" t="s">
        <v>2944</v>
      </c>
      <c r="G362" t="s">
        <v>2945</v>
      </c>
      <c r="H362" t="s">
        <v>495</v>
      </c>
      <c r="I362">
        <v>44</v>
      </c>
      <c r="J362">
        <v>201</v>
      </c>
      <c r="K362">
        <v>282</v>
      </c>
      <c r="L362">
        <v>17</v>
      </c>
      <c r="M362" t="s">
        <v>2946</v>
      </c>
      <c r="O362" t="s">
        <v>2947</v>
      </c>
      <c r="P362" t="s">
        <v>2948</v>
      </c>
      <c r="Q362">
        <v>0</v>
      </c>
      <c r="R362">
        <v>0</v>
      </c>
      <c r="S362">
        <v>0</v>
      </c>
      <c r="T362">
        <v>0</v>
      </c>
      <c r="U362">
        <v>0</v>
      </c>
      <c r="V362">
        <v>44587</v>
      </c>
      <c r="W362">
        <v>331</v>
      </c>
      <c r="X362">
        <v>0</v>
      </c>
      <c r="Y362">
        <v>257000</v>
      </c>
      <c r="Z362">
        <v>257000</v>
      </c>
      <c r="AA362">
        <v>1</v>
      </c>
      <c r="AD362">
        <v>3</v>
      </c>
      <c r="AE362">
        <v>1</v>
      </c>
      <c r="AF362">
        <v>1</v>
      </c>
      <c r="AG362">
        <v>3</v>
      </c>
      <c r="AH362">
        <v>0</v>
      </c>
      <c r="AI362" t="s">
        <v>115</v>
      </c>
      <c r="AJ362" t="s">
        <v>116</v>
      </c>
      <c r="AK362" t="s">
        <v>2949</v>
      </c>
      <c r="AL362">
        <v>0</v>
      </c>
      <c r="AM362">
        <v>0</v>
      </c>
      <c r="AN362">
        <v>0</v>
      </c>
      <c r="AO362">
        <v>0</v>
      </c>
      <c r="AP362">
        <v>0</v>
      </c>
      <c r="AQ362">
        <v>0</v>
      </c>
      <c r="AR362"/>
      <c r="AS362"/>
      <c r="AT362">
        <v>0</v>
      </c>
      <c r="AU362">
        <v>0</v>
      </c>
      <c r="AX362">
        <v>0</v>
      </c>
      <c r="AZ362">
        <v>0</v>
      </c>
      <c r="BA362">
        <v>0</v>
      </c>
      <c r="BB362">
        <v>0</v>
      </c>
      <c r="BD362">
        <v>0</v>
      </c>
      <c r="BF362">
        <v>0</v>
      </c>
      <c r="BG362">
        <v>0</v>
      </c>
      <c r="BI362">
        <v>0</v>
      </c>
      <c r="BJ362">
        <v>0</v>
      </c>
      <c r="BP362">
        <v>0</v>
      </c>
      <c r="BS362">
        <v>0</v>
      </c>
      <c r="BT362">
        <v>0</v>
      </c>
      <c r="BU362">
        <v>0</v>
      </c>
      <c r="BV362">
        <v>0</v>
      </c>
      <c r="CA362">
        <v>2</v>
      </c>
      <c r="CB362">
        <v>0</v>
      </c>
      <c r="CC362">
        <v>0</v>
      </c>
      <c r="CD362">
        <v>44658</v>
      </c>
      <c r="CE362">
        <v>44651</v>
      </c>
      <c r="CF362">
        <v>44658</v>
      </c>
      <c r="CG362"/>
      <c r="CH362"/>
      <c r="CI362"/>
      <c r="CJ362" s="128">
        <v>45034</v>
      </c>
      <c r="CK362" s="129">
        <v>45076</v>
      </c>
    </row>
    <row r="363" spans="1:91" hidden="1">
      <c r="A363" s="108">
        <v>362</v>
      </c>
      <c r="B363">
        <v>4</v>
      </c>
      <c r="C363">
        <v>4386133</v>
      </c>
      <c r="D363" t="s">
        <v>79</v>
      </c>
      <c r="E363">
        <v>99</v>
      </c>
      <c r="F363" t="s">
        <v>2950</v>
      </c>
      <c r="G363" t="s">
        <v>2951</v>
      </c>
      <c r="H363" t="s">
        <v>2952</v>
      </c>
      <c r="I363">
        <v>44</v>
      </c>
      <c r="J363">
        <v>214</v>
      </c>
      <c r="K363">
        <v>23</v>
      </c>
      <c r="L363">
        <v>10</v>
      </c>
      <c r="M363" t="s">
        <v>2953</v>
      </c>
      <c r="O363" t="s">
        <v>2954</v>
      </c>
      <c r="Q363">
        <v>0</v>
      </c>
      <c r="R363">
        <v>0</v>
      </c>
      <c r="S363">
        <v>0</v>
      </c>
      <c r="T363">
        <v>0</v>
      </c>
      <c r="U363">
        <v>0</v>
      </c>
      <c r="V363">
        <v>44405</v>
      </c>
      <c r="W363">
        <v>331</v>
      </c>
      <c r="X363">
        <v>0</v>
      </c>
      <c r="Y363">
        <v>0</v>
      </c>
      <c r="Z363">
        <v>0</v>
      </c>
      <c r="AA363">
        <v>1</v>
      </c>
      <c r="AD363">
        <v>3</v>
      </c>
      <c r="AE363">
        <v>1</v>
      </c>
      <c r="AF363">
        <v>1</v>
      </c>
      <c r="AG363">
        <v>3</v>
      </c>
      <c r="AH363">
        <v>0</v>
      </c>
      <c r="AI363" t="s">
        <v>93</v>
      </c>
      <c r="AJ363" t="s">
        <v>94</v>
      </c>
      <c r="AK363" t="s">
        <v>2955</v>
      </c>
      <c r="AL363">
        <v>0</v>
      </c>
      <c r="AM363">
        <v>0</v>
      </c>
      <c r="AN363">
        <v>0</v>
      </c>
      <c r="AO363">
        <v>0</v>
      </c>
      <c r="AP363">
        <v>0</v>
      </c>
      <c r="AQ363">
        <v>0</v>
      </c>
      <c r="AR363"/>
      <c r="AS363"/>
      <c r="AT363">
        <v>0</v>
      </c>
      <c r="AU363">
        <v>0</v>
      </c>
      <c r="AX363">
        <v>0</v>
      </c>
      <c r="AZ363">
        <v>0</v>
      </c>
      <c r="BA363">
        <v>0</v>
      </c>
      <c r="BB363">
        <v>0</v>
      </c>
      <c r="BD363">
        <v>0</v>
      </c>
      <c r="BF363">
        <v>0</v>
      </c>
      <c r="BG363">
        <v>0</v>
      </c>
      <c r="BI363">
        <v>0</v>
      </c>
      <c r="BJ363">
        <v>0</v>
      </c>
      <c r="BP363">
        <v>0</v>
      </c>
      <c r="BS363">
        <v>0</v>
      </c>
      <c r="BT363">
        <v>0</v>
      </c>
      <c r="BU363">
        <v>0</v>
      </c>
      <c r="BV363">
        <v>0</v>
      </c>
      <c r="CA363">
        <v>2</v>
      </c>
      <c r="CB363">
        <v>0</v>
      </c>
      <c r="CC363">
        <v>0</v>
      </c>
      <c r="CD363">
        <v>44712</v>
      </c>
      <c r="CE363">
        <v>44651</v>
      </c>
      <c r="CF363">
        <v>44712</v>
      </c>
      <c r="CG363"/>
      <c r="CH363"/>
      <c r="CI363"/>
      <c r="CJ363" s="128">
        <v>45026</v>
      </c>
      <c r="CK363" s="129">
        <v>45026</v>
      </c>
      <c r="CM363" t="s">
        <v>3052</v>
      </c>
    </row>
    <row r="364" spans="1:91" hidden="1">
      <c r="A364" s="108">
        <v>363</v>
      </c>
      <c r="B364">
        <v>4</v>
      </c>
      <c r="C364">
        <v>4435509</v>
      </c>
      <c r="D364" t="s">
        <v>79</v>
      </c>
      <c r="E364">
        <v>99</v>
      </c>
      <c r="F364" t="s">
        <v>2956</v>
      </c>
      <c r="G364" t="s">
        <v>2957</v>
      </c>
      <c r="H364" t="s">
        <v>2958</v>
      </c>
      <c r="I364">
        <v>44</v>
      </c>
      <c r="J364">
        <v>210</v>
      </c>
      <c r="K364">
        <v>10</v>
      </c>
      <c r="L364">
        <v>9</v>
      </c>
      <c r="M364" t="s">
        <v>2959</v>
      </c>
      <c r="O364" t="s">
        <v>2960</v>
      </c>
      <c r="P364" t="s">
        <v>2961</v>
      </c>
      <c r="Q364">
        <v>0</v>
      </c>
      <c r="R364">
        <v>0</v>
      </c>
      <c r="S364">
        <v>0</v>
      </c>
      <c r="T364">
        <v>0</v>
      </c>
      <c r="U364">
        <v>0</v>
      </c>
      <c r="V364">
        <v>44734</v>
      </c>
      <c r="W364">
        <v>331</v>
      </c>
      <c r="X364">
        <v>0</v>
      </c>
      <c r="Y364">
        <v>0</v>
      </c>
      <c r="Z364">
        <v>0</v>
      </c>
      <c r="AA364">
        <v>1</v>
      </c>
      <c r="AD364">
        <v>4</v>
      </c>
      <c r="AE364">
        <v>1</v>
      </c>
      <c r="AF364">
        <v>1</v>
      </c>
      <c r="AG364">
        <v>3</v>
      </c>
      <c r="AH364">
        <v>0</v>
      </c>
      <c r="AI364" t="s">
        <v>115</v>
      </c>
      <c r="AJ364" t="s">
        <v>116</v>
      </c>
      <c r="AK364" t="s">
        <v>2962</v>
      </c>
      <c r="AL364">
        <v>0</v>
      </c>
      <c r="AM364">
        <v>0</v>
      </c>
      <c r="AN364">
        <v>0</v>
      </c>
      <c r="AO364">
        <v>0</v>
      </c>
      <c r="AP364">
        <v>0</v>
      </c>
      <c r="AQ364">
        <v>0</v>
      </c>
      <c r="AR364"/>
      <c r="AS364"/>
      <c r="AT364">
        <v>0</v>
      </c>
      <c r="AU364">
        <v>0</v>
      </c>
      <c r="AX364">
        <v>0</v>
      </c>
      <c r="AZ364">
        <v>0</v>
      </c>
      <c r="BA364">
        <v>0</v>
      </c>
      <c r="BB364">
        <v>0</v>
      </c>
      <c r="BD364">
        <v>0</v>
      </c>
      <c r="BF364">
        <v>0</v>
      </c>
      <c r="BG364">
        <v>0</v>
      </c>
      <c r="BI364">
        <v>0</v>
      </c>
      <c r="BJ364">
        <v>0</v>
      </c>
      <c r="BP364">
        <v>0</v>
      </c>
      <c r="BS364">
        <v>0</v>
      </c>
      <c r="BT364">
        <v>0</v>
      </c>
      <c r="BU364">
        <v>0</v>
      </c>
      <c r="BV364">
        <v>0</v>
      </c>
      <c r="CA364">
        <v>0</v>
      </c>
      <c r="CB364">
        <v>0</v>
      </c>
      <c r="CC364">
        <v>0</v>
      </c>
      <c r="CD364">
        <v>44789</v>
      </c>
      <c r="CE364"/>
      <c r="CF364">
        <v>44789</v>
      </c>
      <c r="CG364"/>
      <c r="CH364"/>
      <c r="CI364"/>
      <c r="CJ364" s="128">
        <v>45019</v>
      </c>
      <c r="CK364" s="129">
        <v>45019</v>
      </c>
    </row>
    <row r="365" spans="1:91" hidden="1">
      <c r="A365" s="108">
        <v>364</v>
      </c>
      <c r="B365">
        <v>4</v>
      </c>
      <c r="C365">
        <v>4436131</v>
      </c>
      <c r="D365" t="s">
        <v>79</v>
      </c>
      <c r="E365">
        <v>34</v>
      </c>
      <c r="F365" t="s">
        <v>2963</v>
      </c>
      <c r="G365" t="s">
        <v>2964</v>
      </c>
      <c r="H365" t="s">
        <v>1420</v>
      </c>
      <c r="I365">
        <v>44</v>
      </c>
      <c r="J365">
        <v>202</v>
      </c>
      <c r="K365">
        <v>134</v>
      </c>
      <c r="L365">
        <v>8</v>
      </c>
      <c r="M365" t="s">
        <v>2965</v>
      </c>
      <c r="O365" t="s">
        <v>2966</v>
      </c>
      <c r="P365" t="s">
        <v>2967</v>
      </c>
      <c r="Q365">
        <v>0</v>
      </c>
      <c r="R365">
        <v>0</v>
      </c>
      <c r="S365">
        <v>0</v>
      </c>
      <c r="T365">
        <v>0</v>
      </c>
      <c r="U365">
        <v>0</v>
      </c>
      <c r="V365">
        <v>44757</v>
      </c>
      <c r="W365">
        <v>331</v>
      </c>
      <c r="X365">
        <v>0</v>
      </c>
      <c r="Y365">
        <v>0</v>
      </c>
      <c r="Z365">
        <v>0</v>
      </c>
      <c r="AA365">
        <v>1</v>
      </c>
      <c r="AD365">
        <v>1</v>
      </c>
      <c r="AE365">
        <v>1</v>
      </c>
      <c r="AF365">
        <v>0</v>
      </c>
      <c r="AG365">
        <v>0</v>
      </c>
      <c r="AH365">
        <v>0</v>
      </c>
      <c r="AI365" t="s">
        <v>428</v>
      </c>
      <c r="AJ365" t="s">
        <v>429</v>
      </c>
      <c r="AK365" t="s">
        <v>2968</v>
      </c>
      <c r="AL365">
        <v>0</v>
      </c>
      <c r="AM365">
        <v>0</v>
      </c>
      <c r="AN365">
        <v>0</v>
      </c>
      <c r="AO365">
        <v>0</v>
      </c>
      <c r="AP365">
        <v>0</v>
      </c>
      <c r="AQ365">
        <v>0</v>
      </c>
      <c r="AR365"/>
      <c r="AS365"/>
      <c r="AT365">
        <v>0</v>
      </c>
      <c r="AU365">
        <v>0</v>
      </c>
      <c r="AX365">
        <v>0</v>
      </c>
      <c r="AZ365">
        <v>0</v>
      </c>
      <c r="BA365">
        <v>0</v>
      </c>
      <c r="BB365">
        <v>0</v>
      </c>
      <c r="BD365">
        <v>0</v>
      </c>
      <c r="BF365">
        <v>0</v>
      </c>
      <c r="BG365">
        <v>0</v>
      </c>
      <c r="BI365">
        <v>0</v>
      </c>
      <c r="BJ365">
        <v>0</v>
      </c>
      <c r="BP365">
        <v>0</v>
      </c>
      <c r="BS365">
        <v>0</v>
      </c>
      <c r="BT365">
        <v>0</v>
      </c>
      <c r="BU365">
        <v>0</v>
      </c>
      <c r="BV365">
        <v>0</v>
      </c>
      <c r="CA365">
        <v>0</v>
      </c>
      <c r="CB365">
        <v>0</v>
      </c>
      <c r="CC365">
        <v>0</v>
      </c>
      <c r="CD365">
        <v>44797</v>
      </c>
      <c r="CE365"/>
      <c r="CF365">
        <v>44797</v>
      </c>
      <c r="CG365"/>
      <c r="CH365"/>
      <c r="CI365"/>
      <c r="CJ365" s="128">
        <v>45040</v>
      </c>
      <c r="CK365" s="127"/>
    </row>
    <row r="366" spans="1:91" hidden="1">
      <c r="A366" s="108">
        <v>365</v>
      </c>
      <c r="B366">
        <v>4</v>
      </c>
      <c r="C366">
        <v>4436246</v>
      </c>
      <c r="D366" t="s">
        <v>79</v>
      </c>
      <c r="E366">
        <v>99</v>
      </c>
      <c r="F366" t="s">
        <v>2969</v>
      </c>
      <c r="G366" t="s">
        <v>2970</v>
      </c>
      <c r="H366" t="s">
        <v>152</v>
      </c>
      <c r="I366">
        <v>44</v>
      </c>
      <c r="J366">
        <v>201</v>
      </c>
      <c r="K366">
        <v>240</v>
      </c>
      <c r="L366">
        <v>17</v>
      </c>
      <c r="M366" t="s">
        <v>2971</v>
      </c>
      <c r="O366" t="s">
        <v>2972</v>
      </c>
      <c r="P366" t="s">
        <v>2973</v>
      </c>
      <c r="Q366">
        <v>0</v>
      </c>
      <c r="R366">
        <v>0</v>
      </c>
      <c r="S366">
        <v>0</v>
      </c>
      <c r="T366">
        <v>0</v>
      </c>
      <c r="U366">
        <v>0</v>
      </c>
      <c r="V366">
        <v>44750</v>
      </c>
      <c r="W366">
        <v>331</v>
      </c>
      <c r="X366">
        <v>0</v>
      </c>
      <c r="Y366">
        <v>0</v>
      </c>
      <c r="Z366">
        <v>0</v>
      </c>
      <c r="AA366">
        <v>1</v>
      </c>
      <c r="AD366">
        <v>3</v>
      </c>
      <c r="AE366">
        <v>1</v>
      </c>
      <c r="AF366">
        <v>1</v>
      </c>
      <c r="AG366">
        <v>3</v>
      </c>
      <c r="AH366">
        <v>0</v>
      </c>
      <c r="AI366" t="s">
        <v>115</v>
      </c>
      <c r="AJ366" t="s">
        <v>116</v>
      </c>
      <c r="AK366" t="s">
        <v>2974</v>
      </c>
      <c r="AL366">
        <v>0</v>
      </c>
      <c r="AM366">
        <v>0</v>
      </c>
      <c r="AN366">
        <v>0</v>
      </c>
      <c r="AO366">
        <v>0</v>
      </c>
      <c r="AP366">
        <v>0</v>
      </c>
      <c r="AQ366">
        <v>0</v>
      </c>
      <c r="AR366"/>
      <c r="AS366"/>
      <c r="AT366">
        <v>0</v>
      </c>
      <c r="AU366">
        <v>0</v>
      </c>
      <c r="AX366">
        <v>0</v>
      </c>
      <c r="AZ366">
        <v>0</v>
      </c>
      <c r="BA366">
        <v>0</v>
      </c>
      <c r="BB366">
        <v>0</v>
      </c>
      <c r="BD366">
        <v>0</v>
      </c>
      <c r="BF366">
        <v>0</v>
      </c>
      <c r="BG366">
        <v>0</v>
      </c>
      <c r="BI366">
        <v>0</v>
      </c>
      <c r="BJ366">
        <v>0</v>
      </c>
      <c r="BP366">
        <v>0</v>
      </c>
      <c r="BS366">
        <v>0</v>
      </c>
      <c r="BT366">
        <v>0</v>
      </c>
      <c r="BU366">
        <v>0</v>
      </c>
      <c r="BV366">
        <v>0</v>
      </c>
      <c r="CA366">
        <v>2</v>
      </c>
      <c r="CB366">
        <v>0</v>
      </c>
      <c r="CC366">
        <v>0</v>
      </c>
      <c r="CD366">
        <v>44797</v>
      </c>
      <c r="CE366"/>
      <c r="CF366">
        <v>44797</v>
      </c>
      <c r="CG366"/>
      <c r="CH366"/>
      <c r="CI366"/>
      <c r="CJ366" s="128">
        <v>45040</v>
      </c>
      <c r="CK366" s="129">
        <v>45084</v>
      </c>
      <c r="CM366" t="s">
        <v>3117</v>
      </c>
    </row>
    <row r="367" spans="1:91" hidden="1">
      <c r="A367" s="108">
        <v>366</v>
      </c>
      <c r="B367">
        <v>4</v>
      </c>
      <c r="C367">
        <v>4436297</v>
      </c>
      <c r="D367" t="s">
        <v>79</v>
      </c>
      <c r="E367">
        <v>34</v>
      </c>
      <c r="F367" t="s">
        <v>2975</v>
      </c>
      <c r="G367" t="s">
        <v>2976</v>
      </c>
      <c r="H367" t="s">
        <v>3014</v>
      </c>
      <c r="I367">
        <v>44</v>
      </c>
      <c r="J367">
        <v>202</v>
      </c>
      <c r="K367">
        <v>105</v>
      </c>
      <c r="L367">
        <v>8</v>
      </c>
      <c r="M367" t="s">
        <v>2977</v>
      </c>
      <c r="O367" t="s">
        <v>2978</v>
      </c>
      <c r="P367" t="s">
        <v>2979</v>
      </c>
      <c r="Q367">
        <v>0</v>
      </c>
      <c r="R367">
        <v>0</v>
      </c>
      <c r="S367">
        <v>0</v>
      </c>
      <c r="T367">
        <v>0</v>
      </c>
      <c r="U367">
        <v>0</v>
      </c>
      <c r="V367">
        <v>44746</v>
      </c>
      <c r="W367">
        <v>331</v>
      </c>
      <c r="X367">
        <v>0</v>
      </c>
      <c r="Y367">
        <v>0</v>
      </c>
      <c r="Z367">
        <v>0</v>
      </c>
      <c r="AA367">
        <v>1</v>
      </c>
      <c r="AD367">
        <v>3</v>
      </c>
      <c r="AE367">
        <v>1</v>
      </c>
      <c r="AF367">
        <v>1</v>
      </c>
      <c r="AG367">
        <v>3</v>
      </c>
      <c r="AH367">
        <v>0</v>
      </c>
      <c r="AI367" t="s">
        <v>247</v>
      </c>
      <c r="AJ367" t="s">
        <v>248</v>
      </c>
      <c r="AK367" t="s">
        <v>2980</v>
      </c>
      <c r="AL367">
        <v>0</v>
      </c>
      <c r="AM367">
        <v>0</v>
      </c>
      <c r="AN367">
        <v>0</v>
      </c>
      <c r="AO367">
        <v>0</v>
      </c>
      <c r="AP367">
        <v>0</v>
      </c>
      <c r="AQ367">
        <v>0</v>
      </c>
      <c r="AR367"/>
      <c r="AS367"/>
      <c r="AT367">
        <v>0</v>
      </c>
      <c r="AU367">
        <v>0</v>
      </c>
      <c r="AX367">
        <v>0</v>
      </c>
      <c r="AZ367">
        <v>0</v>
      </c>
      <c r="BA367">
        <v>0</v>
      </c>
      <c r="BB367">
        <v>0</v>
      </c>
      <c r="BD367">
        <v>0</v>
      </c>
      <c r="BF367">
        <v>0</v>
      </c>
      <c r="BG367">
        <v>0</v>
      </c>
      <c r="BI367">
        <v>0</v>
      </c>
      <c r="BJ367">
        <v>0</v>
      </c>
      <c r="BP367">
        <v>0</v>
      </c>
      <c r="BS367">
        <v>0</v>
      </c>
      <c r="BT367">
        <v>0</v>
      </c>
      <c r="BU367">
        <v>0</v>
      </c>
      <c r="BV367">
        <v>0</v>
      </c>
      <c r="CA367">
        <v>0</v>
      </c>
      <c r="CB367">
        <v>0</v>
      </c>
      <c r="CC367">
        <v>0</v>
      </c>
      <c r="CD367">
        <v>44798</v>
      </c>
      <c r="CE367"/>
      <c r="CF367">
        <v>44798</v>
      </c>
      <c r="CG367"/>
      <c r="CH367"/>
      <c r="CI367"/>
      <c r="CJ367" s="128">
        <v>45039</v>
      </c>
      <c r="CK367" s="129">
        <v>45039</v>
      </c>
    </row>
    <row r="368" spans="1:91" hidden="1">
      <c r="A368" s="108">
        <v>367</v>
      </c>
      <c r="B368">
        <v>4</v>
      </c>
      <c r="C368">
        <v>4453426</v>
      </c>
      <c r="D368" t="s">
        <v>79</v>
      </c>
      <c r="E368">
        <v>99</v>
      </c>
      <c r="F368" t="s">
        <v>2981</v>
      </c>
      <c r="G368" t="s">
        <v>2982</v>
      </c>
      <c r="H368" t="s">
        <v>2983</v>
      </c>
      <c r="I368">
        <v>44</v>
      </c>
      <c r="J368">
        <v>201</v>
      </c>
      <c r="K368">
        <v>428</v>
      </c>
      <c r="L368">
        <v>17</v>
      </c>
      <c r="M368" t="s">
        <v>2984</v>
      </c>
      <c r="O368" t="s">
        <v>2985</v>
      </c>
      <c r="P368" t="s">
        <v>2986</v>
      </c>
      <c r="Q368">
        <v>0</v>
      </c>
      <c r="R368">
        <v>0</v>
      </c>
      <c r="S368">
        <v>0</v>
      </c>
      <c r="T368">
        <v>0</v>
      </c>
      <c r="U368">
        <v>0</v>
      </c>
      <c r="V368">
        <v>44445</v>
      </c>
      <c r="W368">
        <v>331</v>
      </c>
      <c r="X368">
        <v>0</v>
      </c>
      <c r="Y368">
        <v>0</v>
      </c>
      <c r="Z368">
        <v>0</v>
      </c>
      <c r="AA368">
        <v>1</v>
      </c>
      <c r="AD368">
        <v>3</v>
      </c>
      <c r="AE368">
        <v>1</v>
      </c>
      <c r="AF368">
        <v>1</v>
      </c>
      <c r="AG368">
        <v>3</v>
      </c>
      <c r="AH368">
        <v>0</v>
      </c>
      <c r="AI368" t="s">
        <v>378</v>
      </c>
      <c r="AJ368" t="s">
        <v>379</v>
      </c>
      <c r="AK368" t="s">
        <v>2987</v>
      </c>
      <c r="AL368">
        <v>0</v>
      </c>
      <c r="AM368">
        <v>0</v>
      </c>
      <c r="AN368">
        <v>0</v>
      </c>
      <c r="AO368">
        <v>0</v>
      </c>
      <c r="AP368">
        <v>0</v>
      </c>
      <c r="AQ368">
        <v>0</v>
      </c>
      <c r="AR368"/>
      <c r="AS368"/>
      <c r="AT368">
        <v>0</v>
      </c>
      <c r="AU368">
        <v>0</v>
      </c>
      <c r="AX368">
        <v>0</v>
      </c>
      <c r="AZ368">
        <v>0</v>
      </c>
      <c r="BA368">
        <v>0</v>
      </c>
      <c r="BB368">
        <v>0</v>
      </c>
      <c r="BD368">
        <v>0</v>
      </c>
      <c r="BF368">
        <v>0</v>
      </c>
      <c r="BG368">
        <v>0</v>
      </c>
      <c r="BI368">
        <v>0</v>
      </c>
      <c r="BJ368">
        <v>0</v>
      </c>
      <c r="BP368">
        <v>0</v>
      </c>
      <c r="BS368">
        <v>0</v>
      </c>
      <c r="BT368">
        <v>0</v>
      </c>
      <c r="BU368">
        <v>0</v>
      </c>
      <c r="BV368">
        <v>0</v>
      </c>
      <c r="CA368">
        <v>2</v>
      </c>
      <c r="CB368">
        <v>0</v>
      </c>
      <c r="CC368">
        <v>0</v>
      </c>
      <c r="CD368">
        <v>44841</v>
      </c>
      <c r="CE368">
        <v>44651</v>
      </c>
      <c r="CF368">
        <v>44903</v>
      </c>
      <c r="CG368"/>
      <c r="CH368"/>
      <c r="CI368"/>
      <c r="CJ368" s="126"/>
      <c r="CK368" s="127"/>
    </row>
    <row r="369" spans="1:93" hidden="1">
      <c r="A369" s="108">
        <v>368</v>
      </c>
      <c r="B369">
        <v>4</v>
      </c>
      <c r="C369">
        <v>4454244</v>
      </c>
      <c r="D369" t="s">
        <v>79</v>
      </c>
      <c r="E369">
        <v>99</v>
      </c>
      <c r="F369" t="s">
        <v>2988</v>
      </c>
      <c r="G369" t="s">
        <v>2989</v>
      </c>
      <c r="H369" t="s">
        <v>2990</v>
      </c>
      <c r="I369">
        <v>44</v>
      </c>
      <c r="J369">
        <v>201</v>
      </c>
      <c r="K369">
        <v>550</v>
      </c>
      <c r="L369">
        <v>17</v>
      </c>
      <c r="M369" t="s">
        <v>2991</v>
      </c>
      <c r="O369" t="s">
        <v>2992</v>
      </c>
      <c r="P369" t="s">
        <v>2993</v>
      </c>
      <c r="Q369">
        <v>0</v>
      </c>
      <c r="R369">
        <v>0</v>
      </c>
      <c r="S369">
        <v>0</v>
      </c>
      <c r="T369">
        <v>0</v>
      </c>
      <c r="U369">
        <v>0</v>
      </c>
      <c r="V369">
        <v>44855</v>
      </c>
      <c r="W369">
        <v>331</v>
      </c>
      <c r="X369">
        <v>0</v>
      </c>
      <c r="Y369">
        <v>0</v>
      </c>
      <c r="Z369">
        <v>0</v>
      </c>
      <c r="AA369">
        <v>1</v>
      </c>
      <c r="AD369">
        <v>3</v>
      </c>
      <c r="AE369">
        <v>1</v>
      </c>
      <c r="AF369">
        <v>1</v>
      </c>
      <c r="AG369">
        <v>3</v>
      </c>
      <c r="AH369">
        <v>0</v>
      </c>
      <c r="AI369" t="s">
        <v>115</v>
      </c>
      <c r="AJ369" t="s">
        <v>116</v>
      </c>
      <c r="AK369" t="s">
        <v>2994</v>
      </c>
      <c r="AL369">
        <v>3</v>
      </c>
      <c r="AM369">
        <v>15733</v>
      </c>
      <c r="AN369">
        <v>0</v>
      </c>
      <c r="AO369">
        <v>0</v>
      </c>
      <c r="AP369">
        <v>0</v>
      </c>
      <c r="AQ369">
        <v>0</v>
      </c>
      <c r="AR369"/>
      <c r="AS369"/>
      <c r="AT369">
        <v>0</v>
      </c>
      <c r="AU369">
        <v>0</v>
      </c>
      <c r="AX369">
        <v>0</v>
      </c>
      <c r="AZ369">
        <v>0</v>
      </c>
      <c r="BA369">
        <v>0</v>
      </c>
      <c r="BB369">
        <v>0</v>
      </c>
      <c r="BD369">
        <v>0</v>
      </c>
      <c r="BF369">
        <v>0</v>
      </c>
      <c r="BG369">
        <v>0</v>
      </c>
      <c r="BI369">
        <v>0</v>
      </c>
      <c r="BJ369">
        <v>0</v>
      </c>
      <c r="BP369">
        <v>0</v>
      </c>
      <c r="BS369">
        <v>0</v>
      </c>
      <c r="BT369">
        <v>0</v>
      </c>
      <c r="BU369">
        <v>0</v>
      </c>
      <c r="BV369">
        <v>0</v>
      </c>
      <c r="CA369">
        <v>2</v>
      </c>
      <c r="CB369">
        <v>0</v>
      </c>
      <c r="CC369">
        <v>0</v>
      </c>
      <c r="CD369">
        <v>44859</v>
      </c>
      <c r="CE369"/>
      <c r="CF369">
        <v>44937</v>
      </c>
      <c r="CG369"/>
      <c r="CH369"/>
      <c r="CI369"/>
      <c r="CJ369" s="128">
        <v>45028</v>
      </c>
      <c r="CK369" s="127"/>
    </row>
    <row r="370" spans="1:93" hidden="1">
      <c r="A370" s="108">
        <v>369</v>
      </c>
      <c r="B370">
        <v>4</v>
      </c>
      <c r="C370">
        <v>4474890</v>
      </c>
      <c r="D370" t="s">
        <v>3006</v>
      </c>
      <c r="E370">
        <v>34</v>
      </c>
      <c r="F370" t="s">
        <v>3005</v>
      </c>
      <c r="G370" t="s">
        <v>3004</v>
      </c>
      <c r="H370" t="s">
        <v>2999</v>
      </c>
      <c r="I370">
        <v>44</v>
      </c>
      <c r="J370">
        <v>201</v>
      </c>
      <c r="K370">
        <v>295</v>
      </c>
      <c r="M370" t="s">
        <v>3000</v>
      </c>
      <c r="O370" t="s">
        <v>3001</v>
      </c>
      <c r="P370" t="s">
        <v>3002</v>
      </c>
      <c r="AD370">
        <v>3</v>
      </c>
      <c r="AK370" t="s">
        <v>3003</v>
      </c>
      <c r="CG370" s="1"/>
      <c r="CJ370" s="118">
        <v>45035</v>
      </c>
      <c r="CM370" t="s">
        <v>3075</v>
      </c>
    </row>
    <row r="371" spans="1:93" hidden="1">
      <c r="A371" s="108">
        <v>370</v>
      </c>
      <c r="B371">
        <v>4</v>
      </c>
      <c r="C371">
        <v>4475454</v>
      </c>
      <c r="D371" t="s">
        <v>3019</v>
      </c>
      <c r="E371">
        <v>99</v>
      </c>
      <c r="F371" t="s">
        <v>3018</v>
      </c>
      <c r="G371" s="124" t="s">
        <v>3017</v>
      </c>
      <c r="H371" t="s">
        <v>3022</v>
      </c>
      <c r="I371">
        <v>44</v>
      </c>
      <c r="J371">
        <v>201</v>
      </c>
      <c r="K371">
        <v>379</v>
      </c>
      <c r="M371" t="s">
        <v>3024</v>
      </c>
      <c r="O371" t="s">
        <v>3025</v>
      </c>
      <c r="AK371" t="s">
        <v>3028</v>
      </c>
      <c r="CG371" s="1"/>
      <c r="CJ371" s="118">
        <v>45035</v>
      </c>
      <c r="CK371" s="130">
        <v>45035</v>
      </c>
      <c r="CM371" t="s">
        <v>3074</v>
      </c>
    </row>
    <row r="372" spans="1:93" hidden="1">
      <c r="A372" s="108">
        <v>371</v>
      </c>
      <c r="B372">
        <v>4</v>
      </c>
      <c r="C372">
        <v>4475462</v>
      </c>
      <c r="D372" t="s">
        <v>3019</v>
      </c>
      <c r="E372">
        <v>99</v>
      </c>
      <c r="F372" t="s">
        <v>3020</v>
      </c>
      <c r="G372" s="124" t="s">
        <v>3021</v>
      </c>
      <c r="H372" t="s">
        <v>3023</v>
      </c>
      <c r="I372">
        <v>44</v>
      </c>
      <c r="J372">
        <v>201</v>
      </c>
      <c r="K372">
        <v>246</v>
      </c>
      <c r="M372" t="s">
        <v>3026</v>
      </c>
      <c r="O372" t="s">
        <v>3027</v>
      </c>
      <c r="AK372" t="s">
        <v>3029</v>
      </c>
      <c r="CG372" s="1"/>
      <c r="CK372" s="127"/>
    </row>
    <row r="373" spans="1:93">
      <c r="A373" s="108">
        <v>372</v>
      </c>
      <c r="C373">
        <v>1946260</v>
      </c>
      <c r="G373" t="s">
        <v>3087</v>
      </c>
      <c r="CG373" s="114">
        <v>21000</v>
      </c>
      <c r="CH373" s="114">
        <v>21000</v>
      </c>
      <c r="CI373">
        <v>1</v>
      </c>
      <c r="CJ373" s="118">
        <v>45042</v>
      </c>
      <c r="CK373" s="130">
        <v>45096</v>
      </c>
      <c r="CM373" t="s">
        <v>3089</v>
      </c>
      <c r="CO373" t="s">
        <v>3102</v>
      </c>
    </row>
    <row r="374" spans="1:93" hidden="1">
      <c r="A374" s="108">
        <v>373</v>
      </c>
      <c r="B374">
        <v>4</v>
      </c>
      <c r="CG374" s="1"/>
    </row>
    <row r="375" spans="1:93" hidden="1">
      <c r="A375" s="108">
        <v>374</v>
      </c>
      <c r="G375" s="125"/>
      <c r="CG375" s="1"/>
    </row>
    <row r="376" spans="1:93" hidden="1">
      <c r="A376" s="108">
        <v>375</v>
      </c>
      <c r="CG376" s="1"/>
    </row>
    <row r="377" spans="1:93" hidden="1">
      <c r="A377" s="108">
        <v>376</v>
      </c>
      <c r="CG377" s="1"/>
    </row>
    <row r="378" spans="1:93" hidden="1">
      <c r="A378" s="108">
        <v>377</v>
      </c>
      <c r="CG378" s="1"/>
    </row>
    <row r="379" spans="1:93" hidden="1">
      <c r="A379" s="108">
        <v>378</v>
      </c>
      <c r="CG379" s="1"/>
    </row>
    <row r="380" spans="1:93" hidden="1">
      <c r="A380" s="108">
        <v>379</v>
      </c>
      <c r="CG380" s="1"/>
    </row>
    <row r="381" spans="1:93" hidden="1">
      <c r="A381" s="108">
        <v>380</v>
      </c>
      <c r="CG381" s="1"/>
    </row>
    <row r="382" spans="1:93" hidden="1">
      <c r="CG382" s="1"/>
    </row>
    <row r="383" spans="1:93" hidden="1">
      <c r="A383" s="108"/>
      <c r="CG383" s="1"/>
    </row>
    <row r="384" spans="1:93" hidden="1">
      <c r="A384" s="108"/>
      <c r="C384" s="124"/>
      <c r="G384" t="s">
        <v>3050</v>
      </c>
      <c r="CG384" s="1"/>
    </row>
    <row r="385" spans="1:85" hidden="1">
      <c r="A385" s="108"/>
      <c r="F385" t="s">
        <v>3035</v>
      </c>
      <c r="CG385" s="1"/>
    </row>
    <row r="386" spans="1:85" hidden="1">
      <c r="A386" s="108"/>
      <c r="CG386" s="1"/>
    </row>
    <row r="387" spans="1:85" hidden="1">
      <c r="A387" s="108"/>
      <c r="CG387" s="1"/>
    </row>
    <row r="388" spans="1:85" hidden="1">
      <c r="A388" s="108"/>
      <c r="E388" s="124"/>
      <c r="F388" t="s">
        <v>3016</v>
      </c>
      <c r="CG388" s="1"/>
    </row>
    <row r="389" spans="1:85" hidden="1">
      <c r="A389" s="108"/>
      <c r="CG389" s="1"/>
    </row>
    <row r="390" spans="1:85" hidden="1">
      <c r="A390" s="108"/>
      <c r="CG390" s="1"/>
    </row>
    <row r="391" spans="1:85" hidden="1">
      <c r="A391" s="108"/>
      <c r="CG391" s="1"/>
    </row>
  </sheetData>
  <autoFilter ref="A1:CO391">
    <filterColumn colId="92">
      <customFilters>
        <customFilter operator="notEqual" val=" "/>
      </customFilters>
    </filterColumn>
    <sortState ref="A2:CO391">
      <sortCondition ref="A1:A391"/>
    </sortState>
  </autoFilter>
  <sortState ref="A2:CH395">
    <sortCondition ref="C2:C395"/>
  </sortState>
  <phoneticPr fontId="1"/>
  <pageMargins left="0.70866141732283472" right="0.70866141732283472" top="0.74803149606299213" bottom="0.74803149606299213" header="0.31496062992125984" footer="0.31496062992125984"/>
  <pageSetup paperSize="9" scale="5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68"/>
  <sheetViews>
    <sheetView view="pageBreakPreview" topLeftCell="A4" zoomScale="80" zoomScaleNormal="100" zoomScaleSheetLayoutView="80" workbookViewId="0">
      <selection activeCell="D12" sqref="D12:E12"/>
    </sheetView>
  </sheetViews>
  <sheetFormatPr defaultColWidth="9" defaultRowHeight="13.5"/>
  <cols>
    <col min="1" max="1" width="5.875" style="6" customWidth="1"/>
    <col min="2" max="11" width="4.125" style="6" customWidth="1"/>
    <col min="12" max="12" width="7.375" style="6" customWidth="1"/>
    <col min="13" max="22" width="4.125" style="6" customWidth="1"/>
    <col min="23" max="23" width="0.5" style="6" customWidth="1"/>
    <col min="24" max="24" width="4.375" style="6" customWidth="1"/>
    <col min="25" max="25" width="0.75" style="6" customWidth="1"/>
    <col min="26" max="26" width="3" style="6" customWidth="1"/>
    <col min="27" max="28" width="2.375" style="6" customWidth="1"/>
    <col min="29" max="29" width="2.625" style="6" customWidth="1"/>
    <col min="30" max="30" width="1.5" style="6" customWidth="1"/>
    <col min="31" max="31" width="3.625" style="6" customWidth="1"/>
    <col min="32" max="32" width="2.75" style="6" customWidth="1"/>
    <col min="33" max="33" width="1.5" style="6" customWidth="1"/>
    <col min="34" max="34" width="6" style="6" customWidth="1"/>
    <col min="35" max="35" width="1.5" style="6" customWidth="1"/>
    <col min="36" max="36" width="3.25" style="6" customWidth="1"/>
    <col min="37" max="37" width="3" style="6" customWidth="1"/>
    <col min="38" max="38" width="7.375" style="6" customWidth="1"/>
    <col min="39" max="39" width="3.75" style="6" customWidth="1"/>
    <col min="40" max="41" width="3.375" style="6" customWidth="1"/>
    <col min="42" max="42" width="4" style="6" customWidth="1"/>
    <col min="43" max="43" width="1" style="6" customWidth="1"/>
    <col min="44" max="44" width="3.25" style="6" customWidth="1"/>
    <col min="45" max="45" width="2.75" style="6" customWidth="1"/>
    <col min="46" max="47" width="3" style="6" customWidth="1"/>
    <col min="48" max="48" width="1.5" style="6" customWidth="1"/>
    <col min="49" max="49" width="4.125" style="6" customWidth="1"/>
    <col min="50" max="53" width="3" style="6" customWidth="1"/>
    <col min="54" max="54" width="0.75" style="6" customWidth="1"/>
    <col min="55" max="55" width="4.375" style="6" customWidth="1"/>
    <col min="56" max="56" width="0.5" style="6" customWidth="1"/>
    <col min="57" max="16384" width="9" style="6"/>
  </cols>
  <sheetData>
    <row r="1" spans="2:26" customFormat="1" ht="21">
      <c r="B1" s="2"/>
      <c r="C1" s="3" t="s">
        <v>1271</v>
      </c>
      <c r="D1" s="4"/>
      <c r="E1" s="2" t="s">
        <v>1272</v>
      </c>
      <c r="F1" s="5"/>
      <c r="G1" s="5"/>
      <c r="H1" s="5"/>
      <c r="I1" s="5"/>
      <c r="J1" s="5"/>
      <c r="K1" s="6"/>
      <c r="L1" s="6"/>
      <c r="M1" s="6"/>
      <c r="N1" s="6"/>
      <c r="O1" s="6"/>
      <c r="P1" s="6"/>
      <c r="Q1" s="6"/>
    </row>
    <row r="2" spans="2:26" customFormat="1" ht="21">
      <c r="B2" s="2"/>
      <c r="C2" s="3"/>
      <c r="D2" s="7"/>
      <c r="E2" s="2"/>
      <c r="F2" s="5"/>
      <c r="G2" s="5"/>
      <c r="H2" s="5"/>
      <c r="I2" s="5"/>
      <c r="J2" s="5"/>
      <c r="K2" s="6"/>
      <c r="L2" s="6"/>
      <c r="M2" s="6"/>
      <c r="N2" s="6"/>
      <c r="O2" s="6"/>
      <c r="P2" s="6"/>
      <c r="Q2" s="6"/>
    </row>
    <row r="3" spans="2:26" customFormat="1" ht="17.25">
      <c r="B3" s="219" t="s">
        <v>1273</v>
      </c>
      <c r="C3" s="220"/>
      <c r="D3" s="8" t="s">
        <v>2424</v>
      </c>
      <c r="E3" s="9">
        <v>5</v>
      </c>
      <c r="F3" s="10" t="s">
        <v>1274</v>
      </c>
      <c r="G3" s="9">
        <v>9</v>
      </c>
      <c r="H3" s="10" t="s">
        <v>1275</v>
      </c>
      <c r="I3" s="9">
        <v>8</v>
      </c>
      <c r="J3" s="11" t="s">
        <v>1276</v>
      </c>
      <c r="M3" s="12"/>
      <c r="N3" s="13"/>
      <c r="O3" s="13"/>
      <c r="P3" s="14"/>
      <c r="Q3" s="15"/>
      <c r="R3" s="14"/>
      <c r="S3" s="15"/>
      <c r="T3" s="14"/>
      <c r="U3" s="15"/>
      <c r="V3" s="14"/>
      <c r="W3" s="12"/>
      <c r="X3" s="12"/>
    </row>
    <row r="4" spans="2:26" customFormat="1" ht="17.25">
      <c r="B4" s="219" t="s">
        <v>1277</v>
      </c>
      <c r="C4" s="220"/>
      <c r="D4" s="221" t="s">
        <v>1270</v>
      </c>
      <c r="E4" s="222"/>
      <c r="F4" s="222"/>
      <c r="G4" s="10" t="s">
        <v>2425</v>
      </c>
      <c r="H4" s="223" t="s">
        <v>3124</v>
      </c>
      <c r="I4" s="223"/>
      <c r="J4" s="11" t="s">
        <v>1279</v>
      </c>
      <c r="M4" s="12"/>
      <c r="N4" s="13"/>
      <c r="O4" s="13"/>
      <c r="P4" s="16"/>
      <c r="Q4" s="16"/>
      <c r="R4" s="16"/>
      <c r="S4" s="14"/>
      <c r="T4" s="16"/>
      <c r="U4" s="16"/>
      <c r="V4" s="14"/>
      <c r="W4" s="12"/>
      <c r="X4" s="12"/>
    </row>
    <row r="6" spans="2:26" ht="17.25">
      <c r="B6" s="144" t="s">
        <v>1280</v>
      </c>
      <c r="C6" s="146"/>
      <c r="D6" s="215">
        <v>5</v>
      </c>
      <c r="E6" s="215"/>
    </row>
    <row r="7" spans="2:26" ht="17.25">
      <c r="B7" s="144" t="s">
        <v>1281</v>
      </c>
      <c r="C7" s="146"/>
      <c r="D7" s="215" t="s">
        <v>1282</v>
      </c>
      <c r="E7" s="215"/>
    </row>
    <row r="8" spans="2:26" ht="17.25">
      <c r="B8" s="144" t="s">
        <v>1283</v>
      </c>
      <c r="C8" s="146"/>
      <c r="D8" s="216" t="s">
        <v>1284</v>
      </c>
      <c r="E8" s="217"/>
      <c r="F8" s="217"/>
      <c r="G8" s="217"/>
      <c r="H8" s="217"/>
      <c r="I8" s="218"/>
    </row>
    <row r="9" spans="2:26" ht="17.25">
      <c r="B9" s="144" t="s">
        <v>1285</v>
      </c>
      <c r="C9" s="146"/>
      <c r="D9" s="17" t="s">
        <v>2424</v>
      </c>
      <c r="E9" s="18">
        <v>5</v>
      </c>
      <c r="F9" s="19" t="s">
        <v>1274</v>
      </c>
      <c r="G9" s="18">
        <v>4</v>
      </c>
      <c r="H9" s="19" t="s">
        <v>1275</v>
      </c>
      <c r="I9" s="18">
        <v>30</v>
      </c>
      <c r="J9" s="20" t="s">
        <v>1276</v>
      </c>
    </row>
    <row r="10" spans="2:26" ht="17.25">
      <c r="B10" s="144" t="s">
        <v>1286</v>
      </c>
      <c r="C10" s="146"/>
      <c r="D10" s="208" t="s">
        <v>1287</v>
      </c>
      <c r="E10" s="209"/>
      <c r="F10" s="209"/>
      <c r="G10" s="209"/>
      <c r="H10" s="209"/>
      <c r="I10" s="209"/>
      <c r="J10" s="209"/>
      <c r="K10" s="209"/>
      <c r="L10" s="122">
        <v>1</v>
      </c>
      <c r="M10" s="22" t="s">
        <v>1279</v>
      </c>
      <c r="N10" s="199" t="s">
        <v>1288</v>
      </c>
      <c r="O10" s="200"/>
      <c r="P10" s="200"/>
      <c r="Q10" s="200"/>
      <c r="R10" s="200"/>
      <c r="S10" s="200"/>
      <c r="T10" s="200"/>
      <c r="U10" s="200"/>
      <c r="V10" s="200"/>
      <c r="W10" s="200"/>
      <c r="X10" s="200"/>
      <c r="Z10" s="23"/>
    </row>
    <row r="11" spans="2:26" customFormat="1">
      <c r="B11" s="24"/>
      <c r="C11" s="24"/>
      <c r="D11" s="24"/>
      <c r="E11" s="24"/>
    </row>
    <row r="12" spans="2:26" customFormat="1" ht="18.75">
      <c r="B12" s="201" t="s">
        <v>3128</v>
      </c>
      <c r="C12" s="201"/>
      <c r="D12" s="202">
        <v>4</v>
      </c>
      <c r="E12" s="202"/>
      <c r="H12" s="25"/>
    </row>
    <row r="13" spans="2:26" customFormat="1">
      <c r="D13" s="115"/>
    </row>
    <row r="14" spans="2:26" customFormat="1" ht="17.25">
      <c r="B14" s="203" t="s">
        <v>1</v>
      </c>
      <c r="C14" s="204"/>
      <c r="D14" s="205">
        <f>VLOOKUP($D$12,基本データR5年2月月例後抽出!A1:CF388,3)</f>
        <v>165728</v>
      </c>
      <c r="E14" s="206"/>
      <c r="F14" s="207"/>
      <c r="G14" s="26"/>
    </row>
    <row r="15" spans="2:26" customFormat="1" ht="17.25">
      <c r="B15" s="203" t="s">
        <v>5</v>
      </c>
      <c r="C15" s="204"/>
      <c r="D15" s="205" t="str">
        <f>VLOOKUP($D$12,基本データR5年2月月例後抽出!A1:CF388,8)</f>
        <v>870-0022</v>
      </c>
      <c r="E15" s="206"/>
      <c r="F15" s="207"/>
      <c r="G15" s="26"/>
    </row>
    <row r="16" spans="2:26" customFormat="1" ht="17.25">
      <c r="B16" s="210" t="s">
        <v>1290</v>
      </c>
      <c r="C16" s="211"/>
      <c r="D16" s="17" t="s">
        <v>2996</v>
      </c>
      <c r="E16" s="27"/>
      <c r="F16" s="19" t="s">
        <v>1274</v>
      </c>
      <c r="G16" s="27" t="s">
        <v>1291</v>
      </c>
      <c r="H16" s="19" t="s">
        <v>1275</v>
      </c>
      <c r="I16" s="27">
        <v>9</v>
      </c>
      <c r="J16" s="20" t="s">
        <v>1276</v>
      </c>
    </row>
    <row r="17" spans="2:54" customFormat="1">
      <c r="B17" s="189" t="s">
        <v>1292</v>
      </c>
      <c r="C17" s="189"/>
      <c r="D17" s="212" t="str">
        <f>VLOOKUP($D$12,基本データR5年2月月例後抽出!A1:CF388,7)</f>
        <v>公益財団法人大分県市町村振興協会</v>
      </c>
      <c r="E17" s="213"/>
      <c r="F17" s="213"/>
      <c r="G17" s="213"/>
      <c r="H17" s="213"/>
      <c r="I17" s="213"/>
      <c r="J17" s="213"/>
      <c r="K17" s="213"/>
      <c r="L17" s="213"/>
      <c r="M17" s="213"/>
      <c r="N17" s="213"/>
      <c r="O17" s="213"/>
      <c r="P17" s="213"/>
      <c r="Q17" s="213"/>
      <c r="R17" s="213"/>
      <c r="S17" s="213"/>
      <c r="T17" s="213"/>
      <c r="U17" s="213"/>
      <c r="V17" s="214"/>
    </row>
    <row r="18" spans="2:54" customFormat="1">
      <c r="B18" s="189" t="s">
        <v>12</v>
      </c>
      <c r="C18" s="189"/>
      <c r="D18" s="212" t="str">
        <f>VLOOKUP($D$12,基本データR5年2月月例後抽出!A1:CF388,15)</f>
        <v>大分市　大手町　２－３－１２</v>
      </c>
      <c r="E18" s="213"/>
      <c r="F18" s="213"/>
      <c r="G18" s="213"/>
      <c r="H18" s="213"/>
      <c r="I18" s="213"/>
      <c r="J18" s="213"/>
      <c r="K18" s="213"/>
      <c r="L18" s="213"/>
      <c r="M18" s="213"/>
      <c r="N18" s="213"/>
      <c r="O18" s="213"/>
      <c r="P18" s="213"/>
      <c r="Q18" s="213"/>
      <c r="R18" s="213"/>
      <c r="S18" s="213"/>
      <c r="T18" s="213"/>
      <c r="U18" s="213"/>
      <c r="V18" s="214"/>
    </row>
    <row r="19" spans="2:54" customFormat="1" ht="17.25">
      <c r="B19" s="189" t="s">
        <v>1293</v>
      </c>
      <c r="C19" s="189"/>
      <c r="D19" s="190"/>
      <c r="E19" s="191"/>
      <c r="F19" s="192"/>
      <c r="G19" t="s">
        <v>1294</v>
      </c>
      <c r="H19" s="6"/>
    </row>
    <row r="20" spans="2:54" customFormat="1" ht="17.25">
      <c r="B20" s="189" t="s">
        <v>1295</v>
      </c>
      <c r="C20" s="189"/>
      <c r="D20" s="190"/>
      <c r="E20" s="191"/>
      <c r="F20" s="192"/>
      <c r="G20" t="s">
        <v>1294</v>
      </c>
      <c r="H20" s="6"/>
      <c r="J20" s="28"/>
      <c r="K20" s="28"/>
      <c r="L20" s="28"/>
      <c r="M20" s="28"/>
      <c r="O20" s="29"/>
    </row>
    <row r="21" spans="2:54" customFormat="1" ht="17.25">
      <c r="B21" s="189" t="s">
        <v>1296</v>
      </c>
      <c r="C21" s="189"/>
      <c r="D21" s="190">
        <v>0</v>
      </c>
      <c r="E21" s="191"/>
      <c r="F21" s="192"/>
      <c r="G21" t="s">
        <v>1294</v>
      </c>
      <c r="H21" s="6"/>
    </row>
    <row r="22" spans="2:54">
      <c r="Y22" s="30" t="s">
        <v>1297</v>
      </c>
      <c r="Z22" s="30"/>
    </row>
    <row r="23" spans="2:54" ht="17.25">
      <c r="J23" s="31"/>
      <c r="K23" s="31"/>
      <c r="L23" s="31"/>
      <c r="Y23" s="193" t="s">
        <v>2277</v>
      </c>
      <c r="Z23" s="193"/>
      <c r="AA23" s="193"/>
      <c r="AB23" s="193"/>
      <c r="AC23" s="193"/>
      <c r="AD23" s="193"/>
      <c r="AE23" s="193"/>
      <c r="AF23" s="193"/>
      <c r="AG23" s="193"/>
      <c r="AH23" s="193"/>
      <c r="AI23" s="193"/>
      <c r="AJ23" s="193"/>
      <c r="AK23" s="193"/>
      <c r="AL23" s="193"/>
      <c r="AM23" s="193"/>
      <c r="AN23" s="193"/>
      <c r="AO23" s="193"/>
      <c r="AP23" s="193"/>
      <c r="AQ23" s="193"/>
      <c r="AR23" s="193"/>
      <c r="AS23" s="193"/>
      <c r="AT23" s="193"/>
      <c r="AU23" s="193"/>
      <c r="AV23" s="193"/>
      <c r="AW23" s="193"/>
      <c r="AX23" s="193"/>
      <c r="AY23" s="193"/>
      <c r="AZ23" s="193"/>
      <c r="BA23" s="193"/>
      <c r="BB23" s="193"/>
    </row>
    <row r="24" spans="2:54" ht="17.25">
      <c r="Y24" s="32"/>
      <c r="Z24" s="32"/>
      <c r="AA24" s="32"/>
      <c r="AB24" s="32"/>
      <c r="AC24" s="32"/>
      <c r="AD24" s="32"/>
      <c r="AE24" s="32"/>
      <c r="AF24" s="32"/>
      <c r="AG24" s="32"/>
      <c r="AH24" s="32"/>
      <c r="AI24" s="32"/>
      <c r="AJ24" s="32"/>
      <c r="AK24" s="32"/>
      <c r="AL24" s="32"/>
      <c r="AM24" s="32"/>
      <c r="AN24" s="32"/>
      <c r="AO24" s="32"/>
      <c r="AP24" s="32"/>
      <c r="AQ24" s="32"/>
      <c r="AR24" s="32"/>
      <c r="AS24" s="32"/>
      <c r="AT24" s="32"/>
      <c r="AU24" s="194" t="str">
        <f>"大税課一第"&amp;H4&amp;"号"</f>
        <v>大税課一第176-1号</v>
      </c>
      <c r="AV24" s="194"/>
      <c r="AW24" s="194"/>
      <c r="AX24" s="194"/>
      <c r="AY24" s="194"/>
      <c r="AZ24" s="194"/>
      <c r="BA24" s="194"/>
      <c r="BB24" s="194"/>
    </row>
    <row r="25" spans="2:54">
      <c r="AU25" s="194" t="str">
        <f>D3&amp;E3&amp;F3&amp;G3&amp;H3&amp;I3&amp;J3</f>
        <v>令和5年9月8日</v>
      </c>
      <c r="AV25" s="194"/>
      <c r="AW25" s="194"/>
      <c r="AX25" s="194"/>
      <c r="AY25" s="194"/>
      <c r="AZ25" s="194"/>
      <c r="BA25" s="194"/>
      <c r="BB25" s="194"/>
    </row>
    <row r="26" spans="2:54">
      <c r="Y26" s="195" t="s">
        <v>2430</v>
      </c>
      <c r="Z26" s="196"/>
      <c r="AA26" s="196"/>
      <c r="AB26" s="196"/>
      <c r="AC26" s="195">
        <f>D14:D14</f>
        <v>165728</v>
      </c>
      <c r="AD26" s="196"/>
      <c r="AE26" s="196"/>
      <c r="AF26" s="196"/>
      <c r="AG26" s="197"/>
      <c r="AH26" s="33"/>
    </row>
    <row r="28" spans="2:54">
      <c r="Z28" s="198" t="str">
        <f>"〒"&amp;D15</f>
        <v>〒870-0022</v>
      </c>
      <c r="AA28" s="198"/>
      <c r="AB28" s="198"/>
      <c r="AC28" s="198"/>
      <c r="AD28" s="198"/>
      <c r="AE28" s="198"/>
      <c r="AF28" s="198"/>
    </row>
    <row r="29" spans="2:54">
      <c r="Y29" s="34"/>
      <c r="Z29" s="188" t="str">
        <f>D18</f>
        <v>大分市　大手町　２－３－１２</v>
      </c>
      <c r="AA29" s="188"/>
      <c r="AB29" s="188"/>
      <c r="AC29" s="188"/>
      <c r="AD29" s="188"/>
      <c r="AE29" s="188"/>
      <c r="AF29" s="188"/>
      <c r="AG29" s="188"/>
      <c r="AH29" s="188"/>
      <c r="AI29" s="188"/>
      <c r="AJ29" s="188"/>
      <c r="AK29" s="188"/>
      <c r="AL29" s="188"/>
      <c r="AM29" s="188"/>
      <c r="AN29" s="188"/>
      <c r="AO29" s="35"/>
      <c r="AP29" s="36"/>
    </row>
    <row r="30" spans="2:54">
      <c r="D30" s="37">
        <v>30</v>
      </c>
      <c r="E30" s="37"/>
      <c r="F30" s="37"/>
      <c r="Y30" s="34"/>
      <c r="Z30" s="188"/>
      <c r="AA30" s="188"/>
      <c r="AB30" s="188"/>
      <c r="AC30" s="188"/>
      <c r="AD30" s="188"/>
      <c r="AE30" s="188"/>
      <c r="AF30" s="188"/>
      <c r="AG30" s="188"/>
      <c r="AH30" s="188"/>
      <c r="AI30" s="188"/>
      <c r="AJ30" s="188"/>
      <c r="AK30" s="188"/>
      <c r="AL30" s="188"/>
      <c r="AM30" s="188"/>
      <c r="AN30" s="188"/>
      <c r="AO30" s="35"/>
      <c r="AP30" s="36"/>
    </row>
    <row r="31" spans="2:54">
      <c r="C31" s="37"/>
      <c r="D31" s="55">
        <v>0</v>
      </c>
      <c r="E31" s="55">
        <v>0</v>
      </c>
      <c r="F31" s="55">
        <v>0</v>
      </c>
      <c r="Y31" s="34"/>
      <c r="Z31" s="34"/>
    </row>
    <row r="32" spans="2:54">
      <c r="Y32" s="34"/>
      <c r="Z32" s="179" t="str">
        <f>D17&amp;"　"</f>
        <v>公益財団法人大分県市町村振興協会　</v>
      </c>
      <c r="AA32" s="179"/>
      <c r="AB32" s="179"/>
      <c r="AC32" s="179"/>
      <c r="AD32" s="179"/>
      <c r="AE32" s="179"/>
      <c r="AF32" s="179"/>
      <c r="AG32" s="179"/>
      <c r="AH32" s="179"/>
      <c r="AI32" s="179"/>
      <c r="AJ32" s="179"/>
      <c r="AK32" s="179"/>
      <c r="AL32" s="179"/>
      <c r="AM32" s="179"/>
      <c r="AN32" s="179"/>
      <c r="AO32" s="179"/>
      <c r="AP32" s="35" t="s">
        <v>2658</v>
      </c>
    </row>
    <row r="33" spans="12:57">
      <c r="Z33" s="179"/>
      <c r="AA33" s="179"/>
      <c r="AB33" s="179"/>
      <c r="AC33" s="179"/>
      <c r="AD33" s="179"/>
      <c r="AE33" s="179"/>
      <c r="AF33" s="179"/>
      <c r="AG33" s="179"/>
      <c r="AH33" s="179"/>
      <c r="AI33" s="179"/>
      <c r="AJ33" s="179"/>
      <c r="AK33" s="179"/>
      <c r="AL33" s="179"/>
      <c r="AM33" s="179"/>
      <c r="AN33" s="179"/>
      <c r="AO33" s="179"/>
      <c r="AP33" s="35"/>
    </row>
    <row r="34" spans="12:57" ht="23.25" customHeight="1">
      <c r="Z34" s="121"/>
      <c r="AA34" s="121"/>
      <c r="AB34" s="121"/>
      <c r="AC34" s="121"/>
      <c r="AD34" s="121"/>
      <c r="AE34" s="121"/>
      <c r="AF34" s="121"/>
      <c r="AG34" s="121"/>
      <c r="AH34" s="121"/>
      <c r="AI34" s="121"/>
      <c r="AJ34" s="121"/>
      <c r="AK34" s="121"/>
      <c r="AL34" s="121"/>
      <c r="AM34" s="121"/>
      <c r="AN34" s="121"/>
      <c r="AO34" s="121"/>
    </row>
    <row r="35" spans="12:57">
      <c r="W35" s="38"/>
      <c r="X35" s="38"/>
      <c r="Y35" s="38"/>
      <c r="Z35" s="121"/>
      <c r="AA35" s="121"/>
      <c r="AB35" s="121"/>
      <c r="AC35" s="121"/>
      <c r="AD35" s="121"/>
      <c r="AE35" s="121"/>
      <c r="AF35" s="121"/>
      <c r="AG35" s="121"/>
      <c r="AH35" s="121"/>
      <c r="AI35" s="121"/>
      <c r="AJ35" s="121"/>
      <c r="AK35" s="121"/>
      <c r="AL35" s="121"/>
      <c r="AM35" s="121"/>
      <c r="AN35" s="121"/>
      <c r="AO35" s="121"/>
      <c r="AP35" s="38" t="s">
        <v>1298</v>
      </c>
      <c r="AQ35" s="38"/>
      <c r="AR35" s="38"/>
      <c r="AS35" s="38"/>
      <c r="AT35" s="38"/>
      <c r="AU35" s="38"/>
      <c r="AV35" s="38"/>
      <c r="AW35" s="38"/>
      <c r="AX35" s="38"/>
      <c r="AY35" s="38"/>
      <c r="AZ35" s="38"/>
      <c r="BA35" s="38"/>
      <c r="BB35" s="38"/>
      <c r="BC35" s="38"/>
    </row>
    <row r="36" spans="12:57" ht="42" customHeight="1">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row>
    <row r="37" spans="12:57" ht="10.5" customHeight="1">
      <c r="V37" s="38"/>
      <c r="W37" s="38"/>
      <c r="Z37" s="180" t="s">
        <v>2276</v>
      </c>
      <c r="AA37" s="180"/>
      <c r="AB37" s="180"/>
      <c r="AC37" s="180"/>
      <c r="AD37" s="180"/>
      <c r="AE37" s="180"/>
      <c r="AF37" s="180"/>
      <c r="AG37" s="180"/>
      <c r="AH37" s="180"/>
      <c r="AI37" s="180"/>
      <c r="AJ37" s="180"/>
      <c r="AK37" s="180"/>
      <c r="AL37" s="180"/>
      <c r="AM37" s="180"/>
      <c r="AN37" s="180"/>
      <c r="AO37" s="180"/>
      <c r="AP37" s="180"/>
      <c r="AQ37" s="180"/>
      <c r="AR37" s="180"/>
      <c r="AS37" s="180"/>
      <c r="AT37" s="180"/>
      <c r="AU37" s="180"/>
      <c r="AV37" s="180"/>
      <c r="AW37" s="180"/>
      <c r="AX37" s="180"/>
      <c r="AY37" s="180"/>
      <c r="AZ37" s="180"/>
      <c r="BA37" s="180"/>
      <c r="BD37" s="38"/>
      <c r="BE37" s="38"/>
    </row>
    <row r="38" spans="12:57" ht="10.5" customHeight="1">
      <c r="V38" s="38"/>
      <c r="W38" s="38"/>
      <c r="Z38" s="180"/>
      <c r="AA38" s="180"/>
      <c r="AB38" s="180"/>
      <c r="AC38" s="180"/>
      <c r="AD38" s="180"/>
      <c r="AE38" s="180"/>
      <c r="AF38" s="180"/>
      <c r="AG38" s="180"/>
      <c r="AH38" s="180"/>
      <c r="AI38" s="180"/>
      <c r="AJ38" s="180"/>
      <c r="AK38" s="180"/>
      <c r="AL38" s="180"/>
      <c r="AM38" s="180"/>
      <c r="AN38" s="180"/>
      <c r="AO38" s="180"/>
      <c r="AP38" s="180"/>
      <c r="AQ38" s="180"/>
      <c r="AR38" s="180"/>
      <c r="AS38" s="180"/>
      <c r="AT38" s="180"/>
      <c r="AU38" s="180"/>
      <c r="AV38" s="180"/>
      <c r="AW38" s="180"/>
      <c r="AX38" s="180"/>
      <c r="AY38" s="180"/>
      <c r="AZ38" s="180"/>
      <c r="BA38" s="180"/>
      <c r="BD38" s="38"/>
      <c r="BE38" s="38"/>
    </row>
    <row r="39" spans="12:57" ht="10.5" customHeight="1">
      <c r="V39" s="38"/>
      <c r="W39" s="38"/>
      <c r="Z39" s="180"/>
      <c r="AA39" s="180"/>
      <c r="AB39" s="180"/>
      <c r="AC39" s="180"/>
      <c r="AD39" s="180"/>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D39" s="38"/>
      <c r="BE39" s="38"/>
    </row>
    <row r="40" spans="12:57" ht="10.5" customHeight="1">
      <c r="V40" s="38"/>
      <c r="W40" s="39"/>
      <c r="Z40" s="180"/>
      <c r="AA40" s="180"/>
      <c r="AB40" s="180"/>
      <c r="AC40" s="180"/>
      <c r="AD40" s="180"/>
      <c r="AE40" s="180"/>
      <c r="AF40" s="180"/>
      <c r="AG40" s="180"/>
      <c r="AH40" s="180"/>
      <c r="AI40" s="180"/>
      <c r="AJ40" s="180"/>
      <c r="AK40" s="180"/>
      <c r="AL40" s="180"/>
      <c r="AM40" s="180"/>
      <c r="AN40" s="180"/>
      <c r="AO40" s="180"/>
      <c r="AP40" s="180"/>
      <c r="AQ40" s="180"/>
      <c r="AR40" s="180"/>
      <c r="AS40" s="180"/>
      <c r="AT40" s="180"/>
      <c r="AU40" s="180"/>
      <c r="AV40" s="180"/>
      <c r="AW40" s="180"/>
      <c r="AX40" s="180"/>
      <c r="AY40" s="180"/>
      <c r="AZ40" s="180"/>
      <c r="BA40" s="180"/>
      <c r="BD40" s="39"/>
      <c r="BE40" s="38"/>
    </row>
    <row r="41" spans="12:57" ht="8.25" customHeight="1">
      <c r="W41" s="40"/>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D41" s="40"/>
    </row>
    <row r="42" spans="12:57" ht="24.75" customHeight="1">
      <c r="V42" s="38"/>
      <c r="W42" s="38"/>
      <c r="Y42" s="181" t="s">
        <v>2429</v>
      </c>
      <c r="Z42" s="182"/>
      <c r="AA42" s="187" t="s">
        <v>1280</v>
      </c>
      <c r="AB42" s="187"/>
      <c r="AC42" s="187"/>
      <c r="AD42" s="173" t="s">
        <v>1281</v>
      </c>
      <c r="AE42" s="174"/>
      <c r="AF42" s="175"/>
      <c r="AG42" s="174" t="s">
        <v>1285</v>
      </c>
      <c r="AH42" s="174"/>
      <c r="AI42" s="174"/>
      <c r="AJ42" s="174"/>
      <c r="AK42" s="173" t="s">
        <v>1299</v>
      </c>
      <c r="AL42" s="174"/>
      <c r="AM42" s="175"/>
      <c r="AN42" s="173" t="s">
        <v>2428</v>
      </c>
      <c r="AO42" s="174"/>
      <c r="AP42" s="174"/>
      <c r="AQ42" s="175"/>
      <c r="AR42" s="173" t="s">
        <v>2427</v>
      </c>
      <c r="AS42" s="174"/>
      <c r="AT42" s="174"/>
      <c r="AU42" s="175"/>
      <c r="AV42" s="173" t="s">
        <v>1296</v>
      </c>
      <c r="AW42" s="174"/>
      <c r="AX42" s="174"/>
      <c r="AY42" s="175"/>
      <c r="AZ42" s="173" t="s">
        <v>1269</v>
      </c>
      <c r="BA42" s="174"/>
      <c r="BB42" s="175"/>
      <c r="BC42" s="42"/>
      <c r="BD42" s="38"/>
      <c r="BE42" s="38"/>
    </row>
    <row r="43" spans="12:57" ht="14.25" customHeight="1">
      <c r="Y43" s="183"/>
      <c r="Z43" s="184"/>
      <c r="AA43" s="43"/>
      <c r="AB43" s="44"/>
      <c r="AC43" s="45"/>
      <c r="AD43" s="152"/>
      <c r="AE43" s="153"/>
      <c r="AF43" s="154"/>
      <c r="AG43" s="153"/>
      <c r="AH43" s="153"/>
      <c r="AI43" s="153"/>
      <c r="AJ43" s="153"/>
      <c r="AK43" s="152"/>
      <c r="AL43" s="153"/>
      <c r="AM43" s="154"/>
      <c r="AN43" s="149" t="s">
        <v>1300</v>
      </c>
      <c r="AO43" s="150"/>
      <c r="AP43" s="150"/>
      <c r="AQ43" s="151"/>
      <c r="AR43" s="149" t="s">
        <v>1301</v>
      </c>
      <c r="AS43" s="150"/>
      <c r="AT43" s="150"/>
      <c r="AU43" s="151"/>
      <c r="AV43" s="149" t="s">
        <v>1302</v>
      </c>
      <c r="AW43" s="150"/>
      <c r="AX43" s="150"/>
      <c r="AY43" s="151"/>
      <c r="AZ43" s="152"/>
      <c r="BA43" s="153"/>
      <c r="BB43" s="154"/>
    </row>
    <row r="44" spans="12:57" ht="22.5" customHeight="1">
      <c r="L44" s="41"/>
      <c r="M44" s="41"/>
      <c r="N44" s="41"/>
      <c r="Y44" s="183"/>
      <c r="Z44" s="184"/>
      <c r="AA44" s="170">
        <v>44652</v>
      </c>
      <c r="AB44" s="171"/>
      <c r="AC44" s="172"/>
      <c r="AD44" s="161" t="s">
        <v>1282</v>
      </c>
      <c r="AE44" s="162"/>
      <c r="AF44" s="163"/>
      <c r="AG44" s="161" t="s">
        <v>2995</v>
      </c>
      <c r="AH44" s="162"/>
      <c r="AI44" s="162"/>
      <c r="AJ44" s="163"/>
      <c r="AK44" s="173" t="s">
        <v>1284</v>
      </c>
      <c r="AL44" s="174"/>
      <c r="AM44" s="175"/>
      <c r="AN44" s="155">
        <v>21000</v>
      </c>
      <c r="AO44" s="156"/>
      <c r="AP44" s="156"/>
      <c r="AQ44" s="157"/>
      <c r="AR44" s="155">
        <v>21000</v>
      </c>
      <c r="AS44" s="156"/>
      <c r="AT44" s="156"/>
      <c r="AU44" s="157"/>
      <c r="AV44" s="155">
        <v>0</v>
      </c>
      <c r="AW44" s="156"/>
      <c r="AX44" s="156"/>
      <c r="AY44" s="157"/>
      <c r="AZ44" s="161"/>
      <c r="BA44" s="162"/>
      <c r="BB44" s="163"/>
    </row>
    <row r="45" spans="12:57" ht="22.5" customHeight="1">
      <c r="L45" s="41"/>
      <c r="M45" s="41"/>
      <c r="N45" s="41"/>
      <c r="Y45" s="183"/>
      <c r="Z45" s="184"/>
      <c r="AA45" s="167">
        <v>45016</v>
      </c>
      <c r="AB45" s="168"/>
      <c r="AC45" s="169"/>
      <c r="AD45" s="164"/>
      <c r="AE45" s="165"/>
      <c r="AF45" s="166"/>
      <c r="AG45" s="164"/>
      <c r="AH45" s="165"/>
      <c r="AI45" s="165"/>
      <c r="AJ45" s="166"/>
      <c r="AK45" s="176"/>
      <c r="AL45" s="177"/>
      <c r="AM45" s="178"/>
      <c r="AN45" s="158"/>
      <c r="AO45" s="159"/>
      <c r="AP45" s="159"/>
      <c r="AQ45" s="160"/>
      <c r="AR45" s="158"/>
      <c r="AS45" s="159"/>
      <c r="AT45" s="159"/>
      <c r="AU45" s="160"/>
      <c r="AV45" s="158"/>
      <c r="AW45" s="159"/>
      <c r="AX45" s="159"/>
      <c r="AY45" s="160"/>
      <c r="AZ45" s="164"/>
      <c r="BA45" s="165"/>
      <c r="BB45" s="166"/>
    </row>
    <row r="46" spans="12:57" ht="46.5" customHeight="1">
      <c r="Y46" s="183"/>
      <c r="Z46" s="184"/>
      <c r="AA46" s="143"/>
      <c r="AB46" s="143"/>
      <c r="AC46" s="143"/>
      <c r="AD46" s="143"/>
      <c r="AE46" s="143"/>
      <c r="AF46" s="143"/>
      <c r="AG46" s="144"/>
      <c r="AH46" s="145"/>
      <c r="AI46" s="145"/>
      <c r="AJ46" s="146"/>
      <c r="AK46" s="147"/>
      <c r="AL46" s="147"/>
      <c r="AM46" s="147"/>
      <c r="AN46" s="148"/>
      <c r="AO46" s="148"/>
      <c r="AP46" s="148"/>
      <c r="AQ46" s="148"/>
      <c r="AR46" s="148"/>
      <c r="AS46" s="148"/>
      <c r="AT46" s="148"/>
      <c r="AU46" s="148"/>
      <c r="AV46" s="148"/>
      <c r="AW46" s="148"/>
      <c r="AX46" s="148"/>
      <c r="AY46" s="148"/>
      <c r="AZ46" s="143"/>
      <c r="BA46" s="143"/>
      <c r="BB46" s="143"/>
    </row>
    <row r="47" spans="12:57" ht="46.5" customHeight="1">
      <c r="Y47" s="185"/>
      <c r="Z47" s="186"/>
      <c r="AA47" s="143"/>
      <c r="AB47" s="143"/>
      <c r="AC47" s="143"/>
      <c r="AD47" s="143"/>
      <c r="AE47" s="143"/>
      <c r="AF47" s="143"/>
      <c r="AG47" s="144"/>
      <c r="AH47" s="145"/>
      <c r="AI47" s="145"/>
      <c r="AJ47" s="146"/>
      <c r="AK47" s="147"/>
      <c r="AL47" s="147"/>
      <c r="AM47" s="147"/>
      <c r="AN47" s="148"/>
      <c r="AO47" s="148"/>
      <c r="AP47" s="148"/>
      <c r="AQ47" s="148"/>
      <c r="AR47" s="148"/>
      <c r="AS47" s="148"/>
      <c r="AT47" s="148"/>
      <c r="AU47" s="148"/>
      <c r="AV47" s="148"/>
      <c r="AW47" s="148"/>
      <c r="AX47" s="148"/>
      <c r="AY47" s="148"/>
      <c r="AZ47" s="143"/>
      <c r="BA47" s="143"/>
      <c r="BB47" s="143"/>
    </row>
    <row r="48" spans="12:57" ht="6" customHeight="1">
      <c r="Y48" s="46"/>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8"/>
    </row>
    <row r="49" spans="21:57">
      <c r="Y49" s="42" t="s">
        <v>3125</v>
      </c>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49"/>
    </row>
    <row r="50" spans="21:57" ht="21.75" customHeight="1">
      <c r="Y50" s="42"/>
      <c r="Z50" s="38"/>
      <c r="AA50" s="38" t="str">
        <f>IF(Z10="",D10&amp;L10&amp;M10&amp;"による。",D10&amp;L10&amp;M10&amp;"非該当のため。")</f>
        <v>大分県税条例第３４条の２第１項第1号による。</v>
      </c>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49"/>
    </row>
    <row r="51" spans="21:57" ht="15" customHeight="1">
      <c r="V51" s="38"/>
      <c r="W51" s="38"/>
      <c r="X51" s="49"/>
      <c r="Y51" s="42"/>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49"/>
      <c r="BC51" s="42"/>
      <c r="BD51" s="38"/>
      <c r="BE51" s="38"/>
    </row>
    <row r="52" spans="21:57" ht="15" customHeight="1">
      <c r="V52" s="38"/>
      <c r="W52" s="38"/>
      <c r="X52" s="49"/>
      <c r="Y52" s="42"/>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49"/>
      <c r="BC52" s="42"/>
      <c r="BD52" s="38"/>
      <c r="BE52" s="38"/>
    </row>
    <row r="53" spans="21:57" ht="15" customHeight="1">
      <c r="V53" s="38"/>
      <c r="W53" s="38"/>
      <c r="X53" s="49"/>
      <c r="Y53" s="42"/>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49"/>
      <c r="BC53" s="42"/>
      <c r="BD53" s="38"/>
      <c r="BE53" s="38"/>
    </row>
    <row r="54" spans="21:57" ht="15" customHeight="1">
      <c r="V54" s="38"/>
      <c r="W54" s="38"/>
      <c r="X54" s="49"/>
      <c r="Y54" s="42"/>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49"/>
      <c r="BC54" s="42"/>
      <c r="BD54" s="38"/>
      <c r="BE54" s="38"/>
    </row>
    <row r="55" spans="21:57" ht="15" customHeight="1">
      <c r="V55" s="38"/>
      <c r="W55" s="38"/>
      <c r="X55" s="49"/>
      <c r="Y55" s="42"/>
      <c r="Z55" s="38"/>
      <c r="AA55" s="38"/>
      <c r="AB55" s="38"/>
      <c r="AC55" s="38"/>
      <c r="AD55" s="38"/>
      <c r="AE55" s="38"/>
      <c r="AF55" s="38"/>
      <c r="AG55" s="38"/>
      <c r="AH55" s="38"/>
      <c r="AI55" s="38"/>
      <c r="AJ55" s="38"/>
      <c r="AK55" s="38"/>
      <c r="AL55" s="38"/>
      <c r="AM55" s="38"/>
      <c r="AN55" s="38"/>
      <c r="AO55" s="38"/>
      <c r="AP55" s="38"/>
      <c r="AQ55" s="38"/>
      <c r="AR55" s="38"/>
      <c r="AS55" s="38"/>
      <c r="AT55" s="38"/>
      <c r="AU55" s="38"/>
      <c r="AV55" s="38"/>
      <c r="AW55" s="38"/>
      <c r="AX55" s="38"/>
      <c r="AY55" s="38"/>
      <c r="AZ55" s="38"/>
      <c r="BA55" s="38"/>
      <c r="BB55" s="49"/>
      <c r="BC55" s="42"/>
      <c r="BD55" s="38"/>
      <c r="BE55" s="38"/>
    </row>
    <row r="56" spans="21:57" ht="15" customHeight="1">
      <c r="V56" s="38"/>
      <c r="W56" s="38"/>
      <c r="X56" s="49"/>
      <c r="Y56" s="42"/>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49"/>
      <c r="BC56" s="42"/>
      <c r="BD56" s="38"/>
      <c r="BE56" s="38"/>
    </row>
    <row r="57" spans="21:57" ht="15" customHeight="1">
      <c r="V57" s="38"/>
      <c r="W57" s="38"/>
      <c r="X57" s="49"/>
      <c r="Y57" s="42"/>
      <c r="Z57" s="38"/>
      <c r="AA57" s="38"/>
      <c r="AB57" s="38"/>
      <c r="AC57" s="38"/>
      <c r="AD57" s="38"/>
      <c r="AE57" s="38"/>
      <c r="AF57" s="38"/>
      <c r="AG57" s="38"/>
      <c r="AH57" s="38"/>
      <c r="AI57" s="38"/>
      <c r="AJ57" s="38"/>
      <c r="AK57" s="38"/>
      <c r="AL57" s="38"/>
      <c r="AM57" s="38"/>
      <c r="AN57" s="38"/>
      <c r="AO57" s="38"/>
      <c r="AP57" s="38"/>
      <c r="AQ57" s="38"/>
      <c r="AR57" s="38"/>
      <c r="AS57" s="38"/>
      <c r="AT57" s="38"/>
      <c r="AU57" s="38"/>
      <c r="AV57" s="38"/>
      <c r="AW57" s="38"/>
      <c r="AX57" s="38"/>
      <c r="AY57" s="38"/>
      <c r="AZ57" s="38"/>
      <c r="BA57" s="38"/>
      <c r="BB57" s="49"/>
      <c r="BC57" s="42"/>
      <c r="BD57" s="38"/>
      <c r="BE57" s="38"/>
    </row>
    <row r="58" spans="21:57" ht="15" customHeight="1">
      <c r="V58" s="38"/>
      <c r="W58" s="38"/>
      <c r="X58" s="49"/>
      <c r="Y58" s="42"/>
      <c r="Z58" s="38"/>
      <c r="AA58" s="38"/>
      <c r="AB58" s="38"/>
      <c r="AC58" s="38"/>
      <c r="AD58" s="38"/>
      <c r="AE58" s="38"/>
      <c r="AF58" s="38"/>
      <c r="AG58" s="38"/>
      <c r="AH58" s="38"/>
      <c r="AI58" s="38"/>
      <c r="AJ58" s="38"/>
      <c r="AK58" s="38"/>
      <c r="AL58" s="38"/>
      <c r="AM58" s="38"/>
      <c r="AN58" s="38"/>
      <c r="AO58" s="38"/>
      <c r="AP58" s="38"/>
      <c r="AQ58" s="38"/>
      <c r="AR58" s="38"/>
      <c r="AS58" s="38"/>
      <c r="AT58" s="38"/>
      <c r="AU58" s="38"/>
      <c r="AV58" s="38"/>
      <c r="AW58" s="38"/>
      <c r="AX58" s="38"/>
      <c r="AY58" s="38"/>
      <c r="AZ58" s="38"/>
      <c r="BA58" s="38"/>
      <c r="BB58" s="49"/>
      <c r="BC58" s="42"/>
      <c r="BD58" s="38"/>
      <c r="BE58" s="38"/>
    </row>
    <row r="59" spans="21:57" ht="15" customHeight="1">
      <c r="V59" s="38"/>
      <c r="W59" s="38"/>
      <c r="X59" s="49"/>
      <c r="Y59" s="42"/>
      <c r="Z59" s="38"/>
      <c r="AA59" s="38"/>
      <c r="AB59" s="38"/>
      <c r="AC59" s="38"/>
      <c r="AD59" s="38"/>
      <c r="AE59" s="38"/>
      <c r="AF59" s="38"/>
      <c r="AG59" s="38"/>
      <c r="AH59" s="38"/>
      <c r="AI59" s="38"/>
      <c r="AJ59" s="38"/>
      <c r="AK59" s="38"/>
      <c r="AL59" s="38"/>
      <c r="AM59" s="38"/>
      <c r="AN59" s="38"/>
      <c r="AO59" s="38"/>
      <c r="AP59" s="38"/>
      <c r="AQ59" s="38"/>
      <c r="AR59" s="38"/>
      <c r="AS59" s="38"/>
      <c r="AT59" s="38"/>
      <c r="AU59" s="38"/>
      <c r="AV59" s="38"/>
      <c r="AW59" s="38"/>
      <c r="AX59" s="38"/>
      <c r="AY59" s="38"/>
      <c r="AZ59" s="38"/>
      <c r="BA59" s="38"/>
      <c r="BB59" s="49"/>
      <c r="BC59" s="42"/>
      <c r="BD59" s="38"/>
      <c r="BE59" s="38"/>
    </row>
    <row r="60" spans="21:57" ht="15" customHeight="1">
      <c r="V60" s="38"/>
      <c r="W60" s="38"/>
      <c r="X60" s="49"/>
      <c r="Y60" s="42"/>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49"/>
      <c r="BC60" s="42"/>
      <c r="BD60" s="38"/>
      <c r="BE60" s="38"/>
    </row>
    <row r="61" spans="21:57" ht="15" customHeight="1">
      <c r="V61" s="38"/>
      <c r="W61" s="38"/>
      <c r="X61" s="49"/>
      <c r="Y61" s="42"/>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49"/>
      <c r="BC61" s="42"/>
      <c r="BD61" s="38"/>
      <c r="BE61" s="38"/>
    </row>
    <row r="62" spans="21:57" ht="15" customHeight="1">
      <c r="V62" s="38"/>
      <c r="W62" s="39"/>
      <c r="X62" s="49"/>
      <c r="Y62" s="42"/>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49"/>
      <c r="BC62" s="42"/>
      <c r="BD62" s="39"/>
      <c r="BE62" s="39"/>
    </row>
    <row r="63" spans="21:57" ht="7.5" customHeight="1">
      <c r="W63" s="40"/>
      <c r="Y63" s="43"/>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5"/>
      <c r="BD63" s="40"/>
      <c r="BE63" s="40"/>
    </row>
    <row r="64" spans="21:57" ht="40.5" customHeight="1">
      <c r="U64" s="38"/>
      <c r="V64" s="38"/>
      <c r="W64" s="38"/>
      <c r="X64" s="38"/>
      <c r="AA64" s="50" t="s">
        <v>1303</v>
      </c>
      <c r="AB64" s="140" t="s">
        <v>2275</v>
      </c>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0"/>
      <c r="AY64" s="140"/>
      <c r="AZ64" s="140"/>
      <c r="BA64" s="51"/>
      <c r="BC64" s="38"/>
      <c r="BD64" s="38"/>
      <c r="BE64" s="38"/>
    </row>
    <row r="65" spans="25:53" ht="37.5" customHeight="1">
      <c r="Y65" s="50"/>
      <c r="Z65" s="50"/>
      <c r="AA65" s="50"/>
      <c r="AB65" s="141" t="s">
        <v>1304</v>
      </c>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41"/>
      <c r="AZ65" s="141"/>
      <c r="BA65" s="52"/>
    </row>
    <row r="66" spans="25:53">
      <c r="Y66" s="50"/>
      <c r="Z66" s="50"/>
      <c r="AA66" s="53"/>
      <c r="AB66" s="142" t="s">
        <v>1305</v>
      </c>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2"/>
      <c r="AY66" s="142"/>
      <c r="AZ66" s="142"/>
      <c r="BA66" s="50"/>
    </row>
    <row r="67" spans="25:53">
      <c r="Y67" s="50"/>
      <c r="Z67" s="50"/>
      <c r="AA67" s="53"/>
      <c r="AB67" s="142" t="s">
        <v>1306</v>
      </c>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2"/>
      <c r="AY67" s="142"/>
      <c r="AZ67" s="142"/>
      <c r="BA67" s="50"/>
    </row>
    <row r="68" spans="25:53">
      <c r="Y68" s="54"/>
      <c r="Z68" s="54"/>
      <c r="AA68" s="53"/>
      <c r="AB68" s="142" t="s">
        <v>1307</v>
      </c>
      <c r="AC68" s="142"/>
      <c r="AD68" s="142"/>
      <c r="AE68" s="142"/>
      <c r="AF68" s="142"/>
      <c r="AG68" s="142"/>
      <c r="AH68" s="142"/>
      <c r="AI68" s="142"/>
      <c r="AJ68" s="142"/>
      <c r="AK68" s="142"/>
      <c r="AL68" s="142"/>
      <c r="AM68" s="142"/>
      <c r="AN68" s="142"/>
      <c r="AO68" s="142"/>
      <c r="AP68" s="142"/>
      <c r="AQ68" s="142"/>
      <c r="AR68" s="142"/>
      <c r="AS68" s="142"/>
      <c r="AT68" s="142"/>
      <c r="AU68" s="142"/>
      <c r="AV68" s="142"/>
      <c r="AW68" s="142"/>
      <c r="AX68" s="142"/>
      <c r="AY68" s="142"/>
      <c r="AZ68" s="142"/>
      <c r="BA68" s="50"/>
    </row>
  </sheetData>
  <mergeCells count="87">
    <mergeCell ref="B3:C3"/>
    <mergeCell ref="B4:C4"/>
    <mergeCell ref="D4:F4"/>
    <mergeCell ref="H4:I4"/>
    <mergeCell ref="B6:C6"/>
    <mergeCell ref="D6:E6"/>
    <mergeCell ref="B7:C7"/>
    <mergeCell ref="D7:E7"/>
    <mergeCell ref="B8:C8"/>
    <mergeCell ref="D8:I8"/>
    <mergeCell ref="B9:C9"/>
    <mergeCell ref="B19:C19"/>
    <mergeCell ref="D19:F19"/>
    <mergeCell ref="N10:X10"/>
    <mergeCell ref="B12:C12"/>
    <mergeCell ref="D12:E12"/>
    <mergeCell ref="B14:C14"/>
    <mergeCell ref="D14:F14"/>
    <mergeCell ref="B15:C15"/>
    <mergeCell ref="D15:F15"/>
    <mergeCell ref="B10:C10"/>
    <mergeCell ref="D10:K10"/>
    <mergeCell ref="B16:C16"/>
    <mergeCell ref="B17:C17"/>
    <mergeCell ref="D17:V17"/>
    <mergeCell ref="B18:C18"/>
    <mergeCell ref="D18:V18"/>
    <mergeCell ref="Z29:AN30"/>
    <mergeCell ref="B20:C20"/>
    <mergeCell ref="D20:F20"/>
    <mergeCell ref="B21:C21"/>
    <mergeCell ref="D21:F21"/>
    <mergeCell ref="Y23:BB23"/>
    <mergeCell ref="AU24:BB24"/>
    <mergeCell ref="AU25:BB25"/>
    <mergeCell ref="Y26:AB26"/>
    <mergeCell ref="AC26:AE26"/>
    <mergeCell ref="AF26:AG26"/>
    <mergeCell ref="Z28:AF28"/>
    <mergeCell ref="Z32:AO33"/>
    <mergeCell ref="Z37:BA40"/>
    <mergeCell ref="Y42:Z47"/>
    <mergeCell ref="AA42:AC42"/>
    <mergeCell ref="AD42:AF42"/>
    <mergeCell ref="AG42:AJ42"/>
    <mergeCell ref="AK42:AM42"/>
    <mergeCell ref="AN42:AQ42"/>
    <mergeCell ref="AR42:AU42"/>
    <mergeCell ref="AV42:AY42"/>
    <mergeCell ref="AZ42:BB42"/>
    <mergeCell ref="AD43:AF43"/>
    <mergeCell ref="AG43:AJ43"/>
    <mergeCell ref="AK43:AM43"/>
    <mergeCell ref="AN43:AQ43"/>
    <mergeCell ref="AR43:AU43"/>
    <mergeCell ref="AV43:AY43"/>
    <mergeCell ref="AZ43:BB43"/>
    <mergeCell ref="AV44:AY45"/>
    <mergeCell ref="AZ44:BB45"/>
    <mergeCell ref="AA45:AC45"/>
    <mergeCell ref="AR44:AU45"/>
    <mergeCell ref="AA44:AC44"/>
    <mergeCell ref="AD44:AF45"/>
    <mergeCell ref="AG44:AJ45"/>
    <mergeCell ref="AK44:AM45"/>
    <mergeCell ref="AN44:AQ45"/>
    <mergeCell ref="AZ46:BB46"/>
    <mergeCell ref="AA47:AC47"/>
    <mergeCell ref="AD47:AF47"/>
    <mergeCell ref="AG47:AJ47"/>
    <mergeCell ref="AK47:AM47"/>
    <mergeCell ref="AN47:AQ47"/>
    <mergeCell ref="AR47:AU47"/>
    <mergeCell ref="AV47:AY47"/>
    <mergeCell ref="AZ47:BB47"/>
    <mergeCell ref="AR46:AU46"/>
    <mergeCell ref="AV46:AY46"/>
    <mergeCell ref="AA46:AC46"/>
    <mergeCell ref="AD46:AF46"/>
    <mergeCell ref="AG46:AJ46"/>
    <mergeCell ref="AK46:AM46"/>
    <mergeCell ref="AN46:AQ46"/>
    <mergeCell ref="AB64:AZ64"/>
    <mergeCell ref="AB65:AZ65"/>
    <mergeCell ref="AB66:AZ66"/>
    <mergeCell ref="AB67:AZ67"/>
    <mergeCell ref="AB68:AZ68"/>
  </mergeCells>
  <phoneticPr fontId="1"/>
  <dataValidations count="2">
    <dataValidation imeMode="off" allowBlank="1" showInputMessage="1" showErrorMessage="1" sqref="D12:E12 H16 F16 H4:I4 E9:I9 D6:E6 E3:I3 L10"/>
    <dataValidation imeMode="hiragana" allowBlank="1" showInputMessage="1" showErrorMessage="1" sqref="D4:F4 D8 D7:E7 D10 M10"/>
  </dataValidations>
  <pageMargins left="0.7" right="0.7" top="0.75" bottom="0.75" header="0.3" footer="0.3"/>
  <pageSetup paperSize="9" scale="92"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view="pageBreakPreview" zoomScale="90" zoomScaleNormal="100" zoomScaleSheetLayoutView="90" workbookViewId="0">
      <selection activeCell="P20" sqref="P20"/>
    </sheetView>
  </sheetViews>
  <sheetFormatPr defaultColWidth="9" defaultRowHeight="13.5"/>
  <cols>
    <col min="1" max="1" width="6.75" style="57" customWidth="1"/>
    <col min="2" max="2" width="9" style="57"/>
    <col min="3" max="3" width="2.375" style="57" customWidth="1"/>
    <col min="4" max="4" width="3.75" style="57" customWidth="1"/>
    <col min="5" max="5" width="2.25" style="57" customWidth="1"/>
    <col min="6" max="6" width="4.375" style="57" customWidth="1"/>
    <col min="7" max="12" width="4" style="57" customWidth="1"/>
    <col min="13" max="13" width="5" style="57" customWidth="1"/>
    <col min="14" max="16" width="9" style="57"/>
    <col min="17" max="17" width="11.125" style="57" customWidth="1"/>
    <col min="18" max="18" width="37" style="57" customWidth="1"/>
    <col min="19" max="19" width="20" style="57" customWidth="1"/>
    <col min="20" max="16384" width="9" style="57"/>
  </cols>
  <sheetData>
    <row r="1" spans="1:19" ht="30.75" customHeight="1" thickBot="1">
      <c r="A1" s="56">
        <v>317</v>
      </c>
      <c r="G1" s="225" t="str">
        <f>IF(P2="",DBCS(R1),DBCS(R2))</f>
        <v>８７００８３９</v>
      </c>
      <c r="H1" s="225"/>
      <c r="I1" s="225"/>
      <c r="J1" s="225"/>
      <c r="K1" s="225"/>
      <c r="L1" s="225"/>
      <c r="M1" s="225"/>
      <c r="Q1" s="57" t="str">
        <f>VLOOKUP($A$1,基本データR5年2月月例後抽出!$A$1:$CF$388,8)</f>
        <v>870-0839</v>
      </c>
      <c r="R1" s="57" t="str">
        <f>MID(Q1,1,3)&amp;MID(Q1,5,4)</f>
        <v>8700839</v>
      </c>
      <c r="S1" s="57" t="str">
        <f>VLOOKUP($A$1,基本データR5年2月月例後抽出!A1:CF388,15)</f>
        <v>大分市　金池南　２－１７－４</v>
      </c>
    </row>
    <row r="2" spans="1:19" ht="96" customHeight="1" thickBot="1">
      <c r="A2" s="58"/>
      <c r="O2" s="57" t="s">
        <v>1346</v>
      </c>
      <c r="P2" s="102"/>
      <c r="Q2" s="57">
        <f>VLOOKUP($A$1,基本データR5年2月月例後抽出!$A$1:$CF$388,75)</f>
        <v>0</v>
      </c>
      <c r="R2" s="57" t="str">
        <f>MID(Q2,1,3)&amp;MID(Q2,5,4)</f>
        <v>0</v>
      </c>
      <c r="S2" s="57">
        <f>VLOOKUP($A$1,基本データR5年2月月例後抽出!A1:CF388,78)</f>
        <v>0</v>
      </c>
    </row>
    <row r="3" spans="1:19">
      <c r="C3" s="226"/>
      <c r="D3" s="227"/>
      <c r="E3" s="227"/>
      <c r="F3" s="227"/>
      <c r="G3" s="227"/>
      <c r="H3" s="227"/>
      <c r="I3" s="227"/>
      <c r="J3" s="227"/>
      <c r="K3" s="227"/>
      <c r="L3" s="227"/>
      <c r="M3" s="227"/>
    </row>
    <row r="4" spans="1:19" ht="21" customHeight="1">
      <c r="C4" s="228" t="str">
        <f>IF(P2="",S1,S2)</f>
        <v>大分市　金池南　２－１７－４</v>
      </c>
      <c r="D4" s="229"/>
      <c r="E4" s="229"/>
      <c r="F4" s="229"/>
      <c r="G4" s="229"/>
      <c r="H4" s="229"/>
      <c r="I4" s="229"/>
      <c r="J4" s="229"/>
      <c r="K4" s="229"/>
      <c r="L4" s="229"/>
      <c r="M4" s="229"/>
    </row>
    <row r="5" spans="1:19" ht="33.75" customHeight="1">
      <c r="C5" s="229"/>
      <c r="D5" s="229"/>
      <c r="E5" s="229"/>
      <c r="F5" s="229"/>
      <c r="G5" s="229"/>
      <c r="H5" s="229"/>
      <c r="I5" s="229"/>
      <c r="J5" s="229"/>
      <c r="K5" s="229"/>
      <c r="L5" s="229"/>
      <c r="M5" s="229"/>
      <c r="P5" s="59"/>
    </row>
    <row r="6" spans="1:19" ht="41.25" customHeight="1">
      <c r="C6" s="229"/>
      <c r="D6" s="229"/>
      <c r="E6" s="229"/>
      <c r="F6" s="229"/>
      <c r="G6" s="229"/>
      <c r="H6" s="229"/>
      <c r="I6" s="229"/>
      <c r="J6" s="229"/>
      <c r="K6" s="229"/>
      <c r="L6" s="229"/>
      <c r="M6" s="229"/>
    </row>
    <row r="7" spans="1:19" ht="30" customHeight="1">
      <c r="C7" s="230" t="str">
        <f>S8</f>
        <v>特定非営利活動法人</v>
      </c>
      <c r="D7" s="230"/>
      <c r="E7" s="230"/>
      <c r="F7" s="230"/>
      <c r="G7" s="230"/>
      <c r="H7" s="230"/>
      <c r="I7" s="230"/>
      <c r="J7" s="230"/>
      <c r="K7" s="230"/>
      <c r="L7" s="230"/>
      <c r="M7" s="230"/>
      <c r="O7" s="57" t="s">
        <v>1323</v>
      </c>
      <c r="P7" s="57" t="s">
        <v>1325</v>
      </c>
      <c r="R7" s="57" t="s">
        <v>1322</v>
      </c>
      <c r="S7" s="57" t="s">
        <v>1324</v>
      </c>
    </row>
    <row r="8" spans="1:19" ht="16.5" customHeight="1">
      <c r="C8" s="231" t="str">
        <f>R8</f>
        <v>智楽フォーラム</v>
      </c>
      <c r="D8" s="231"/>
      <c r="E8" s="231"/>
      <c r="F8" s="231"/>
      <c r="G8" s="232"/>
      <c r="H8" s="232"/>
      <c r="I8" s="232"/>
      <c r="J8" s="232"/>
      <c r="K8" s="232"/>
      <c r="L8" s="232"/>
      <c r="M8" s="232"/>
      <c r="O8" s="57">
        <f>VLOOKUP($A$1,基本データR5年2月月例後抽出!A1:CF388,5)</f>
        <v>34</v>
      </c>
      <c r="P8" s="57" t="str">
        <f>VLOOKUP($A$1,基本データR5年2月月例後抽出!A1:CF388,7)</f>
        <v>特定非営利活動法人智楽フォーラム</v>
      </c>
      <c r="R8" s="57" t="str">
        <f>IF(O8=34,MID(P8,10,35),IF(O8=45,MID(P8,7,35),IF(O8=46,MID(P8,7,35),P8)))</f>
        <v>智楽フォーラム</v>
      </c>
      <c r="S8" s="57" t="str">
        <f>IF(O8=34,"特定非営利活動法人",IF(O8=45,"公益社団法人",IF(O8=46,"公益財団法人","　")))</f>
        <v>特定非営利活動法人</v>
      </c>
    </row>
    <row r="9" spans="1:19" ht="16.5" customHeight="1">
      <c r="C9" s="231"/>
      <c r="D9" s="231"/>
      <c r="E9" s="231"/>
      <c r="F9" s="231"/>
      <c r="G9" s="232"/>
      <c r="H9" s="232"/>
      <c r="I9" s="232"/>
      <c r="J9" s="232"/>
      <c r="K9" s="232"/>
      <c r="L9" s="232"/>
      <c r="M9" s="232"/>
      <c r="P9" s="57" t="s">
        <v>1321</v>
      </c>
    </row>
    <row r="10" spans="1:19" ht="15.75" customHeight="1">
      <c r="C10" s="233" t="s">
        <v>1308</v>
      </c>
      <c r="D10" s="233"/>
      <c r="E10" s="233"/>
      <c r="F10" s="233"/>
      <c r="G10" s="233"/>
      <c r="H10" s="233"/>
      <c r="I10" s="233"/>
      <c r="J10" s="233"/>
      <c r="K10" s="233"/>
      <c r="L10" s="233"/>
      <c r="M10" s="233"/>
      <c r="P10" s="57">
        <f>VLOOKUP($A$1,基本データR5年2月月例後抽出!A1:CF186,70)</f>
        <v>0</v>
      </c>
    </row>
    <row r="11" spans="1:19">
      <c r="C11" s="233"/>
      <c r="D11" s="233"/>
      <c r="E11" s="233"/>
      <c r="F11" s="233"/>
      <c r="G11" s="233"/>
      <c r="H11" s="233"/>
      <c r="I11" s="233"/>
      <c r="J11" s="233"/>
      <c r="K11" s="233"/>
      <c r="L11" s="233"/>
      <c r="M11" s="233"/>
    </row>
    <row r="20" spans="11:18" ht="20.25" customHeight="1">
      <c r="K20" s="224"/>
      <c r="L20" s="224"/>
      <c r="M20" s="224"/>
      <c r="R20" s="60"/>
    </row>
    <row r="30" spans="11:18">
      <c r="Q30"/>
    </row>
    <row r="71" spans="18:20">
      <c r="R71" s="60"/>
    </row>
    <row r="78" spans="18:20">
      <c r="T78" s="61"/>
    </row>
  </sheetData>
  <mergeCells count="7">
    <mergeCell ref="K20:M20"/>
    <mergeCell ref="G1:M1"/>
    <mergeCell ref="C3:M3"/>
    <mergeCell ref="C4:M6"/>
    <mergeCell ref="C7:M7"/>
    <mergeCell ref="C8:M9"/>
    <mergeCell ref="C10:M11"/>
  </mergeCells>
  <phoneticPr fontId="1"/>
  <dataValidations count="1">
    <dataValidation imeMode="off" allowBlank="1" showInputMessage="1" showErrorMessage="1" sqref="A1"/>
  </dataValidations>
  <pageMargins left="1.299212598425197" right="7.874015748031496E-2" top="1.4566929133858268" bottom="0.9055118110236221" header="0.51181102362204722" footer="0.51181102362204722"/>
  <pageSetup paperSize="25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68"/>
  <sheetViews>
    <sheetView view="pageBreakPreview" topLeftCell="A13" zoomScale="60" zoomScaleNormal="100" zoomScaleSheetLayoutView="91" workbookViewId="0">
      <selection activeCell="D12" sqref="D12:E12"/>
    </sheetView>
  </sheetViews>
  <sheetFormatPr defaultColWidth="9" defaultRowHeight="13.5"/>
  <cols>
    <col min="1" max="1" width="5.875" style="6" customWidth="1"/>
    <col min="2" max="11" width="4.125" style="6" customWidth="1"/>
    <col min="12" max="12" width="7.375" style="6" customWidth="1"/>
    <col min="13" max="22" width="4.125" style="6" customWidth="1"/>
    <col min="23" max="23" width="0.5" style="6" customWidth="1"/>
    <col min="24" max="24" width="4.375" style="6" customWidth="1"/>
    <col min="25" max="25" width="0.75" style="6" customWidth="1"/>
    <col min="26" max="26" width="3" style="6" customWidth="1"/>
    <col min="27" max="28" width="2.375" style="6" customWidth="1"/>
    <col min="29" max="29" width="2.625" style="6" customWidth="1"/>
    <col min="30" max="30" width="1.5" style="6" customWidth="1"/>
    <col min="31" max="31" width="3.625" style="6" customWidth="1"/>
    <col min="32" max="32" width="2.75" style="6" customWidth="1"/>
    <col min="33" max="33" width="1.5" style="6" customWidth="1"/>
    <col min="34" max="34" width="6" style="6" customWidth="1"/>
    <col min="35" max="35" width="1.5" style="6" customWidth="1"/>
    <col min="36" max="36" width="3.25" style="6" customWidth="1"/>
    <col min="37" max="37" width="3" style="6" customWidth="1"/>
    <col min="38" max="38" width="7.375" style="6" customWidth="1"/>
    <col min="39" max="39" width="3.75" style="6" customWidth="1"/>
    <col min="40" max="41" width="3.375" style="6" customWidth="1"/>
    <col min="42" max="42" width="4" style="6" customWidth="1"/>
    <col min="43" max="43" width="1" style="6" customWidth="1"/>
    <col min="44" max="44" width="3.25" style="6" customWidth="1"/>
    <col min="45" max="45" width="2.75" style="6" customWidth="1"/>
    <col min="46" max="47" width="3" style="6" customWidth="1"/>
    <col min="48" max="48" width="1.5" style="6" customWidth="1"/>
    <col min="49" max="49" width="4.125" style="6" customWidth="1"/>
    <col min="50" max="53" width="3" style="6" customWidth="1"/>
    <col min="54" max="54" width="0.75" style="6" customWidth="1"/>
    <col min="55" max="55" width="4.375" style="6" customWidth="1"/>
    <col min="56" max="56" width="0.5" style="6" customWidth="1"/>
    <col min="57" max="16384" width="9" style="6"/>
  </cols>
  <sheetData>
    <row r="1" spans="2:26" customFormat="1" ht="21">
      <c r="B1" s="2"/>
      <c r="C1" s="3" t="s">
        <v>1271</v>
      </c>
      <c r="D1" s="4"/>
      <c r="E1" s="2" t="s">
        <v>1272</v>
      </c>
      <c r="F1" s="5"/>
      <c r="G1" s="5"/>
      <c r="H1" s="5"/>
      <c r="I1" s="5"/>
      <c r="J1" s="5"/>
      <c r="K1" s="6"/>
      <c r="L1" s="6"/>
      <c r="M1" s="6"/>
      <c r="N1" s="6"/>
      <c r="O1" s="6"/>
      <c r="P1" s="6"/>
      <c r="Q1" s="6"/>
    </row>
    <row r="2" spans="2:26" customFormat="1" ht="21">
      <c r="B2" s="2"/>
      <c r="C2" s="3"/>
      <c r="D2" s="7"/>
      <c r="E2" s="2"/>
      <c r="F2" s="5"/>
      <c r="G2" s="5"/>
      <c r="H2" s="5"/>
      <c r="I2" s="5"/>
      <c r="J2" s="5"/>
      <c r="K2" s="6"/>
      <c r="L2" s="6"/>
      <c r="M2" s="6"/>
      <c r="N2" s="6"/>
      <c r="O2" s="6"/>
      <c r="P2" s="6"/>
      <c r="Q2" s="6"/>
    </row>
    <row r="3" spans="2:26" customFormat="1" ht="17.25">
      <c r="B3" s="219" t="s">
        <v>1273</v>
      </c>
      <c r="C3" s="220"/>
      <c r="D3" s="8" t="s">
        <v>2402</v>
      </c>
      <c r="E3" s="62">
        <v>5</v>
      </c>
      <c r="F3" s="10" t="s">
        <v>1274</v>
      </c>
      <c r="G3" s="62">
        <v>3</v>
      </c>
      <c r="H3" s="10" t="s">
        <v>1275</v>
      </c>
      <c r="I3" s="62">
        <v>24</v>
      </c>
      <c r="J3" s="11" t="s">
        <v>1276</v>
      </c>
      <c r="M3" s="12"/>
      <c r="N3" s="13"/>
      <c r="O3" s="13"/>
      <c r="P3" s="14"/>
      <c r="Q3" s="15"/>
      <c r="R3" s="14"/>
      <c r="S3" s="15"/>
      <c r="T3" s="14"/>
      <c r="U3" s="15"/>
      <c r="V3" s="14"/>
      <c r="W3" s="12"/>
      <c r="X3" s="12"/>
    </row>
    <row r="4" spans="2:26" customFormat="1" ht="17.25">
      <c r="B4" s="219" t="s">
        <v>1277</v>
      </c>
      <c r="C4" s="220"/>
      <c r="D4" s="221" t="s">
        <v>1270</v>
      </c>
      <c r="E4" s="222"/>
      <c r="F4" s="222"/>
      <c r="G4" s="10" t="s">
        <v>1278</v>
      </c>
      <c r="H4" s="223">
        <v>506</v>
      </c>
      <c r="I4" s="223"/>
      <c r="J4" s="11" t="s">
        <v>1279</v>
      </c>
      <c r="M4" s="12"/>
      <c r="N4" s="13"/>
      <c r="O4" s="13"/>
      <c r="P4" s="16"/>
      <c r="Q4" s="16"/>
      <c r="R4" s="16"/>
      <c r="S4" s="14"/>
      <c r="T4" s="16"/>
      <c r="U4" s="16"/>
      <c r="V4" s="14"/>
      <c r="W4" s="12"/>
      <c r="X4" s="12"/>
    </row>
    <row r="6" spans="2:26" ht="17.25">
      <c r="B6" s="144" t="s">
        <v>1280</v>
      </c>
      <c r="C6" s="146"/>
      <c r="D6" s="215">
        <v>5</v>
      </c>
      <c r="E6" s="215"/>
    </row>
    <row r="7" spans="2:26" ht="17.25">
      <c r="B7" s="144" t="s">
        <v>1281</v>
      </c>
      <c r="C7" s="146"/>
      <c r="D7" s="215" t="s">
        <v>1282</v>
      </c>
      <c r="E7" s="215"/>
    </row>
    <row r="8" spans="2:26" ht="17.25">
      <c r="B8" s="144" t="s">
        <v>1283</v>
      </c>
      <c r="C8" s="146"/>
      <c r="D8" s="216" t="s">
        <v>1284</v>
      </c>
      <c r="E8" s="217"/>
      <c r="F8" s="217"/>
      <c r="G8" s="217"/>
      <c r="H8" s="217"/>
      <c r="I8" s="218"/>
    </row>
    <row r="9" spans="2:26" ht="17.25">
      <c r="B9" s="144" t="s">
        <v>1285</v>
      </c>
      <c r="C9" s="146"/>
      <c r="D9" s="17" t="s">
        <v>2402</v>
      </c>
      <c r="E9" s="18">
        <v>5</v>
      </c>
      <c r="F9" s="19" t="s">
        <v>1274</v>
      </c>
      <c r="G9" s="18">
        <v>5</v>
      </c>
      <c r="H9" s="19" t="s">
        <v>1275</v>
      </c>
      <c r="I9" s="18">
        <v>1</v>
      </c>
      <c r="J9" s="20" t="s">
        <v>1276</v>
      </c>
    </row>
    <row r="10" spans="2:26" ht="17.25">
      <c r="B10" s="144" t="s">
        <v>1286</v>
      </c>
      <c r="C10" s="146"/>
      <c r="D10" s="208" t="s">
        <v>1287</v>
      </c>
      <c r="E10" s="209"/>
      <c r="F10" s="209"/>
      <c r="G10" s="209"/>
      <c r="H10" s="209"/>
      <c r="I10" s="209"/>
      <c r="J10" s="209"/>
      <c r="K10" s="209"/>
      <c r="L10" s="21">
        <v>1</v>
      </c>
      <c r="M10" s="22" t="s">
        <v>1279</v>
      </c>
      <c r="N10" s="199" t="s">
        <v>1288</v>
      </c>
      <c r="O10" s="200"/>
      <c r="P10" s="200"/>
      <c r="Q10" s="200"/>
      <c r="R10" s="200"/>
      <c r="S10" s="200"/>
      <c r="T10" s="200"/>
      <c r="U10" s="200"/>
      <c r="V10" s="200"/>
      <c r="W10" s="200"/>
      <c r="X10" s="200"/>
      <c r="Z10" s="23"/>
    </row>
    <row r="11" spans="2:26" customFormat="1">
      <c r="B11" s="24"/>
      <c r="C11" s="24"/>
      <c r="D11" s="24"/>
      <c r="E11" s="24"/>
    </row>
    <row r="12" spans="2:26" customFormat="1" ht="18.75">
      <c r="B12" s="201" t="s">
        <v>1289</v>
      </c>
      <c r="C12" s="201"/>
      <c r="D12" s="202"/>
      <c r="E12" s="202"/>
      <c r="H12" s="25"/>
    </row>
    <row r="13" spans="2:26" customFormat="1">
      <c r="D13" s="115"/>
    </row>
    <row r="14" spans="2:26" customFormat="1" ht="17.25">
      <c r="B14" s="203" t="s">
        <v>1</v>
      </c>
      <c r="C14" s="204"/>
      <c r="D14" s="205" t="e">
        <f>VLOOKUP($D$12,基本データR5年2月月例後抽出!A1:CF386,3)</f>
        <v>#N/A</v>
      </c>
      <c r="E14" s="206"/>
      <c r="F14" s="207"/>
      <c r="G14" s="26"/>
    </row>
    <row r="15" spans="2:26" customFormat="1" ht="17.25">
      <c r="B15" s="203" t="s">
        <v>5</v>
      </c>
      <c r="C15" s="204"/>
      <c r="D15" s="205" t="e">
        <f>VLOOKUP($D$12,基本データR5年2月月例後抽出!A1:CF386,8)</f>
        <v>#N/A</v>
      </c>
      <c r="E15" s="206"/>
      <c r="F15" s="207"/>
      <c r="G15" s="26"/>
    </row>
    <row r="16" spans="2:26" customFormat="1" ht="17.25">
      <c r="B16" s="210"/>
      <c r="C16" s="211"/>
      <c r="D16" s="17"/>
      <c r="E16" s="63"/>
      <c r="F16" s="19"/>
      <c r="G16" s="63"/>
      <c r="H16" s="19"/>
      <c r="I16" s="63"/>
      <c r="J16" s="20"/>
    </row>
    <row r="17" spans="2:54" customFormat="1">
      <c r="B17" s="189" t="s">
        <v>1292</v>
      </c>
      <c r="C17" s="189"/>
      <c r="D17" s="212" t="e">
        <f>VLOOKUP($D$12,基本データR5年2月月例後抽出!A1:CF386,7)</f>
        <v>#N/A</v>
      </c>
      <c r="E17" s="213"/>
      <c r="F17" s="213"/>
      <c r="G17" s="213"/>
      <c r="H17" s="213"/>
      <c r="I17" s="213"/>
      <c r="J17" s="213"/>
      <c r="K17" s="213"/>
      <c r="L17" s="213"/>
      <c r="M17" s="213"/>
      <c r="N17" s="213"/>
      <c r="O17" s="213"/>
      <c r="P17" s="213"/>
      <c r="Q17" s="213"/>
      <c r="R17" s="213"/>
      <c r="S17" s="213"/>
      <c r="T17" s="213"/>
      <c r="U17" s="213"/>
      <c r="V17" s="214"/>
    </row>
    <row r="18" spans="2:54" customFormat="1">
      <c r="B18" s="189" t="s">
        <v>12</v>
      </c>
      <c r="C18" s="189"/>
      <c r="D18" s="212" t="e">
        <f>VLOOKUP($D$12,基本データR5年2月月例後抽出!A1:CF386,15)</f>
        <v>#N/A</v>
      </c>
      <c r="E18" s="213"/>
      <c r="F18" s="213"/>
      <c r="G18" s="213"/>
      <c r="H18" s="213"/>
      <c r="I18" s="213"/>
      <c r="J18" s="213"/>
      <c r="K18" s="213"/>
      <c r="L18" s="213"/>
      <c r="M18" s="213"/>
      <c r="N18" s="213"/>
      <c r="O18" s="213"/>
      <c r="P18" s="213"/>
      <c r="Q18" s="213"/>
      <c r="R18" s="213"/>
      <c r="S18" s="213"/>
      <c r="T18" s="213"/>
      <c r="U18" s="213"/>
      <c r="V18" s="214"/>
    </row>
    <row r="19" spans="2:54" customFormat="1" ht="17.25">
      <c r="B19" s="189"/>
      <c r="C19" s="189"/>
      <c r="D19" s="190"/>
      <c r="E19" s="191"/>
      <c r="F19" s="192"/>
      <c r="H19" s="6"/>
    </row>
    <row r="20" spans="2:54" customFormat="1" ht="17.25">
      <c r="B20" s="189" t="s">
        <v>1345</v>
      </c>
      <c r="C20" s="189"/>
      <c r="D20" s="190" t="e">
        <f>VLOOKUP($D$12,基本データR5年2月月例後抽出!A1:CF388,68)</f>
        <v>#N/A</v>
      </c>
      <c r="E20" s="191"/>
      <c r="F20" s="192"/>
      <c r="H20" s="6"/>
      <c r="J20" s="28"/>
      <c r="K20" s="28"/>
      <c r="L20" s="28"/>
      <c r="M20" s="28"/>
      <c r="O20" s="29"/>
    </row>
    <row r="21" spans="2:54" customFormat="1" ht="17.25">
      <c r="B21" s="189"/>
      <c r="C21" s="189"/>
      <c r="D21" s="190"/>
      <c r="E21" s="191"/>
      <c r="F21" s="192"/>
      <c r="H21" s="6"/>
    </row>
    <row r="22" spans="2:54">
      <c r="Y22" s="235" t="s">
        <v>1326</v>
      </c>
      <c r="Z22" s="235"/>
      <c r="AA22" s="235"/>
      <c r="AB22" s="235"/>
      <c r="AC22" s="235"/>
      <c r="AD22" s="235"/>
      <c r="AE22" s="235"/>
      <c r="AF22" s="235"/>
    </row>
    <row r="23" spans="2:54" ht="18" thickBot="1">
      <c r="J23" s="31"/>
      <c r="K23" s="31"/>
      <c r="L23" s="31"/>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row>
    <row r="24" spans="2:54" ht="18" thickBot="1">
      <c r="Y24" s="236" t="s">
        <v>1327</v>
      </c>
      <c r="Z24" s="237"/>
      <c r="AA24" s="237"/>
      <c r="AB24" s="238"/>
      <c r="AC24" s="239" t="e">
        <f>D14</f>
        <v>#N/A</v>
      </c>
      <c r="AD24" s="239"/>
      <c r="AE24" s="239"/>
      <c r="AF24" s="239"/>
      <c r="AG24" s="240"/>
      <c r="AH24" s="70" t="e">
        <f>IF(D20=0,"","＊")</f>
        <v>#N/A</v>
      </c>
      <c r="AI24" s="64"/>
      <c r="AJ24" s="64"/>
      <c r="AK24" s="64"/>
      <c r="AL24" s="64"/>
      <c r="AM24" s="64"/>
      <c r="AN24" s="64"/>
      <c r="AO24" s="64"/>
      <c r="AP24" s="64"/>
      <c r="AQ24" s="64"/>
      <c r="AR24" s="64"/>
      <c r="AS24" s="64"/>
      <c r="AT24" s="64"/>
      <c r="AU24" s="194" t="str">
        <f>"大税課一第"&amp;H4&amp;"号"</f>
        <v>大税課一第506号</v>
      </c>
      <c r="AV24" s="194"/>
      <c r="AW24" s="194"/>
      <c r="AX24" s="194"/>
      <c r="AY24" s="194"/>
      <c r="AZ24" s="194"/>
      <c r="BA24" s="194"/>
      <c r="BB24" s="194"/>
    </row>
    <row r="25" spans="2:54">
      <c r="AU25" s="194" t="str">
        <f>"令和"&amp;E3&amp;"年"&amp;G3&amp;"月"&amp;I3&amp;"日"</f>
        <v>令和5年3月24日</v>
      </c>
      <c r="AV25" s="194"/>
      <c r="AW25" s="194"/>
      <c r="AX25" s="194"/>
      <c r="AY25" s="194"/>
      <c r="AZ25" s="194"/>
      <c r="BA25" s="194"/>
      <c r="BB25" s="194"/>
    </row>
    <row r="26" spans="2:54" ht="24.75" customHeight="1">
      <c r="Y26" s="71"/>
      <c r="Z26" s="71"/>
      <c r="AA26" s="71"/>
      <c r="AB26" s="71"/>
      <c r="AC26" s="71"/>
      <c r="AD26" s="71"/>
      <c r="AE26" s="71"/>
      <c r="AF26" s="71"/>
      <c r="AG26" s="71"/>
      <c r="AH26" s="33"/>
    </row>
    <row r="27" spans="2:54">
      <c r="Z27" s="198" t="e">
        <f>"〒"&amp;D15</f>
        <v>#N/A</v>
      </c>
      <c r="AA27" s="198"/>
      <c r="AB27" s="198"/>
      <c r="AC27" s="198"/>
      <c r="AD27" s="198"/>
      <c r="AE27" s="198"/>
      <c r="AF27" s="198"/>
    </row>
    <row r="29" spans="2:54">
      <c r="Y29" s="34"/>
      <c r="Z29" s="179" t="e">
        <f>D18</f>
        <v>#N/A</v>
      </c>
      <c r="AA29" s="179"/>
      <c r="AB29" s="179"/>
      <c r="AC29" s="179"/>
      <c r="AD29" s="179"/>
      <c r="AE29" s="179"/>
      <c r="AF29" s="179"/>
      <c r="AG29" s="179"/>
      <c r="AH29" s="179"/>
      <c r="AI29" s="179"/>
      <c r="AJ29" s="179"/>
      <c r="AK29" s="179"/>
      <c r="AL29" s="179"/>
      <c r="AM29" s="179"/>
      <c r="AN29" s="179"/>
      <c r="AO29" s="65"/>
      <c r="AP29" s="36"/>
    </row>
    <row r="30" spans="2:54">
      <c r="D30" s="37"/>
      <c r="E30" s="37"/>
      <c r="F30" s="37"/>
      <c r="Y30" s="34"/>
      <c r="Z30" s="179"/>
      <c r="AA30" s="179"/>
      <c r="AB30" s="179"/>
      <c r="AC30" s="179"/>
      <c r="AD30" s="179"/>
      <c r="AE30" s="179"/>
      <c r="AF30" s="179"/>
      <c r="AG30" s="179"/>
      <c r="AH30" s="179"/>
      <c r="AI30" s="179"/>
      <c r="AJ30" s="179"/>
      <c r="AK30" s="179"/>
      <c r="AL30" s="179"/>
      <c r="AM30" s="179"/>
      <c r="AN30" s="179"/>
      <c r="AO30" s="65"/>
      <c r="AP30" s="36"/>
    </row>
    <row r="31" spans="2:54">
      <c r="C31" s="37"/>
      <c r="D31" s="55"/>
      <c r="E31" s="55"/>
      <c r="F31" s="55"/>
      <c r="Y31" s="34"/>
      <c r="Z31" s="34"/>
    </row>
    <row r="32" spans="2:54">
      <c r="Y32" s="34"/>
      <c r="Z32" s="179" t="e">
        <f>D17&amp;"　様"</f>
        <v>#N/A</v>
      </c>
      <c r="AA32" s="179"/>
      <c r="AB32" s="179"/>
      <c r="AC32" s="179"/>
      <c r="AD32" s="179"/>
      <c r="AE32" s="179"/>
      <c r="AF32" s="179"/>
      <c r="AG32" s="179"/>
      <c r="AH32" s="179"/>
      <c r="AI32" s="179"/>
      <c r="AJ32" s="179"/>
      <c r="AK32" s="179"/>
      <c r="AL32" s="179"/>
      <c r="AM32" s="179"/>
      <c r="AN32" s="179"/>
      <c r="AO32" s="179"/>
      <c r="AP32" s="65"/>
    </row>
    <row r="33" spans="12:57">
      <c r="Z33" s="179"/>
      <c r="AA33" s="179"/>
      <c r="AB33" s="179"/>
      <c r="AC33" s="179"/>
      <c r="AD33" s="179"/>
      <c r="AE33" s="179"/>
      <c r="AF33" s="179"/>
      <c r="AG33" s="179"/>
      <c r="AH33" s="179"/>
      <c r="AI33" s="179"/>
      <c r="AJ33" s="179"/>
      <c r="AK33" s="179"/>
      <c r="AL33" s="179"/>
      <c r="AM33" s="179"/>
      <c r="AN33" s="179"/>
      <c r="AO33" s="179"/>
      <c r="AP33" s="65"/>
    </row>
    <row r="34" spans="12:57" ht="23.25" customHeight="1"/>
    <row r="35" spans="12:57">
      <c r="W35" s="38"/>
      <c r="X35" s="38"/>
      <c r="Y35" s="38"/>
      <c r="Z35" s="38"/>
      <c r="AA35" s="38"/>
      <c r="AB35" s="38"/>
      <c r="AC35" s="38"/>
      <c r="AD35" s="38"/>
      <c r="AE35" s="38"/>
      <c r="AF35" s="38"/>
      <c r="AG35" s="38"/>
      <c r="AH35" s="38"/>
      <c r="AI35" s="38"/>
      <c r="AJ35" s="38"/>
      <c r="AK35" s="38"/>
      <c r="AL35" s="38"/>
      <c r="AM35" s="38"/>
      <c r="AN35" s="38"/>
      <c r="AO35" s="38"/>
      <c r="AP35" s="38" t="s">
        <v>1298</v>
      </c>
      <c r="AQ35" s="38"/>
      <c r="AR35" s="38"/>
      <c r="AS35" s="38"/>
      <c r="AT35" s="38"/>
      <c r="AU35" s="38"/>
      <c r="AV35" s="38"/>
      <c r="AW35" s="38"/>
      <c r="AX35" s="38"/>
      <c r="AY35" s="38"/>
      <c r="AZ35" s="38" t="s">
        <v>1328</v>
      </c>
      <c r="BA35" s="38"/>
      <c r="BB35" s="38"/>
      <c r="BC35" s="38"/>
    </row>
    <row r="36" spans="12:57" ht="60.75" customHeight="1">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row>
    <row r="37" spans="12:57" ht="10.5" customHeight="1">
      <c r="V37" s="38"/>
      <c r="W37" s="38"/>
      <c r="Z37" s="242" t="s">
        <v>1329</v>
      </c>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D37" s="38"/>
      <c r="BE37" s="38"/>
    </row>
    <row r="38" spans="12:57" ht="10.5" customHeight="1">
      <c r="V38" s="38"/>
      <c r="W38" s="38"/>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D38" s="38"/>
      <c r="BE38" s="38"/>
    </row>
    <row r="39" spans="12:57" ht="10.5" customHeight="1">
      <c r="V39" s="38"/>
      <c r="W39" s="38"/>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D39" s="38"/>
      <c r="BE39" s="38"/>
    </row>
    <row r="40" spans="12:57" ht="10.5" customHeight="1">
      <c r="V40" s="38"/>
      <c r="W40" s="39"/>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D40" s="39"/>
      <c r="BE40" s="38"/>
    </row>
    <row r="41" spans="12:57" ht="27" customHeight="1">
      <c r="W41" s="40"/>
      <c r="X41" s="40"/>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D41" s="40"/>
    </row>
    <row r="42" spans="12:57" ht="24.75" customHeight="1">
      <c r="V42" s="38"/>
      <c r="W42" s="38"/>
      <c r="Y42" s="72"/>
      <c r="Z42" s="241" t="s">
        <v>3036</v>
      </c>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74"/>
      <c r="BC42" s="38"/>
      <c r="BD42" s="38"/>
      <c r="BE42" s="38"/>
    </row>
    <row r="43" spans="12:57" ht="14.25" customHeight="1">
      <c r="Y43" s="72"/>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75"/>
    </row>
    <row r="44" spans="12:57" ht="18" customHeight="1">
      <c r="L44" s="66"/>
      <c r="M44" s="66"/>
      <c r="N44" s="66"/>
      <c r="Y44" s="72"/>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75"/>
    </row>
    <row r="45" spans="12:57" ht="18" customHeight="1">
      <c r="L45" s="66"/>
      <c r="M45" s="66"/>
      <c r="N45" s="66"/>
      <c r="Y45" s="72"/>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
    </row>
    <row r="46" spans="12:57" ht="97.5" customHeight="1">
      <c r="Y46" s="72"/>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75"/>
      <c r="BB46" s="75"/>
    </row>
    <row r="47" spans="12:57" ht="36" customHeight="1">
      <c r="Y47" s="72"/>
      <c r="Z47" s="73"/>
      <c r="AA47" s="75"/>
      <c r="AB47" s="75"/>
      <c r="AC47" s="75"/>
      <c r="AD47" s="75"/>
      <c r="AE47" s="75"/>
      <c r="AF47" s="75"/>
      <c r="AG47" s="75"/>
      <c r="AH47" s="75"/>
      <c r="AI47" s="75"/>
      <c r="AJ47" s="75"/>
      <c r="AK47" s="74"/>
      <c r="AL47" s="74"/>
      <c r="AM47" s="74"/>
      <c r="AN47" s="76"/>
      <c r="AO47" s="76"/>
      <c r="AP47" s="76"/>
      <c r="AQ47" s="76"/>
      <c r="AR47" s="76"/>
      <c r="AS47" s="76"/>
      <c r="AT47" s="76"/>
      <c r="AU47" s="76"/>
      <c r="AV47" s="76"/>
      <c r="AW47" s="76"/>
      <c r="AX47" s="76"/>
      <c r="AY47" s="76"/>
      <c r="AZ47" s="75"/>
      <c r="BA47" s="75"/>
      <c r="BB47" s="75"/>
    </row>
    <row r="48" spans="12:57" ht="93.75" customHeight="1">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c r="AW48" s="33"/>
      <c r="AX48" s="33"/>
      <c r="AY48" s="33"/>
      <c r="AZ48" s="33"/>
      <c r="BA48" s="33"/>
      <c r="BB48" s="33"/>
    </row>
    <row r="49" spans="21:57" ht="13.5" customHeight="1">
      <c r="Y49" s="33"/>
      <c r="Z49" s="234" t="s">
        <v>2998</v>
      </c>
      <c r="AA49" s="234"/>
      <c r="AB49" s="234"/>
      <c r="AC49" s="234"/>
      <c r="AD49" s="234"/>
      <c r="AE49" s="234"/>
      <c r="AF49" s="234"/>
      <c r="AG49" s="234"/>
      <c r="AH49" s="234"/>
      <c r="AI49" s="234"/>
      <c r="AJ49" s="234"/>
      <c r="AK49" s="234"/>
      <c r="AL49" s="234"/>
      <c r="AM49" s="234"/>
      <c r="AN49" s="234"/>
      <c r="AO49" s="234"/>
      <c r="AP49" s="234"/>
      <c r="AQ49" s="234"/>
      <c r="AR49" s="234"/>
      <c r="AS49" s="234"/>
      <c r="AT49" s="234"/>
      <c r="AU49" s="234"/>
      <c r="AV49" s="234"/>
      <c r="AW49" s="234"/>
      <c r="AX49" s="234"/>
      <c r="AY49" s="234"/>
      <c r="AZ49" s="234"/>
      <c r="BA49" s="234"/>
      <c r="BB49" s="234"/>
      <c r="BC49" s="234"/>
    </row>
    <row r="50" spans="21:57" ht="21.75" customHeight="1">
      <c r="Y50" s="33"/>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row>
    <row r="51" spans="21:57" ht="8.1" customHeight="1">
      <c r="V51" s="38"/>
      <c r="W51" s="38"/>
      <c r="X51" s="38"/>
      <c r="Y51" s="33"/>
      <c r="Z51" s="234"/>
      <c r="AA51" s="234"/>
      <c r="AB51" s="234"/>
      <c r="AC51" s="234"/>
      <c r="AD51" s="234"/>
      <c r="AE51" s="234"/>
      <c r="AF51" s="234"/>
      <c r="AG51" s="234"/>
      <c r="AH51" s="234"/>
      <c r="AI51" s="234"/>
      <c r="AJ51" s="234"/>
      <c r="AK51" s="234"/>
      <c r="AL51" s="234"/>
      <c r="AM51" s="234"/>
      <c r="AN51" s="234"/>
      <c r="AO51" s="234"/>
      <c r="AP51" s="234"/>
      <c r="AQ51" s="234"/>
      <c r="AR51" s="234"/>
      <c r="AS51" s="234"/>
      <c r="AT51" s="234"/>
      <c r="AU51" s="234"/>
      <c r="AV51" s="234"/>
      <c r="AW51" s="234"/>
      <c r="AX51" s="234"/>
      <c r="AY51" s="234"/>
      <c r="AZ51" s="234"/>
      <c r="BA51" s="234"/>
      <c r="BB51" s="234"/>
      <c r="BC51" s="234"/>
      <c r="BD51" s="38"/>
      <c r="BE51" s="38"/>
    </row>
    <row r="52" spans="21:57" ht="8.1" customHeight="1">
      <c r="V52" s="38"/>
      <c r="W52" s="38"/>
      <c r="X52" s="38"/>
      <c r="Y52" s="33"/>
      <c r="Z52" s="234"/>
      <c r="AA52" s="234"/>
      <c r="AB52" s="234"/>
      <c r="AC52" s="234"/>
      <c r="AD52" s="234"/>
      <c r="AE52" s="234"/>
      <c r="AF52" s="234"/>
      <c r="AG52" s="234"/>
      <c r="AH52" s="234"/>
      <c r="AI52" s="234"/>
      <c r="AJ52" s="234"/>
      <c r="AK52" s="234"/>
      <c r="AL52" s="234"/>
      <c r="AM52" s="234"/>
      <c r="AN52" s="234"/>
      <c r="AO52" s="234"/>
      <c r="AP52" s="234"/>
      <c r="AQ52" s="234"/>
      <c r="AR52" s="234"/>
      <c r="AS52" s="234"/>
      <c r="AT52" s="234"/>
      <c r="AU52" s="234"/>
      <c r="AV52" s="234"/>
      <c r="AW52" s="234"/>
      <c r="AX52" s="234"/>
      <c r="AY52" s="234"/>
      <c r="AZ52" s="234"/>
      <c r="BA52" s="234"/>
      <c r="BB52" s="234"/>
      <c r="BC52" s="234"/>
      <c r="BD52" s="38"/>
      <c r="BE52" s="38"/>
    </row>
    <row r="53" spans="21:57" ht="8.1" customHeight="1">
      <c r="V53" s="38"/>
      <c r="W53" s="38"/>
      <c r="X53" s="38"/>
      <c r="Y53" s="33"/>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4"/>
      <c r="BD53" s="38"/>
      <c r="BE53" s="38"/>
    </row>
    <row r="54" spans="21:57" ht="8.1" customHeight="1">
      <c r="V54" s="38"/>
      <c r="W54" s="38"/>
      <c r="X54" s="38"/>
      <c r="Y54" s="33"/>
      <c r="Z54" s="234"/>
      <c r="AA54" s="234"/>
      <c r="AB54" s="234"/>
      <c r="AC54" s="234"/>
      <c r="AD54" s="234"/>
      <c r="AE54" s="234"/>
      <c r="AF54" s="234"/>
      <c r="AG54" s="234"/>
      <c r="AH54" s="234"/>
      <c r="AI54" s="234"/>
      <c r="AJ54" s="234"/>
      <c r="AK54" s="234"/>
      <c r="AL54" s="234"/>
      <c r="AM54" s="234"/>
      <c r="AN54" s="234"/>
      <c r="AO54" s="234"/>
      <c r="AP54" s="234"/>
      <c r="AQ54" s="234"/>
      <c r="AR54" s="234"/>
      <c r="AS54" s="234"/>
      <c r="AT54" s="234"/>
      <c r="AU54" s="234"/>
      <c r="AV54" s="234"/>
      <c r="AW54" s="234"/>
      <c r="AX54" s="234"/>
      <c r="AY54" s="234"/>
      <c r="AZ54" s="234"/>
      <c r="BA54" s="234"/>
      <c r="BB54" s="234"/>
      <c r="BC54" s="234"/>
      <c r="BD54" s="38"/>
      <c r="BE54" s="38"/>
    </row>
    <row r="55" spans="21:57" ht="8.1" customHeight="1">
      <c r="V55" s="38"/>
      <c r="W55" s="38"/>
      <c r="X55" s="38"/>
      <c r="Y55" s="33"/>
      <c r="Z55" s="234"/>
      <c r="AA55" s="234"/>
      <c r="AB55" s="234"/>
      <c r="AC55" s="234"/>
      <c r="AD55" s="234"/>
      <c r="AE55" s="234"/>
      <c r="AF55" s="234"/>
      <c r="AG55" s="234"/>
      <c r="AH55" s="234"/>
      <c r="AI55" s="234"/>
      <c r="AJ55" s="234"/>
      <c r="AK55" s="234"/>
      <c r="AL55" s="234"/>
      <c r="AM55" s="234"/>
      <c r="AN55" s="234"/>
      <c r="AO55" s="234"/>
      <c r="AP55" s="234"/>
      <c r="AQ55" s="234"/>
      <c r="AR55" s="234"/>
      <c r="AS55" s="234"/>
      <c r="AT55" s="234"/>
      <c r="AU55" s="234"/>
      <c r="AV55" s="234"/>
      <c r="AW55" s="234"/>
      <c r="AX55" s="234"/>
      <c r="AY55" s="234"/>
      <c r="AZ55" s="234"/>
      <c r="BA55" s="234"/>
      <c r="BB55" s="234"/>
      <c r="BC55" s="234"/>
      <c r="BD55" s="38"/>
      <c r="BE55" s="38"/>
    </row>
    <row r="56" spans="21:57" ht="8.1" customHeight="1">
      <c r="V56" s="38"/>
      <c r="W56" s="38"/>
      <c r="X56" s="38"/>
      <c r="Y56" s="33"/>
      <c r="Z56" s="234"/>
      <c r="AA56" s="234"/>
      <c r="AB56" s="234"/>
      <c r="AC56" s="234"/>
      <c r="AD56" s="234"/>
      <c r="AE56" s="234"/>
      <c r="AF56" s="234"/>
      <c r="AG56" s="234"/>
      <c r="AH56" s="234"/>
      <c r="AI56" s="234"/>
      <c r="AJ56" s="234"/>
      <c r="AK56" s="234"/>
      <c r="AL56" s="234"/>
      <c r="AM56" s="234"/>
      <c r="AN56" s="234"/>
      <c r="AO56" s="234"/>
      <c r="AP56" s="234"/>
      <c r="AQ56" s="234"/>
      <c r="AR56" s="234"/>
      <c r="AS56" s="234"/>
      <c r="AT56" s="234"/>
      <c r="AU56" s="234"/>
      <c r="AV56" s="234"/>
      <c r="AW56" s="234"/>
      <c r="AX56" s="234"/>
      <c r="AY56" s="234"/>
      <c r="AZ56" s="234"/>
      <c r="BA56" s="234"/>
      <c r="BB56" s="234"/>
      <c r="BC56" s="234"/>
      <c r="BD56" s="38"/>
      <c r="BE56" s="38"/>
    </row>
    <row r="57" spans="21:57" ht="8.1" customHeight="1">
      <c r="V57" s="38"/>
      <c r="W57" s="38"/>
      <c r="X57" s="38"/>
      <c r="Y57" s="33"/>
      <c r="Z57" s="234"/>
      <c r="AA57" s="234"/>
      <c r="AB57" s="234"/>
      <c r="AC57" s="234"/>
      <c r="AD57" s="234"/>
      <c r="AE57" s="234"/>
      <c r="AF57" s="234"/>
      <c r="AG57" s="234"/>
      <c r="AH57" s="234"/>
      <c r="AI57" s="234"/>
      <c r="AJ57" s="234"/>
      <c r="AK57" s="234"/>
      <c r="AL57" s="234"/>
      <c r="AM57" s="234"/>
      <c r="AN57" s="234"/>
      <c r="AO57" s="234"/>
      <c r="AP57" s="234"/>
      <c r="AQ57" s="234"/>
      <c r="AR57" s="234"/>
      <c r="AS57" s="234"/>
      <c r="AT57" s="234"/>
      <c r="AU57" s="234"/>
      <c r="AV57" s="234"/>
      <c r="AW57" s="234"/>
      <c r="AX57" s="234"/>
      <c r="AY57" s="234"/>
      <c r="AZ57" s="234"/>
      <c r="BA57" s="234"/>
      <c r="BB57" s="234"/>
      <c r="BC57" s="234"/>
      <c r="BD57" s="38"/>
      <c r="BE57" s="38"/>
    </row>
    <row r="58" spans="21:57" ht="8.1" customHeight="1">
      <c r="V58" s="38"/>
      <c r="W58" s="38"/>
      <c r="X58" s="38"/>
      <c r="Y58" s="33"/>
      <c r="Z58" s="234"/>
      <c r="AA58" s="234"/>
      <c r="AB58" s="234"/>
      <c r="AC58" s="234"/>
      <c r="AD58" s="234"/>
      <c r="AE58" s="234"/>
      <c r="AF58" s="234"/>
      <c r="AG58" s="234"/>
      <c r="AH58" s="234"/>
      <c r="AI58" s="234"/>
      <c r="AJ58" s="234"/>
      <c r="AK58" s="234"/>
      <c r="AL58" s="234"/>
      <c r="AM58" s="234"/>
      <c r="AN58" s="234"/>
      <c r="AO58" s="234"/>
      <c r="AP58" s="234"/>
      <c r="AQ58" s="234"/>
      <c r="AR58" s="234"/>
      <c r="AS58" s="234"/>
      <c r="AT58" s="234"/>
      <c r="AU58" s="234"/>
      <c r="AV58" s="234"/>
      <c r="AW58" s="234"/>
      <c r="AX58" s="234"/>
      <c r="AY58" s="234"/>
      <c r="AZ58" s="234"/>
      <c r="BA58" s="234"/>
      <c r="BB58" s="234"/>
      <c r="BC58" s="234"/>
      <c r="BD58" s="38"/>
      <c r="BE58" s="38"/>
    </row>
    <row r="59" spans="21:57" ht="8.1" customHeight="1">
      <c r="V59" s="38"/>
      <c r="W59" s="38"/>
      <c r="X59" s="38"/>
      <c r="Y59" s="33"/>
      <c r="Z59" s="234"/>
      <c r="AA59" s="234"/>
      <c r="AB59" s="234"/>
      <c r="AC59" s="234"/>
      <c r="AD59" s="234"/>
      <c r="AE59" s="234"/>
      <c r="AF59" s="234"/>
      <c r="AG59" s="234"/>
      <c r="AH59" s="234"/>
      <c r="AI59" s="234"/>
      <c r="AJ59" s="234"/>
      <c r="AK59" s="234"/>
      <c r="AL59" s="234"/>
      <c r="AM59" s="234"/>
      <c r="AN59" s="234"/>
      <c r="AO59" s="234"/>
      <c r="AP59" s="234"/>
      <c r="AQ59" s="234"/>
      <c r="AR59" s="234"/>
      <c r="AS59" s="234"/>
      <c r="AT59" s="234"/>
      <c r="AU59" s="234"/>
      <c r="AV59" s="234"/>
      <c r="AW59" s="234"/>
      <c r="AX59" s="234"/>
      <c r="AY59" s="234"/>
      <c r="AZ59" s="234"/>
      <c r="BA59" s="234"/>
      <c r="BB59" s="234"/>
      <c r="BC59" s="234"/>
      <c r="BD59" s="38"/>
      <c r="BE59" s="38"/>
    </row>
    <row r="60" spans="21:57" ht="8.1" customHeight="1">
      <c r="V60" s="38"/>
      <c r="W60" s="38"/>
      <c r="X60" s="38"/>
      <c r="Y60" s="33"/>
      <c r="Z60" s="234"/>
      <c r="AA60" s="234"/>
      <c r="AB60" s="234"/>
      <c r="AC60" s="234"/>
      <c r="AD60" s="234"/>
      <c r="AE60" s="234"/>
      <c r="AF60" s="234"/>
      <c r="AG60" s="234"/>
      <c r="AH60" s="234"/>
      <c r="AI60" s="234"/>
      <c r="AJ60" s="234"/>
      <c r="AK60" s="234"/>
      <c r="AL60" s="234"/>
      <c r="AM60" s="234"/>
      <c r="AN60" s="234"/>
      <c r="AO60" s="234"/>
      <c r="AP60" s="234"/>
      <c r="AQ60" s="234"/>
      <c r="AR60" s="234"/>
      <c r="AS60" s="234"/>
      <c r="AT60" s="234"/>
      <c r="AU60" s="234"/>
      <c r="AV60" s="234"/>
      <c r="AW60" s="234"/>
      <c r="AX60" s="234"/>
      <c r="AY60" s="234"/>
      <c r="AZ60" s="234"/>
      <c r="BA60" s="234"/>
      <c r="BB60" s="234"/>
      <c r="BC60" s="234"/>
      <c r="BD60" s="38"/>
      <c r="BE60" s="38"/>
    </row>
    <row r="61" spans="21:57" ht="8.1" customHeight="1">
      <c r="V61" s="38"/>
      <c r="W61" s="38"/>
      <c r="X61" s="38"/>
      <c r="Y61" s="33"/>
      <c r="Z61" s="234"/>
      <c r="AA61" s="234"/>
      <c r="AB61" s="234"/>
      <c r="AC61" s="234"/>
      <c r="AD61" s="234"/>
      <c r="AE61" s="234"/>
      <c r="AF61" s="234"/>
      <c r="AG61" s="234"/>
      <c r="AH61" s="234"/>
      <c r="AI61" s="234"/>
      <c r="AJ61" s="234"/>
      <c r="AK61" s="234"/>
      <c r="AL61" s="234"/>
      <c r="AM61" s="234"/>
      <c r="AN61" s="234"/>
      <c r="AO61" s="234"/>
      <c r="AP61" s="234"/>
      <c r="AQ61" s="234"/>
      <c r="AR61" s="234"/>
      <c r="AS61" s="234"/>
      <c r="AT61" s="234"/>
      <c r="AU61" s="234"/>
      <c r="AV61" s="234"/>
      <c r="AW61" s="234"/>
      <c r="AX61" s="234"/>
      <c r="AY61" s="234"/>
      <c r="AZ61" s="234"/>
      <c r="BA61" s="234"/>
      <c r="BB61" s="234"/>
      <c r="BC61" s="234"/>
      <c r="BD61" s="38"/>
      <c r="BE61" s="38"/>
    </row>
    <row r="62" spans="21:57" ht="9" customHeight="1">
      <c r="V62" s="38"/>
      <c r="W62" s="39"/>
      <c r="X62" s="38"/>
      <c r="Y62" s="33"/>
      <c r="Z62" s="234"/>
      <c r="AA62" s="234"/>
      <c r="AB62" s="234"/>
      <c r="AC62" s="234"/>
      <c r="AD62" s="234"/>
      <c r="AE62" s="234"/>
      <c r="AF62" s="234"/>
      <c r="AG62" s="234"/>
      <c r="AH62" s="234"/>
      <c r="AI62" s="234"/>
      <c r="AJ62" s="234"/>
      <c r="AK62" s="234"/>
      <c r="AL62" s="234"/>
      <c r="AM62" s="234"/>
      <c r="AN62" s="234"/>
      <c r="AO62" s="234"/>
      <c r="AP62" s="234"/>
      <c r="AQ62" s="234"/>
      <c r="AR62" s="234"/>
      <c r="AS62" s="234"/>
      <c r="AT62" s="234"/>
      <c r="AU62" s="234"/>
      <c r="AV62" s="234"/>
      <c r="AW62" s="234"/>
      <c r="AX62" s="234"/>
      <c r="AY62" s="234"/>
      <c r="AZ62" s="234"/>
      <c r="BA62" s="234"/>
      <c r="BB62" s="234"/>
      <c r="BC62" s="234"/>
      <c r="BD62" s="39"/>
      <c r="BE62" s="39"/>
    </row>
    <row r="63" spans="21:57" ht="7.5" customHeight="1">
      <c r="W63" s="40"/>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D63" s="40"/>
      <c r="BE63" s="40"/>
    </row>
    <row r="64" spans="21:57" ht="24" customHeight="1">
      <c r="U64" s="38"/>
      <c r="V64" s="38"/>
      <c r="W64" s="38"/>
      <c r="X64" s="38"/>
      <c r="AA64" s="68"/>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51"/>
      <c r="BC64" s="38"/>
      <c r="BD64" s="38"/>
      <c r="BE64" s="38"/>
    </row>
    <row r="65" spans="25:53">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7"/>
    </row>
    <row r="66" spans="25:53">
      <c r="Y66" s="68"/>
      <c r="Z66" s="68"/>
      <c r="AA66" s="53"/>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row>
    <row r="67" spans="25:53">
      <c r="Y67" s="68"/>
      <c r="Z67" s="68"/>
      <c r="AA67" s="53"/>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row>
    <row r="68" spans="25:53">
      <c r="Y68" s="54"/>
      <c r="Z68" s="54"/>
      <c r="AA68" s="53"/>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row>
  </sheetData>
  <mergeCells count="43">
    <mergeCell ref="Z49:BC62"/>
    <mergeCell ref="Y22:AF22"/>
    <mergeCell ref="Y24:AB24"/>
    <mergeCell ref="AC24:AG24"/>
    <mergeCell ref="Z42:BA45"/>
    <mergeCell ref="Z32:AO33"/>
    <mergeCell ref="Z37:BA40"/>
    <mergeCell ref="AU25:BB25"/>
    <mergeCell ref="Z27:AF27"/>
    <mergeCell ref="Z29:AN30"/>
    <mergeCell ref="Z46:AZ46"/>
    <mergeCell ref="B20:C20"/>
    <mergeCell ref="D20:F20"/>
    <mergeCell ref="B21:C21"/>
    <mergeCell ref="D21:F21"/>
    <mergeCell ref="AU24:BB24"/>
    <mergeCell ref="B19:C19"/>
    <mergeCell ref="D19:F19"/>
    <mergeCell ref="N10:X10"/>
    <mergeCell ref="B12:C12"/>
    <mergeCell ref="D12:E12"/>
    <mergeCell ref="B14:C14"/>
    <mergeCell ref="D14:F14"/>
    <mergeCell ref="B15:C15"/>
    <mergeCell ref="D15:F15"/>
    <mergeCell ref="B10:C10"/>
    <mergeCell ref="D10:K10"/>
    <mergeCell ref="B16:C16"/>
    <mergeCell ref="B17:C17"/>
    <mergeCell ref="D17:V17"/>
    <mergeCell ref="B18:C18"/>
    <mergeCell ref="D18:V18"/>
    <mergeCell ref="B7:C7"/>
    <mergeCell ref="D7:E7"/>
    <mergeCell ref="B8:C8"/>
    <mergeCell ref="D8:I8"/>
    <mergeCell ref="B9:C9"/>
    <mergeCell ref="B3:C3"/>
    <mergeCell ref="B4:C4"/>
    <mergeCell ref="D4:F4"/>
    <mergeCell ref="H4:I4"/>
    <mergeCell ref="B6:C6"/>
    <mergeCell ref="D6:E6"/>
  </mergeCells>
  <phoneticPr fontId="1"/>
  <dataValidations count="2">
    <dataValidation imeMode="hiragana" allowBlank="1" showInputMessage="1" showErrorMessage="1" sqref="D4:F4 D8 D7:E7 D10 M10"/>
    <dataValidation imeMode="off" allowBlank="1" showInputMessage="1" showErrorMessage="1" sqref="D12:E12 H16 F16 H4:I4 E9:I9 D6:E6 E3:I3 L10"/>
  </dataValidations>
  <pageMargins left="0.70866141732283472" right="0.70866141732283472" top="0.19685039370078741" bottom="0.74803149606299213" header="0.31496062992125984" footer="0.31496062992125984"/>
  <pageSetup paperSize="9" scale="92"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0"/>
  <sheetViews>
    <sheetView tabSelected="1" view="pageBreakPreview" topLeftCell="A19" zoomScaleNormal="100" zoomScaleSheetLayoutView="100" workbookViewId="0">
      <selection activeCell="E37" sqref="E37"/>
    </sheetView>
  </sheetViews>
  <sheetFormatPr defaultRowHeight="13.5"/>
  <cols>
    <col min="1" max="1" width="3.625" customWidth="1"/>
    <col min="2" max="2" width="10.625" customWidth="1"/>
    <col min="3" max="3" width="10.875" customWidth="1"/>
    <col min="4" max="5" width="13.625" customWidth="1"/>
    <col min="6" max="6" width="3.625" customWidth="1"/>
    <col min="7" max="8" width="6.625" customWidth="1"/>
    <col min="9" max="10" width="13.625" customWidth="1"/>
    <col min="11" max="11" width="2.25" customWidth="1"/>
    <col min="12" max="12" width="10.625" customWidth="1"/>
    <col min="13" max="13" width="6.625" customWidth="1"/>
    <col min="14" max="17" width="10.625" customWidth="1"/>
    <col min="257" max="257" width="3.625" customWidth="1"/>
    <col min="258" max="259" width="10.625" customWidth="1"/>
    <col min="260" max="261" width="13.625" customWidth="1"/>
    <col min="262" max="262" width="3.625" customWidth="1"/>
    <col min="263" max="264" width="6.625" customWidth="1"/>
    <col min="265" max="266" width="13.625" customWidth="1"/>
    <col min="267" max="267" width="3.625" customWidth="1"/>
    <col min="268" max="268" width="10.625" customWidth="1"/>
    <col min="269" max="269" width="6.625" customWidth="1"/>
    <col min="270" max="273" width="10.625" customWidth="1"/>
    <col min="513" max="513" width="3.625" customWidth="1"/>
    <col min="514" max="515" width="10.625" customWidth="1"/>
    <col min="516" max="517" width="13.625" customWidth="1"/>
    <col min="518" max="518" width="3.625" customWidth="1"/>
    <col min="519" max="520" width="6.625" customWidth="1"/>
    <col min="521" max="522" width="13.625" customWidth="1"/>
    <col min="523" max="523" width="3.625" customWidth="1"/>
    <col min="524" max="524" width="10.625" customWidth="1"/>
    <col min="525" max="525" width="6.625" customWidth="1"/>
    <col min="526" max="529" width="10.625" customWidth="1"/>
    <col min="769" max="769" width="3.625" customWidth="1"/>
    <col min="770" max="771" width="10.625" customWidth="1"/>
    <col min="772" max="773" width="13.625" customWidth="1"/>
    <col min="774" max="774" width="3.625" customWidth="1"/>
    <col min="775" max="776" width="6.625" customWidth="1"/>
    <col min="777" max="778" width="13.625" customWidth="1"/>
    <col min="779" max="779" width="3.625" customWidth="1"/>
    <col min="780" max="780" width="10.625" customWidth="1"/>
    <col min="781" max="781" width="6.625" customWidth="1"/>
    <col min="782" max="785" width="10.625" customWidth="1"/>
    <col min="1025" max="1025" width="3.625" customWidth="1"/>
    <col min="1026" max="1027" width="10.625" customWidth="1"/>
    <col min="1028" max="1029" width="13.625" customWidth="1"/>
    <col min="1030" max="1030" width="3.625" customWidth="1"/>
    <col min="1031" max="1032" width="6.625" customWidth="1"/>
    <col min="1033" max="1034" width="13.625" customWidth="1"/>
    <col min="1035" max="1035" width="3.625" customWidth="1"/>
    <col min="1036" max="1036" width="10.625" customWidth="1"/>
    <col min="1037" max="1037" width="6.625" customWidth="1"/>
    <col min="1038" max="1041" width="10.625" customWidth="1"/>
    <col min="1281" max="1281" width="3.625" customWidth="1"/>
    <col min="1282" max="1283" width="10.625" customWidth="1"/>
    <col min="1284" max="1285" width="13.625" customWidth="1"/>
    <col min="1286" max="1286" width="3.625" customWidth="1"/>
    <col min="1287" max="1288" width="6.625" customWidth="1"/>
    <col min="1289" max="1290" width="13.625" customWidth="1"/>
    <col min="1291" max="1291" width="3.625" customWidth="1"/>
    <col min="1292" max="1292" width="10.625" customWidth="1"/>
    <col min="1293" max="1293" width="6.625" customWidth="1"/>
    <col min="1294" max="1297" width="10.625" customWidth="1"/>
    <col min="1537" max="1537" width="3.625" customWidth="1"/>
    <col min="1538" max="1539" width="10.625" customWidth="1"/>
    <col min="1540" max="1541" width="13.625" customWidth="1"/>
    <col min="1542" max="1542" width="3.625" customWidth="1"/>
    <col min="1543" max="1544" width="6.625" customWidth="1"/>
    <col min="1545" max="1546" width="13.625" customWidth="1"/>
    <col min="1547" max="1547" width="3.625" customWidth="1"/>
    <col min="1548" max="1548" width="10.625" customWidth="1"/>
    <col min="1549" max="1549" width="6.625" customWidth="1"/>
    <col min="1550" max="1553" width="10.625" customWidth="1"/>
    <col min="1793" max="1793" width="3.625" customWidth="1"/>
    <col min="1794" max="1795" width="10.625" customWidth="1"/>
    <col min="1796" max="1797" width="13.625" customWidth="1"/>
    <col min="1798" max="1798" width="3.625" customWidth="1"/>
    <col min="1799" max="1800" width="6.625" customWidth="1"/>
    <col min="1801" max="1802" width="13.625" customWidth="1"/>
    <col min="1803" max="1803" width="3.625" customWidth="1"/>
    <col min="1804" max="1804" width="10.625" customWidth="1"/>
    <col min="1805" max="1805" width="6.625" customWidth="1"/>
    <col min="1806" max="1809" width="10.625" customWidth="1"/>
    <col min="2049" max="2049" width="3.625" customWidth="1"/>
    <col min="2050" max="2051" width="10.625" customWidth="1"/>
    <col min="2052" max="2053" width="13.625" customWidth="1"/>
    <col min="2054" max="2054" width="3.625" customWidth="1"/>
    <col min="2055" max="2056" width="6.625" customWidth="1"/>
    <col min="2057" max="2058" width="13.625" customWidth="1"/>
    <col min="2059" max="2059" width="3.625" customWidth="1"/>
    <col min="2060" max="2060" width="10.625" customWidth="1"/>
    <col min="2061" max="2061" width="6.625" customWidth="1"/>
    <col min="2062" max="2065" width="10.625" customWidth="1"/>
    <col min="2305" max="2305" width="3.625" customWidth="1"/>
    <col min="2306" max="2307" width="10.625" customWidth="1"/>
    <col min="2308" max="2309" width="13.625" customWidth="1"/>
    <col min="2310" max="2310" width="3.625" customWidth="1"/>
    <col min="2311" max="2312" width="6.625" customWidth="1"/>
    <col min="2313" max="2314" width="13.625" customWidth="1"/>
    <col min="2315" max="2315" width="3.625" customWidth="1"/>
    <col min="2316" max="2316" width="10.625" customWidth="1"/>
    <col min="2317" max="2317" width="6.625" customWidth="1"/>
    <col min="2318" max="2321" width="10.625" customWidth="1"/>
    <col min="2561" max="2561" width="3.625" customWidth="1"/>
    <col min="2562" max="2563" width="10.625" customWidth="1"/>
    <col min="2564" max="2565" width="13.625" customWidth="1"/>
    <col min="2566" max="2566" width="3.625" customWidth="1"/>
    <col min="2567" max="2568" width="6.625" customWidth="1"/>
    <col min="2569" max="2570" width="13.625" customWidth="1"/>
    <col min="2571" max="2571" width="3.625" customWidth="1"/>
    <col min="2572" max="2572" width="10.625" customWidth="1"/>
    <col min="2573" max="2573" width="6.625" customWidth="1"/>
    <col min="2574" max="2577" width="10.625" customWidth="1"/>
    <col min="2817" max="2817" width="3.625" customWidth="1"/>
    <col min="2818" max="2819" width="10.625" customWidth="1"/>
    <col min="2820" max="2821" width="13.625" customWidth="1"/>
    <col min="2822" max="2822" width="3.625" customWidth="1"/>
    <col min="2823" max="2824" width="6.625" customWidth="1"/>
    <col min="2825" max="2826" width="13.625" customWidth="1"/>
    <col min="2827" max="2827" width="3.625" customWidth="1"/>
    <col min="2828" max="2828" width="10.625" customWidth="1"/>
    <col min="2829" max="2829" width="6.625" customWidth="1"/>
    <col min="2830" max="2833" width="10.625" customWidth="1"/>
    <col min="3073" max="3073" width="3.625" customWidth="1"/>
    <col min="3074" max="3075" width="10.625" customWidth="1"/>
    <col min="3076" max="3077" width="13.625" customWidth="1"/>
    <col min="3078" max="3078" width="3.625" customWidth="1"/>
    <col min="3079" max="3080" width="6.625" customWidth="1"/>
    <col min="3081" max="3082" width="13.625" customWidth="1"/>
    <col min="3083" max="3083" width="3.625" customWidth="1"/>
    <col min="3084" max="3084" width="10.625" customWidth="1"/>
    <col min="3085" max="3085" width="6.625" customWidth="1"/>
    <col min="3086" max="3089" width="10.625" customWidth="1"/>
    <col min="3329" max="3329" width="3.625" customWidth="1"/>
    <col min="3330" max="3331" width="10.625" customWidth="1"/>
    <col min="3332" max="3333" width="13.625" customWidth="1"/>
    <col min="3334" max="3334" width="3.625" customWidth="1"/>
    <col min="3335" max="3336" width="6.625" customWidth="1"/>
    <col min="3337" max="3338" width="13.625" customWidth="1"/>
    <col min="3339" max="3339" width="3.625" customWidth="1"/>
    <col min="3340" max="3340" width="10.625" customWidth="1"/>
    <col min="3341" max="3341" width="6.625" customWidth="1"/>
    <col min="3342" max="3345" width="10.625" customWidth="1"/>
    <col min="3585" max="3585" width="3.625" customWidth="1"/>
    <col min="3586" max="3587" width="10.625" customWidth="1"/>
    <col min="3588" max="3589" width="13.625" customWidth="1"/>
    <col min="3590" max="3590" width="3.625" customWidth="1"/>
    <col min="3591" max="3592" width="6.625" customWidth="1"/>
    <col min="3593" max="3594" width="13.625" customWidth="1"/>
    <col min="3595" max="3595" width="3.625" customWidth="1"/>
    <col min="3596" max="3596" width="10.625" customWidth="1"/>
    <col min="3597" max="3597" width="6.625" customWidth="1"/>
    <col min="3598" max="3601" width="10.625" customWidth="1"/>
    <col min="3841" max="3841" width="3.625" customWidth="1"/>
    <col min="3842" max="3843" width="10.625" customWidth="1"/>
    <col min="3844" max="3845" width="13.625" customWidth="1"/>
    <col min="3846" max="3846" width="3.625" customWidth="1"/>
    <col min="3847" max="3848" width="6.625" customWidth="1"/>
    <col min="3849" max="3850" width="13.625" customWidth="1"/>
    <col min="3851" max="3851" width="3.625" customWidth="1"/>
    <col min="3852" max="3852" width="10.625" customWidth="1"/>
    <col min="3853" max="3853" width="6.625" customWidth="1"/>
    <col min="3854" max="3857" width="10.625" customWidth="1"/>
    <col min="4097" max="4097" width="3.625" customWidth="1"/>
    <col min="4098" max="4099" width="10.625" customWidth="1"/>
    <col min="4100" max="4101" width="13.625" customWidth="1"/>
    <col min="4102" max="4102" width="3.625" customWidth="1"/>
    <col min="4103" max="4104" width="6.625" customWidth="1"/>
    <col min="4105" max="4106" width="13.625" customWidth="1"/>
    <col min="4107" max="4107" width="3.625" customWidth="1"/>
    <col min="4108" max="4108" width="10.625" customWidth="1"/>
    <col min="4109" max="4109" width="6.625" customWidth="1"/>
    <col min="4110" max="4113" width="10.625" customWidth="1"/>
    <col min="4353" max="4353" width="3.625" customWidth="1"/>
    <col min="4354" max="4355" width="10.625" customWidth="1"/>
    <col min="4356" max="4357" width="13.625" customWidth="1"/>
    <col min="4358" max="4358" width="3.625" customWidth="1"/>
    <col min="4359" max="4360" width="6.625" customWidth="1"/>
    <col min="4361" max="4362" width="13.625" customWidth="1"/>
    <col min="4363" max="4363" width="3.625" customWidth="1"/>
    <col min="4364" max="4364" width="10.625" customWidth="1"/>
    <col min="4365" max="4365" width="6.625" customWidth="1"/>
    <col min="4366" max="4369" width="10.625" customWidth="1"/>
    <col min="4609" max="4609" width="3.625" customWidth="1"/>
    <col min="4610" max="4611" width="10.625" customWidth="1"/>
    <col min="4612" max="4613" width="13.625" customWidth="1"/>
    <col min="4614" max="4614" width="3.625" customWidth="1"/>
    <col min="4615" max="4616" width="6.625" customWidth="1"/>
    <col min="4617" max="4618" width="13.625" customWidth="1"/>
    <col min="4619" max="4619" width="3.625" customWidth="1"/>
    <col min="4620" max="4620" width="10.625" customWidth="1"/>
    <col min="4621" max="4621" width="6.625" customWidth="1"/>
    <col min="4622" max="4625" width="10.625" customWidth="1"/>
    <col min="4865" max="4865" width="3.625" customWidth="1"/>
    <col min="4866" max="4867" width="10.625" customWidth="1"/>
    <col min="4868" max="4869" width="13.625" customWidth="1"/>
    <col min="4870" max="4870" width="3.625" customWidth="1"/>
    <col min="4871" max="4872" width="6.625" customWidth="1"/>
    <col min="4873" max="4874" width="13.625" customWidth="1"/>
    <col min="4875" max="4875" width="3.625" customWidth="1"/>
    <col min="4876" max="4876" width="10.625" customWidth="1"/>
    <col min="4877" max="4877" width="6.625" customWidth="1"/>
    <col min="4878" max="4881" width="10.625" customWidth="1"/>
    <col min="5121" max="5121" width="3.625" customWidth="1"/>
    <col min="5122" max="5123" width="10.625" customWidth="1"/>
    <col min="5124" max="5125" width="13.625" customWidth="1"/>
    <col min="5126" max="5126" width="3.625" customWidth="1"/>
    <col min="5127" max="5128" width="6.625" customWidth="1"/>
    <col min="5129" max="5130" width="13.625" customWidth="1"/>
    <col min="5131" max="5131" width="3.625" customWidth="1"/>
    <col min="5132" max="5132" width="10.625" customWidth="1"/>
    <col min="5133" max="5133" width="6.625" customWidth="1"/>
    <col min="5134" max="5137" width="10.625" customWidth="1"/>
    <col min="5377" max="5377" width="3.625" customWidth="1"/>
    <col min="5378" max="5379" width="10.625" customWidth="1"/>
    <col min="5380" max="5381" width="13.625" customWidth="1"/>
    <col min="5382" max="5382" width="3.625" customWidth="1"/>
    <col min="5383" max="5384" width="6.625" customWidth="1"/>
    <col min="5385" max="5386" width="13.625" customWidth="1"/>
    <col min="5387" max="5387" width="3.625" customWidth="1"/>
    <col min="5388" max="5388" width="10.625" customWidth="1"/>
    <col min="5389" max="5389" width="6.625" customWidth="1"/>
    <col min="5390" max="5393" width="10.625" customWidth="1"/>
    <col min="5633" max="5633" width="3.625" customWidth="1"/>
    <col min="5634" max="5635" width="10.625" customWidth="1"/>
    <col min="5636" max="5637" width="13.625" customWidth="1"/>
    <col min="5638" max="5638" width="3.625" customWidth="1"/>
    <col min="5639" max="5640" width="6.625" customWidth="1"/>
    <col min="5641" max="5642" width="13.625" customWidth="1"/>
    <col min="5643" max="5643" width="3.625" customWidth="1"/>
    <col min="5644" max="5644" width="10.625" customWidth="1"/>
    <col min="5645" max="5645" width="6.625" customWidth="1"/>
    <col min="5646" max="5649" width="10.625" customWidth="1"/>
    <col min="5889" max="5889" width="3.625" customWidth="1"/>
    <col min="5890" max="5891" width="10.625" customWidth="1"/>
    <col min="5892" max="5893" width="13.625" customWidth="1"/>
    <col min="5894" max="5894" width="3.625" customWidth="1"/>
    <col min="5895" max="5896" width="6.625" customWidth="1"/>
    <col min="5897" max="5898" width="13.625" customWidth="1"/>
    <col min="5899" max="5899" width="3.625" customWidth="1"/>
    <col min="5900" max="5900" width="10.625" customWidth="1"/>
    <col min="5901" max="5901" width="6.625" customWidth="1"/>
    <col min="5902" max="5905" width="10.625" customWidth="1"/>
    <col min="6145" max="6145" width="3.625" customWidth="1"/>
    <col min="6146" max="6147" width="10.625" customWidth="1"/>
    <col min="6148" max="6149" width="13.625" customWidth="1"/>
    <col min="6150" max="6150" width="3.625" customWidth="1"/>
    <col min="6151" max="6152" width="6.625" customWidth="1"/>
    <col min="6153" max="6154" width="13.625" customWidth="1"/>
    <col min="6155" max="6155" width="3.625" customWidth="1"/>
    <col min="6156" max="6156" width="10.625" customWidth="1"/>
    <col min="6157" max="6157" width="6.625" customWidth="1"/>
    <col min="6158" max="6161" width="10.625" customWidth="1"/>
    <col min="6401" max="6401" width="3.625" customWidth="1"/>
    <col min="6402" max="6403" width="10.625" customWidth="1"/>
    <col min="6404" max="6405" width="13.625" customWidth="1"/>
    <col min="6406" max="6406" width="3.625" customWidth="1"/>
    <col min="6407" max="6408" width="6.625" customWidth="1"/>
    <col min="6409" max="6410" width="13.625" customWidth="1"/>
    <col min="6411" max="6411" width="3.625" customWidth="1"/>
    <col min="6412" max="6412" width="10.625" customWidth="1"/>
    <col min="6413" max="6413" width="6.625" customWidth="1"/>
    <col min="6414" max="6417" width="10.625" customWidth="1"/>
    <col min="6657" max="6657" width="3.625" customWidth="1"/>
    <col min="6658" max="6659" width="10.625" customWidth="1"/>
    <col min="6660" max="6661" width="13.625" customWidth="1"/>
    <col min="6662" max="6662" width="3.625" customWidth="1"/>
    <col min="6663" max="6664" width="6.625" customWidth="1"/>
    <col min="6665" max="6666" width="13.625" customWidth="1"/>
    <col min="6667" max="6667" width="3.625" customWidth="1"/>
    <col min="6668" max="6668" width="10.625" customWidth="1"/>
    <col min="6669" max="6669" width="6.625" customWidth="1"/>
    <col min="6670" max="6673" width="10.625" customWidth="1"/>
    <col min="6913" max="6913" width="3.625" customWidth="1"/>
    <col min="6914" max="6915" width="10.625" customWidth="1"/>
    <col min="6916" max="6917" width="13.625" customWidth="1"/>
    <col min="6918" max="6918" width="3.625" customWidth="1"/>
    <col min="6919" max="6920" width="6.625" customWidth="1"/>
    <col min="6921" max="6922" width="13.625" customWidth="1"/>
    <col min="6923" max="6923" width="3.625" customWidth="1"/>
    <col min="6924" max="6924" width="10.625" customWidth="1"/>
    <col min="6925" max="6925" width="6.625" customWidth="1"/>
    <col min="6926" max="6929" width="10.625" customWidth="1"/>
    <col min="7169" max="7169" width="3.625" customWidth="1"/>
    <col min="7170" max="7171" width="10.625" customWidth="1"/>
    <col min="7172" max="7173" width="13.625" customWidth="1"/>
    <col min="7174" max="7174" width="3.625" customWidth="1"/>
    <col min="7175" max="7176" width="6.625" customWidth="1"/>
    <col min="7177" max="7178" width="13.625" customWidth="1"/>
    <col min="7179" max="7179" width="3.625" customWidth="1"/>
    <col min="7180" max="7180" width="10.625" customWidth="1"/>
    <col min="7181" max="7181" width="6.625" customWidth="1"/>
    <col min="7182" max="7185" width="10.625" customWidth="1"/>
    <col min="7425" max="7425" width="3.625" customWidth="1"/>
    <col min="7426" max="7427" width="10.625" customWidth="1"/>
    <col min="7428" max="7429" width="13.625" customWidth="1"/>
    <col min="7430" max="7430" width="3.625" customWidth="1"/>
    <col min="7431" max="7432" width="6.625" customWidth="1"/>
    <col min="7433" max="7434" width="13.625" customWidth="1"/>
    <col min="7435" max="7435" width="3.625" customWidth="1"/>
    <col min="7436" max="7436" width="10.625" customWidth="1"/>
    <col min="7437" max="7437" width="6.625" customWidth="1"/>
    <col min="7438" max="7441" width="10.625" customWidth="1"/>
    <col min="7681" max="7681" width="3.625" customWidth="1"/>
    <col min="7682" max="7683" width="10.625" customWidth="1"/>
    <col min="7684" max="7685" width="13.625" customWidth="1"/>
    <col min="7686" max="7686" width="3.625" customWidth="1"/>
    <col min="7687" max="7688" width="6.625" customWidth="1"/>
    <col min="7689" max="7690" width="13.625" customWidth="1"/>
    <col min="7691" max="7691" width="3.625" customWidth="1"/>
    <col min="7692" max="7692" width="10.625" customWidth="1"/>
    <col min="7693" max="7693" width="6.625" customWidth="1"/>
    <col min="7694" max="7697" width="10.625" customWidth="1"/>
    <col min="7937" max="7937" width="3.625" customWidth="1"/>
    <col min="7938" max="7939" width="10.625" customWidth="1"/>
    <col min="7940" max="7941" width="13.625" customWidth="1"/>
    <col min="7942" max="7942" width="3.625" customWidth="1"/>
    <col min="7943" max="7944" width="6.625" customWidth="1"/>
    <col min="7945" max="7946" width="13.625" customWidth="1"/>
    <col min="7947" max="7947" width="3.625" customWidth="1"/>
    <col min="7948" max="7948" width="10.625" customWidth="1"/>
    <col min="7949" max="7949" width="6.625" customWidth="1"/>
    <col min="7950" max="7953" width="10.625" customWidth="1"/>
    <col min="8193" max="8193" width="3.625" customWidth="1"/>
    <col min="8194" max="8195" width="10.625" customWidth="1"/>
    <col min="8196" max="8197" width="13.625" customWidth="1"/>
    <col min="8198" max="8198" width="3.625" customWidth="1"/>
    <col min="8199" max="8200" width="6.625" customWidth="1"/>
    <col min="8201" max="8202" width="13.625" customWidth="1"/>
    <col min="8203" max="8203" width="3.625" customWidth="1"/>
    <col min="8204" max="8204" width="10.625" customWidth="1"/>
    <col min="8205" max="8205" width="6.625" customWidth="1"/>
    <col min="8206" max="8209" width="10.625" customWidth="1"/>
    <col min="8449" max="8449" width="3.625" customWidth="1"/>
    <col min="8450" max="8451" width="10.625" customWidth="1"/>
    <col min="8452" max="8453" width="13.625" customWidth="1"/>
    <col min="8454" max="8454" width="3.625" customWidth="1"/>
    <col min="8455" max="8456" width="6.625" customWidth="1"/>
    <col min="8457" max="8458" width="13.625" customWidth="1"/>
    <col min="8459" max="8459" width="3.625" customWidth="1"/>
    <col min="8460" max="8460" width="10.625" customWidth="1"/>
    <col min="8461" max="8461" width="6.625" customWidth="1"/>
    <col min="8462" max="8465" width="10.625" customWidth="1"/>
    <col min="8705" max="8705" width="3.625" customWidth="1"/>
    <col min="8706" max="8707" width="10.625" customWidth="1"/>
    <col min="8708" max="8709" width="13.625" customWidth="1"/>
    <col min="8710" max="8710" width="3.625" customWidth="1"/>
    <col min="8711" max="8712" width="6.625" customWidth="1"/>
    <col min="8713" max="8714" width="13.625" customWidth="1"/>
    <col min="8715" max="8715" width="3.625" customWidth="1"/>
    <col min="8716" max="8716" width="10.625" customWidth="1"/>
    <col min="8717" max="8717" width="6.625" customWidth="1"/>
    <col min="8718" max="8721" width="10.625" customWidth="1"/>
    <col min="8961" max="8961" width="3.625" customWidth="1"/>
    <col min="8962" max="8963" width="10.625" customWidth="1"/>
    <col min="8964" max="8965" width="13.625" customWidth="1"/>
    <col min="8966" max="8966" width="3.625" customWidth="1"/>
    <col min="8967" max="8968" width="6.625" customWidth="1"/>
    <col min="8969" max="8970" width="13.625" customWidth="1"/>
    <col min="8971" max="8971" width="3.625" customWidth="1"/>
    <col min="8972" max="8972" width="10.625" customWidth="1"/>
    <col min="8973" max="8973" width="6.625" customWidth="1"/>
    <col min="8974" max="8977" width="10.625" customWidth="1"/>
    <col min="9217" max="9217" width="3.625" customWidth="1"/>
    <col min="9218" max="9219" width="10.625" customWidth="1"/>
    <col min="9220" max="9221" width="13.625" customWidth="1"/>
    <col min="9222" max="9222" width="3.625" customWidth="1"/>
    <col min="9223" max="9224" width="6.625" customWidth="1"/>
    <col min="9225" max="9226" width="13.625" customWidth="1"/>
    <col min="9227" max="9227" width="3.625" customWidth="1"/>
    <col min="9228" max="9228" width="10.625" customWidth="1"/>
    <col min="9229" max="9229" width="6.625" customWidth="1"/>
    <col min="9230" max="9233" width="10.625" customWidth="1"/>
    <col min="9473" max="9473" width="3.625" customWidth="1"/>
    <col min="9474" max="9475" width="10.625" customWidth="1"/>
    <col min="9476" max="9477" width="13.625" customWidth="1"/>
    <col min="9478" max="9478" width="3.625" customWidth="1"/>
    <col min="9479" max="9480" width="6.625" customWidth="1"/>
    <col min="9481" max="9482" width="13.625" customWidth="1"/>
    <col min="9483" max="9483" width="3.625" customWidth="1"/>
    <col min="9484" max="9484" width="10.625" customWidth="1"/>
    <col min="9485" max="9485" width="6.625" customWidth="1"/>
    <col min="9486" max="9489" width="10.625" customWidth="1"/>
    <col min="9729" max="9729" width="3.625" customWidth="1"/>
    <col min="9730" max="9731" width="10.625" customWidth="1"/>
    <col min="9732" max="9733" width="13.625" customWidth="1"/>
    <col min="9734" max="9734" width="3.625" customWidth="1"/>
    <col min="9735" max="9736" width="6.625" customWidth="1"/>
    <col min="9737" max="9738" width="13.625" customWidth="1"/>
    <col min="9739" max="9739" width="3.625" customWidth="1"/>
    <col min="9740" max="9740" width="10.625" customWidth="1"/>
    <col min="9741" max="9741" width="6.625" customWidth="1"/>
    <col min="9742" max="9745" width="10.625" customWidth="1"/>
    <col min="9985" max="9985" width="3.625" customWidth="1"/>
    <col min="9986" max="9987" width="10.625" customWidth="1"/>
    <col min="9988" max="9989" width="13.625" customWidth="1"/>
    <col min="9990" max="9990" width="3.625" customWidth="1"/>
    <col min="9991" max="9992" width="6.625" customWidth="1"/>
    <col min="9993" max="9994" width="13.625" customWidth="1"/>
    <col min="9995" max="9995" width="3.625" customWidth="1"/>
    <col min="9996" max="9996" width="10.625" customWidth="1"/>
    <col min="9997" max="9997" width="6.625" customWidth="1"/>
    <col min="9998" max="10001" width="10.625" customWidth="1"/>
    <col min="10241" max="10241" width="3.625" customWidth="1"/>
    <col min="10242" max="10243" width="10.625" customWidth="1"/>
    <col min="10244" max="10245" width="13.625" customWidth="1"/>
    <col min="10246" max="10246" width="3.625" customWidth="1"/>
    <col min="10247" max="10248" width="6.625" customWidth="1"/>
    <col min="10249" max="10250" width="13.625" customWidth="1"/>
    <col min="10251" max="10251" width="3.625" customWidth="1"/>
    <col min="10252" max="10252" width="10.625" customWidth="1"/>
    <col min="10253" max="10253" width="6.625" customWidth="1"/>
    <col min="10254" max="10257" width="10.625" customWidth="1"/>
    <col min="10497" max="10497" width="3.625" customWidth="1"/>
    <col min="10498" max="10499" width="10.625" customWidth="1"/>
    <col min="10500" max="10501" width="13.625" customWidth="1"/>
    <col min="10502" max="10502" width="3.625" customWidth="1"/>
    <col min="10503" max="10504" width="6.625" customWidth="1"/>
    <col min="10505" max="10506" width="13.625" customWidth="1"/>
    <col min="10507" max="10507" width="3.625" customWidth="1"/>
    <col min="10508" max="10508" width="10.625" customWidth="1"/>
    <col min="10509" max="10509" width="6.625" customWidth="1"/>
    <col min="10510" max="10513" width="10.625" customWidth="1"/>
    <col min="10753" max="10753" width="3.625" customWidth="1"/>
    <col min="10754" max="10755" width="10.625" customWidth="1"/>
    <col min="10756" max="10757" width="13.625" customWidth="1"/>
    <col min="10758" max="10758" width="3.625" customWidth="1"/>
    <col min="10759" max="10760" width="6.625" customWidth="1"/>
    <col min="10761" max="10762" width="13.625" customWidth="1"/>
    <col min="10763" max="10763" width="3.625" customWidth="1"/>
    <col min="10764" max="10764" width="10.625" customWidth="1"/>
    <col min="10765" max="10765" width="6.625" customWidth="1"/>
    <col min="10766" max="10769" width="10.625" customWidth="1"/>
    <col min="11009" max="11009" width="3.625" customWidth="1"/>
    <col min="11010" max="11011" width="10.625" customWidth="1"/>
    <col min="11012" max="11013" width="13.625" customWidth="1"/>
    <col min="11014" max="11014" width="3.625" customWidth="1"/>
    <col min="11015" max="11016" width="6.625" customWidth="1"/>
    <col min="11017" max="11018" width="13.625" customWidth="1"/>
    <col min="11019" max="11019" width="3.625" customWidth="1"/>
    <col min="11020" max="11020" width="10.625" customWidth="1"/>
    <col min="11021" max="11021" width="6.625" customWidth="1"/>
    <col min="11022" max="11025" width="10.625" customWidth="1"/>
    <col min="11265" max="11265" width="3.625" customWidth="1"/>
    <col min="11266" max="11267" width="10.625" customWidth="1"/>
    <col min="11268" max="11269" width="13.625" customWidth="1"/>
    <col min="11270" max="11270" width="3.625" customWidth="1"/>
    <col min="11271" max="11272" width="6.625" customWidth="1"/>
    <col min="11273" max="11274" width="13.625" customWidth="1"/>
    <col min="11275" max="11275" width="3.625" customWidth="1"/>
    <col min="11276" max="11276" width="10.625" customWidth="1"/>
    <col min="11277" max="11277" width="6.625" customWidth="1"/>
    <col min="11278" max="11281" width="10.625" customWidth="1"/>
    <col min="11521" max="11521" width="3.625" customWidth="1"/>
    <col min="11522" max="11523" width="10.625" customWidth="1"/>
    <col min="11524" max="11525" width="13.625" customWidth="1"/>
    <col min="11526" max="11526" width="3.625" customWidth="1"/>
    <col min="11527" max="11528" width="6.625" customWidth="1"/>
    <col min="11529" max="11530" width="13.625" customWidth="1"/>
    <col min="11531" max="11531" width="3.625" customWidth="1"/>
    <col min="11532" max="11532" width="10.625" customWidth="1"/>
    <col min="11533" max="11533" width="6.625" customWidth="1"/>
    <col min="11534" max="11537" width="10.625" customWidth="1"/>
    <col min="11777" max="11777" width="3.625" customWidth="1"/>
    <col min="11778" max="11779" width="10.625" customWidth="1"/>
    <col min="11780" max="11781" width="13.625" customWidth="1"/>
    <col min="11782" max="11782" width="3.625" customWidth="1"/>
    <col min="11783" max="11784" width="6.625" customWidth="1"/>
    <col min="11785" max="11786" width="13.625" customWidth="1"/>
    <col min="11787" max="11787" width="3.625" customWidth="1"/>
    <col min="11788" max="11788" width="10.625" customWidth="1"/>
    <col min="11789" max="11789" width="6.625" customWidth="1"/>
    <col min="11790" max="11793" width="10.625" customWidth="1"/>
    <col min="12033" max="12033" width="3.625" customWidth="1"/>
    <col min="12034" max="12035" width="10.625" customWidth="1"/>
    <col min="12036" max="12037" width="13.625" customWidth="1"/>
    <col min="12038" max="12038" width="3.625" customWidth="1"/>
    <col min="12039" max="12040" width="6.625" customWidth="1"/>
    <col min="12041" max="12042" width="13.625" customWidth="1"/>
    <col min="12043" max="12043" width="3.625" customWidth="1"/>
    <col min="12044" max="12044" width="10.625" customWidth="1"/>
    <col min="12045" max="12045" width="6.625" customWidth="1"/>
    <col min="12046" max="12049" width="10.625" customWidth="1"/>
    <col min="12289" max="12289" width="3.625" customWidth="1"/>
    <col min="12290" max="12291" width="10.625" customWidth="1"/>
    <col min="12292" max="12293" width="13.625" customWidth="1"/>
    <col min="12294" max="12294" width="3.625" customWidth="1"/>
    <col min="12295" max="12296" width="6.625" customWidth="1"/>
    <col min="12297" max="12298" width="13.625" customWidth="1"/>
    <col min="12299" max="12299" width="3.625" customWidth="1"/>
    <col min="12300" max="12300" width="10.625" customWidth="1"/>
    <col min="12301" max="12301" width="6.625" customWidth="1"/>
    <col min="12302" max="12305" width="10.625" customWidth="1"/>
    <col min="12545" max="12545" width="3.625" customWidth="1"/>
    <col min="12546" max="12547" width="10.625" customWidth="1"/>
    <col min="12548" max="12549" width="13.625" customWidth="1"/>
    <col min="12550" max="12550" width="3.625" customWidth="1"/>
    <col min="12551" max="12552" width="6.625" customWidth="1"/>
    <col min="12553" max="12554" width="13.625" customWidth="1"/>
    <col min="12555" max="12555" width="3.625" customWidth="1"/>
    <col min="12556" max="12556" width="10.625" customWidth="1"/>
    <col min="12557" max="12557" width="6.625" customWidth="1"/>
    <col min="12558" max="12561" width="10.625" customWidth="1"/>
    <col min="12801" max="12801" width="3.625" customWidth="1"/>
    <col min="12802" max="12803" width="10.625" customWidth="1"/>
    <col min="12804" max="12805" width="13.625" customWidth="1"/>
    <col min="12806" max="12806" width="3.625" customWidth="1"/>
    <col min="12807" max="12808" width="6.625" customWidth="1"/>
    <col min="12809" max="12810" width="13.625" customWidth="1"/>
    <col min="12811" max="12811" width="3.625" customWidth="1"/>
    <col min="12812" max="12812" width="10.625" customWidth="1"/>
    <col min="12813" max="12813" width="6.625" customWidth="1"/>
    <col min="12814" max="12817" width="10.625" customWidth="1"/>
    <col min="13057" max="13057" width="3.625" customWidth="1"/>
    <col min="13058" max="13059" width="10.625" customWidth="1"/>
    <col min="13060" max="13061" width="13.625" customWidth="1"/>
    <col min="13062" max="13062" width="3.625" customWidth="1"/>
    <col min="13063" max="13064" width="6.625" customWidth="1"/>
    <col min="13065" max="13066" width="13.625" customWidth="1"/>
    <col min="13067" max="13067" width="3.625" customWidth="1"/>
    <col min="13068" max="13068" width="10.625" customWidth="1"/>
    <col min="13069" max="13069" width="6.625" customWidth="1"/>
    <col min="13070" max="13073" width="10.625" customWidth="1"/>
    <col min="13313" max="13313" width="3.625" customWidth="1"/>
    <col min="13314" max="13315" width="10.625" customWidth="1"/>
    <col min="13316" max="13317" width="13.625" customWidth="1"/>
    <col min="13318" max="13318" width="3.625" customWidth="1"/>
    <col min="13319" max="13320" width="6.625" customWidth="1"/>
    <col min="13321" max="13322" width="13.625" customWidth="1"/>
    <col min="13323" max="13323" width="3.625" customWidth="1"/>
    <col min="13324" max="13324" width="10.625" customWidth="1"/>
    <col min="13325" max="13325" width="6.625" customWidth="1"/>
    <col min="13326" max="13329" width="10.625" customWidth="1"/>
    <col min="13569" max="13569" width="3.625" customWidth="1"/>
    <col min="13570" max="13571" width="10.625" customWidth="1"/>
    <col min="13572" max="13573" width="13.625" customWidth="1"/>
    <col min="13574" max="13574" width="3.625" customWidth="1"/>
    <col min="13575" max="13576" width="6.625" customWidth="1"/>
    <col min="13577" max="13578" width="13.625" customWidth="1"/>
    <col min="13579" max="13579" width="3.625" customWidth="1"/>
    <col min="13580" max="13580" width="10.625" customWidth="1"/>
    <col min="13581" max="13581" width="6.625" customWidth="1"/>
    <col min="13582" max="13585" width="10.625" customWidth="1"/>
    <col min="13825" max="13825" width="3.625" customWidth="1"/>
    <col min="13826" max="13827" width="10.625" customWidth="1"/>
    <col min="13828" max="13829" width="13.625" customWidth="1"/>
    <col min="13830" max="13830" width="3.625" customWidth="1"/>
    <col min="13831" max="13832" width="6.625" customWidth="1"/>
    <col min="13833" max="13834" width="13.625" customWidth="1"/>
    <col min="13835" max="13835" width="3.625" customWidth="1"/>
    <col min="13836" max="13836" width="10.625" customWidth="1"/>
    <col min="13837" max="13837" width="6.625" customWidth="1"/>
    <col min="13838" max="13841" width="10.625" customWidth="1"/>
    <col min="14081" max="14081" width="3.625" customWidth="1"/>
    <col min="14082" max="14083" width="10.625" customWidth="1"/>
    <col min="14084" max="14085" width="13.625" customWidth="1"/>
    <col min="14086" max="14086" width="3.625" customWidth="1"/>
    <col min="14087" max="14088" width="6.625" customWidth="1"/>
    <col min="14089" max="14090" width="13.625" customWidth="1"/>
    <col min="14091" max="14091" width="3.625" customWidth="1"/>
    <col min="14092" max="14092" width="10.625" customWidth="1"/>
    <col min="14093" max="14093" width="6.625" customWidth="1"/>
    <col min="14094" max="14097" width="10.625" customWidth="1"/>
    <col min="14337" max="14337" width="3.625" customWidth="1"/>
    <col min="14338" max="14339" width="10.625" customWidth="1"/>
    <col min="14340" max="14341" width="13.625" customWidth="1"/>
    <col min="14342" max="14342" width="3.625" customWidth="1"/>
    <col min="14343" max="14344" width="6.625" customWidth="1"/>
    <col min="14345" max="14346" width="13.625" customWidth="1"/>
    <col min="14347" max="14347" width="3.625" customWidth="1"/>
    <col min="14348" max="14348" width="10.625" customWidth="1"/>
    <col min="14349" max="14349" width="6.625" customWidth="1"/>
    <col min="14350" max="14353" width="10.625" customWidth="1"/>
    <col min="14593" max="14593" width="3.625" customWidth="1"/>
    <col min="14594" max="14595" width="10.625" customWidth="1"/>
    <col min="14596" max="14597" width="13.625" customWidth="1"/>
    <col min="14598" max="14598" width="3.625" customWidth="1"/>
    <col min="14599" max="14600" width="6.625" customWidth="1"/>
    <col min="14601" max="14602" width="13.625" customWidth="1"/>
    <col min="14603" max="14603" width="3.625" customWidth="1"/>
    <col min="14604" max="14604" width="10.625" customWidth="1"/>
    <col min="14605" max="14605" width="6.625" customWidth="1"/>
    <col min="14606" max="14609" width="10.625" customWidth="1"/>
    <col min="14849" max="14849" width="3.625" customWidth="1"/>
    <col min="14850" max="14851" width="10.625" customWidth="1"/>
    <col min="14852" max="14853" width="13.625" customWidth="1"/>
    <col min="14854" max="14854" width="3.625" customWidth="1"/>
    <col min="14855" max="14856" width="6.625" customWidth="1"/>
    <col min="14857" max="14858" width="13.625" customWidth="1"/>
    <col min="14859" max="14859" width="3.625" customWidth="1"/>
    <col min="14860" max="14860" width="10.625" customWidth="1"/>
    <col min="14861" max="14861" width="6.625" customWidth="1"/>
    <col min="14862" max="14865" width="10.625" customWidth="1"/>
    <col min="15105" max="15105" width="3.625" customWidth="1"/>
    <col min="15106" max="15107" width="10.625" customWidth="1"/>
    <col min="15108" max="15109" width="13.625" customWidth="1"/>
    <col min="15110" max="15110" width="3.625" customWidth="1"/>
    <col min="15111" max="15112" width="6.625" customWidth="1"/>
    <col min="15113" max="15114" width="13.625" customWidth="1"/>
    <col min="15115" max="15115" width="3.625" customWidth="1"/>
    <col min="15116" max="15116" width="10.625" customWidth="1"/>
    <col min="15117" max="15117" width="6.625" customWidth="1"/>
    <col min="15118" max="15121" width="10.625" customWidth="1"/>
    <col min="15361" max="15361" width="3.625" customWidth="1"/>
    <col min="15362" max="15363" width="10.625" customWidth="1"/>
    <col min="15364" max="15365" width="13.625" customWidth="1"/>
    <col min="15366" max="15366" width="3.625" customWidth="1"/>
    <col min="15367" max="15368" width="6.625" customWidth="1"/>
    <col min="15369" max="15370" width="13.625" customWidth="1"/>
    <col min="15371" max="15371" width="3.625" customWidth="1"/>
    <col min="15372" max="15372" width="10.625" customWidth="1"/>
    <col min="15373" max="15373" width="6.625" customWidth="1"/>
    <col min="15374" max="15377" width="10.625" customWidth="1"/>
    <col min="15617" max="15617" width="3.625" customWidth="1"/>
    <col min="15618" max="15619" width="10.625" customWidth="1"/>
    <col min="15620" max="15621" width="13.625" customWidth="1"/>
    <col min="15622" max="15622" width="3.625" customWidth="1"/>
    <col min="15623" max="15624" width="6.625" customWidth="1"/>
    <col min="15625" max="15626" width="13.625" customWidth="1"/>
    <col min="15627" max="15627" width="3.625" customWidth="1"/>
    <col min="15628" max="15628" width="10.625" customWidth="1"/>
    <col min="15629" max="15629" width="6.625" customWidth="1"/>
    <col min="15630" max="15633" width="10.625" customWidth="1"/>
    <col min="15873" max="15873" width="3.625" customWidth="1"/>
    <col min="15874" max="15875" width="10.625" customWidth="1"/>
    <col min="15876" max="15877" width="13.625" customWidth="1"/>
    <col min="15878" max="15878" width="3.625" customWidth="1"/>
    <col min="15879" max="15880" width="6.625" customWidth="1"/>
    <col min="15881" max="15882" width="13.625" customWidth="1"/>
    <col min="15883" max="15883" width="3.625" customWidth="1"/>
    <col min="15884" max="15884" width="10.625" customWidth="1"/>
    <col min="15885" max="15885" width="6.625" customWidth="1"/>
    <col min="15886" max="15889" width="10.625" customWidth="1"/>
    <col min="16129" max="16129" width="3.625" customWidth="1"/>
    <col min="16130" max="16131" width="10.625" customWidth="1"/>
    <col min="16132" max="16133" width="13.625" customWidth="1"/>
    <col min="16134" max="16134" width="3.625" customWidth="1"/>
    <col min="16135" max="16136" width="6.625" customWidth="1"/>
    <col min="16137" max="16138" width="13.625" customWidth="1"/>
    <col min="16139" max="16139" width="3.625" customWidth="1"/>
    <col min="16140" max="16140" width="10.625" customWidth="1"/>
    <col min="16141" max="16141" width="6.625" customWidth="1"/>
    <col min="16142" max="16145" width="10.625" customWidth="1"/>
  </cols>
  <sheetData>
    <row r="1" spans="2:13">
      <c r="B1" s="271" t="s">
        <v>1330</v>
      </c>
      <c r="C1" s="271"/>
      <c r="D1" s="271"/>
      <c r="M1" s="78"/>
    </row>
    <row r="2" spans="2:13" s="79" customFormat="1" ht="17.25">
      <c r="B2" s="272" t="s">
        <v>1331</v>
      </c>
      <c r="C2" s="272"/>
      <c r="D2" s="272"/>
      <c r="E2" s="272"/>
      <c r="F2" s="272"/>
      <c r="G2" s="272"/>
      <c r="H2" s="272"/>
      <c r="I2" s="272"/>
      <c r="J2" s="272"/>
      <c r="K2" s="133"/>
    </row>
    <row r="3" spans="2:13" s="79" customFormat="1"/>
    <row r="4" spans="2:13" s="79" customFormat="1">
      <c r="I4" s="273" t="s">
        <v>1332</v>
      </c>
      <c r="J4" s="273"/>
      <c r="K4" s="134"/>
    </row>
    <row r="5" spans="2:13" s="79" customFormat="1" ht="51" customHeight="1"/>
    <row r="6" spans="2:13" s="79" customFormat="1">
      <c r="B6" s="274" t="s">
        <v>3129</v>
      </c>
      <c r="C6" s="274"/>
      <c r="D6" s="274"/>
    </row>
    <row r="7" spans="2:13" s="79" customFormat="1" ht="30" customHeight="1"/>
    <row r="8" spans="2:13" s="79" customFormat="1" ht="30" customHeight="1">
      <c r="E8" s="275" t="s">
        <v>1333</v>
      </c>
      <c r="F8" s="275"/>
      <c r="G8" s="80"/>
      <c r="H8" s="80"/>
      <c r="I8" s="80"/>
      <c r="J8" s="81"/>
      <c r="K8" s="82"/>
    </row>
    <row r="9" spans="2:13" s="79" customFormat="1" ht="30" customHeight="1">
      <c r="E9" s="83" t="s">
        <v>1334</v>
      </c>
      <c r="F9" s="84"/>
      <c r="G9" s="85"/>
      <c r="H9" s="85"/>
      <c r="I9" s="85"/>
      <c r="J9" s="82"/>
      <c r="K9" s="82"/>
    </row>
    <row r="10" spans="2:13" s="79" customFormat="1" ht="30" customHeight="1">
      <c r="E10" s="86"/>
      <c r="F10" s="84"/>
      <c r="G10" s="85"/>
      <c r="H10" s="85"/>
      <c r="I10" s="85"/>
      <c r="J10" s="82"/>
      <c r="K10" s="82"/>
    </row>
    <row r="11" spans="2:13" s="79" customFormat="1" ht="21" customHeight="1">
      <c r="B11" s="276" t="s">
        <v>2997</v>
      </c>
      <c r="C11" s="276"/>
      <c r="D11" s="276"/>
      <c r="E11" s="276"/>
      <c r="F11" s="276"/>
      <c r="G11" s="276"/>
      <c r="H11" s="276"/>
      <c r="I11" s="276"/>
      <c r="J11" s="276"/>
      <c r="K11" s="87"/>
    </row>
    <row r="12" spans="2:13" s="79" customFormat="1" ht="21" customHeight="1">
      <c r="B12" s="274"/>
      <c r="C12" s="274"/>
      <c r="D12" s="274"/>
      <c r="E12" s="274"/>
      <c r="F12" s="274"/>
      <c r="G12" s="274"/>
      <c r="H12" s="274"/>
      <c r="I12" s="274"/>
      <c r="J12" s="274"/>
      <c r="K12" s="135"/>
    </row>
    <row r="13" spans="2:13" s="79" customFormat="1"/>
    <row r="14" spans="2:13" s="79" customFormat="1" ht="48" customHeight="1">
      <c r="B14" s="266" t="s">
        <v>1335</v>
      </c>
      <c r="C14" s="267"/>
      <c r="D14" s="277"/>
      <c r="E14" s="278"/>
      <c r="F14" s="278"/>
      <c r="G14" s="278"/>
      <c r="H14" s="278"/>
      <c r="I14" s="278"/>
      <c r="J14" s="279"/>
      <c r="K14" s="84"/>
    </row>
    <row r="15" spans="2:13" s="79" customFormat="1" ht="48" customHeight="1">
      <c r="B15" s="266" t="s">
        <v>1336</v>
      </c>
      <c r="C15" s="267"/>
      <c r="D15" s="277"/>
      <c r="E15" s="278"/>
      <c r="F15" s="278"/>
      <c r="G15" s="278"/>
      <c r="H15" s="278"/>
      <c r="I15" s="278"/>
      <c r="J15" s="279"/>
      <c r="K15" s="84"/>
    </row>
    <row r="16" spans="2:13" s="79" customFormat="1" ht="48" customHeight="1">
      <c r="B16" s="266" t="s">
        <v>1337</v>
      </c>
      <c r="C16" s="267"/>
      <c r="D16" s="268"/>
      <c r="E16" s="269"/>
      <c r="F16" s="269"/>
      <c r="G16" s="269"/>
      <c r="H16" s="269"/>
      <c r="I16" s="269"/>
      <c r="J16" s="270"/>
      <c r="K16" s="84"/>
    </row>
    <row r="17" spans="2:11" s="79" customFormat="1" ht="24" customHeight="1">
      <c r="B17" s="252" t="s">
        <v>1338</v>
      </c>
      <c r="C17" s="253"/>
      <c r="D17" s="256" t="s">
        <v>3130</v>
      </c>
      <c r="E17" s="257"/>
      <c r="F17" s="258"/>
      <c r="G17" s="256" t="s">
        <v>1339</v>
      </c>
      <c r="H17" s="258"/>
      <c r="I17" s="261"/>
      <c r="J17" s="262"/>
      <c r="K17" s="84"/>
    </row>
    <row r="18" spans="2:11" s="79" customFormat="1" ht="24" customHeight="1">
      <c r="B18" s="254"/>
      <c r="C18" s="255"/>
      <c r="D18" s="259" t="s">
        <v>3131</v>
      </c>
      <c r="E18" s="265"/>
      <c r="F18" s="260"/>
      <c r="G18" s="259"/>
      <c r="H18" s="260"/>
      <c r="I18" s="263"/>
      <c r="J18" s="264"/>
      <c r="K18" s="84"/>
    </row>
    <row r="19" spans="2:11" s="79" customFormat="1" ht="18" customHeight="1">
      <c r="B19" s="88"/>
      <c r="C19" s="89"/>
      <c r="D19" s="139"/>
      <c r="E19" s="257"/>
      <c r="F19" s="257"/>
      <c r="G19" s="257"/>
      <c r="H19" s="138"/>
      <c r="I19" s="90"/>
      <c r="J19" s="91"/>
      <c r="K19" s="85"/>
    </row>
    <row r="20" spans="2:11" s="79" customFormat="1" ht="48" customHeight="1">
      <c r="B20" s="92"/>
      <c r="C20" s="93"/>
      <c r="D20" s="94"/>
      <c r="E20" s="95"/>
      <c r="F20" s="95"/>
      <c r="G20" s="95"/>
      <c r="H20" s="95"/>
      <c r="I20" s="85"/>
      <c r="J20" s="96"/>
      <c r="K20" s="85"/>
    </row>
    <row r="21" spans="2:11" s="79" customFormat="1" ht="48" customHeight="1">
      <c r="B21" s="244" t="s">
        <v>1340</v>
      </c>
      <c r="C21" s="245"/>
      <c r="D21" s="94"/>
      <c r="E21" s="95"/>
      <c r="F21" s="95"/>
      <c r="G21" s="95"/>
      <c r="H21" s="95"/>
      <c r="I21" s="85"/>
      <c r="J21" s="96"/>
      <c r="K21" s="85"/>
    </row>
    <row r="22" spans="2:11" s="79" customFormat="1" ht="48" customHeight="1">
      <c r="B22" s="136"/>
      <c r="C22" s="137"/>
      <c r="D22" s="94"/>
      <c r="E22" s="95"/>
      <c r="F22" s="95"/>
      <c r="G22" s="95"/>
      <c r="H22" s="95"/>
      <c r="I22" s="85"/>
      <c r="J22" s="96"/>
      <c r="K22" s="85"/>
    </row>
    <row r="23" spans="2:11" s="79" customFormat="1" ht="48" customHeight="1">
      <c r="B23" s="92"/>
      <c r="C23" s="93"/>
      <c r="D23" s="94"/>
      <c r="E23" s="95"/>
      <c r="F23" s="95"/>
      <c r="G23" s="95"/>
      <c r="H23" s="95"/>
      <c r="I23" s="85"/>
      <c r="J23" s="96"/>
      <c r="K23" s="85"/>
    </row>
    <row r="24" spans="2:11" s="79" customFormat="1" ht="41.25" customHeight="1">
      <c r="B24" s="92"/>
      <c r="C24" s="93"/>
      <c r="D24" s="94"/>
      <c r="E24" s="95"/>
      <c r="F24" s="95"/>
      <c r="G24" s="95"/>
      <c r="H24" s="95"/>
      <c r="I24" s="85"/>
      <c r="J24" s="96"/>
      <c r="K24" s="85"/>
    </row>
    <row r="25" spans="2:11" s="79" customFormat="1" ht="24" customHeight="1">
      <c r="B25" s="92"/>
      <c r="C25" s="93"/>
      <c r="D25" s="246" t="s">
        <v>1341</v>
      </c>
      <c r="E25" s="247"/>
      <c r="F25" s="247"/>
      <c r="G25" s="247"/>
      <c r="H25" s="247"/>
      <c r="I25" s="247"/>
      <c r="J25" s="248"/>
      <c r="K25" s="97"/>
    </row>
    <row r="26" spans="2:11" s="79" customFormat="1" ht="24" customHeight="1">
      <c r="B26" s="98"/>
      <c r="C26" s="99"/>
      <c r="D26" s="249" t="s">
        <v>1342</v>
      </c>
      <c r="E26" s="250"/>
      <c r="F26" s="250"/>
      <c r="G26" s="250"/>
      <c r="H26" s="250"/>
      <c r="I26" s="250"/>
      <c r="J26" s="251"/>
      <c r="K26" s="100"/>
    </row>
    <row r="27" spans="2:11" s="79" customFormat="1">
      <c r="B27" s="135"/>
    </row>
    <row r="30" spans="2:11">
      <c r="G30" t="s">
        <v>3132</v>
      </c>
    </row>
  </sheetData>
  <mergeCells count="22">
    <mergeCell ref="B16:C16"/>
    <mergeCell ref="D16:J16"/>
    <mergeCell ref="B1:D1"/>
    <mergeCell ref="B2:J2"/>
    <mergeCell ref="I4:J4"/>
    <mergeCell ref="B6:D6"/>
    <mergeCell ref="E8:F8"/>
    <mergeCell ref="B11:J11"/>
    <mergeCell ref="B12:J12"/>
    <mergeCell ref="B14:C14"/>
    <mergeCell ref="D14:J14"/>
    <mergeCell ref="B15:C15"/>
    <mergeCell ref="D15:J15"/>
    <mergeCell ref="B21:C21"/>
    <mergeCell ref="D25:J25"/>
    <mergeCell ref="D26:J26"/>
    <mergeCell ref="B17:C18"/>
    <mergeCell ref="D17:F17"/>
    <mergeCell ref="G17:H18"/>
    <mergeCell ref="I17:J18"/>
    <mergeCell ref="D18:F18"/>
    <mergeCell ref="E19:G19"/>
  </mergeCells>
  <phoneticPr fontId="1"/>
  <pageMargins left="0.70866141732283472" right="0.70866141732283472" top="1.1417322834645669" bottom="0.74803149606299213" header="0.31496062992125984" footer="0.31496062992125984"/>
  <pageSetup paperSize="9"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0"/>
  <sheetViews>
    <sheetView view="pageBreakPreview" zoomScale="60" zoomScaleNormal="100" workbookViewId="0">
      <selection activeCell="H1" sqref="H1"/>
    </sheetView>
  </sheetViews>
  <sheetFormatPr defaultRowHeight="13.5"/>
  <cols>
    <col min="1" max="1" width="7.375" customWidth="1"/>
    <col min="2" max="2" width="6.5" customWidth="1"/>
    <col min="3" max="3" width="15.375" customWidth="1"/>
    <col min="4" max="4" width="52.125" customWidth="1"/>
    <col min="5" max="5" width="13.625" style="105" customWidth="1"/>
    <col min="6" max="6" width="13.875" style="105" customWidth="1"/>
    <col min="7" max="7" width="11.75" style="105" customWidth="1"/>
  </cols>
  <sheetData>
    <row r="1" spans="1:7" ht="20.25" customHeight="1">
      <c r="A1" s="103" t="s">
        <v>2199</v>
      </c>
      <c r="B1" s="103" t="s">
        <v>2200</v>
      </c>
      <c r="C1" s="103" t="s">
        <v>2201</v>
      </c>
      <c r="D1" s="103" t="s">
        <v>2202</v>
      </c>
      <c r="E1" s="104" t="s">
        <v>1347</v>
      </c>
      <c r="F1" s="104" t="s">
        <v>1348</v>
      </c>
      <c r="G1" s="104" t="s">
        <v>2203</v>
      </c>
    </row>
    <row r="2" spans="1:7" ht="29.25" customHeight="1">
      <c r="A2" s="106">
        <f>基本データR5年2月月例後抽出!A2</f>
        <v>1</v>
      </c>
      <c r="B2" s="106">
        <f>基本データR5年2月月例後抽出!B2</f>
        <v>4</v>
      </c>
      <c r="C2" s="106">
        <f>基本データR5年2月月例後抽出!C2</f>
        <v>55990</v>
      </c>
      <c r="D2" s="106" t="str">
        <f>基本データR5年2月月例後抽出!G2</f>
        <v>公益社団法人宇佐高田法人会</v>
      </c>
      <c r="E2" s="107" t="e">
        <f>基本データR5年2月月例後抽出!#REF!</f>
        <v>#REF!</v>
      </c>
      <c r="F2" s="107" t="e">
        <f>基本データR5年2月月例後抽出!Ck</f>
        <v>#NAME?</v>
      </c>
      <c r="G2" s="107" t="e">
        <f>基本データR5年2月月例後抽出!#REF!</f>
        <v>#REF!</v>
      </c>
    </row>
    <row r="3" spans="1:7" ht="29.25" customHeight="1">
      <c r="A3" s="106">
        <f>基本データR5年2月月例後抽出!A3</f>
        <v>2</v>
      </c>
      <c r="B3" s="106">
        <f>基本データR5年2月月例後抽出!B3</f>
        <v>4</v>
      </c>
      <c r="C3" s="106">
        <f>基本データR5年2月月例後抽出!C3</f>
        <v>105377</v>
      </c>
      <c r="D3" s="106" t="str">
        <f>基本データR5年2月月例後抽出!G3</f>
        <v>公益社団法人別府法人会</v>
      </c>
      <c r="E3" s="107" t="e">
        <f>基本データR5年2月月例後抽出!#REF!</f>
        <v>#REF!</v>
      </c>
      <c r="F3" s="107" t="e">
        <f>基本データR5年2月月例後抽出!#REF!</f>
        <v>#REF!</v>
      </c>
      <c r="G3" s="107" t="e">
        <f>基本データR5年2月月例後抽出!#REF!</f>
        <v>#REF!</v>
      </c>
    </row>
    <row r="4" spans="1:7" ht="29.25" customHeight="1">
      <c r="A4" s="106">
        <f>基本データR5年2月月例後抽出!A4</f>
        <v>3</v>
      </c>
      <c r="B4" s="106">
        <f>基本データR5年2月月例後抽出!B4</f>
        <v>4</v>
      </c>
      <c r="C4" s="106">
        <f>基本データR5年2月月例後抽出!C4</f>
        <v>165337</v>
      </c>
      <c r="D4" s="106" t="str">
        <f>基本データR5年2月月例後抽出!G4</f>
        <v>公益財団法人大分県地域成人病検診協会</v>
      </c>
      <c r="E4" s="107" t="e">
        <f>基本データR5年2月月例後抽出!#REF!</f>
        <v>#REF!</v>
      </c>
      <c r="F4" s="107" t="e">
        <f>基本データR5年2月月例後抽出!#REF!</f>
        <v>#REF!</v>
      </c>
      <c r="G4" s="107" t="e">
        <f>基本データR5年2月月例後抽出!#REF!</f>
        <v>#REF!</v>
      </c>
    </row>
    <row r="5" spans="1:7" ht="29.25" customHeight="1">
      <c r="A5" s="106">
        <f>基本データR5年2月月例後抽出!A5</f>
        <v>4</v>
      </c>
      <c r="B5" s="106">
        <f>基本データR5年2月月例後抽出!B5</f>
        <v>4</v>
      </c>
      <c r="C5" s="106">
        <f>基本データR5年2月月例後抽出!C5</f>
        <v>165728</v>
      </c>
      <c r="D5" s="106" t="str">
        <f>基本データR5年2月月例後抽出!G5</f>
        <v>公益財団法人大分県市町村振興協会</v>
      </c>
      <c r="E5" s="107" t="e">
        <f>基本データR5年2月月例後抽出!#REF!</f>
        <v>#REF!</v>
      </c>
      <c r="F5" s="107" t="e">
        <f>基本データR5年2月月例後抽出!#REF!</f>
        <v>#REF!</v>
      </c>
      <c r="G5" s="107" t="e">
        <f>基本データR5年2月月例後抽出!#REF!</f>
        <v>#REF!</v>
      </c>
    </row>
    <row r="6" spans="1:7" ht="29.25" customHeight="1">
      <c r="A6" s="106">
        <f>基本データR5年2月月例後抽出!A6</f>
        <v>5</v>
      </c>
      <c r="B6" s="106">
        <f>基本データR5年2月月例後抽出!B6</f>
        <v>4</v>
      </c>
      <c r="C6" s="106">
        <f>基本データR5年2月月例後抽出!C6</f>
        <v>176533</v>
      </c>
      <c r="D6" s="106" t="str">
        <f>基本データR5年2月月例後抽出!G6</f>
        <v>公益社団法人大分県医薬品登録販売者協会</v>
      </c>
      <c r="E6" s="107" t="e">
        <f>基本データR5年2月月例後抽出!#REF!</f>
        <v>#REF!</v>
      </c>
      <c r="F6" s="107" t="e">
        <f>基本データR5年2月月例後抽出!#REF!</f>
        <v>#REF!</v>
      </c>
      <c r="G6" s="107" t="e">
        <f>基本データR5年2月月例後抽出!#REF!</f>
        <v>#REF!</v>
      </c>
    </row>
    <row r="7" spans="1:7" ht="29.25" customHeight="1">
      <c r="A7" s="106">
        <f>基本データR5年2月月例後抽出!A7</f>
        <v>6</v>
      </c>
      <c r="B7" s="106">
        <f>基本データR5年2月月例後抽出!B7</f>
        <v>4</v>
      </c>
      <c r="C7" s="106">
        <f>基本データR5年2月月例後抽出!C7</f>
        <v>182789</v>
      </c>
      <c r="D7" s="106" t="str">
        <f>基本データR5年2月月例後抽出!G7</f>
        <v>公益財団法人大分県生活衛生営業指導センター</v>
      </c>
      <c r="E7" s="107" t="e">
        <f>基本データR5年2月月例後抽出!#REF!</f>
        <v>#REF!</v>
      </c>
      <c r="F7" s="107" t="e">
        <f>基本データR5年2月月例後抽出!#REF!</f>
        <v>#REF!</v>
      </c>
      <c r="G7" s="107" t="e">
        <f>基本データR5年2月月例後抽出!#REF!</f>
        <v>#REF!</v>
      </c>
    </row>
    <row r="8" spans="1:7" ht="29.25" customHeight="1">
      <c r="A8" s="106">
        <f>基本データR5年2月月例後抽出!A8</f>
        <v>7</v>
      </c>
      <c r="B8" s="106">
        <f>基本データR5年2月月例後抽出!B8</f>
        <v>4</v>
      </c>
      <c r="C8" s="106">
        <f>基本データR5年2月月例後抽出!C8</f>
        <v>213854</v>
      </c>
      <c r="D8" s="106" t="str">
        <f>基本データR5年2月月例後抽出!G8</f>
        <v>公益社団法人大分法人会</v>
      </c>
      <c r="E8" s="107" t="e">
        <f>基本データR5年2月月例後抽出!#REF!</f>
        <v>#REF!</v>
      </c>
      <c r="F8" s="107" t="e">
        <f>基本データR5年2月月例後抽出!#REF!</f>
        <v>#REF!</v>
      </c>
      <c r="G8" s="107" t="e">
        <f>基本データR5年2月月例後抽出!#REF!</f>
        <v>#REF!</v>
      </c>
    </row>
    <row r="9" spans="1:7" ht="29.25" customHeight="1">
      <c r="A9" s="106">
        <f>基本データR5年2月月例後抽出!A9</f>
        <v>8</v>
      </c>
      <c r="B9" s="106">
        <f>基本データR5年2月月例後抽出!B9</f>
        <v>4</v>
      </c>
      <c r="C9" s="106">
        <f>基本データR5年2月月例後抽出!C9</f>
        <v>244636</v>
      </c>
      <c r="D9" s="106" t="str">
        <f>基本データR5年2月月例後抽出!G9</f>
        <v>公益社団法人大分県獣医師会</v>
      </c>
      <c r="E9" s="107" t="e">
        <f>基本データR5年2月月例後抽出!#REF!</f>
        <v>#REF!</v>
      </c>
      <c r="F9" s="107" t="e">
        <f>基本データR5年2月月例後抽出!#REF!</f>
        <v>#REF!</v>
      </c>
      <c r="G9" s="107" t="e">
        <f>基本データR5年2月月例後抽出!#REF!</f>
        <v>#REF!</v>
      </c>
    </row>
    <row r="10" spans="1:7" ht="29.25" customHeight="1">
      <c r="A10" s="106">
        <f>基本データR5年2月月例後抽出!A10</f>
        <v>9</v>
      </c>
      <c r="B10" s="106">
        <f>基本データR5年2月月例後抽出!B10</f>
        <v>4</v>
      </c>
      <c r="C10" s="106">
        <f>基本データR5年2月月例後抽出!C10</f>
        <v>323625</v>
      </c>
      <c r="D10" s="106" t="str">
        <f>基本データR5年2月月例後抽出!G10</f>
        <v>公益社団法人中津法人会</v>
      </c>
      <c r="E10" s="107" t="e">
        <f>基本データR5年2月月例後抽出!#REF!</f>
        <v>#REF!</v>
      </c>
      <c r="F10" s="107" t="e">
        <f>基本データR5年2月月例後抽出!#REF!</f>
        <v>#REF!</v>
      </c>
      <c r="G10" s="107" t="e">
        <f>基本データR5年2月月例後抽出!#REF!</f>
        <v>#REF!</v>
      </c>
    </row>
    <row r="11" spans="1:7" ht="29.25" customHeight="1">
      <c r="A11" s="106">
        <f>基本データR5年2月月例後抽出!A11</f>
        <v>10</v>
      </c>
      <c r="B11" s="106">
        <f>基本データR5年2月月例後抽出!B11</f>
        <v>4</v>
      </c>
      <c r="C11" s="106">
        <f>基本データR5年2月月例後抽出!C11</f>
        <v>366588</v>
      </c>
      <c r="D11" s="106" t="str">
        <f>基本データR5年2月月例後抽出!G11</f>
        <v>公益社団法人大分市シルバー人材センター</v>
      </c>
      <c r="E11" s="107" t="e">
        <f>基本データR5年2月月例後抽出!#REF!</f>
        <v>#REF!</v>
      </c>
      <c r="F11" s="107" t="e">
        <f>基本データR5年2月月例後抽出!#REF!</f>
        <v>#REF!</v>
      </c>
      <c r="G11" s="107" t="e">
        <f>基本データR5年2月月例後抽出!#REF!</f>
        <v>#REF!</v>
      </c>
    </row>
    <row r="12" spans="1:7" ht="29.25" customHeight="1">
      <c r="A12" s="106">
        <f>基本データR5年2月月例後抽出!A12</f>
        <v>11</v>
      </c>
      <c r="B12" s="106">
        <f>基本データR5年2月月例後抽出!B12</f>
        <v>4</v>
      </c>
      <c r="C12" s="106">
        <f>基本データR5年2月月例後抽出!C12</f>
        <v>366626</v>
      </c>
      <c r="D12" s="106" t="str">
        <f>基本データR5年2月月例後抽出!G12</f>
        <v>公益社団法人大分県公共嘱託登記土地家屋調査士協会</v>
      </c>
      <c r="E12" s="107" t="e">
        <f>基本データR5年2月月例後抽出!#REF!</f>
        <v>#REF!</v>
      </c>
      <c r="F12" s="107" t="e">
        <f>基本データR5年2月月例後抽出!#REF!</f>
        <v>#REF!</v>
      </c>
      <c r="G12" s="107" t="e">
        <f>基本データR5年2月月例後抽出!#REF!</f>
        <v>#REF!</v>
      </c>
    </row>
    <row r="13" spans="1:7" ht="29.25" customHeight="1">
      <c r="A13" s="106">
        <f>基本データR5年2月月例後抽出!A13</f>
        <v>12</v>
      </c>
      <c r="B13" s="106">
        <f>基本データR5年2月月例後抽出!B13</f>
        <v>4</v>
      </c>
      <c r="C13" s="106">
        <f>基本データR5年2月月例後抽出!C13</f>
        <v>366677</v>
      </c>
      <c r="D13" s="106" t="str">
        <f>基本データR5年2月月例後抽出!G13</f>
        <v>公益社団法人大分県臨床検査技師会</v>
      </c>
      <c r="E13" s="107" t="e">
        <f>基本データR5年2月月例後抽出!#REF!</f>
        <v>#REF!</v>
      </c>
      <c r="F13" s="107" t="e">
        <f>基本データR5年2月月例後抽出!#REF!</f>
        <v>#REF!</v>
      </c>
      <c r="G13" s="107" t="e">
        <f>基本データR5年2月月例後抽出!#REF!</f>
        <v>#REF!</v>
      </c>
    </row>
    <row r="14" spans="1:7" ht="29.25" customHeight="1">
      <c r="A14" s="106">
        <f>基本データR5年2月月例後抽出!A14</f>
        <v>13</v>
      </c>
      <c r="B14" s="106">
        <f>基本データR5年2月月例後抽出!B14</f>
        <v>4</v>
      </c>
      <c r="C14" s="106">
        <f>基本データR5年2月月例後抽出!C14</f>
        <v>366685</v>
      </c>
      <c r="D14" s="106" t="str">
        <f>基本データR5年2月月例後抽出!G14</f>
        <v>公益社団法人大分県栄養士会</v>
      </c>
      <c r="E14" s="107" t="e">
        <f>基本データR5年2月月例後抽出!#REF!</f>
        <v>#REF!</v>
      </c>
      <c r="F14" s="107" t="e">
        <f>基本データR5年2月月例後抽出!#REF!</f>
        <v>#REF!</v>
      </c>
      <c r="G14" s="107" t="e">
        <f>基本データR5年2月月例後抽出!#REF!</f>
        <v>#REF!</v>
      </c>
    </row>
    <row r="15" spans="1:7" ht="29.25" customHeight="1">
      <c r="A15" s="106">
        <f>基本データR5年2月月例後抽出!A15</f>
        <v>14</v>
      </c>
      <c r="B15" s="106">
        <f>基本データR5年2月月例後抽出!B15</f>
        <v>4</v>
      </c>
      <c r="C15" s="106">
        <f>基本データR5年2月月例後抽出!C15</f>
        <v>366693</v>
      </c>
      <c r="D15" s="106" t="str">
        <f>基本データR5年2月月例後抽出!G15</f>
        <v>公益社団法人大分県手をつなぐ育成会</v>
      </c>
      <c r="E15" s="107" t="e">
        <f>基本データR5年2月月例後抽出!#REF!</f>
        <v>#REF!</v>
      </c>
      <c r="F15" s="107" t="e">
        <f>基本データR5年2月月例後抽出!#REF!</f>
        <v>#REF!</v>
      </c>
      <c r="G15" s="107" t="e">
        <f>基本データR5年2月月例後抽出!#REF!</f>
        <v>#REF!</v>
      </c>
    </row>
    <row r="16" spans="1:7" ht="29.25" customHeight="1">
      <c r="A16" s="106">
        <f>基本データR5年2月月例後抽出!A16</f>
        <v>15</v>
      </c>
      <c r="B16" s="106">
        <f>基本データR5年2月月例後抽出!B16</f>
        <v>4</v>
      </c>
      <c r="C16" s="106">
        <f>基本データR5年2月月例後抽出!C16</f>
        <v>367193</v>
      </c>
      <c r="D16" s="106" t="str">
        <f>基本データR5年2月月例後抽出!G16</f>
        <v>公益社団法人大分県シルバー人材センタ－連合会</v>
      </c>
      <c r="E16" s="107" t="e">
        <f>基本データR5年2月月例後抽出!#REF!</f>
        <v>#REF!</v>
      </c>
      <c r="F16" s="107" t="e">
        <f>基本データR5年2月月例後抽出!#REF!</f>
        <v>#REF!</v>
      </c>
      <c r="G16" s="107" t="e">
        <f>基本データR5年2月月例後抽出!#REF!</f>
        <v>#REF!</v>
      </c>
    </row>
    <row r="17" spans="1:7" ht="29.25" customHeight="1">
      <c r="A17" s="106">
        <f>基本データR5年2月月例後抽出!A17</f>
        <v>16</v>
      </c>
      <c r="B17" s="106">
        <f>基本データR5年2月月例後抽出!B17</f>
        <v>4</v>
      </c>
      <c r="C17" s="106">
        <f>基本データR5年2月月例後抽出!C17</f>
        <v>367975</v>
      </c>
      <c r="D17" s="106" t="str">
        <f>基本データR5年2月月例後抽出!G17</f>
        <v>公益社団法人国東市農業公社</v>
      </c>
      <c r="E17" s="107" t="e">
        <f>基本データR5年2月月例後抽出!#REF!</f>
        <v>#REF!</v>
      </c>
      <c r="F17" s="107" t="e">
        <f>基本データR5年2月月例後抽出!#REF!</f>
        <v>#REF!</v>
      </c>
      <c r="G17" s="107" t="e">
        <f>基本データR5年2月月例後抽出!#REF!</f>
        <v>#REF!</v>
      </c>
    </row>
    <row r="18" spans="1:7" ht="29.25" customHeight="1">
      <c r="A18" s="106">
        <f>基本データR5年2月月例後抽出!A18</f>
        <v>17</v>
      </c>
      <c r="B18" s="106">
        <f>基本データR5年2月月例後抽出!B18</f>
        <v>4</v>
      </c>
      <c r="C18" s="106">
        <f>基本データR5年2月月例後抽出!C18</f>
        <v>368513</v>
      </c>
      <c r="D18" s="106" t="str">
        <f>基本データR5年2月月例後抽出!G18</f>
        <v>公益財団法人大分県地域保健支援センター</v>
      </c>
      <c r="E18" s="107" t="e">
        <f>基本データR5年2月月例後抽出!#REF!</f>
        <v>#REF!</v>
      </c>
      <c r="F18" s="107" t="e">
        <f>基本データR5年2月月例後抽出!#REF!</f>
        <v>#REF!</v>
      </c>
      <c r="G18" s="107" t="e">
        <f>基本データR5年2月月例後抽出!#REF!</f>
        <v>#REF!</v>
      </c>
    </row>
    <row r="19" spans="1:7" ht="29.25" customHeight="1">
      <c r="A19" s="106">
        <f>基本データR5年2月月例後抽出!A19</f>
        <v>18</v>
      </c>
      <c r="B19" s="106">
        <f>基本データR5年2月月例後抽出!B19</f>
        <v>4</v>
      </c>
      <c r="C19" s="106">
        <f>基本データR5年2月月例後抽出!C19</f>
        <v>413072</v>
      </c>
      <c r="D19" s="106" t="str">
        <f>基本データR5年2月月例後抽出!G19</f>
        <v>公益社団法人日田玖珠法人会</v>
      </c>
      <c r="E19" s="107" t="e">
        <f>基本データR5年2月月例後抽出!#REF!</f>
        <v>#REF!</v>
      </c>
      <c r="F19" s="107" t="e">
        <f>基本データR5年2月月例後抽出!#REF!</f>
        <v>#REF!</v>
      </c>
      <c r="G19" s="107" t="e">
        <f>基本データR5年2月月例後抽出!#REF!</f>
        <v>#REF!</v>
      </c>
    </row>
    <row r="20" spans="1:7" ht="29.25" customHeight="1">
      <c r="A20" s="106">
        <f>基本データR5年2月月例後抽出!A20</f>
        <v>19</v>
      </c>
      <c r="B20" s="106">
        <f>基本データR5年2月月例後抽出!B20</f>
        <v>4</v>
      </c>
      <c r="C20" s="106">
        <f>基本データR5年2月月例後抽出!C20</f>
        <v>413390</v>
      </c>
      <c r="D20" s="106" t="str">
        <f>基本データR5年2月月例後抽出!G20</f>
        <v>公益財団法人大分県建設技術センタ－</v>
      </c>
      <c r="E20" s="107" t="e">
        <f>基本データR5年2月月例後抽出!#REF!</f>
        <v>#REF!</v>
      </c>
      <c r="F20" s="107" t="e">
        <f>基本データR5年2月月例後抽出!#REF!</f>
        <v>#REF!</v>
      </c>
      <c r="G20" s="107" t="e">
        <f>基本データR5年2月月例後抽出!#REF!</f>
        <v>#REF!</v>
      </c>
    </row>
    <row r="21" spans="1:7" ht="29.25" customHeight="1">
      <c r="A21" s="106">
        <f>基本データR5年2月月例後抽出!A21</f>
        <v>20</v>
      </c>
      <c r="B21" s="106">
        <f>基本データR5年2月月例後抽出!B21</f>
        <v>4</v>
      </c>
      <c r="C21" s="106">
        <f>基本データR5年2月月例後抽出!C21</f>
        <v>594513</v>
      </c>
      <c r="D21" s="106" t="str">
        <f>基本データR5年2月月例後抽出!G21</f>
        <v>公益財団法人横萬育英財団</v>
      </c>
      <c r="E21" s="107" t="e">
        <f>基本データR5年2月月例後抽出!#REF!</f>
        <v>#REF!</v>
      </c>
      <c r="F21" s="107" t="e">
        <f>基本データR5年2月月例後抽出!#REF!</f>
        <v>#REF!</v>
      </c>
      <c r="G21" s="107" t="e">
        <f>基本データR5年2月月例後抽出!#REF!</f>
        <v>#REF!</v>
      </c>
    </row>
    <row r="22" spans="1:7" ht="29.25" customHeight="1">
      <c r="A22" s="106">
        <f>基本データR5年2月月例後抽出!A22</f>
        <v>21</v>
      </c>
      <c r="B22" s="106">
        <f>基本データR5年2月月例後抽出!B22</f>
        <v>4</v>
      </c>
      <c r="C22" s="106">
        <f>基本データR5年2月月例後抽出!C22</f>
        <v>606473</v>
      </c>
      <c r="D22" s="106" t="str">
        <f>基本データR5年2月月例後抽出!G22</f>
        <v>公益社団法人竹田法人会</v>
      </c>
      <c r="E22" s="107" t="e">
        <f>基本データR5年2月月例後抽出!#REF!</f>
        <v>#REF!</v>
      </c>
      <c r="F22" s="107" t="e">
        <f>基本データR5年2月月例後抽出!#REF!</f>
        <v>#REF!</v>
      </c>
      <c r="G22" s="107" t="e">
        <f>基本データR5年2月月例後抽出!#REF!</f>
        <v>#REF!</v>
      </c>
    </row>
    <row r="23" spans="1:7" ht="29.25" customHeight="1">
      <c r="A23" s="106">
        <f>基本データR5年2月月例後抽出!A23</f>
        <v>22</v>
      </c>
      <c r="B23" s="106">
        <f>基本データR5年2月月例後抽出!B23</f>
        <v>4</v>
      </c>
      <c r="C23" s="106">
        <f>基本データR5年2月月例後抽出!C23</f>
        <v>606482</v>
      </c>
      <c r="D23" s="106" t="str">
        <f>基本データR5年2月月例後抽出!G23</f>
        <v>公益社団法人豊後大野法人会</v>
      </c>
      <c r="E23" s="107" t="e">
        <f>基本データR5年2月月例後抽出!#REF!</f>
        <v>#REF!</v>
      </c>
      <c r="F23" s="107" t="e">
        <f>基本データR5年2月月例後抽出!#REF!</f>
        <v>#REF!</v>
      </c>
      <c r="G23" s="107" t="e">
        <f>基本データR5年2月月例後抽出!#REF!</f>
        <v>#REF!</v>
      </c>
    </row>
    <row r="24" spans="1:7" ht="29.25" customHeight="1">
      <c r="A24" s="106">
        <f>基本データR5年2月月例後抽出!A24</f>
        <v>23</v>
      </c>
      <c r="B24" s="106">
        <f>基本データR5年2月月例後抽出!B24</f>
        <v>4</v>
      </c>
      <c r="C24" s="106">
        <f>基本データR5年2月月例後抽出!C24</f>
        <v>1132513</v>
      </c>
      <c r="D24" s="106" t="str">
        <f>基本データR5年2月月例後抽出!G24</f>
        <v>公益社団法人あじむ農業公社</v>
      </c>
      <c r="E24" s="107" t="e">
        <f>基本データR5年2月月例後抽出!#REF!</f>
        <v>#REF!</v>
      </c>
      <c r="F24" s="107" t="e">
        <f>基本データR5年2月月例後抽出!#REF!</f>
        <v>#REF!</v>
      </c>
      <c r="G24" s="107" t="e">
        <f>基本データR5年2月月例後抽出!#REF!</f>
        <v>#REF!</v>
      </c>
    </row>
    <row r="25" spans="1:7" ht="29.25" customHeight="1">
      <c r="A25" s="106">
        <f>基本データR5年2月月例後抽出!A25</f>
        <v>24</v>
      </c>
      <c r="B25" s="106">
        <f>基本データR5年2月月例後抽出!B25</f>
        <v>4</v>
      </c>
      <c r="C25" s="106">
        <f>基本データR5年2月月例後抽出!C25</f>
        <v>1407202</v>
      </c>
      <c r="D25" s="106" t="str">
        <f>基本データR5年2月月例後抽出!G25</f>
        <v>公益社団法人臼杵津久見法人会</v>
      </c>
      <c r="E25" s="107" t="e">
        <f>基本データR5年2月月例後抽出!#REF!</f>
        <v>#REF!</v>
      </c>
      <c r="F25" s="107" t="e">
        <f>基本データR5年2月月例後抽出!#REF!</f>
        <v>#REF!</v>
      </c>
      <c r="G25" s="107" t="e">
        <f>基本データR5年2月月例後抽出!#REF!</f>
        <v>#REF!</v>
      </c>
    </row>
    <row r="26" spans="1:7" ht="29.25" customHeight="1">
      <c r="A26" s="106">
        <f>基本データR5年2月月例後抽出!A26</f>
        <v>25</v>
      </c>
      <c r="B26" s="106">
        <f>基本データR5年2月月例後抽出!B26</f>
        <v>4</v>
      </c>
      <c r="C26" s="106">
        <f>基本データR5年2月月例後抽出!C26</f>
        <v>1430212</v>
      </c>
      <c r="D26" s="106" t="str">
        <f>基本データR5年2月月例後抽出!G26</f>
        <v>特定非営利活動法人成年後見・権利擁護大分ネット</v>
      </c>
      <c r="E26" s="107" t="e">
        <f>基本データR5年2月月例後抽出!#REF!</f>
        <v>#REF!</v>
      </c>
      <c r="F26" s="107" t="e">
        <f>基本データR5年2月月例後抽出!#REF!</f>
        <v>#REF!</v>
      </c>
      <c r="G26" s="107" t="e">
        <f>基本データR5年2月月例後抽出!#REF!</f>
        <v>#REF!</v>
      </c>
    </row>
    <row r="27" spans="1:7" ht="29.25" customHeight="1">
      <c r="A27" s="106">
        <f>基本データR5年2月月例後抽出!A27</f>
        <v>26</v>
      </c>
      <c r="B27" s="106">
        <f>基本データR5年2月月例後抽出!B27</f>
        <v>4</v>
      </c>
      <c r="C27" s="106">
        <f>基本データR5年2月月例後抽出!C27</f>
        <v>1465229</v>
      </c>
      <c r="D27" s="106" t="str">
        <f>基本データR5年2月月例後抽出!G27</f>
        <v>公益財団法人壽崎育英財団</v>
      </c>
      <c r="E27" s="107" t="e">
        <f>基本データR5年2月月例後抽出!#REF!</f>
        <v>#REF!</v>
      </c>
      <c r="F27" s="107" t="e">
        <f>基本データR5年2月月例後抽出!#REF!</f>
        <v>#REF!</v>
      </c>
      <c r="G27" s="107" t="e">
        <f>基本データR5年2月月例後抽出!#REF!</f>
        <v>#REF!</v>
      </c>
    </row>
    <row r="28" spans="1:7" ht="29.25" customHeight="1">
      <c r="A28" s="106">
        <f>基本データR5年2月月例後抽出!A28</f>
        <v>27</v>
      </c>
      <c r="B28" s="106">
        <f>基本データR5年2月月例後抽出!B28</f>
        <v>4</v>
      </c>
      <c r="C28" s="106">
        <f>基本データR5年2月月例後抽出!C28</f>
        <v>1493622</v>
      </c>
      <c r="D28" s="106" t="str">
        <f>基本データR5年2月月例後抽出!G28</f>
        <v>桜竹二自治会福島班</v>
      </c>
      <c r="E28" s="107" t="e">
        <f>基本データR5年2月月例後抽出!#REF!</f>
        <v>#REF!</v>
      </c>
      <c r="F28" s="107" t="e">
        <f>基本データR5年2月月例後抽出!#REF!</f>
        <v>#REF!</v>
      </c>
      <c r="G28" s="107" t="e">
        <f>基本データR5年2月月例後抽出!#REF!</f>
        <v>#REF!</v>
      </c>
    </row>
    <row r="29" spans="1:7" ht="29.25" customHeight="1">
      <c r="A29" s="106">
        <f>基本データR5年2月月例後抽出!A29</f>
        <v>28</v>
      </c>
      <c r="B29" s="106">
        <f>基本データR5年2月月例後抽出!B29</f>
        <v>4</v>
      </c>
      <c r="C29" s="106">
        <f>基本データR5年2月月例後抽出!C29</f>
        <v>1592310</v>
      </c>
      <c r="D29" s="106" t="str">
        <f>基本データR5年2月月例後抽出!G29</f>
        <v>公益財団法人資源環境センター</v>
      </c>
      <c r="E29" s="107" t="e">
        <f>基本データR5年2月月例後抽出!#REF!</f>
        <v>#REF!</v>
      </c>
      <c r="F29" s="107" t="e">
        <f>基本データR5年2月月例後抽出!#REF!</f>
        <v>#REF!</v>
      </c>
      <c r="G29" s="107" t="e">
        <f>基本データR5年2月月例後抽出!#REF!</f>
        <v>#REF!</v>
      </c>
    </row>
    <row r="30" spans="1:7" ht="29.25" customHeight="1">
      <c r="A30" s="106">
        <f>基本データR5年2月月例後抽出!A30</f>
        <v>29</v>
      </c>
      <c r="B30" s="106">
        <f>基本データR5年2月月例後抽出!B30</f>
        <v>4</v>
      </c>
      <c r="C30" s="106">
        <f>基本データR5年2月月例後抽出!C30</f>
        <v>1686276</v>
      </c>
      <c r="D30" s="106" t="str">
        <f>基本データR5年2月月例後抽出!G30</f>
        <v>特定非営利活動法人おおいた有機農業研究会</v>
      </c>
      <c r="E30" s="107" t="e">
        <f>基本データR5年2月月例後抽出!#REF!</f>
        <v>#REF!</v>
      </c>
      <c r="F30" s="107" t="e">
        <f>基本データR5年2月月例後抽出!#REF!</f>
        <v>#REF!</v>
      </c>
      <c r="G30" s="107" t="e">
        <f>基本データR5年2月月例後抽出!#REF!</f>
        <v>#REF!</v>
      </c>
    </row>
    <row r="31" spans="1:7" ht="29.25" customHeight="1">
      <c r="A31" s="106">
        <f>基本データR5年2月月例後抽出!A31</f>
        <v>30</v>
      </c>
      <c r="B31" s="106">
        <f>基本データR5年2月月例後抽出!B31</f>
        <v>4</v>
      </c>
      <c r="C31" s="106">
        <f>基本データR5年2月月例後抽出!C31</f>
        <v>1711823</v>
      </c>
      <c r="D31" s="106" t="str">
        <f>基本データR5年2月月例後抽出!G31</f>
        <v>塔ノ本自治会</v>
      </c>
      <c r="E31" s="107" t="e">
        <f>基本データR5年2月月例後抽出!#REF!</f>
        <v>#REF!</v>
      </c>
      <c r="F31" s="107" t="e">
        <f>基本データR5年2月月例後抽出!#REF!</f>
        <v>#REF!</v>
      </c>
      <c r="G31" s="107" t="e">
        <f>基本データR5年2月月例後抽出!#REF!</f>
        <v>#REF!</v>
      </c>
    </row>
    <row r="32" spans="1:7" ht="29.25" customHeight="1">
      <c r="A32" s="106">
        <f>基本データR5年2月月例後抽出!A32</f>
        <v>31</v>
      </c>
      <c r="B32" s="106">
        <f>基本データR5年2月月例後抽出!B32</f>
        <v>4</v>
      </c>
      <c r="C32" s="106">
        <f>基本データR5年2月月例後抽出!C32</f>
        <v>1765338</v>
      </c>
      <c r="D32" s="106" t="str">
        <f>基本データR5年2月月例後抽出!G32</f>
        <v>公益社団法人佐伯法人会</v>
      </c>
      <c r="E32" s="107" t="e">
        <f>基本データR5年2月月例後抽出!#REF!</f>
        <v>#REF!</v>
      </c>
      <c r="F32" s="107" t="e">
        <f>基本データR5年2月月例後抽出!#REF!</f>
        <v>#REF!</v>
      </c>
      <c r="G32" s="107" t="e">
        <f>基本データR5年2月月例後抽出!#REF!</f>
        <v>#REF!</v>
      </c>
    </row>
    <row r="33" spans="1:7" ht="29.25" customHeight="1">
      <c r="A33" s="106">
        <f>基本データR5年2月月例後抽出!A33</f>
        <v>32</v>
      </c>
      <c r="B33" s="106">
        <f>基本データR5年2月月例後抽出!B33</f>
        <v>4</v>
      </c>
      <c r="C33" s="106">
        <f>基本データR5年2月月例後抽出!C33</f>
        <v>1786092</v>
      </c>
      <c r="D33" s="106" t="str">
        <f>基本データR5年2月月例後抽出!G33</f>
        <v>特定非営利活動法人さわやか佐伯</v>
      </c>
      <c r="E33" s="107" t="e">
        <f>基本データR5年2月月例後抽出!#REF!</f>
        <v>#REF!</v>
      </c>
      <c r="F33" s="107" t="e">
        <f>基本データR5年2月月例後抽出!#REF!</f>
        <v>#REF!</v>
      </c>
      <c r="G33" s="107" t="e">
        <f>基本データR5年2月月例後抽出!#REF!</f>
        <v>#REF!</v>
      </c>
    </row>
    <row r="34" spans="1:7" ht="29.25" customHeight="1">
      <c r="A34" s="106">
        <f>基本データR5年2月月例後抽出!A34</f>
        <v>33</v>
      </c>
      <c r="B34" s="106">
        <f>基本データR5年2月月例後抽出!B34</f>
        <v>4</v>
      </c>
      <c r="C34" s="106">
        <f>基本データR5年2月月例後抽出!C34</f>
        <v>1805160</v>
      </c>
      <c r="D34" s="106" t="str">
        <f>基本データR5年2月月例後抽出!G34</f>
        <v>塚田区</v>
      </c>
      <c r="E34" s="107" t="e">
        <f>基本データR5年2月月例後抽出!#REF!</f>
        <v>#REF!</v>
      </c>
      <c r="F34" s="107" t="e">
        <f>基本データR5年2月月例後抽出!#REF!</f>
        <v>#REF!</v>
      </c>
      <c r="G34" s="107" t="e">
        <f>基本データR5年2月月例後抽出!#REF!</f>
        <v>#REF!</v>
      </c>
    </row>
    <row r="35" spans="1:7" ht="29.25" customHeight="1">
      <c r="A35" s="106">
        <f>基本データR5年2月月例後抽出!A35</f>
        <v>34</v>
      </c>
      <c r="B35" s="106">
        <f>基本データR5年2月月例後抽出!B35</f>
        <v>4</v>
      </c>
      <c r="C35" s="106">
        <f>基本データR5年2月月例後抽出!C35</f>
        <v>1805178</v>
      </c>
      <c r="D35" s="106" t="str">
        <f>基本データR5年2月月例後抽出!G35</f>
        <v>高尾自治会</v>
      </c>
      <c r="E35" s="107" t="e">
        <f>基本データR5年2月月例後抽出!#REF!</f>
        <v>#REF!</v>
      </c>
      <c r="F35" s="107" t="e">
        <f>基本データR5年2月月例後抽出!#REF!</f>
        <v>#REF!</v>
      </c>
      <c r="G35" s="107" t="e">
        <f>基本データR5年2月月例後抽出!#REF!</f>
        <v>#REF!</v>
      </c>
    </row>
    <row r="36" spans="1:7" ht="29.25" customHeight="1">
      <c r="A36" s="106">
        <f>基本データR5年2月月例後抽出!A36</f>
        <v>35</v>
      </c>
      <c r="B36" s="106">
        <f>基本データR5年2月月例後抽出!B36</f>
        <v>4</v>
      </c>
      <c r="C36" s="106">
        <f>基本データR5年2月月例後抽出!C36</f>
        <v>1805364</v>
      </c>
      <c r="D36" s="106" t="str">
        <f>基本データR5年2月月例後抽出!G36</f>
        <v>特定非営利活動法人佐伯スマイルクラブ</v>
      </c>
      <c r="E36" s="107" t="e">
        <f>基本データR5年2月月例後抽出!#REF!</f>
        <v>#REF!</v>
      </c>
      <c r="F36" s="107" t="e">
        <f>基本データR5年2月月例後抽出!#REF!</f>
        <v>#REF!</v>
      </c>
      <c r="G36" s="107" t="e">
        <f>基本データR5年2月月例後抽出!#REF!</f>
        <v>#REF!</v>
      </c>
    </row>
    <row r="37" spans="1:7" ht="29.25" customHeight="1">
      <c r="A37" s="106">
        <f>基本データR5年2月月例後抽出!A37</f>
        <v>36</v>
      </c>
      <c r="B37" s="106">
        <f>基本データR5年2月月例後抽出!B37</f>
        <v>4</v>
      </c>
      <c r="C37" s="106">
        <f>基本データR5年2月月例後抽出!C37</f>
        <v>1813537</v>
      </c>
      <c r="D37" s="106" t="str">
        <f>基本データR5年2月月例後抽出!G37</f>
        <v>特定非営利活動法人ボランネットとよさき</v>
      </c>
      <c r="E37" s="107" t="e">
        <f>基本データR5年2月月例後抽出!#REF!</f>
        <v>#REF!</v>
      </c>
      <c r="F37" s="107" t="e">
        <f>基本データR5年2月月例後抽出!#REF!</f>
        <v>#REF!</v>
      </c>
      <c r="G37" s="107" t="e">
        <f>基本データR5年2月月例後抽出!#REF!</f>
        <v>#REF!</v>
      </c>
    </row>
    <row r="38" spans="1:7" ht="29.25" customHeight="1">
      <c r="A38" s="106">
        <f>基本データR5年2月月例後抽出!A38</f>
        <v>37</v>
      </c>
      <c r="B38" s="106">
        <f>基本データR5年2月月例後抽出!B38</f>
        <v>4</v>
      </c>
      <c r="C38" s="106">
        <f>基本データR5年2月月例後抽出!C38</f>
        <v>1821718</v>
      </c>
      <c r="D38" s="106" t="str">
        <f>基本データR5年2月月例後抽出!G38</f>
        <v>特定非営利活動法人エイエルエス大分</v>
      </c>
      <c r="E38" s="107" t="e">
        <f>基本データR5年2月月例後抽出!#REF!</f>
        <v>#REF!</v>
      </c>
      <c r="F38" s="107" t="e">
        <f>基本データR5年2月月例後抽出!#REF!</f>
        <v>#REF!</v>
      </c>
      <c r="G38" s="107" t="e">
        <f>基本データR5年2月月例後抽出!#REF!</f>
        <v>#REF!</v>
      </c>
    </row>
    <row r="39" spans="1:7" ht="29.25" customHeight="1">
      <c r="A39" s="106" t="e">
        <f>基本データR5年2月月例後抽出!#REF!</f>
        <v>#REF!</v>
      </c>
      <c r="B39" s="106" t="e">
        <f>基本データR5年2月月例後抽出!#REF!</f>
        <v>#REF!</v>
      </c>
      <c r="C39" s="106" t="e">
        <f>基本データR5年2月月例後抽出!#REF!</f>
        <v>#REF!</v>
      </c>
      <c r="D39" s="106" t="e">
        <f>基本データR5年2月月例後抽出!#REF!</f>
        <v>#REF!</v>
      </c>
      <c r="E39" s="107" t="e">
        <f>基本データR5年2月月例後抽出!#REF!</f>
        <v>#REF!</v>
      </c>
      <c r="F39" s="107" t="e">
        <f>基本データR5年2月月例後抽出!#REF!</f>
        <v>#REF!</v>
      </c>
      <c r="G39" s="107" t="e">
        <f>基本データR5年2月月例後抽出!#REF!</f>
        <v>#REF!</v>
      </c>
    </row>
    <row r="40" spans="1:7" ht="29.25" customHeight="1">
      <c r="A40" s="106">
        <f>基本データR5年2月月例後抽出!A39</f>
        <v>38</v>
      </c>
      <c r="B40" s="106">
        <f>基本データR5年2月月例後抽出!B39</f>
        <v>4</v>
      </c>
      <c r="C40" s="106">
        <f>基本データR5年2月月例後抽出!C39</f>
        <v>1822862</v>
      </c>
      <c r="D40" s="106" t="str">
        <f>基本データR5年2月月例後抽出!G39</f>
        <v>特定非営利活動法人筑紫の水がめ</v>
      </c>
      <c r="E40" s="107" t="e">
        <f>基本データR5年2月月例後抽出!#REF!</f>
        <v>#REF!</v>
      </c>
      <c r="F40" s="107" t="e">
        <f>基本データR5年2月月例後抽出!#REF!</f>
        <v>#REF!</v>
      </c>
      <c r="G40" s="107" t="e">
        <f>基本データR5年2月月例後抽出!#REF!</f>
        <v>#REF!</v>
      </c>
    </row>
    <row r="41" spans="1:7" ht="29.25" customHeight="1">
      <c r="A41" s="106">
        <f>基本データR5年2月月例後抽出!A40</f>
        <v>39</v>
      </c>
      <c r="B41" s="106">
        <f>基本データR5年2月月例後抽出!B40</f>
        <v>4</v>
      </c>
      <c r="C41" s="106">
        <f>基本データR5年2月月例後抽出!C40</f>
        <v>1830415</v>
      </c>
      <c r="D41" s="106" t="str">
        <f>基本データR5年2月月例後抽出!G40</f>
        <v>特定非営利活動法人シニアネット大分</v>
      </c>
      <c r="E41" s="107" t="e">
        <f>基本データR5年2月月例後抽出!#REF!</f>
        <v>#REF!</v>
      </c>
      <c r="F41" s="107" t="e">
        <f>基本データR5年2月月例後抽出!#REF!</f>
        <v>#REF!</v>
      </c>
      <c r="G41" s="107" t="e">
        <f>基本データR5年2月月例後抽出!#REF!</f>
        <v>#REF!</v>
      </c>
    </row>
    <row r="42" spans="1:7" ht="29.25" customHeight="1">
      <c r="A42" s="106">
        <f>基本データR5年2月月例後抽出!A41</f>
        <v>40</v>
      </c>
      <c r="B42" s="106">
        <f>基本データR5年2月月例後抽出!B41</f>
        <v>4</v>
      </c>
      <c r="C42" s="106">
        <f>基本データR5年2月月例後抽出!C41</f>
        <v>1830440</v>
      </c>
      <c r="D42" s="106" t="str">
        <f>基本データR5年2月月例後抽出!G41</f>
        <v>特定非営利活動法人市浜こども未来応援</v>
      </c>
      <c r="E42" s="107" t="e">
        <f>基本データR5年2月月例後抽出!#REF!</f>
        <v>#REF!</v>
      </c>
      <c r="F42" s="107" t="e">
        <f>基本データR5年2月月例後抽出!#REF!</f>
        <v>#REF!</v>
      </c>
      <c r="G42" s="107" t="e">
        <f>基本データR5年2月月例後抽出!#REF!</f>
        <v>#REF!</v>
      </c>
    </row>
    <row r="43" spans="1:7" ht="29.25" customHeight="1">
      <c r="A43" s="106">
        <f>基本データR5年2月月例後抽出!A42</f>
        <v>41</v>
      </c>
      <c r="B43" s="106">
        <f>基本データR5年2月月例後抽出!B42</f>
        <v>4</v>
      </c>
      <c r="C43" s="106">
        <f>基本データR5年2月月例後抽出!C42</f>
        <v>1841417</v>
      </c>
      <c r="D43" s="106" t="str">
        <f>基本データR5年2月月例後抽出!G42</f>
        <v>公益社団法人大分県老人保健施設協会</v>
      </c>
      <c r="E43" s="107" t="e">
        <f>基本データR5年2月月例後抽出!#REF!</f>
        <v>#REF!</v>
      </c>
      <c r="F43" s="107" t="e">
        <f>基本データR5年2月月例後抽出!#REF!</f>
        <v>#REF!</v>
      </c>
      <c r="G43" s="107" t="e">
        <f>基本データR5年2月月例後抽出!#REF!</f>
        <v>#REF!</v>
      </c>
    </row>
    <row r="44" spans="1:7" ht="29.25" customHeight="1">
      <c r="A44" s="106">
        <f>基本データR5年2月月例後抽出!A43</f>
        <v>42</v>
      </c>
      <c r="B44" s="106">
        <f>基本データR5年2月月例後抽出!B43</f>
        <v>4</v>
      </c>
      <c r="C44" s="106">
        <f>基本データR5年2月月例後抽出!C43</f>
        <v>1851315</v>
      </c>
      <c r="D44" s="106" t="str">
        <f>基本データR5年2月月例後抽出!G43</f>
        <v>特定非営利活動法人キャリアサポート</v>
      </c>
      <c r="E44" s="107" t="e">
        <f>基本データR5年2月月例後抽出!#REF!</f>
        <v>#REF!</v>
      </c>
      <c r="F44" s="107" t="e">
        <f>基本データR5年2月月例後抽出!#REF!</f>
        <v>#REF!</v>
      </c>
      <c r="G44" s="107" t="e">
        <f>基本データR5年2月月例後抽出!#REF!</f>
        <v>#REF!</v>
      </c>
    </row>
    <row r="45" spans="1:7" ht="29.25" customHeight="1">
      <c r="A45" s="106">
        <f>基本データR5年2月月例後抽出!A44</f>
        <v>43</v>
      </c>
      <c r="B45" s="106">
        <f>基本データR5年2月月例後抽出!B44</f>
        <v>4</v>
      </c>
      <c r="C45" s="106">
        <f>基本データR5年2月月例後抽出!C44</f>
        <v>1945654</v>
      </c>
      <c r="D45" s="106" t="str">
        <f>基本データR5年2月月例後抽出!G44</f>
        <v>公益社団法人大分県畜産協会</v>
      </c>
      <c r="E45" s="107" t="e">
        <f>基本データR5年2月月例後抽出!#REF!</f>
        <v>#REF!</v>
      </c>
      <c r="F45" s="107" t="e">
        <f>基本データR5年2月月例後抽出!#REF!</f>
        <v>#REF!</v>
      </c>
      <c r="G45" s="107" t="e">
        <f>基本データR5年2月月例後抽出!#REF!</f>
        <v>#REF!</v>
      </c>
    </row>
    <row r="46" spans="1:7" ht="29.25" customHeight="1">
      <c r="A46" s="106">
        <f>基本データR5年2月月例後抽出!A374</f>
        <v>373</v>
      </c>
      <c r="B46" s="106">
        <f>基本データR5年2月月例後抽出!B45</f>
        <v>4</v>
      </c>
      <c r="C46" s="106">
        <f>基本データR5年2月月例後抽出!C45</f>
        <v>1954513</v>
      </c>
      <c r="D46" s="106" t="str">
        <f>基本データR5年2月月例後抽出!G45</f>
        <v>特定非営利活動法人地域ひとネット</v>
      </c>
      <c r="E46" s="107" t="e">
        <f>基本データR5年2月月例後抽出!#REF!</f>
        <v>#REF!</v>
      </c>
      <c r="F46" s="107" t="e">
        <f>基本データR5年2月月例後抽出!#REF!</f>
        <v>#REF!</v>
      </c>
      <c r="G46" s="107" t="e">
        <f>基本データR5年2月月例後抽出!#REF!</f>
        <v>#REF!</v>
      </c>
    </row>
    <row r="47" spans="1:7" ht="29.25" customHeight="1">
      <c r="A47" s="106">
        <f>基本データR5年2月月例後抽出!A46</f>
        <v>45</v>
      </c>
      <c r="B47" s="106">
        <f>基本データR5年2月月例後抽出!B46</f>
        <v>4</v>
      </c>
      <c r="C47" s="106">
        <f>基本データR5年2月月例後抽出!C46</f>
        <v>1954572</v>
      </c>
      <c r="D47" s="106" t="str">
        <f>基本データR5年2月月例後抽出!G46</f>
        <v>特定非営利活動法人やすらぎ福祉会</v>
      </c>
      <c r="E47" s="107" t="e">
        <f>基本データR5年2月月例後抽出!#REF!</f>
        <v>#REF!</v>
      </c>
      <c r="F47" s="107" t="e">
        <f>基本データR5年2月月例後抽出!#REF!</f>
        <v>#REF!</v>
      </c>
      <c r="G47" s="107" t="e">
        <f>基本データR5年2月月例後抽出!#REF!</f>
        <v>#REF!</v>
      </c>
    </row>
    <row r="48" spans="1:7" ht="29.25" customHeight="1">
      <c r="A48" s="106">
        <f>基本データR5年2月月例後抽出!A47</f>
        <v>46</v>
      </c>
      <c r="B48" s="106">
        <f>基本データR5年2月月例後抽出!B47</f>
        <v>4</v>
      </c>
      <c r="C48" s="106">
        <f>基本データR5年2月月例後抽出!C47</f>
        <v>1963628</v>
      </c>
      <c r="D48" s="106" t="str">
        <f>基本データR5年2月月例後抽出!G47</f>
        <v>特定非営利活動法人日本クリニカルコーディング協会</v>
      </c>
      <c r="E48" s="107" t="e">
        <f>基本データR5年2月月例後抽出!#REF!</f>
        <v>#REF!</v>
      </c>
      <c r="F48" s="107" t="e">
        <f>基本データR5年2月月例後抽出!#REF!</f>
        <v>#REF!</v>
      </c>
      <c r="G48" s="107" t="e">
        <f>基本データR5年2月月例後抽出!#REF!</f>
        <v>#REF!</v>
      </c>
    </row>
    <row r="49" spans="1:7" ht="29.25" customHeight="1">
      <c r="A49" s="106">
        <f>基本データR5年2月月例後抽出!A48</f>
        <v>47</v>
      </c>
      <c r="B49" s="106">
        <f>基本データR5年2月月例後抽出!B48</f>
        <v>4</v>
      </c>
      <c r="C49" s="106">
        <f>基本データR5年2月月例後抽出!C48</f>
        <v>1973879</v>
      </c>
      <c r="D49" s="106" t="str">
        <f>基本データR5年2月月例後抽出!G48</f>
        <v>特定非営利活動法人やまびこクラブ</v>
      </c>
      <c r="E49" s="107" t="e">
        <f>基本データR5年2月月例後抽出!#REF!</f>
        <v>#REF!</v>
      </c>
      <c r="F49" s="107" t="e">
        <f>基本データR5年2月月例後抽出!#REF!</f>
        <v>#REF!</v>
      </c>
      <c r="G49" s="107" t="e">
        <f>基本データR5年2月月例後抽出!#REF!</f>
        <v>#REF!</v>
      </c>
    </row>
    <row r="50" spans="1:7" ht="29.25" customHeight="1">
      <c r="A50" s="106">
        <f>基本データR5年2月月例後抽出!A49</f>
        <v>48</v>
      </c>
      <c r="B50" s="106">
        <f>基本データR5年2月月例後抽出!B49</f>
        <v>4</v>
      </c>
      <c r="C50" s="106">
        <f>基本データR5年2月月例後抽出!C49</f>
        <v>1983662</v>
      </c>
      <c r="D50" s="106" t="str">
        <f>基本データR5年2月月例後抽出!G49</f>
        <v>公益社団法人別府湾をきれいにする会</v>
      </c>
      <c r="E50" s="107" t="e">
        <f>基本データR5年2月月例後抽出!#REF!</f>
        <v>#REF!</v>
      </c>
      <c r="F50" s="107" t="e">
        <f>基本データR5年2月月例後抽出!#REF!</f>
        <v>#REF!</v>
      </c>
      <c r="G50" s="107" t="e">
        <f>基本データR5年2月月例後抽出!#REF!</f>
        <v>#REF!</v>
      </c>
    </row>
    <row r="51" spans="1:7" ht="29.25" customHeight="1">
      <c r="A51" s="106">
        <f>基本データR5年2月月例後抽出!A50</f>
        <v>49</v>
      </c>
      <c r="B51" s="106">
        <f>基本データR5年2月月例後抽出!B50</f>
        <v>4</v>
      </c>
      <c r="C51" s="106">
        <f>基本データR5年2月月例後抽出!C50</f>
        <v>1990790</v>
      </c>
      <c r="D51" s="106" t="str">
        <f>基本データR5年2月月例後抽出!G50</f>
        <v>公益社団法人臼杵市環境保全型農林振興公社</v>
      </c>
      <c r="E51" s="107" t="e">
        <f>基本データR5年2月月例後抽出!#REF!</f>
        <v>#REF!</v>
      </c>
      <c r="F51" s="107" t="e">
        <f>基本データR5年2月月例後抽出!#REF!</f>
        <v>#REF!</v>
      </c>
      <c r="G51" s="107" t="e">
        <f>基本データR5年2月月例後抽出!#REF!</f>
        <v>#REF!</v>
      </c>
    </row>
    <row r="52" spans="1:7" ht="29.25" customHeight="1">
      <c r="A52" s="106">
        <f>基本データR5年2月月例後抽出!A51</f>
        <v>50</v>
      </c>
      <c r="B52" s="106">
        <f>基本データR5年2月月例後抽出!B51</f>
        <v>4</v>
      </c>
      <c r="C52" s="106">
        <f>基本データR5年2月月例後抽出!C51</f>
        <v>2002991</v>
      </c>
      <c r="D52" s="106" t="str">
        <f>基本データR5年2月月例後抽出!G51</f>
        <v>特定非営利活動法人岡原花咲かそう会</v>
      </c>
      <c r="E52" s="107" t="e">
        <f>基本データR5年2月月例後抽出!#REF!</f>
        <v>#REF!</v>
      </c>
      <c r="F52" s="107" t="e">
        <f>基本データR5年2月月例後抽出!#REF!</f>
        <v>#REF!</v>
      </c>
      <c r="G52" s="107" t="e">
        <f>基本データR5年2月月例後抽出!#REF!</f>
        <v>#REF!</v>
      </c>
    </row>
    <row r="53" spans="1:7" ht="29.25" customHeight="1">
      <c r="A53" s="106">
        <f>基本データR5年2月月例後抽出!A52</f>
        <v>51</v>
      </c>
      <c r="B53" s="106">
        <f>基本データR5年2月月例後抽出!B52</f>
        <v>4</v>
      </c>
      <c r="C53" s="106">
        <f>基本データR5年2月月例後抽出!C52</f>
        <v>2003008</v>
      </c>
      <c r="D53" s="106" t="str">
        <f>基本データR5年2月月例後抽出!G52</f>
        <v>特定非営利活動法人豊の国臼津地域市民アドバイザー</v>
      </c>
      <c r="E53" s="107" t="e">
        <f>基本データR5年2月月例後抽出!#REF!</f>
        <v>#REF!</v>
      </c>
      <c r="F53" s="107" t="e">
        <f>基本データR5年2月月例後抽出!#REF!</f>
        <v>#REF!</v>
      </c>
      <c r="G53" s="107" t="e">
        <f>基本データR5年2月月例後抽出!#REF!</f>
        <v>#REF!</v>
      </c>
    </row>
    <row r="54" spans="1:7" ht="29.25" customHeight="1">
      <c r="A54" s="106">
        <f>基本データR5年2月月例後抽出!A53</f>
        <v>52</v>
      </c>
      <c r="B54" s="106">
        <f>基本データR5年2月月例後抽出!B53</f>
        <v>4</v>
      </c>
      <c r="C54" s="106">
        <f>基本データR5年2月月例後抽出!C53</f>
        <v>2013097</v>
      </c>
      <c r="D54" s="106" t="str">
        <f>基本データR5年2月月例後抽出!G53</f>
        <v>特定非営利活動法人大分ウォーターフロント研究会</v>
      </c>
      <c r="E54" s="107" t="e">
        <f>基本データR5年2月月例後抽出!#REF!</f>
        <v>#REF!</v>
      </c>
      <c r="F54" s="107" t="e">
        <f>基本データR5年2月月例後抽出!#REF!</f>
        <v>#REF!</v>
      </c>
      <c r="G54" s="107" t="e">
        <f>基本データR5年2月月例後抽出!#REF!</f>
        <v>#REF!</v>
      </c>
    </row>
    <row r="55" spans="1:7" ht="29.25" customHeight="1">
      <c r="A55" s="106">
        <f>基本データR5年2月月例後抽出!A54</f>
        <v>53</v>
      </c>
      <c r="B55" s="106">
        <f>基本データR5年2月月例後抽出!B54</f>
        <v>4</v>
      </c>
      <c r="C55" s="106">
        <f>基本データR5年2月月例後抽出!C54</f>
        <v>2013496</v>
      </c>
      <c r="D55" s="106" t="str">
        <f>基本データR5年2月月例後抽出!G54</f>
        <v>公益社団法人農業公社やまくに</v>
      </c>
      <c r="E55" s="107" t="e">
        <f>基本データR5年2月月例後抽出!#REF!</f>
        <v>#REF!</v>
      </c>
      <c r="F55" s="107" t="e">
        <f>基本データR5年2月月例後抽出!#REF!</f>
        <v>#REF!</v>
      </c>
      <c r="G55" s="107" t="e">
        <f>基本データR5年2月月例後抽出!#REF!</f>
        <v>#REF!</v>
      </c>
    </row>
    <row r="56" spans="1:7" ht="29.25" customHeight="1">
      <c r="A56" s="106">
        <f>基本データR5年2月月例後抽出!A55</f>
        <v>54</v>
      </c>
      <c r="B56" s="106">
        <f>基本データR5年2月月例後抽出!B55</f>
        <v>4</v>
      </c>
      <c r="C56" s="106">
        <f>基本データR5年2月月例後抽出!C55</f>
        <v>2108284</v>
      </c>
      <c r="D56" s="106" t="str">
        <f>基本データR5年2月月例後抽出!G55</f>
        <v>特定非営利活動法人大分県難病・疾病団体協議会</v>
      </c>
      <c r="E56" s="107" t="e">
        <f>基本データR5年2月月例後抽出!#REF!</f>
        <v>#REF!</v>
      </c>
      <c r="F56" s="107" t="e">
        <f>基本データR5年2月月例後抽出!#REF!</f>
        <v>#REF!</v>
      </c>
      <c r="G56" s="107" t="e">
        <f>基本データR5年2月月例後抽出!#REF!</f>
        <v>#REF!</v>
      </c>
    </row>
    <row r="57" spans="1:7" ht="29.25" customHeight="1">
      <c r="A57" s="106">
        <f>基本データR5年2月月例後抽出!A56</f>
        <v>55</v>
      </c>
      <c r="B57" s="106">
        <f>基本データR5年2月月例後抽出!B56</f>
        <v>4</v>
      </c>
      <c r="C57" s="106">
        <f>基本データR5年2月月例後抽出!C56</f>
        <v>2144192</v>
      </c>
      <c r="D57" s="106" t="str">
        <f>基本データR5年2月月例後抽出!G56</f>
        <v>特定非営利活動法人大分マリンスクウェア</v>
      </c>
      <c r="E57" s="107" t="e">
        <f>基本データR5年2月月例後抽出!#REF!</f>
        <v>#REF!</v>
      </c>
      <c r="F57" s="107" t="e">
        <f>基本データR5年2月月例後抽出!#REF!</f>
        <v>#REF!</v>
      </c>
      <c r="G57" s="107" t="e">
        <f>基本データR5年2月月例後抽出!#REF!</f>
        <v>#REF!</v>
      </c>
    </row>
    <row r="58" spans="1:7" ht="29.25" customHeight="1">
      <c r="A58" s="106">
        <f>基本データR5年2月月例後抽出!A57</f>
        <v>56</v>
      </c>
      <c r="B58" s="106">
        <f>基本データR5年2月月例後抽出!B57</f>
        <v>4</v>
      </c>
      <c r="C58" s="106">
        <f>基本データR5年2月月例後抽出!C57</f>
        <v>2144205</v>
      </c>
      <c r="D58" s="106" t="str">
        <f>基本データR5年2月月例後抽出!G57</f>
        <v>特定非営利活動法人大分宇宙科学協会</v>
      </c>
      <c r="E58" s="107" t="e">
        <f>基本データR5年2月月例後抽出!#REF!</f>
        <v>#REF!</v>
      </c>
      <c r="F58" s="107" t="e">
        <f>基本データR5年2月月例後抽出!#REF!</f>
        <v>#REF!</v>
      </c>
      <c r="G58" s="107" t="e">
        <f>基本データR5年2月月例後抽出!#REF!</f>
        <v>#REF!</v>
      </c>
    </row>
    <row r="59" spans="1:7" ht="29.25" customHeight="1">
      <c r="A59" s="106">
        <f>基本データR5年2月月例後抽出!A58</f>
        <v>57</v>
      </c>
      <c r="B59" s="106">
        <f>基本データR5年2月月例後抽出!B58</f>
        <v>4</v>
      </c>
      <c r="C59" s="106">
        <f>基本データR5年2月月例後抽出!C58</f>
        <v>2144329</v>
      </c>
      <c r="D59" s="106" t="str">
        <f>基本データR5年2月月例後抽出!G58</f>
        <v>ＮＰＯ法人大分あけぼの会</v>
      </c>
      <c r="E59" s="107" t="e">
        <f>基本データR5年2月月例後抽出!#REF!</f>
        <v>#REF!</v>
      </c>
      <c r="F59" s="107" t="e">
        <f>基本データR5年2月月例後抽出!#REF!</f>
        <v>#REF!</v>
      </c>
      <c r="G59" s="107" t="e">
        <f>基本データR5年2月月例後抽出!#REF!</f>
        <v>#REF!</v>
      </c>
    </row>
    <row r="60" spans="1:7" ht="29.25" customHeight="1">
      <c r="A60" s="106">
        <f>基本データR5年2月月例後抽出!A59</f>
        <v>58</v>
      </c>
      <c r="B60" s="106">
        <f>基本データR5年2月月例後抽出!B59</f>
        <v>4</v>
      </c>
      <c r="C60" s="106">
        <f>基本データR5年2月月例後抽出!C59</f>
        <v>2165857</v>
      </c>
      <c r="D60" s="106" t="str">
        <f>基本データR5年2月月例後抽出!G59</f>
        <v>特定非営利活動法人豊の国づくり塾生会</v>
      </c>
      <c r="E60" s="107" t="e">
        <f>基本データR5年2月月例後抽出!#REF!</f>
        <v>#REF!</v>
      </c>
      <c r="F60" s="107" t="e">
        <f>基本データR5年2月月例後抽出!#REF!</f>
        <v>#REF!</v>
      </c>
      <c r="G60" s="107" t="e">
        <f>基本データR5年2月月例後抽出!#REF!</f>
        <v>#REF!</v>
      </c>
    </row>
    <row r="61" spans="1:7" ht="29.25" customHeight="1">
      <c r="A61" s="106">
        <f>基本データR5年2月月例後抽出!A60</f>
        <v>59</v>
      </c>
      <c r="B61" s="106">
        <f>基本データR5年2月月例後抽出!B60</f>
        <v>4</v>
      </c>
      <c r="C61" s="106">
        <f>基本データR5年2月月例後抽出!C60</f>
        <v>2181313</v>
      </c>
      <c r="D61" s="106" t="str">
        <f>基本データR5年2月月例後抽出!G60</f>
        <v>公益社団法人大分県人権・部落差別解消教育研究協議会</v>
      </c>
      <c r="E61" s="107" t="e">
        <f>基本データR5年2月月例後抽出!#REF!</f>
        <v>#REF!</v>
      </c>
      <c r="F61" s="107" t="e">
        <f>基本データR5年2月月例後抽出!#REF!</f>
        <v>#REF!</v>
      </c>
      <c r="G61" s="107" t="e">
        <f>基本データR5年2月月例後抽出!#REF!</f>
        <v>#REF!</v>
      </c>
    </row>
    <row r="62" spans="1:7" ht="29.25" customHeight="1">
      <c r="A62" s="106">
        <f>基本データR5年2月月例後抽出!A61</f>
        <v>60</v>
      </c>
      <c r="B62" s="106">
        <f>基本データR5年2月月例後抽出!B61</f>
        <v>4</v>
      </c>
      <c r="C62" s="106">
        <f>基本データR5年2月月例後抽出!C61</f>
        <v>2181462</v>
      </c>
      <c r="D62" s="106" t="str">
        <f>基本データR5年2月月例後抽出!G61</f>
        <v>特定非営利活動法人うすき竹宵</v>
      </c>
      <c r="E62" s="107" t="e">
        <f>基本データR5年2月月例後抽出!#REF!</f>
        <v>#REF!</v>
      </c>
      <c r="F62" s="107" t="e">
        <f>基本データR5年2月月例後抽出!#REF!</f>
        <v>#REF!</v>
      </c>
      <c r="G62" s="107" t="e">
        <f>基本データR5年2月月例後抽出!#REF!</f>
        <v>#REF!</v>
      </c>
    </row>
    <row r="63" spans="1:7" ht="29.25" customHeight="1">
      <c r="A63" s="106">
        <f>基本データR5年2月月例後抽出!A62</f>
        <v>61</v>
      </c>
      <c r="B63" s="106">
        <f>基本データR5年2月月例後抽出!B62</f>
        <v>4</v>
      </c>
      <c r="C63" s="106">
        <f>基本データR5年2月月例後抽出!C62</f>
        <v>2181712</v>
      </c>
      <c r="D63" s="106" t="str">
        <f>基本データR5年2月月例後抽出!G62</f>
        <v>特定非営利活動法人ＮＰＯ観光コアラ</v>
      </c>
      <c r="E63" s="107" t="e">
        <f>基本データR5年2月月例後抽出!#REF!</f>
        <v>#REF!</v>
      </c>
      <c r="F63" s="107" t="e">
        <f>基本データR5年2月月例後抽出!#REF!</f>
        <v>#REF!</v>
      </c>
      <c r="G63" s="107" t="e">
        <f>基本データR5年2月月例後抽出!#REF!</f>
        <v>#REF!</v>
      </c>
    </row>
    <row r="64" spans="1:7" ht="29.25" customHeight="1">
      <c r="A64" s="106">
        <f>基本データR5年2月月例後抽出!A63</f>
        <v>62</v>
      </c>
      <c r="B64" s="106">
        <f>基本データR5年2月月例後抽出!B63</f>
        <v>4</v>
      </c>
      <c r="C64" s="106">
        <f>基本データR5年2月月例後抽出!C63</f>
        <v>2183082</v>
      </c>
      <c r="D64" s="106" t="str">
        <f>基本データR5年2月月例後抽出!G63</f>
        <v>特定非営利活動法人大分環境みらい</v>
      </c>
      <c r="E64" s="107" t="e">
        <f>基本データR5年2月月例後抽出!#REF!</f>
        <v>#REF!</v>
      </c>
      <c r="F64" s="107" t="e">
        <f>基本データR5年2月月例後抽出!#REF!</f>
        <v>#REF!</v>
      </c>
      <c r="G64" s="107" t="e">
        <f>基本データR5年2月月例後抽出!#REF!</f>
        <v>#REF!</v>
      </c>
    </row>
    <row r="65" spans="1:7" ht="29.25" customHeight="1">
      <c r="A65" s="106">
        <f>基本データR5年2月月例後抽出!A64</f>
        <v>63</v>
      </c>
      <c r="B65" s="106">
        <f>基本データR5年2月月例後抽出!B64</f>
        <v>4</v>
      </c>
      <c r="C65" s="106">
        <f>基本データR5年2月月例後抽出!C64</f>
        <v>2196736</v>
      </c>
      <c r="D65" s="106" t="str">
        <f>基本データR5年2月月例後抽出!G64</f>
        <v>特定非営利活動法人おおいた子ども劇場</v>
      </c>
      <c r="E65" s="107" t="e">
        <f>基本データR5年2月月例後抽出!#REF!</f>
        <v>#REF!</v>
      </c>
      <c r="F65" s="107" t="e">
        <f>基本データR5年2月月例後抽出!#REF!</f>
        <v>#REF!</v>
      </c>
      <c r="G65" s="107" t="e">
        <f>基本データR5年2月月例後抽出!#REF!</f>
        <v>#REF!</v>
      </c>
    </row>
    <row r="66" spans="1:7" ht="29.25" customHeight="1">
      <c r="A66" s="106">
        <f>基本データR5年2月月例後抽出!A65</f>
        <v>64</v>
      </c>
      <c r="B66" s="106">
        <f>基本データR5年2月月例後抽出!B65</f>
        <v>4</v>
      </c>
      <c r="C66" s="106">
        <f>基本データR5年2月月例後抽出!C65</f>
        <v>2198232</v>
      </c>
      <c r="D66" s="106" t="str">
        <f>基本データR5年2月月例後抽出!G65</f>
        <v>特定非営利活動法人みずのわ</v>
      </c>
      <c r="E66" s="107" t="e">
        <f>基本データR5年2月月例後抽出!#REF!</f>
        <v>#REF!</v>
      </c>
      <c r="F66" s="107" t="e">
        <f>基本データR5年2月月例後抽出!#REF!</f>
        <v>#REF!</v>
      </c>
      <c r="G66" s="107" t="e">
        <f>基本データR5年2月月例後抽出!#REF!</f>
        <v>#REF!</v>
      </c>
    </row>
    <row r="67" spans="1:7" ht="29.25" customHeight="1">
      <c r="A67" s="106">
        <f>基本データR5年2月月例後抽出!A66</f>
        <v>65</v>
      </c>
      <c r="B67" s="106">
        <f>基本データR5年2月月例後抽出!B66</f>
        <v>4</v>
      </c>
      <c r="C67" s="106">
        <f>基本データR5年2月月例後抽出!C66</f>
        <v>2208335</v>
      </c>
      <c r="D67" s="106" t="str">
        <f>基本データR5年2月月例後抽出!G66</f>
        <v>公益財団法人介護労働安定センター</v>
      </c>
      <c r="E67" s="107" t="e">
        <f>基本データR5年2月月例後抽出!#REF!</f>
        <v>#REF!</v>
      </c>
      <c r="F67" s="107" t="e">
        <f>基本データR5年2月月例後抽出!#REF!</f>
        <v>#REF!</v>
      </c>
      <c r="G67" s="107" t="e">
        <f>基本データR5年2月月例後抽出!#REF!</f>
        <v>#REF!</v>
      </c>
    </row>
    <row r="68" spans="1:7" ht="29.25" customHeight="1">
      <c r="A68" s="106">
        <f>基本データR5年2月月例後抽出!A67</f>
        <v>66</v>
      </c>
      <c r="B68" s="106">
        <f>基本データR5年2月月例後抽出!B67</f>
        <v>4</v>
      </c>
      <c r="C68" s="106">
        <f>基本データR5年2月月例後抽出!C67</f>
        <v>2208602</v>
      </c>
      <c r="D68" s="106" t="str">
        <f>基本データR5年2月月例後抽出!G67</f>
        <v>特定非営利活動法人ＢｕＮＧＯ　Ｃｈａｎｎｅｌ</v>
      </c>
      <c r="E68" s="107" t="e">
        <f>基本データR5年2月月例後抽出!#REF!</f>
        <v>#REF!</v>
      </c>
      <c r="F68" s="107" t="e">
        <f>基本データR5年2月月例後抽出!#REF!</f>
        <v>#REF!</v>
      </c>
      <c r="G68" s="107" t="e">
        <f>基本データR5年2月月例後抽出!#REF!</f>
        <v>#REF!</v>
      </c>
    </row>
    <row r="69" spans="1:7" ht="29.25" customHeight="1">
      <c r="A69" s="106">
        <f>基本データR5年2月月例後抽出!A68</f>
        <v>67</v>
      </c>
      <c r="B69" s="106">
        <f>基本データR5年2月月例後抽出!B68</f>
        <v>4</v>
      </c>
      <c r="C69" s="106">
        <f>基本データR5年2月月例後抽出!C68</f>
        <v>2273650</v>
      </c>
      <c r="D69" s="106" t="str">
        <f>基本データR5年2月月例後抽出!G68</f>
        <v>特定非営利活動法人地域環境ネットワーク</v>
      </c>
      <c r="E69" s="107" t="e">
        <f>基本データR5年2月月例後抽出!#REF!</f>
        <v>#REF!</v>
      </c>
      <c r="F69" s="107" t="e">
        <f>基本データR5年2月月例後抽出!#REF!</f>
        <v>#REF!</v>
      </c>
      <c r="G69" s="107" t="e">
        <f>基本データR5年2月月例後抽出!#REF!</f>
        <v>#REF!</v>
      </c>
    </row>
    <row r="70" spans="1:7" ht="29.25" customHeight="1">
      <c r="A70" s="106">
        <f>基本データR5年2月月例後抽出!A69</f>
        <v>68</v>
      </c>
      <c r="B70" s="106">
        <f>基本データR5年2月月例後抽出!B69</f>
        <v>4</v>
      </c>
      <c r="C70" s="106">
        <f>基本データR5年2月月例後抽出!C69</f>
        <v>2299110</v>
      </c>
      <c r="D70" s="106" t="str">
        <f>基本データR5年2月月例後抽出!G69</f>
        <v>公益財団法人産業雇用安定センター</v>
      </c>
      <c r="E70" s="107" t="e">
        <f>基本データR5年2月月例後抽出!#REF!</f>
        <v>#REF!</v>
      </c>
      <c r="F70" s="107" t="e">
        <f>基本データR5年2月月例後抽出!#REF!</f>
        <v>#REF!</v>
      </c>
      <c r="G70" s="107" t="e">
        <f>基本データR5年2月月例後抽出!#REF!</f>
        <v>#REF!</v>
      </c>
    </row>
    <row r="71" spans="1:7" ht="29.25" customHeight="1">
      <c r="A71" s="106">
        <f>基本データR5年2月月例後抽出!A70</f>
        <v>69</v>
      </c>
      <c r="B71" s="106">
        <f>基本データR5年2月月例後抽出!B70</f>
        <v>4</v>
      </c>
      <c r="C71" s="106">
        <f>基本データR5年2月月例後抽出!C70</f>
        <v>2300215</v>
      </c>
      <c r="D71" s="106" t="str">
        <f>基本データR5年2月月例後抽出!G70</f>
        <v>特定非営利活動法人大分人材育成・地域文化交流協会</v>
      </c>
      <c r="E71" s="107" t="e">
        <f>基本データR5年2月月例後抽出!#REF!</f>
        <v>#REF!</v>
      </c>
      <c r="F71" s="107" t="e">
        <f>基本データR5年2月月例後抽出!#REF!</f>
        <v>#REF!</v>
      </c>
      <c r="G71" s="107" t="e">
        <f>基本データR5年2月月例後抽出!#REF!</f>
        <v>#REF!</v>
      </c>
    </row>
    <row r="72" spans="1:7" ht="29.25" customHeight="1">
      <c r="A72" s="106">
        <f>基本データR5年2月月例後抽出!A71</f>
        <v>70</v>
      </c>
      <c r="B72" s="106">
        <f>基本データR5年2月月例後抽出!B71</f>
        <v>4</v>
      </c>
      <c r="C72" s="106">
        <f>基本データR5年2月月例後抽出!C71</f>
        <v>2310092</v>
      </c>
      <c r="D72" s="106" t="str">
        <f>基本データR5年2月月例後抽出!G71</f>
        <v>特定非営利活動法人大分特別支援教育室フリーリー</v>
      </c>
      <c r="E72" s="107" t="e">
        <f>基本データR5年2月月例後抽出!#REF!</f>
        <v>#REF!</v>
      </c>
      <c r="F72" s="107" t="e">
        <f>基本データR5年2月月例後抽出!#REF!</f>
        <v>#REF!</v>
      </c>
      <c r="G72" s="107" t="e">
        <f>基本データR5年2月月例後抽出!#REF!</f>
        <v>#REF!</v>
      </c>
    </row>
    <row r="73" spans="1:7" ht="29.25" customHeight="1">
      <c r="A73" s="106">
        <f>基本データR5年2月月例後抽出!A72</f>
        <v>71</v>
      </c>
      <c r="B73" s="106">
        <f>基本データR5年2月月例後抽出!B72</f>
        <v>4</v>
      </c>
      <c r="C73" s="106">
        <f>基本データR5年2月月例後抽出!C72</f>
        <v>2319455</v>
      </c>
      <c r="D73" s="106" t="str">
        <f>基本データR5年2月月例後抽出!G72</f>
        <v>特定非営利活動法人大学コンソーシアムおおいた</v>
      </c>
      <c r="E73" s="107" t="e">
        <f>基本データR5年2月月例後抽出!#REF!</f>
        <v>#REF!</v>
      </c>
      <c r="F73" s="107" t="e">
        <f>基本データR5年2月月例後抽出!#REF!</f>
        <v>#REF!</v>
      </c>
      <c r="G73" s="107" t="e">
        <f>基本データR5年2月月例後抽出!#REF!</f>
        <v>#REF!</v>
      </c>
    </row>
    <row r="74" spans="1:7" ht="29.25" customHeight="1">
      <c r="A74" s="106">
        <f>基本データR5年2月月例後抽出!A73</f>
        <v>72</v>
      </c>
      <c r="B74" s="106">
        <f>基本データR5年2月月例後抽出!B73</f>
        <v>4</v>
      </c>
      <c r="C74" s="106">
        <f>基本データR5年2月月例後抽出!C73</f>
        <v>2329175</v>
      </c>
      <c r="D74" s="106" t="str">
        <f>基本データR5年2月月例後抽出!G73</f>
        <v>特定非営利活動法人大分情報化推進ネットワーク</v>
      </c>
      <c r="E74" s="107" t="e">
        <f>基本データR5年2月月例後抽出!#REF!</f>
        <v>#REF!</v>
      </c>
      <c r="F74" s="107" t="e">
        <f>基本データR5年2月月例後抽出!#REF!</f>
        <v>#REF!</v>
      </c>
      <c r="G74" s="107" t="e">
        <f>基本データR5年2月月例後抽出!#REF!</f>
        <v>#REF!</v>
      </c>
    </row>
    <row r="75" spans="1:7" ht="29.25" customHeight="1">
      <c r="A75" s="106">
        <f>基本データR5年2月月例後抽出!A74</f>
        <v>73</v>
      </c>
      <c r="B75" s="106">
        <f>基本データR5年2月月例後抽出!B74</f>
        <v>4</v>
      </c>
      <c r="C75" s="106">
        <f>基本データR5年2月月例後抽出!C74</f>
        <v>2347513</v>
      </c>
      <c r="D75" s="106" t="str">
        <f>基本データR5年2月月例後抽出!G74</f>
        <v>特定非営利活動法人青少年の自立を支える青空の会</v>
      </c>
      <c r="E75" s="107" t="e">
        <f>基本データR5年2月月例後抽出!#REF!</f>
        <v>#REF!</v>
      </c>
      <c r="F75" s="107" t="e">
        <f>基本データR5年2月月例後抽出!#REF!</f>
        <v>#REF!</v>
      </c>
      <c r="G75" s="107" t="e">
        <f>基本データR5年2月月例後抽出!#REF!</f>
        <v>#REF!</v>
      </c>
    </row>
    <row r="76" spans="1:7" ht="29.25" customHeight="1">
      <c r="A76" s="106">
        <f>基本データR5年2月月例後抽出!A75</f>
        <v>74</v>
      </c>
      <c r="B76" s="106">
        <f>基本データR5年2月月例後抽出!B75</f>
        <v>4</v>
      </c>
      <c r="C76" s="106">
        <f>基本データR5年2月月例後抽出!C75</f>
        <v>2347891</v>
      </c>
      <c r="D76" s="106" t="str">
        <f>基本データR5年2月月例後抽出!G75</f>
        <v>特定非営利活動法人ゆめネットワーク</v>
      </c>
      <c r="E76" s="107" t="e">
        <f>基本データR5年2月月例後抽出!#REF!</f>
        <v>#REF!</v>
      </c>
      <c r="F76" s="107" t="e">
        <f>基本データR5年2月月例後抽出!#REF!</f>
        <v>#REF!</v>
      </c>
      <c r="G76" s="107" t="e">
        <f>基本データR5年2月月例後抽出!#REF!</f>
        <v>#REF!</v>
      </c>
    </row>
    <row r="77" spans="1:7" ht="29.25" customHeight="1">
      <c r="A77" s="106">
        <f>基本データR5年2月月例後抽出!A76</f>
        <v>75</v>
      </c>
      <c r="B77" s="106">
        <f>基本データR5年2月月例後抽出!B76</f>
        <v>4</v>
      </c>
      <c r="C77" s="106">
        <f>基本データR5年2月月例後抽出!C76</f>
        <v>2354552</v>
      </c>
      <c r="D77" s="106" t="str">
        <f>基本データR5年2月月例後抽出!G76</f>
        <v>特定非営利活動法人アクティブガイド</v>
      </c>
      <c r="E77" s="107" t="e">
        <f>基本データR5年2月月例後抽出!#REF!</f>
        <v>#REF!</v>
      </c>
      <c r="F77" s="107" t="e">
        <f>基本データR5年2月月例後抽出!#REF!</f>
        <v>#REF!</v>
      </c>
      <c r="G77" s="107" t="e">
        <f>基本データR5年2月月例後抽出!#REF!</f>
        <v>#REF!</v>
      </c>
    </row>
    <row r="78" spans="1:7" ht="29.25" customHeight="1">
      <c r="A78" s="106">
        <f>基本データR5年2月月例後抽出!A77</f>
        <v>76</v>
      </c>
      <c r="B78" s="106">
        <f>基本データR5年2月月例後抽出!B77</f>
        <v>4</v>
      </c>
      <c r="C78" s="106">
        <f>基本データR5年2月月例後抽出!C77</f>
        <v>2356351</v>
      </c>
      <c r="D78" s="106" t="str">
        <f>基本データR5年2月月例後抽出!G77</f>
        <v>公益社団法人国東市シルバー人材センター</v>
      </c>
      <c r="E78" s="107" t="e">
        <f>基本データR5年2月月例後抽出!#REF!</f>
        <v>#REF!</v>
      </c>
      <c r="F78" s="107" t="e">
        <f>基本データR5年2月月例後抽出!#REF!</f>
        <v>#REF!</v>
      </c>
      <c r="G78" s="107" t="e">
        <f>基本データR5年2月月例後抽出!#REF!</f>
        <v>#REF!</v>
      </c>
    </row>
    <row r="79" spans="1:7" ht="29.25" customHeight="1">
      <c r="A79" s="106">
        <f>基本データR5年2月月例後抽出!A78</f>
        <v>77</v>
      </c>
      <c r="B79" s="106">
        <f>基本データR5年2月月例後抽出!B78</f>
        <v>4</v>
      </c>
      <c r="C79" s="106">
        <f>基本データR5年2月月例後抽出!C78</f>
        <v>2356687</v>
      </c>
      <c r="D79" s="106" t="str">
        <f>基本データR5年2月月例後抽出!G78</f>
        <v>特定非営利活動法人蒲江の海</v>
      </c>
      <c r="E79" s="107" t="e">
        <f>基本データR5年2月月例後抽出!#REF!</f>
        <v>#REF!</v>
      </c>
      <c r="F79" s="107" t="e">
        <f>基本データR5年2月月例後抽出!#REF!</f>
        <v>#REF!</v>
      </c>
      <c r="G79" s="107" t="e">
        <f>基本データR5年2月月例後抽出!#REF!</f>
        <v>#REF!</v>
      </c>
    </row>
    <row r="80" spans="1:7" ht="29.25" customHeight="1">
      <c r="A80" s="106">
        <f>基本データR5年2月月例後抽出!A79</f>
        <v>78</v>
      </c>
      <c r="B80" s="106">
        <f>基本データR5年2月月例後抽出!B79</f>
        <v>4</v>
      </c>
      <c r="C80" s="106">
        <f>基本データR5年2月月例後抽出!C79</f>
        <v>2356920</v>
      </c>
      <c r="D80" s="106" t="str">
        <f>基本データR5年2月月例後抽出!G79</f>
        <v>特定非営利活動法人にこにこフィットネス協会</v>
      </c>
      <c r="E80" s="107" t="e">
        <f>基本データR5年2月月例後抽出!#REF!</f>
        <v>#REF!</v>
      </c>
      <c r="F80" s="107" t="e">
        <f>基本データR5年2月月例後抽出!#REF!</f>
        <v>#REF!</v>
      </c>
      <c r="G80" s="107" t="e">
        <f>基本データR5年2月月例後抽出!#REF!</f>
        <v>#REF!</v>
      </c>
    </row>
    <row r="81" spans="1:7" ht="29.25" customHeight="1">
      <c r="A81" s="106">
        <f>基本データR5年2月月例後抽出!A80</f>
        <v>79</v>
      </c>
      <c r="B81" s="106">
        <f>基本データR5年2月月例後抽出!B80</f>
        <v>4</v>
      </c>
      <c r="C81" s="106">
        <f>基本データR5年2月月例後抽出!C80</f>
        <v>2399785</v>
      </c>
      <c r="D81" s="106" t="str">
        <f>基本データR5年2月月例後抽出!G80</f>
        <v>特定非営利活動法人ＵＳＡネットワーク</v>
      </c>
      <c r="E81" s="107" t="e">
        <f>基本データR5年2月月例後抽出!#REF!</f>
        <v>#REF!</v>
      </c>
      <c r="F81" s="107" t="e">
        <f>基本データR5年2月月例後抽出!#REF!</f>
        <v>#REF!</v>
      </c>
      <c r="G81" s="107" t="e">
        <f>基本データR5年2月月例後抽出!#REF!</f>
        <v>#REF!</v>
      </c>
    </row>
    <row r="82" spans="1:7" ht="29.25" customHeight="1">
      <c r="A82" s="106">
        <f>基本データR5年2月月例後抽出!A81</f>
        <v>80</v>
      </c>
      <c r="B82" s="106">
        <f>基本データR5年2月月例後抽出!B81</f>
        <v>4</v>
      </c>
      <c r="C82" s="106">
        <f>基本データR5年2月月例後抽出!C81</f>
        <v>2399823</v>
      </c>
      <c r="D82" s="106" t="str">
        <f>基本データR5年2月月例後抽出!G81</f>
        <v>特定非営利活動法人中津まちづくり協議会</v>
      </c>
      <c r="E82" s="107" t="e">
        <f>基本データR5年2月月例後抽出!#REF!</f>
        <v>#REF!</v>
      </c>
      <c r="F82" s="107" t="e">
        <f>基本データR5年2月月例後抽出!#REF!</f>
        <v>#REF!</v>
      </c>
      <c r="G82" s="107" t="e">
        <f>基本データR5年2月月例後抽出!#REF!</f>
        <v>#REF!</v>
      </c>
    </row>
    <row r="83" spans="1:7" ht="29.25" customHeight="1">
      <c r="A83" s="106">
        <f>基本データR5年2月月例後抽出!A82</f>
        <v>81</v>
      </c>
      <c r="B83" s="106">
        <f>基本データR5年2月月例後抽出!B82</f>
        <v>4</v>
      </c>
      <c r="C83" s="106">
        <f>基本データR5年2月月例後抽出!C82</f>
        <v>2447755</v>
      </c>
      <c r="D83" s="106" t="str">
        <f>基本データR5年2月月例後抽出!G82</f>
        <v>葉迫地区会</v>
      </c>
      <c r="E83" s="107" t="e">
        <f>基本データR5年2月月例後抽出!#REF!</f>
        <v>#REF!</v>
      </c>
      <c r="F83" s="107" t="e">
        <f>基本データR5年2月月例後抽出!#REF!</f>
        <v>#REF!</v>
      </c>
      <c r="G83" s="107" t="e">
        <f>基本データR5年2月月例後抽出!#REF!</f>
        <v>#REF!</v>
      </c>
    </row>
    <row r="84" spans="1:7" ht="29.25" customHeight="1">
      <c r="A84" s="106">
        <f>基本データR5年2月月例後抽出!A83</f>
        <v>82</v>
      </c>
      <c r="B84" s="106">
        <f>基本データR5年2月月例後抽出!B83</f>
        <v>4</v>
      </c>
      <c r="C84" s="106">
        <f>基本データR5年2月月例後抽出!C83</f>
        <v>2447879</v>
      </c>
      <c r="D84" s="106" t="str">
        <f>基本データR5年2月月例後抽出!G83</f>
        <v>吉の本地区会</v>
      </c>
      <c r="E84" s="107" t="e">
        <f>基本データR5年2月月例後抽出!#REF!</f>
        <v>#REF!</v>
      </c>
      <c r="F84" s="107" t="e">
        <f>基本データR5年2月月例後抽出!#REF!</f>
        <v>#REF!</v>
      </c>
      <c r="G84" s="107" t="e">
        <f>基本データR5年2月月例後抽出!#REF!</f>
        <v>#REF!</v>
      </c>
    </row>
    <row r="85" spans="1:7" ht="29.25" customHeight="1">
      <c r="A85" s="106">
        <f>基本データR5年2月月例後抽出!A84</f>
        <v>83</v>
      </c>
      <c r="B85" s="106">
        <f>基本データR5年2月月例後抽出!B84</f>
        <v>4</v>
      </c>
      <c r="C85" s="106">
        <f>基本データR5年2月月例後抽出!C84</f>
        <v>2449758</v>
      </c>
      <c r="D85" s="106" t="str">
        <f>基本データR5年2月月例後抽出!G84</f>
        <v>特定非営利活動法人木林乃森を守るネットワーク</v>
      </c>
      <c r="E85" s="107" t="e">
        <f>基本データR5年2月月例後抽出!#REF!</f>
        <v>#REF!</v>
      </c>
      <c r="F85" s="107" t="e">
        <f>基本データR5年2月月例後抽出!#REF!</f>
        <v>#REF!</v>
      </c>
      <c r="G85" s="107" t="e">
        <f>基本データR5年2月月例後抽出!#REF!</f>
        <v>#REF!</v>
      </c>
    </row>
    <row r="86" spans="1:7" ht="29.25" customHeight="1">
      <c r="A86" s="106">
        <f>基本データR5年2月月例後抽出!A85</f>
        <v>84</v>
      </c>
      <c r="B86" s="106">
        <f>基本データR5年2月月例後抽出!B85</f>
        <v>4</v>
      </c>
      <c r="C86" s="106">
        <f>基本データR5年2月月例後抽出!C85</f>
        <v>2449928</v>
      </c>
      <c r="D86" s="106" t="str">
        <f>基本データR5年2月月例後抽出!G85</f>
        <v>特定非営利活動法人大分県地域医療の研究を支援する会</v>
      </c>
      <c r="E86" s="107" t="e">
        <f>基本データR5年2月月例後抽出!#REF!</f>
        <v>#REF!</v>
      </c>
      <c r="F86" s="107" t="e">
        <f>基本データR5年2月月例後抽出!#REF!</f>
        <v>#REF!</v>
      </c>
      <c r="G86" s="107" t="e">
        <f>基本データR5年2月月例後抽出!#REF!</f>
        <v>#REF!</v>
      </c>
    </row>
    <row r="87" spans="1:7" ht="29.25" customHeight="1">
      <c r="A87" s="106">
        <f>基本データR5年2月月例後抽出!A86</f>
        <v>85</v>
      </c>
      <c r="B87" s="106">
        <f>基本データR5年2月月例後抽出!B86</f>
        <v>4</v>
      </c>
      <c r="C87" s="106">
        <f>基本データR5年2月月例後抽出!C86</f>
        <v>2450284</v>
      </c>
      <c r="D87" s="106" t="str">
        <f>基本データR5年2月月例後抽出!G86</f>
        <v>特定非営利活動法人ＳＡＶＡ　ＳＰＯＲＴＳ　ＣＬＵＢ</v>
      </c>
      <c r="E87" s="107" t="e">
        <f>基本データR5年2月月例後抽出!#REF!</f>
        <v>#REF!</v>
      </c>
      <c r="F87" s="107" t="e">
        <f>基本データR5年2月月例後抽出!#REF!</f>
        <v>#REF!</v>
      </c>
      <c r="G87" s="107" t="e">
        <f>基本データR5年2月月例後抽出!#REF!</f>
        <v>#REF!</v>
      </c>
    </row>
    <row r="88" spans="1:7" ht="29.25" customHeight="1">
      <c r="A88" s="106">
        <f>基本データR5年2月月例後抽出!A87</f>
        <v>86</v>
      </c>
      <c r="B88" s="106">
        <f>基本データR5年2月月例後抽出!B87</f>
        <v>4</v>
      </c>
      <c r="C88" s="106">
        <f>基本データR5年2月月例後抽出!C87</f>
        <v>2451052</v>
      </c>
      <c r="D88" s="106" t="str">
        <f>基本データR5年2月月例後抽出!G87</f>
        <v>特定非営利活動法人下筌ダム湖と森の会</v>
      </c>
      <c r="E88" s="107" t="e">
        <f>基本データR5年2月月例後抽出!#REF!</f>
        <v>#REF!</v>
      </c>
      <c r="F88" s="107" t="e">
        <f>基本データR5年2月月例後抽出!#REF!</f>
        <v>#REF!</v>
      </c>
      <c r="G88" s="107" t="e">
        <f>基本データR5年2月月例後抽出!#REF!</f>
        <v>#REF!</v>
      </c>
    </row>
    <row r="89" spans="1:7" ht="29.25" customHeight="1">
      <c r="A89" s="106">
        <f>基本データR5年2月月例後抽出!A88</f>
        <v>87</v>
      </c>
      <c r="B89" s="106">
        <f>基本データR5年2月月例後抽出!B88</f>
        <v>4</v>
      </c>
      <c r="C89" s="106">
        <f>基本データR5年2月月例後抽出!C88</f>
        <v>2475899</v>
      </c>
      <c r="D89" s="106" t="str">
        <f>基本データR5年2月月例後抽出!G88</f>
        <v>公益財団法人日本防災通信協会</v>
      </c>
      <c r="E89" s="107" t="e">
        <f>基本データR5年2月月例後抽出!#REF!</f>
        <v>#REF!</v>
      </c>
      <c r="F89" s="107" t="e">
        <f>基本データR5年2月月例後抽出!#REF!</f>
        <v>#REF!</v>
      </c>
      <c r="G89" s="107" t="e">
        <f>基本データR5年2月月例後抽出!#REF!</f>
        <v>#REF!</v>
      </c>
    </row>
    <row r="90" spans="1:7" ht="29.25" customHeight="1">
      <c r="A90" s="106">
        <f>基本データR5年2月月例後抽出!A89</f>
        <v>88</v>
      </c>
      <c r="B90" s="106">
        <f>基本データR5年2月月例後抽出!B89</f>
        <v>4</v>
      </c>
      <c r="C90" s="106">
        <f>基本データR5年2月月例後抽出!C89</f>
        <v>2484073</v>
      </c>
      <c r="D90" s="106" t="str">
        <f>基本データR5年2月月例後抽出!G89</f>
        <v>程野地域会</v>
      </c>
      <c r="E90" s="107" t="e">
        <f>基本データR5年2月月例後抽出!#REF!</f>
        <v>#REF!</v>
      </c>
      <c r="F90" s="107" t="e">
        <f>基本データR5年2月月例後抽出!#REF!</f>
        <v>#REF!</v>
      </c>
      <c r="G90" s="107" t="e">
        <f>基本データR5年2月月例後抽出!#REF!</f>
        <v>#REF!</v>
      </c>
    </row>
    <row r="91" spans="1:7" ht="29.25" customHeight="1">
      <c r="A91" s="106">
        <f>基本データR5年2月月例後抽出!A90</f>
        <v>89</v>
      </c>
      <c r="B91" s="106">
        <f>基本データR5年2月月例後抽出!B90</f>
        <v>4</v>
      </c>
      <c r="C91" s="106">
        <f>基本データR5年2月月例後抽出!C90</f>
        <v>2484383</v>
      </c>
      <c r="D91" s="106" t="str">
        <f>基本データR5年2月月例後抽出!G90</f>
        <v>しらくさ会</v>
      </c>
      <c r="E91" s="107" t="e">
        <f>基本データR5年2月月例後抽出!#REF!</f>
        <v>#REF!</v>
      </c>
      <c r="F91" s="107" t="e">
        <f>基本データR5年2月月例後抽出!#REF!</f>
        <v>#REF!</v>
      </c>
      <c r="G91" s="107" t="e">
        <f>基本データR5年2月月例後抽出!#REF!</f>
        <v>#REF!</v>
      </c>
    </row>
    <row r="92" spans="1:7" ht="29.25" customHeight="1">
      <c r="A92" s="106">
        <f>基本データR5年2月月例後抽出!A91</f>
        <v>90</v>
      </c>
      <c r="B92" s="106">
        <f>基本データR5年2月月例後抽出!B91</f>
        <v>4</v>
      </c>
      <c r="C92" s="106">
        <f>基本データR5年2月月例後抽出!C91</f>
        <v>2493952</v>
      </c>
      <c r="D92" s="106" t="str">
        <f>基本データR5年2月月例後抽出!G91</f>
        <v>特定非営利活動法人豊の国より良き医療と健康づくり支援センター</v>
      </c>
      <c r="E92" s="107" t="e">
        <f>基本データR5年2月月例後抽出!#REF!</f>
        <v>#REF!</v>
      </c>
      <c r="F92" s="107" t="e">
        <f>基本データR5年2月月例後抽出!#REF!</f>
        <v>#REF!</v>
      </c>
      <c r="G92" s="107" t="e">
        <f>基本データR5年2月月例後抽出!#REF!</f>
        <v>#REF!</v>
      </c>
    </row>
    <row r="93" spans="1:7" ht="29.25" customHeight="1">
      <c r="A93" s="106">
        <f>基本データR5年2月月例後抽出!A92</f>
        <v>91</v>
      </c>
      <c r="B93" s="106">
        <f>基本データR5年2月月例後抽出!B92</f>
        <v>4</v>
      </c>
      <c r="C93" s="106">
        <f>基本データR5年2月月例後抽出!C92</f>
        <v>2502675</v>
      </c>
      <c r="D93" s="106" t="str">
        <f>基本データR5年2月月例後抽出!G92</f>
        <v>特定非営利活動法人みどりの葉</v>
      </c>
      <c r="E93" s="107" t="e">
        <f>基本データR5年2月月例後抽出!#REF!</f>
        <v>#REF!</v>
      </c>
      <c r="F93" s="107" t="e">
        <f>基本データR5年2月月例後抽出!#REF!</f>
        <v>#REF!</v>
      </c>
      <c r="G93" s="107" t="e">
        <f>基本データR5年2月月例後抽出!#REF!</f>
        <v>#REF!</v>
      </c>
    </row>
    <row r="94" spans="1:7" ht="29.25" customHeight="1">
      <c r="A94" s="106">
        <f>基本データR5年2月月例後抽出!A93</f>
        <v>92</v>
      </c>
      <c r="B94" s="106">
        <f>基本データR5年2月月例後抽出!B93</f>
        <v>4</v>
      </c>
      <c r="C94" s="106">
        <f>基本データR5年2月月例後抽出!C93</f>
        <v>2504279</v>
      </c>
      <c r="D94" s="106" t="str">
        <f>基本データR5年2月月例後抽出!G93</f>
        <v>特定非営利活動法人障害児支援の会ぱれっと</v>
      </c>
      <c r="E94" s="107" t="e">
        <f>基本データR5年2月月例後抽出!#REF!</f>
        <v>#REF!</v>
      </c>
      <c r="F94" s="107" t="e">
        <f>基本データR5年2月月例後抽出!#REF!</f>
        <v>#REF!</v>
      </c>
      <c r="G94" s="107" t="e">
        <f>基本データR5年2月月例後抽出!#REF!</f>
        <v>#REF!</v>
      </c>
    </row>
    <row r="95" spans="1:7" ht="29.25" customHeight="1">
      <c r="A95" s="106">
        <f>基本データR5年2月月例後抽出!A94</f>
        <v>93</v>
      </c>
      <c r="B95" s="106">
        <f>基本データR5年2月月例後抽出!B94</f>
        <v>4</v>
      </c>
      <c r="C95" s="106">
        <f>基本データR5年2月月例後抽出!C94</f>
        <v>2514185</v>
      </c>
      <c r="D95" s="106" t="str">
        <f>基本データR5年2月月例後抽出!G94</f>
        <v>特定非営利活動法人グリーンインストラクターおおいた</v>
      </c>
      <c r="E95" s="107" t="e">
        <f>基本データR5年2月月例後抽出!#REF!</f>
        <v>#REF!</v>
      </c>
      <c r="F95" s="107" t="e">
        <f>基本データR5年2月月例後抽出!#REF!</f>
        <v>#REF!</v>
      </c>
      <c r="G95" s="107" t="e">
        <f>基本データR5年2月月例後抽出!#REF!</f>
        <v>#REF!</v>
      </c>
    </row>
    <row r="96" spans="1:7" ht="29.25" customHeight="1">
      <c r="A96" s="106">
        <f>基本データR5年2月月例後抽出!A95</f>
        <v>94</v>
      </c>
      <c r="B96" s="106">
        <f>基本データR5年2月月例後抽出!B95</f>
        <v>4</v>
      </c>
      <c r="C96" s="106">
        <f>基本データR5年2月月例後抽出!C95</f>
        <v>2514568</v>
      </c>
      <c r="D96" s="106" t="str">
        <f>基本データR5年2月月例後抽出!G95</f>
        <v>特定非営利活動法人臼杵伝統建築研究会</v>
      </c>
      <c r="E96" s="107" t="e">
        <f>基本データR5年2月月例後抽出!#REF!</f>
        <v>#REF!</v>
      </c>
      <c r="F96" s="107" t="e">
        <f>基本データR5年2月月例後抽出!#REF!</f>
        <v>#REF!</v>
      </c>
      <c r="G96" s="107" t="e">
        <f>基本データR5年2月月例後抽出!#REF!</f>
        <v>#REF!</v>
      </c>
    </row>
    <row r="97" spans="1:7" ht="29.25" customHeight="1">
      <c r="A97" s="106">
        <f>基本データR5年2月月例後抽出!A96</f>
        <v>95</v>
      </c>
      <c r="B97" s="106">
        <f>基本データR5年2月月例後抽出!B96</f>
        <v>4</v>
      </c>
      <c r="C97" s="106">
        <f>基本データR5年2月月例後抽出!C96</f>
        <v>2523885</v>
      </c>
      <c r="D97" s="106" t="str">
        <f>基本データR5年2月月例後抽出!G96</f>
        <v>特定非営利活動法人大分県介護支援専門員協会</v>
      </c>
      <c r="E97" s="107" t="e">
        <f>基本データR5年2月月例後抽出!#REF!</f>
        <v>#REF!</v>
      </c>
      <c r="F97" s="107" t="e">
        <f>基本データR5年2月月例後抽出!#REF!</f>
        <v>#REF!</v>
      </c>
      <c r="G97" s="107" t="e">
        <f>基本データR5年2月月例後抽出!#REF!</f>
        <v>#REF!</v>
      </c>
    </row>
    <row r="98" spans="1:7" ht="29.25" customHeight="1">
      <c r="A98" s="106">
        <f>基本データR5年2月月例後抽出!A97</f>
        <v>96</v>
      </c>
      <c r="B98" s="106">
        <f>基本データR5年2月月例後抽出!B97</f>
        <v>4</v>
      </c>
      <c r="C98" s="106">
        <f>基本データR5年2月月例後抽出!C97</f>
        <v>2524776</v>
      </c>
      <c r="D98" s="106" t="str">
        <f>基本データR5年2月月例後抽出!G97</f>
        <v>特定非営利活動法人高山オリコ美術館</v>
      </c>
      <c r="E98" s="107" t="e">
        <f>基本データR5年2月月例後抽出!#REF!</f>
        <v>#REF!</v>
      </c>
      <c r="F98" s="107" t="e">
        <f>基本データR5年2月月例後抽出!#REF!</f>
        <v>#REF!</v>
      </c>
      <c r="G98" s="107" t="e">
        <f>基本データR5年2月月例後抽出!#REF!</f>
        <v>#REF!</v>
      </c>
    </row>
    <row r="99" spans="1:7" ht="29.25" customHeight="1">
      <c r="A99" s="106">
        <f>基本データR5年2月月例後抽出!A98</f>
        <v>97</v>
      </c>
      <c r="B99" s="106">
        <f>基本データR5年2月月例後抽出!B98</f>
        <v>4</v>
      </c>
      <c r="C99" s="106">
        <f>基本データR5年2月月例後抽出!C98</f>
        <v>2524814</v>
      </c>
      <c r="D99" s="106" t="str">
        <f>基本データR5年2月月例後抽出!G98</f>
        <v>特定非営利活動法人中津地方文化研究所</v>
      </c>
      <c r="E99" s="107" t="e">
        <f>基本データR5年2月月例後抽出!#REF!</f>
        <v>#REF!</v>
      </c>
      <c r="F99" s="107" t="e">
        <f>基本データR5年2月月例後抽出!#REF!</f>
        <v>#REF!</v>
      </c>
      <c r="G99" s="107" t="e">
        <f>基本データR5年2月月例後抽出!#REF!</f>
        <v>#REF!</v>
      </c>
    </row>
    <row r="100" spans="1:7" ht="29.25" customHeight="1">
      <c r="A100" s="106">
        <f>基本データR5年2月月例後抽出!A99</f>
        <v>98</v>
      </c>
      <c r="B100" s="106">
        <f>基本データR5年2月月例後抽出!B99</f>
        <v>4</v>
      </c>
      <c r="C100" s="106">
        <f>基本データR5年2月月例後抽出!C99</f>
        <v>2586453</v>
      </c>
      <c r="D100" s="106" t="str">
        <f>基本データR5年2月月例後抽出!G99</f>
        <v>特定非営利活動法人アートハウスおおいた</v>
      </c>
      <c r="E100" s="107" t="e">
        <f>基本データR5年2月月例後抽出!#REF!</f>
        <v>#REF!</v>
      </c>
      <c r="F100" s="107" t="e">
        <f>基本データR5年2月月例後抽出!#REF!</f>
        <v>#REF!</v>
      </c>
      <c r="G100" s="107" t="e">
        <f>基本データR5年2月月例後抽出!#REF!</f>
        <v>#REF!</v>
      </c>
    </row>
    <row r="101" spans="1:7" ht="29.25" customHeight="1">
      <c r="A101" s="106">
        <f>基本データR5年2月月例後抽出!A100</f>
        <v>99</v>
      </c>
      <c r="B101" s="106">
        <f>基本データR5年2月月例後抽出!B100</f>
        <v>4</v>
      </c>
      <c r="C101" s="106">
        <f>基本データR5年2月月例後抽出!C100</f>
        <v>2597307</v>
      </c>
      <c r="D101" s="106" t="str">
        <f>基本データR5年2月月例後抽出!G100</f>
        <v>公益財団法人福澤旧邸保存会</v>
      </c>
      <c r="E101" s="107" t="e">
        <f>基本データR5年2月月例後抽出!#REF!</f>
        <v>#REF!</v>
      </c>
      <c r="F101" s="107" t="e">
        <f>基本データR5年2月月例後抽出!#REF!</f>
        <v>#REF!</v>
      </c>
      <c r="G101" s="107" t="e">
        <f>基本データR5年2月月例後抽出!#REF!</f>
        <v>#REF!</v>
      </c>
    </row>
    <row r="102" spans="1:7" ht="29.25" customHeight="1">
      <c r="A102" s="106">
        <f>基本データR5年2月月例後抽出!A101</f>
        <v>100</v>
      </c>
      <c r="B102" s="106">
        <f>基本データR5年2月月例後抽出!B101</f>
        <v>4</v>
      </c>
      <c r="C102" s="106">
        <f>基本データR5年2月月例後抽出!C101</f>
        <v>2607795</v>
      </c>
      <c r="D102" s="106" t="str">
        <f>基本データR5年2月月例後抽出!G101</f>
        <v>特定非営利活動法人安心院いやしの里</v>
      </c>
      <c r="E102" s="107" t="e">
        <f>基本データR5年2月月例後抽出!#REF!</f>
        <v>#REF!</v>
      </c>
      <c r="F102" s="107" t="e">
        <f>基本データR5年2月月例後抽出!#REF!</f>
        <v>#REF!</v>
      </c>
      <c r="G102" s="107" t="e">
        <f>基本データR5年2月月例後抽出!#REF!</f>
        <v>#REF!</v>
      </c>
    </row>
    <row r="103" spans="1:7" ht="29.25" customHeight="1">
      <c r="A103" s="106">
        <f>基本データR5年2月月例後抽出!A102</f>
        <v>101</v>
      </c>
      <c r="B103" s="106">
        <f>基本データR5年2月月例後抽出!B102</f>
        <v>4</v>
      </c>
      <c r="C103" s="106">
        <f>基本データR5年2月月例後抽出!C102</f>
        <v>2608295</v>
      </c>
      <c r="D103" s="106" t="str">
        <f>基本データR5年2月月例後抽出!G102</f>
        <v>特定非営利活動法人大分県コンクリート診断士会</v>
      </c>
      <c r="E103" s="107" t="e">
        <f>基本データR5年2月月例後抽出!#REF!</f>
        <v>#REF!</v>
      </c>
      <c r="F103" s="107" t="e">
        <f>基本データR5年2月月例後抽出!#REF!</f>
        <v>#REF!</v>
      </c>
      <c r="G103" s="107" t="e">
        <f>基本データR5年2月月例後抽出!#REF!</f>
        <v>#REF!</v>
      </c>
    </row>
    <row r="104" spans="1:7" ht="29.25" customHeight="1">
      <c r="A104" s="106">
        <f>基本データR5年2月月例後抽出!A103</f>
        <v>102</v>
      </c>
      <c r="B104" s="106">
        <f>基本データR5年2月月例後抽出!B103</f>
        <v>4</v>
      </c>
      <c r="C104" s="106">
        <f>基本データR5年2月月例後抽出!C103</f>
        <v>2608392</v>
      </c>
      <c r="D104" s="106" t="str">
        <f>基本データR5年2月月例後抽出!G103</f>
        <v>特定非営利活動法人豊野やすらぎ会</v>
      </c>
      <c r="E104" s="107" t="e">
        <f>基本データR5年2月月例後抽出!#REF!</f>
        <v>#REF!</v>
      </c>
      <c r="F104" s="107" t="e">
        <f>基本データR5年2月月例後抽出!#REF!</f>
        <v>#REF!</v>
      </c>
      <c r="G104" s="107" t="e">
        <f>基本データR5年2月月例後抽出!#REF!</f>
        <v>#REF!</v>
      </c>
    </row>
    <row r="105" spans="1:7" ht="29.25" customHeight="1">
      <c r="A105" s="106">
        <f>基本データR5年2月月例後抽出!A104</f>
        <v>103</v>
      </c>
      <c r="B105" s="106">
        <f>基本データR5年2月月例後抽出!B104</f>
        <v>4</v>
      </c>
      <c r="C105" s="106">
        <f>基本データR5年2月月例後抽出!C104</f>
        <v>2608414</v>
      </c>
      <c r="D105" s="106" t="str">
        <f>基本データR5年2月月例後抽出!G104</f>
        <v>特定非営利活動法人アイラブグリーン大分</v>
      </c>
      <c r="E105" s="107" t="e">
        <f>基本データR5年2月月例後抽出!#REF!</f>
        <v>#REF!</v>
      </c>
      <c r="F105" s="107" t="e">
        <f>基本データR5年2月月例後抽出!#REF!</f>
        <v>#REF!</v>
      </c>
      <c r="G105" s="107" t="e">
        <f>基本データR5年2月月例後抽出!#REF!</f>
        <v>#REF!</v>
      </c>
    </row>
    <row r="106" spans="1:7" ht="29.25" customHeight="1">
      <c r="A106" s="106">
        <f>基本データR5年2月月例後抽出!A105</f>
        <v>104</v>
      </c>
      <c r="B106" s="106">
        <f>基本データR5年2月月例後抽出!B105</f>
        <v>4</v>
      </c>
      <c r="C106" s="106">
        <f>基本データR5年2月月例後抽出!C105</f>
        <v>2624843</v>
      </c>
      <c r="D106" s="106" t="str">
        <f>基本データR5年2月月例後抽出!G105</f>
        <v>特定非営利活動法人ティンクル</v>
      </c>
      <c r="E106" s="107" t="e">
        <f>基本データR5年2月月例後抽出!#REF!</f>
        <v>#REF!</v>
      </c>
      <c r="F106" s="107" t="e">
        <f>基本データR5年2月月例後抽出!#REF!</f>
        <v>#REF!</v>
      </c>
      <c r="G106" s="107" t="e">
        <f>基本データR5年2月月例後抽出!#REF!</f>
        <v>#REF!</v>
      </c>
    </row>
    <row r="107" spans="1:7" ht="29.25" customHeight="1">
      <c r="A107" s="106">
        <f>基本データR5年2月月例後抽出!A106</f>
        <v>105</v>
      </c>
      <c r="B107" s="106">
        <f>基本データR5年2月月例後抽出!B106</f>
        <v>4</v>
      </c>
      <c r="C107" s="106">
        <f>基本データR5年2月月例後抽出!C106</f>
        <v>2634849</v>
      </c>
      <c r="D107" s="106" t="str">
        <f>基本データR5年2月月例後抽出!G106</f>
        <v>特定非営利活動法人輝くピアホーム</v>
      </c>
      <c r="E107" s="107" t="e">
        <f>基本データR5年2月月例後抽出!#REF!</f>
        <v>#REF!</v>
      </c>
      <c r="F107" s="107" t="e">
        <f>基本データR5年2月月例後抽出!#REF!</f>
        <v>#REF!</v>
      </c>
      <c r="G107" s="107" t="e">
        <f>基本データR5年2月月例後抽出!#REF!</f>
        <v>#REF!</v>
      </c>
    </row>
    <row r="108" spans="1:7" ht="29.25" customHeight="1">
      <c r="A108" s="106">
        <f>基本データR5年2月月例後抽出!A107</f>
        <v>106</v>
      </c>
      <c r="B108" s="106">
        <f>基本データR5年2月月例後抽出!B107</f>
        <v>4</v>
      </c>
      <c r="C108" s="106">
        <f>基本データR5年2月月例後抽出!C107</f>
        <v>2635242</v>
      </c>
      <c r="D108" s="106" t="str">
        <f>基本データR5年2月月例後抽出!G107</f>
        <v>公益社団法人建設荷役車両安全技術協会</v>
      </c>
      <c r="E108" s="107" t="e">
        <f>基本データR5年2月月例後抽出!#REF!</f>
        <v>#REF!</v>
      </c>
      <c r="F108" s="107" t="e">
        <f>基本データR5年2月月例後抽出!#REF!</f>
        <v>#REF!</v>
      </c>
      <c r="G108" s="107" t="e">
        <f>基本データR5年2月月例後抽出!#REF!</f>
        <v>#REF!</v>
      </c>
    </row>
    <row r="109" spans="1:7" ht="29.25" customHeight="1">
      <c r="A109" s="106">
        <f>基本データR5年2月月例後抽出!A108</f>
        <v>107</v>
      </c>
      <c r="B109" s="106">
        <f>基本データR5年2月月例後抽出!B108</f>
        <v>4</v>
      </c>
      <c r="C109" s="106">
        <f>基本データR5年2月月例後抽出!C108</f>
        <v>2643694</v>
      </c>
      <c r="D109" s="106" t="str">
        <f>基本データR5年2月月例後抽出!G108</f>
        <v>特定非営利活動法人大分県国際交流団体地球人倶楽部</v>
      </c>
      <c r="E109" s="107" t="e">
        <f>基本データR5年2月月例後抽出!#REF!</f>
        <v>#REF!</v>
      </c>
      <c r="F109" s="107" t="e">
        <f>基本データR5年2月月例後抽出!#REF!</f>
        <v>#REF!</v>
      </c>
      <c r="G109" s="107" t="e">
        <f>基本データR5年2月月例後抽出!#REF!</f>
        <v>#REF!</v>
      </c>
    </row>
    <row r="110" spans="1:7" ht="29.25" customHeight="1">
      <c r="A110" s="106">
        <f>基本データR5年2月月例後抽出!A109</f>
        <v>108</v>
      </c>
      <c r="B110" s="106">
        <f>基本データR5年2月月例後抽出!B109</f>
        <v>4</v>
      </c>
      <c r="C110" s="106">
        <f>基本データR5年2月月例後抽出!C109</f>
        <v>2648874</v>
      </c>
      <c r="D110" s="106" t="str">
        <f>基本データR5年2月月例後抽出!G109</f>
        <v>特定非営利活動法人きらめっきー</v>
      </c>
      <c r="E110" s="107" t="e">
        <f>基本データR5年2月月例後抽出!#REF!</f>
        <v>#REF!</v>
      </c>
      <c r="F110" s="107" t="e">
        <f>基本データR5年2月月例後抽出!#REF!</f>
        <v>#REF!</v>
      </c>
      <c r="G110" s="107" t="e">
        <f>基本データR5年2月月例後抽出!#REF!</f>
        <v>#REF!</v>
      </c>
    </row>
    <row r="111" spans="1:7" ht="29.25" customHeight="1">
      <c r="A111" s="106">
        <f>基本データR5年2月月例後抽出!A110</f>
        <v>109</v>
      </c>
      <c r="B111" s="106">
        <f>基本データR5年2月月例後抽出!B110</f>
        <v>4</v>
      </c>
      <c r="C111" s="106">
        <f>基本データR5年2月月例後抽出!C110</f>
        <v>2648955</v>
      </c>
      <c r="D111" s="106" t="str">
        <f>基本データR5年2月月例後抽出!G110</f>
        <v>特定非営利活動法人勇征会</v>
      </c>
      <c r="E111" s="107" t="e">
        <f>基本データR5年2月月例後抽出!#REF!</f>
        <v>#REF!</v>
      </c>
      <c r="F111" s="107" t="e">
        <f>基本データR5年2月月例後抽出!#REF!</f>
        <v>#REF!</v>
      </c>
      <c r="G111" s="107" t="e">
        <f>基本データR5年2月月例後抽出!#REF!</f>
        <v>#REF!</v>
      </c>
    </row>
    <row r="112" spans="1:7" ht="29.25" customHeight="1">
      <c r="A112" s="106">
        <f>基本データR5年2月月例後抽出!A111</f>
        <v>110</v>
      </c>
      <c r="B112" s="106">
        <f>基本データR5年2月月例後抽出!B111</f>
        <v>4</v>
      </c>
      <c r="C112" s="106">
        <f>基本データR5年2月月例後抽出!C111</f>
        <v>2649013</v>
      </c>
      <c r="D112" s="106" t="str">
        <f>基本データR5年2月月例後抽出!G111</f>
        <v>特定非営利活動法人ファミリーハウス由布ＢＡＢＹＭＩＮＥ</v>
      </c>
      <c r="E112" s="107" t="e">
        <f>基本データR5年2月月例後抽出!#REF!</f>
        <v>#REF!</v>
      </c>
      <c r="F112" s="107" t="e">
        <f>基本データR5年2月月例後抽出!#REF!</f>
        <v>#REF!</v>
      </c>
      <c r="G112" s="107" t="e">
        <f>基本データR5年2月月例後抽出!#REF!</f>
        <v>#REF!</v>
      </c>
    </row>
    <row r="113" spans="1:7" ht="29.25" customHeight="1">
      <c r="A113" s="106">
        <f>基本データR5年2月月例後抽出!A112</f>
        <v>111</v>
      </c>
      <c r="B113" s="106">
        <f>基本データR5年2月月例後抽出!B112</f>
        <v>4</v>
      </c>
      <c r="C113" s="106">
        <f>基本データR5年2月月例後抽出!C112</f>
        <v>2649072</v>
      </c>
      <c r="D113" s="106" t="str">
        <f>基本データR5年2月月例後抽出!G112</f>
        <v>特定非営利活動法人星座オリオン</v>
      </c>
      <c r="E113" s="107" t="e">
        <f>基本データR5年2月月例後抽出!#REF!</f>
        <v>#REF!</v>
      </c>
      <c r="F113" s="107" t="e">
        <f>基本データR5年2月月例後抽出!#REF!</f>
        <v>#REF!</v>
      </c>
      <c r="G113" s="107" t="e">
        <f>基本データR5年2月月例後抽出!#REF!</f>
        <v>#REF!</v>
      </c>
    </row>
    <row r="114" spans="1:7" ht="29.25" customHeight="1">
      <c r="A114" s="106">
        <f>基本データR5年2月月例後抽出!A113</f>
        <v>112</v>
      </c>
      <c r="B114" s="106">
        <f>基本データR5年2月月例後抽出!B113</f>
        <v>4</v>
      </c>
      <c r="C114" s="106">
        <f>基本データR5年2月月例後抽出!C113</f>
        <v>2649731</v>
      </c>
      <c r="D114" s="106" t="str">
        <f>基本データR5年2月月例後抽出!G113</f>
        <v>特定非営利活動法人ドミニカ・ヒューマン・サポート</v>
      </c>
      <c r="E114" s="107" t="e">
        <f>基本データR5年2月月例後抽出!#REF!</f>
        <v>#REF!</v>
      </c>
      <c r="F114" s="107" t="e">
        <f>基本データR5年2月月例後抽出!#REF!</f>
        <v>#REF!</v>
      </c>
      <c r="G114" s="107" t="e">
        <f>基本データR5年2月月例後抽出!#REF!</f>
        <v>#REF!</v>
      </c>
    </row>
    <row r="115" spans="1:7" ht="29.25" customHeight="1">
      <c r="A115" s="106">
        <f>基本データR5年2月月例後抽出!A114</f>
        <v>113</v>
      </c>
      <c r="B115" s="106">
        <f>基本データR5年2月月例後抽出!B114</f>
        <v>4</v>
      </c>
      <c r="C115" s="106">
        <f>基本データR5年2月月例後抽出!C114</f>
        <v>2650551</v>
      </c>
      <c r="D115" s="106" t="str">
        <f>基本データR5年2月月例後抽出!G114</f>
        <v>特定非営利活動法人耶馬溪の自然と景観を守る会</v>
      </c>
      <c r="E115" s="107" t="e">
        <f>基本データR5年2月月例後抽出!#REF!</f>
        <v>#REF!</v>
      </c>
      <c r="F115" s="107" t="e">
        <f>基本データR5年2月月例後抽出!#REF!</f>
        <v>#REF!</v>
      </c>
      <c r="G115" s="107" t="e">
        <f>基本データR5年2月月例後抽出!#REF!</f>
        <v>#REF!</v>
      </c>
    </row>
    <row r="116" spans="1:7" ht="29.25" customHeight="1">
      <c r="A116" s="106">
        <f>基本データR5年2月月例後抽出!A115</f>
        <v>114</v>
      </c>
      <c r="B116" s="106">
        <f>基本データR5年2月月例後抽出!B115</f>
        <v>4</v>
      </c>
      <c r="C116" s="106">
        <f>基本データR5年2月月例後抽出!C115</f>
        <v>2650909</v>
      </c>
      <c r="D116" s="106" t="str">
        <f>基本データR5年2月月例後抽出!G115</f>
        <v>特定非営利活動法人大分県発明研究会</v>
      </c>
      <c r="E116" s="107" t="e">
        <f>基本データR5年2月月例後抽出!#REF!</f>
        <v>#REF!</v>
      </c>
      <c r="F116" s="107" t="e">
        <f>基本データR5年2月月例後抽出!#REF!</f>
        <v>#REF!</v>
      </c>
      <c r="G116" s="107" t="e">
        <f>基本データR5年2月月例後抽出!#REF!</f>
        <v>#REF!</v>
      </c>
    </row>
    <row r="117" spans="1:7" ht="29.25" customHeight="1">
      <c r="A117" s="106">
        <f>基本データR5年2月月例後抽出!A116</f>
        <v>115</v>
      </c>
      <c r="B117" s="106">
        <f>基本データR5年2月月例後抽出!B116</f>
        <v>4</v>
      </c>
      <c r="C117" s="106">
        <f>基本データR5年2月月例後抽出!C116</f>
        <v>2659299</v>
      </c>
      <c r="D117" s="106" t="str">
        <f>基本データR5年2月月例後抽出!G116</f>
        <v>公益財団法人廣瀬資料館</v>
      </c>
      <c r="E117" s="107" t="e">
        <f>基本データR5年2月月例後抽出!#REF!</f>
        <v>#REF!</v>
      </c>
      <c r="F117" s="107" t="e">
        <f>基本データR5年2月月例後抽出!#REF!</f>
        <v>#REF!</v>
      </c>
      <c r="G117" s="107" t="e">
        <f>基本データR5年2月月例後抽出!#REF!</f>
        <v>#REF!</v>
      </c>
    </row>
    <row r="118" spans="1:7" ht="29.25" customHeight="1">
      <c r="A118" s="106">
        <f>基本データR5年2月月例後抽出!A117</f>
        <v>116</v>
      </c>
      <c r="B118" s="106">
        <f>基本データR5年2月月例後抽出!B117</f>
        <v>4</v>
      </c>
      <c r="C118" s="106">
        <f>基本データR5年2月月例後抽出!C117</f>
        <v>2671876</v>
      </c>
      <c r="D118" s="106" t="str">
        <f>基本データR5年2月月例後抽出!G117</f>
        <v>特定非営利活動法人生活環境テラス</v>
      </c>
      <c r="E118" s="107" t="e">
        <f>基本データR5年2月月例後抽出!#REF!</f>
        <v>#REF!</v>
      </c>
      <c r="F118" s="107" t="e">
        <f>基本データR5年2月月例後抽出!#REF!</f>
        <v>#REF!</v>
      </c>
      <c r="G118" s="107" t="e">
        <f>基本データR5年2月月例後抽出!#REF!</f>
        <v>#REF!</v>
      </c>
    </row>
    <row r="119" spans="1:7" ht="29.25" customHeight="1">
      <c r="A119" s="106">
        <f>基本データR5年2月月例後抽出!A118</f>
        <v>117</v>
      </c>
      <c r="B119" s="106">
        <f>基本データR5年2月月例後抽出!B118</f>
        <v>4</v>
      </c>
      <c r="C119" s="106">
        <f>基本データR5年2月月例後抽出!C118</f>
        <v>2671884</v>
      </c>
      <c r="D119" s="106" t="str">
        <f>基本データR5年2月月例後抽出!G118</f>
        <v>特定非営利活動法人文化財調査保存協会</v>
      </c>
      <c r="E119" s="107" t="e">
        <f>基本データR5年2月月例後抽出!#REF!</f>
        <v>#REF!</v>
      </c>
      <c r="F119" s="107" t="e">
        <f>基本データR5年2月月例後抽出!#REF!</f>
        <v>#REF!</v>
      </c>
      <c r="G119" s="107" t="e">
        <f>基本データR5年2月月例後抽出!#REF!</f>
        <v>#REF!</v>
      </c>
    </row>
    <row r="120" spans="1:7" ht="29.25" customHeight="1">
      <c r="A120" s="106">
        <f>基本データR5年2月月例後抽出!A119</f>
        <v>118</v>
      </c>
      <c r="B120" s="106">
        <f>基本データR5年2月月例後抽出!B119</f>
        <v>4</v>
      </c>
      <c r="C120" s="106">
        <f>基本データR5年2月月例後抽出!C119</f>
        <v>2691362</v>
      </c>
      <c r="D120" s="106" t="str">
        <f>基本データR5年2月月例後抽出!G119</f>
        <v>公益財団法人大分県学校給食会</v>
      </c>
      <c r="E120" s="107" t="e">
        <f>基本データR5年2月月例後抽出!#REF!</f>
        <v>#REF!</v>
      </c>
      <c r="F120" s="107" t="e">
        <f>基本データR5年2月月例後抽出!#REF!</f>
        <v>#REF!</v>
      </c>
      <c r="G120" s="107" t="e">
        <f>基本データR5年2月月例後抽出!#REF!</f>
        <v>#REF!</v>
      </c>
    </row>
    <row r="121" spans="1:7" ht="29.25" customHeight="1">
      <c r="A121" s="106" t="e">
        <f>基本データR5年2月月例後抽出!#REF!</f>
        <v>#REF!</v>
      </c>
      <c r="B121" s="106" t="e">
        <f>基本データR5年2月月例後抽出!#REF!</f>
        <v>#REF!</v>
      </c>
      <c r="C121" s="106" t="e">
        <f>基本データR5年2月月例後抽出!#REF!</f>
        <v>#REF!</v>
      </c>
      <c r="D121" s="106" t="e">
        <f>基本データR5年2月月例後抽出!#REF!</f>
        <v>#REF!</v>
      </c>
      <c r="E121" s="107" t="e">
        <f>基本データR5年2月月例後抽出!#REF!</f>
        <v>#REF!</v>
      </c>
      <c r="F121" s="107" t="e">
        <f>基本データR5年2月月例後抽出!#REF!</f>
        <v>#REF!</v>
      </c>
      <c r="G121" s="107" t="e">
        <f>基本データR5年2月月例後抽出!#REF!</f>
        <v>#REF!</v>
      </c>
    </row>
    <row r="122" spans="1:7" ht="29.25" customHeight="1">
      <c r="A122" s="106">
        <f>基本データR5年2月月例後抽出!A120</f>
        <v>119</v>
      </c>
      <c r="B122" s="106">
        <f>基本データR5年2月月例後抽出!B120</f>
        <v>4</v>
      </c>
      <c r="C122" s="106">
        <f>基本データR5年2月月例後抽出!C120</f>
        <v>2728682</v>
      </c>
      <c r="D122" s="106" t="str">
        <f>基本データR5年2月月例後抽出!G120</f>
        <v>特定非営利活動法人すばる</v>
      </c>
      <c r="E122" s="107" t="e">
        <f>基本データR5年2月月例後抽出!#REF!</f>
        <v>#REF!</v>
      </c>
      <c r="F122" s="107" t="e">
        <f>基本データR5年2月月例後抽出!#REF!</f>
        <v>#REF!</v>
      </c>
      <c r="G122" s="107" t="e">
        <f>基本データR5年2月月例後抽出!#REF!</f>
        <v>#REF!</v>
      </c>
    </row>
    <row r="123" spans="1:7" ht="29.25" customHeight="1">
      <c r="A123" s="106">
        <f>基本データR5年2月月例後抽出!A121</f>
        <v>120</v>
      </c>
      <c r="B123" s="106">
        <f>基本データR5年2月月例後抽出!B121</f>
        <v>4</v>
      </c>
      <c r="C123" s="106">
        <f>基本データR5年2月月例後抽出!C121</f>
        <v>2734852</v>
      </c>
      <c r="D123" s="106" t="str">
        <f>基本データR5年2月月例後抽出!G121</f>
        <v>特定非営利活動法人ＨｅａｒｔＣｏｔ</v>
      </c>
      <c r="E123" s="107" t="e">
        <f>基本データR5年2月月例後抽出!#REF!</f>
        <v>#REF!</v>
      </c>
      <c r="F123" s="107" t="e">
        <f>基本データR5年2月月例後抽出!#REF!</f>
        <v>#REF!</v>
      </c>
      <c r="G123" s="107" t="e">
        <f>基本データR5年2月月例後抽出!#REF!</f>
        <v>#REF!</v>
      </c>
    </row>
    <row r="124" spans="1:7" ht="29.25" customHeight="1">
      <c r="A124" s="106">
        <f>基本データR5年2月月例後抽出!A122</f>
        <v>121</v>
      </c>
      <c r="B124" s="106">
        <f>基本データR5年2月月例後抽出!B122</f>
        <v>4</v>
      </c>
      <c r="C124" s="106">
        <f>基本データR5年2月月例後抽出!C122</f>
        <v>2760453</v>
      </c>
      <c r="D124" s="106" t="str">
        <f>基本データR5年2月月例後抽出!G122</f>
        <v>特定非営利活動法人大分県グリーンツーリズム研究会</v>
      </c>
      <c r="E124" s="107" t="e">
        <f>基本データR5年2月月例後抽出!#REF!</f>
        <v>#REF!</v>
      </c>
      <c r="F124" s="107" t="e">
        <f>基本データR5年2月月例後抽出!#REF!</f>
        <v>#REF!</v>
      </c>
      <c r="G124" s="107" t="e">
        <f>基本データR5年2月月例後抽出!#REF!</f>
        <v>#REF!</v>
      </c>
    </row>
    <row r="125" spans="1:7" ht="29.25" customHeight="1">
      <c r="A125" s="106">
        <f>基本データR5年2月月例後抽出!A123</f>
        <v>122</v>
      </c>
      <c r="B125" s="106">
        <f>基本データR5年2月月例後抽出!B123</f>
        <v>4</v>
      </c>
      <c r="C125" s="106">
        <f>基本データR5年2月月例後抽出!C123</f>
        <v>2760462</v>
      </c>
      <c r="D125" s="106" t="str">
        <f>基本データR5年2月月例後抽出!G123</f>
        <v>特定非営利活動法人安心院町グリーンツーリズム研究会</v>
      </c>
      <c r="E125" s="107" t="e">
        <f>基本データR5年2月月例後抽出!#REF!</f>
        <v>#REF!</v>
      </c>
      <c r="F125" s="107" t="e">
        <f>基本データR5年2月月例後抽出!#REF!</f>
        <v>#REF!</v>
      </c>
      <c r="G125" s="107" t="e">
        <f>基本データR5年2月月例後抽出!#REF!</f>
        <v>#REF!</v>
      </c>
    </row>
    <row r="126" spans="1:7" ht="29.25" customHeight="1">
      <c r="A126" s="106">
        <f>基本データR5年2月月例後抽出!A124</f>
        <v>123</v>
      </c>
      <c r="B126" s="106">
        <f>基本データR5年2月月例後抽出!B124</f>
        <v>4</v>
      </c>
      <c r="C126" s="106">
        <f>基本データR5年2月月例後抽出!C124</f>
        <v>2760488</v>
      </c>
      <c r="D126" s="106" t="str">
        <f>基本データR5年2月月例後抽出!G124</f>
        <v>特定非営利活動法人おたすけネットひびき</v>
      </c>
      <c r="E126" s="107" t="e">
        <f>基本データR5年2月月例後抽出!#REF!</f>
        <v>#REF!</v>
      </c>
      <c r="F126" s="107" t="e">
        <f>基本データR5年2月月例後抽出!#REF!</f>
        <v>#REF!</v>
      </c>
      <c r="G126" s="107" t="e">
        <f>基本データR5年2月月例後抽出!#REF!</f>
        <v>#REF!</v>
      </c>
    </row>
    <row r="127" spans="1:7" ht="29.25" customHeight="1">
      <c r="A127" s="106">
        <f>基本データR5年2月月例後抽出!A125</f>
        <v>124</v>
      </c>
      <c r="B127" s="106">
        <f>基本データR5年2月月例後抽出!B125</f>
        <v>4</v>
      </c>
      <c r="C127" s="106">
        <f>基本データR5年2月月例後抽出!C125</f>
        <v>2760682</v>
      </c>
      <c r="D127" s="106" t="str">
        <f>基本データR5年2月月例後抽出!G125</f>
        <v>特定非営利活動法人心の支援センタ－</v>
      </c>
      <c r="E127" s="107" t="e">
        <f>基本データR5年2月月例後抽出!#REF!</f>
        <v>#REF!</v>
      </c>
      <c r="F127" s="107" t="e">
        <f>基本データR5年2月月例後抽出!#REF!</f>
        <v>#REF!</v>
      </c>
      <c r="G127" s="107" t="e">
        <f>基本データR5年2月月例後抽出!#REF!</f>
        <v>#REF!</v>
      </c>
    </row>
    <row r="128" spans="1:7" ht="29.25" customHeight="1">
      <c r="A128" s="106">
        <f>基本データR5年2月月例後抽出!A126</f>
        <v>125</v>
      </c>
      <c r="B128" s="106">
        <f>基本データR5年2月月例後抽出!B126</f>
        <v>4</v>
      </c>
      <c r="C128" s="106">
        <f>基本データR5年2月月例後抽出!C126</f>
        <v>2760691</v>
      </c>
      <c r="D128" s="106" t="str">
        <f>基本データR5年2月月例後抽出!G126</f>
        <v>特定非営利活動法人正光保育園</v>
      </c>
      <c r="E128" s="107" t="e">
        <f>基本データR5年2月月例後抽出!#REF!</f>
        <v>#REF!</v>
      </c>
      <c r="F128" s="107" t="e">
        <f>基本データR5年2月月例後抽出!#REF!</f>
        <v>#REF!</v>
      </c>
      <c r="G128" s="107" t="e">
        <f>基本データR5年2月月例後抽出!#REF!</f>
        <v>#REF!</v>
      </c>
    </row>
    <row r="129" spans="1:7" ht="29.25" customHeight="1">
      <c r="A129" s="106">
        <f>基本データR5年2月月例後抽出!A127</f>
        <v>126</v>
      </c>
      <c r="B129" s="106">
        <f>基本データR5年2月月例後抽出!B127</f>
        <v>4</v>
      </c>
      <c r="C129" s="106">
        <f>基本データR5年2月月例後抽出!C127</f>
        <v>2761140</v>
      </c>
      <c r="D129" s="106" t="str">
        <f>基本データR5年2月月例後抽出!G127</f>
        <v>特定非営利活動法人スマイル</v>
      </c>
      <c r="E129" s="107" t="e">
        <f>基本データR5年2月月例後抽出!#REF!</f>
        <v>#REF!</v>
      </c>
      <c r="F129" s="107" t="e">
        <f>基本データR5年2月月例後抽出!#REF!</f>
        <v>#REF!</v>
      </c>
      <c r="G129" s="107" t="e">
        <f>基本データR5年2月月例後抽出!#REF!</f>
        <v>#REF!</v>
      </c>
    </row>
    <row r="130" spans="1:7" ht="29.25" customHeight="1">
      <c r="A130" s="106">
        <f>基本データR5年2月月例後抽出!A128</f>
        <v>127</v>
      </c>
      <c r="B130" s="106">
        <f>基本データR5年2月月例後抽出!B128</f>
        <v>4</v>
      </c>
      <c r="C130" s="106">
        <f>基本データR5年2月月例後抽出!C128</f>
        <v>2768322</v>
      </c>
      <c r="D130" s="106" t="str">
        <f>基本データR5年2月月例後抽出!G128</f>
        <v>特定非営利活動法人クリエイティブ・スローライフ</v>
      </c>
      <c r="E130" s="107" t="e">
        <f>基本データR5年2月月例後抽出!#REF!</f>
        <v>#REF!</v>
      </c>
      <c r="F130" s="107" t="e">
        <f>基本データR5年2月月例後抽出!#REF!</f>
        <v>#REF!</v>
      </c>
      <c r="G130" s="107" t="e">
        <f>基本データR5年2月月例後抽出!#REF!</f>
        <v>#REF!</v>
      </c>
    </row>
    <row r="131" spans="1:7" ht="29.25" customHeight="1">
      <c r="A131" s="106">
        <f>基本データR5年2月月例後抽出!A129</f>
        <v>128</v>
      </c>
      <c r="B131" s="106">
        <f>基本データR5年2月月例後抽出!B129</f>
        <v>4</v>
      </c>
      <c r="C131" s="106">
        <f>基本データR5年2月月例後抽出!C129</f>
        <v>2768951</v>
      </c>
      <c r="D131" s="106" t="str">
        <f>基本データR5年2月月例後抽出!G129</f>
        <v>特定非営利活動法人大分ＤＡＲＣ</v>
      </c>
      <c r="E131" s="107" t="e">
        <f>基本データR5年2月月例後抽出!#REF!</f>
        <v>#REF!</v>
      </c>
      <c r="F131" s="107" t="e">
        <f>基本データR5年2月月例後抽出!#REF!</f>
        <v>#REF!</v>
      </c>
      <c r="G131" s="107" t="e">
        <f>基本データR5年2月月例後抽出!#REF!</f>
        <v>#REF!</v>
      </c>
    </row>
    <row r="132" spans="1:7" ht="29.25" customHeight="1">
      <c r="A132" s="106">
        <f>基本データR5年2月月例後抽出!A130</f>
        <v>129</v>
      </c>
      <c r="B132" s="106">
        <f>基本データR5年2月月例後抽出!B130</f>
        <v>4</v>
      </c>
      <c r="C132" s="106">
        <f>基本データR5年2月月例後抽出!C130</f>
        <v>2775990</v>
      </c>
      <c r="D132" s="106" t="str">
        <f>基本データR5年2月月例後抽出!G130</f>
        <v>特定非営利活動法人これからの葬送を考える会九州</v>
      </c>
      <c r="E132" s="107" t="e">
        <f>基本データR5年2月月例後抽出!#REF!</f>
        <v>#REF!</v>
      </c>
      <c r="F132" s="107" t="e">
        <f>基本データR5年2月月例後抽出!#REF!</f>
        <v>#REF!</v>
      </c>
      <c r="G132" s="107" t="e">
        <f>基本データR5年2月月例後抽出!#REF!</f>
        <v>#REF!</v>
      </c>
    </row>
    <row r="133" spans="1:7" ht="29.25" customHeight="1">
      <c r="A133" s="106">
        <f>基本データR5年2月月例後抽出!A131</f>
        <v>130</v>
      </c>
      <c r="B133" s="106">
        <f>基本データR5年2月月例後抽出!B131</f>
        <v>4</v>
      </c>
      <c r="C133" s="106">
        <f>基本データR5年2月月例後抽出!C131</f>
        <v>2783411</v>
      </c>
      <c r="D133" s="106" t="str">
        <f>基本データR5年2月月例後抽出!G131</f>
        <v>特定非営利活動法人マンション管理組合ネットワーク大分</v>
      </c>
      <c r="E133" s="107" t="e">
        <f>基本データR5年2月月例後抽出!#REF!</f>
        <v>#REF!</v>
      </c>
      <c r="F133" s="107" t="e">
        <f>基本データR5年2月月例後抽出!#REF!</f>
        <v>#REF!</v>
      </c>
      <c r="G133" s="107" t="e">
        <f>基本データR5年2月月例後抽出!#REF!</f>
        <v>#REF!</v>
      </c>
    </row>
    <row r="134" spans="1:7" ht="29.25" customHeight="1">
      <c r="A134" s="106">
        <f>基本データR5年2月月例後抽出!A132</f>
        <v>131</v>
      </c>
      <c r="B134" s="106">
        <f>基本データR5年2月月例後抽出!B132</f>
        <v>4</v>
      </c>
      <c r="C134" s="106">
        <f>基本データR5年2月月例後抽出!C132</f>
        <v>2783593</v>
      </c>
      <c r="D134" s="106" t="str">
        <f>基本データR5年2月月例後抽出!G132</f>
        <v>特定非営利活動法人さんゆうあけぼの</v>
      </c>
      <c r="E134" s="107" t="e">
        <f>基本データR5年2月月例後抽出!#REF!</f>
        <v>#REF!</v>
      </c>
      <c r="F134" s="107" t="e">
        <f>基本データR5年2月月例後抽出!#REF!</f>
        <v>#REF!</v>
      </c>
      <c r="G134" s="107" t="e">
        <f>基本データR5年2月月例後抽出!#REF!</f>
        <v>#REF!</v>
      </c>
    </row>
    <row r="135" spans="1:7" ht="29.25" customHeight="1">
      <c r="A135" s="106">
        <f>基本データR5年2月月例後抽出!A133</f>
        <v>132</v>
      </c>
      <c r="B135" s="106">
        <f>基本データR5年2月月例後抽出!B133</f>
        <v>4</v>
      </c>
      <c r="C135" s="106">
        <f>基本データR5年2月月例後抽出!C133</f>
        <v>2784272</v>
      </c>
      <c r="D135" s="106" t="str">
        <f>基本データR5年2月月例後抽出!G133</f>
        <v>特定非営利活動法人中野幡能記念精神文化研究所</v>
      </c>
      <c r="E135" s="107" t="e">
        <f>基本データR5年2月月例後抽出!#REF!</f>
        <v>#REF!</v>
      </c>
      <c r="F135" s="107" t="e">
        <f>基本データR5年2月月例後抽出!#REF!</f>
        <v>#REF!</v>
      </c>
      <c r="G135" s="107" t="e">
        <f>基本データR5年2月月例後抽出!#REF!</f>
        <v>#REF!</v>
      </c>
    </row>
    <row r="136" spans="1:7" ht="29.25" customHeight="1">
      <c r="A136" s="106">
        <f>基本データR5年2月月例後抽出!A134</f>
        <v>133</v>
      </c>
      <c r="B136" s="106">
        <f>基本データR5年2月月例後抽出!B134</f>
        <v>4</v>
      </c>
      <c r="C136" s="106">
        <f>基本データR5年2月月例後抽出!C134</f>
        <v>2801371</v>
      </c>
      <c r="D136" s="106" t="str">
        <f>基本データR5年2月月例後抽出!G134</f>
        <v>特定非営利活動法人潮の風</v>
      </c>
      <c r="E136" s="107" t="e">
        <f>基本データR5年2月月例後抽出!#REF!</f>
        <v>#REF!</v>
      </c>
      <c r="F136" s="107" t="e">
        <f>基本データR5年2月月例後抽出!#REF!</f>
        <v>#REF!</v>
      </c>
      <c r="G136" s="107" t="e">
        <f>基本データR5年2月月例後抽出!#REF!</f>
        <v>#REF!</v>
      </c>
    </row>
    <row r="137" spans="1:7" ht="29.25" customHeight="1">
      <c r="A137" s="106">
        <f>基本データR5年2月月例後抽出!A135</f>
        <v>134</v>
      </c>
      <c r="B137" s="106">
        <f>基本データR5年2月月例後抽出!B135</f>
        <v>4</v>
      </c>
      <c r="C137" s="106">
        <f>基本データR5年2月月例後抽出!C135</f>
        <v>2829542</v>
      </c>
      <c r="D137" s="106" t="str">
        <f>基本データR5年2月月例後抽出!G135</f>
        <v>特定非営利活動法人感染制御大分ネットワーク</v>
      </c>
      <c r="E137" s="107" t="e">
        <f>基本データR5年2月月例後抽出!#REF!</f>
        <v>#REF!</v>
      </c>
      <c r="F137" s="107" t="e">
        <f>基本データR5年2月月例後抽出!#REF!</f>
        <v>#REF!</v>
      </c>
      <c r="G137" s="107" t="e">
        <f>基本データR5年2月月例後抽出!#REF!</f>
        <v>#REF!</v>
      </c>
    </row>
    <row r="138" spans="1:7" ht="29.25" customHeight="1">
      <c r="A138" s="106">
        <f>基本データR5年2月月例後抽出!A136</f>
        <v>135</v>
      </c>
      <c r="B138" s="106">
        <f>基本データR5年2月月例後抽出!B136</f>
        <v>4</v>
      </c>
      <c r="C138" s="106">
        <f>基本データR5年2月月例後抽出!C136</f>
        <v>2829623</v>
      </c>
      <c r="D138" s="106" t="str">
        <f>基本データR5年2月月例後抽出!G136</f>
        <v>特定非営利活動法人大分県ベンチャー協議会</v>
      </c>
      <c r="E138" s="107" t="e">
        <f>基本データR5年2月月例後抽出!#REF!</f>
        <v>#REF!</v>
      </c>
      <c r="F138" s="107" t="e">
        <f>基本データR5年2月月例後抽出!#REF!</f>
        <v>#REF!</v>
      </c>
      <c r="G138" s="107" t="e">
        <f>基本データR5年2月月例後抽出!#REF!</f>
        <v>#REF!</v>
      </c>
    </row>
    <row r="139" spans="1:7" ht="29.25" customHeight="1">
      <c r="A139" s="106">
        <f>基本データR5年2月月例後抽出!A137</f>
        <v>136</v>
      </c>
      <c r="B139" s="106">
        <f>基本データR5年2月月例後抽出!B137</f>
        <v>4</v>
      </c>
      <c r="C139" s="106">
        <f>基本データR5年2月月例後抽出!C137</f>
        <v>2829852</v>
      </c>
      <c r="D139" s="106" t="str">
        <f>基本データR5年2月月例後抽出!G137</f>
        <v>特定非営利活動法人子ども　いじめ・虐待相談センター・大分</v>
      </c>
      <c r="E139" s="107" t="e">
        <f>基本データR5年2月月例後抽出!#REF!</f>
        <v>#REF!</v>
      </c>
      <c r="F139" s="107" t="e">
        <f>基本データR5年2月月例後抽出!#REF!</f>
        <v>#REF!</v>
      </c>
      <c r="G139" s="107" t="e">
        <f>基本データR5年2月月例後抽出!#REF!</f>
        <v>#REF!</v>
      </c>
    </row>
    <row r="140" spans="1:7" ht="29.25" customHeight="1">
      <c r="A140" s="106">
        <f>基本データR5年2月月例後抽出!A138</f>
        <v>137</v>
      </c>
      <c r="B140" s="106">
        <f>基本データR5年2月月例後抽出!B138</f>
        <v>4</v>
      </c>
      <c r="C140" s="106">
        <f>基本データR5年2月月例後抽出!C138</f>
        <v>2862906</v>
      </c>
      <c r="D140" s="106" t="str">
        <f>基本データR5年2月月例後抽出!G138</f>
        <v>特定非営利活動法人緑の大地の会</v>
      </c>
      <c r="E140" s="107" t="e">
        <f>基本データR5年2月月例後抽出!#REF!</f>
        <v>#REF!</v>
      </c>
      <c r="F140" s="107" t="e">
        <f>基本データR5年2月月例後抽出!#REF!</f>
        <v>#REF!</v>
      </c>
      <c r="G140" s="107" t="e">
        <f>基本データR5年2月月例後抽出!#REF!</f>
        <v>#REF!</v>
      </c>
    </row>
    <row r="141" spans="1:7" ht="29.25" customHeight="1">
      <c r="A141" s="106">
        <f>基本データR5年2月月例後抽出!A139</f>
        <v>138</v>
      </c>
      <c r="B141" s="106">
        <f>基本データR5年2月月例後抽出!B139</f>
        <v>4</v>
      </c>
      <c r="C141" s="106">
        <f>基本データR5年2月月例後抽出!C139</f>
        <v>2878951</v>
      </c>
      <c r="D141" s="106" t="str">
        <f>基本データR5年2月月例後抽出!G139</f>
        <v>特定非営利活動法人大分自然塾</v>
      </c>
      <c r="E141" s="107" t="e">
        <f>基本データR5年2月月例後抽出!#REF!</f>
        <v>#REF!</v>
      </c>
      <c r="F141" s="107" t="e">
        <f>基本データR5年2月月例後抽出!#REF!</f>
        <v>#REF!</v>
      </c>
      <c r="G141" s="107" t="e">
        <f>基本データR5年2月月例後抽出!#REF!</f>
        <v>#REF!</v>
      </c>
    </row>
    <row r="142" spans="1:7" ht="29.25" customHeight="1">
      <c r="A142" s="106">
        <f>基本データR5年2月月例後抽出!A140</f>
        <v>139</v>
      </c>
      <c r="B142" s="106">
        <f>基本データR5年2月月例後抽出!B140</f>
        <v>4</v>
      </c>
      <c r="C142" s="106">
        <f>基本データR5年2月月例後抽出!C140</f>
        <v>2888794</v>
      </c>
      <c r="D142" s="106" t="str">
        <f>基本データR5年2月月例後抽出!G140</f>
        <v>特定非営利活動法人大分ＩＴ経営推進センター</v>
      </c>
      <c r="E142" s="107" t="e">
        <f>基本データR5年2月月例後抽出!#REF!</f>
        <v>#REF!</v>
      </c>
      <c r="F142" s="107" t="e">
        <f>基本データR5年2月月例後抽出!#REF!</f>
        <v>#REF!</v>
      </c>
      <c r="G142" s="107" t="e">
        <f>基本データR5年2月月例後抽出!#REF!</f>
        <v>#REF!</v>
      </c>
    </row>
    <row r="143" spans="1:7" ht="29.25" customHeight="1">
      <c r="A143" s="106">
        <f>基本データR5年2月月例後抽出!A141</f>
        <v>140</v>
      </c>
      <c r="B143" s="106">
        <f>基本データR5年2月月例後抽出!B141</f>
        <v>4</v>
      </c>
      <c r="C143" s="106">
        <f>基本データR5年2月月例後抽出!C141</f>
        <v>2894689</v>
      </c>
      <c r="D143" s="106" t="str">
        <f>基本データR5年2月月例後抽出!G141</f>
        <v>特定非営利活動法人全国いじめ被害者の会</v>
      </c>
      <c r="E143" s="107" t="e">
        <f>基本データR5年2月月例後抽出!#REF!</f>
        <v>#REF!</v>
      </c>
      <c r="F143" s="107" t="e">
        <f>基本データR5年2月月例後抽出!#REF!</f>
        <v>#REF!</v>
      </c>
      <c r="G143" s="107" t="e">
        <f>基本データR5年2月月例後抽出!#REF!</f>
        <v>#REF!</v>
      </c>
    </row>
    <row r="144" spans="1:7" ht="29.25" customHeight="1">
      <c r="A144" s="106">
        <f>基本データR5年2月月例後抽出!A142</f>
        <v>141</v>
      </c>
      <c r="B144" s="106">
        <f>基本データR5年2月月例後抽出!B142</f>
        <v>4</v>
      </c>
      <c r="C144" s="106">
        <f>基本データR5年2月月例後抽出!C142</f>
        <v>2894905</v>
      </c>
      <c r="D144" s="106" t="str">
        <f>基本データR5年2月月例後抽出!G142</f>
        <v>特定非営利活動法人鶴崎文化研究会</v>
      </c>
      <c r="E144" s="107" t="e">
        <f>基本データR5年2月月例後抽出!#REF!</f>
        <v>#REF!</v>
      </c>
      <c r="F144" s="107" t="e">
        <f>基本データR5年2月月例後抽出!#REF!</f>
        <v>#REF!</v>
      </c>
      <c r="G144" s="107" t="e">
        <f>基本データR5年2月月例後抽出!#REF!</f>
        <v>#REF!</v>
      </c>
    </row>
    <row r="145" spans="1:7" ht="29.25" customHeight="1">
      <c r="A145" s="106">
        <f>基本データR5年2月月例後抽出!A143</f>
        <v>142</v>
      </c>
      <c r="B145" s="106">
        <f>基本データR5年2月月例後抽出!B143</f>
        <v>4</v>
      </c>
      <c r="C145" s="106">
        <f>基本データR5年2月月例後抽出!C143</f>
        <v>2901961</v>
      </c>
      <c r="D145" s="106" t="str">
        <f>基本データR5年2月月例後抽出!G143</f>
        <v>特定非営利活動法人おおいた水フォーラム</v>
      </c>
      <c r="E145" s="107" t="e">
        <f>基本データR5年2月月例後抽出!#REF!</f>
        <v>#REF!</v>
      </c>
      <c r="F145" s="107" t="e">
        <f>基本データR5年2月月例後抽出!#REF!</f>
        <v>#REF!</v>
      </c>
      <c r="G145" s="107" t="e">
        <f>基本データR5年2月月例後抽出!#REF!</f>
        <v>#REF!</v>
      </c>
    </row>
    <row r="146" spans="1:7" ht="29.25" customHeight="1">
      <c r="A146" s="106">
        <f>基本データR5年2月月例後抽出!A144</f>
        <v>143</v>
      </c>
      <c r="B146" s="106">
        <f>基本データR5年2月月例後抽出!B144</f>
        <v>4</v>
      </c>
      <c r="C146" s="106">
        <f>基本データR5年2月月例後抽出!C144</f>
        <v>2902177</v>
      </c>
      <c r="D146" s="106" t="str">
        <f>基本データR5年2月月例後抽出!G144</f>
        <v>特定非営利活動法人大分県美術写真振興協会</v>
      </c>
      <c r="E146" s="107" t="e">
        <f>基本データR5年2月月例後抽出!#REF!</f>
        <v>#REF!</v>
      </c>
      <c r="F146" s="107" t="e">
        <f>基本データR5年2月月例後抽出!#REF!</f>
        <v>#REF!</v>
      </c>
      <c r="G146" s="107" t="e">
        <f>基本データR5年2月月例後抽出!#REF!</f>
        <v>#REF!</v>
      </c>
    </row>
    <row r="147" spans="1:7" ht="29.25" customHeight="1">
      <c r="A147" s="106">
        <f>基本データR5年2月月例後抽出!A145</f>
        <v>144</v>
      </c>
      <c r="B147" s="106">
        <f>基本データR5年2月月例後抽出!B145</f>
        <v>4</v>
      </c>
      <c r="C147" s="106">
        <f>基本データR5年2月月例後抽出!C145</f>
        <v>2908736</v>
      </c>
      <c r="D147" s="106" t="str">
        <f>基本データR5年2月月例後抽出!G145</f>
        <v>特定非営利活動法人中津みどり会</v>
      </c>
      <c r="E147" s="107" t="e">
        <f>基本データR5年2月月例後抽出!#REF!</f>
        <v>#REF!</v>
      </c>
      <c r="F147" s="107" t="e">
        <f>基本データR5年2月月例後抽出!#REF!</f>
        <v>#REF!</v>
      </c>
      <c r="G147" s="107" t="e">
        <f>基本データR5年2月月例後抽出!#REF!</f>
        <v>#REF!</v>
      </c>
    </row>
    <row r="148" spans="1:7" ht="29.25" customHeight="1">
      <c r="A148" s="106">
        <f>基本データR5年2月月例後抽出!A146</f>
        <v>145</v>
      </c>
      <c r="B148" s="106">
        <f>基本データR5年2月月例後抽出!B146</f>
        <v>4</v>
      </c>
      <c r="C148" s="106">
        <f>基本データR5年2月月例後抽出!C146</f>
        <v>2921732</v>
      </c>
      <c r="D148" s="106" t="str">
        <f>基本データR5年2月月例後抽出!G146</f>
        <v>特定非営利活動法人かまえブルーツーリズム研究会</v>
      </c>
      <c r="E148" s="107" t="e">
        <f>基本データR5年2月月例後抽出!#REF!</f>
        <v>#REF!</v>
      </c>
      <c r="F148" s="107" t="e">
        <f>基本データR5年2月月例後抽出!#REF!</f>
        <v>#REF!</v>
      </c>
      <c r="G148" s="107" t="e">
        <f>基本データR5年2月月例後抽出!#REF!</f>
        <v>#REF!</v>
      </c>
    </row>
    <row r="149" spans="1:7" ht="27.75" customHeight="1">
      <c r="A149" s="106">
        <f>基本データR5年2月月例後抽出!A147</f>
        <v>146</v>
      </c>
      <c r="B149" s="106">
        <f>基本データR5年2月月例後抽出!B147</f>
        <v>4</v>
      </c>
      <c r="C149" s="106">
        <f>基本データR5年2月月例後抽出!C147</f>
        <v>2921792</v>
      </c>
      <c r="D149" s="106" t="str">
        <f>基本データR5年2月月例後抽出!G147</f>
        <v>特定非営利活動法人大分県地球温暖化対策協会</v>
      </c>
      <c r="E149" s="107" t="e">
        <f>基本データR5年2月月例後抽出!#REF!</f>
        <v>#REF!</v>
      </c>
      <c r="F149" s="107" t="e">
        <f>基本データR5年2月月例後抽出!#REF!</f>
        <v>#REF!</v>
      </c>
      <c r="G149" s="107" t="e">
        <f>基本データR5年2月月例後抽出!#REF!</f>
        <v>#REF!</v>
      </c>
    </row>
    <row r="150" spans="1:7" ht="29.25" customHeight="1">
      <c r="A150" s="106">
        <f>基本データR5年2月月例後抽出!A148</f>
        <v>147</v>
      </c>
      <c r="B150" s="106">
        <f>基本データR5年2月月例後抽出!B148</f>
        <v>4</v>
      </c>
      <c r="C150" s="106">
        <f>基本データR5年2月月例後抽出!C148</f>
        <v>2922402</v>
      </c>
      <c r="D150" s="106" t="str">
        <f>基本データR5年2月月例後抽出!G148</f>
        <v>特定非営利活動法人銀河鉄道</v>
      </c>
      <c r="E150" s="107" t="e">
        <f>基本データR5年2月月例後抽出!#REF!</f>
        <v>#REF!</v>
      </c>
      <c r="F150" s="107" t="e">
        <f>基本データR5年2月月例後抽出!#REF!</f>
        <v>#REF!</v>
      </c>
      <c r="G150" s="107" t="e">
        <f>基本データR5年2月月例後抽出!#REF!</f>
        <v>#REF!</v>
      </c>
    </row>
    <row r="151" spans="1:7" ht="29.25" customHeight="1">
      <c r="A151" s="106">
        <f>基本データR5年2月月例後抽出!A149</f>
        <v>148</v>
      </c>
      <c r="B151" s="106">
        <f>基本データR5年2月月例後抽出!B149</f>
        <v>4</v>
      </c>
      <c r="C151" s="106">
        <f>基本データR5年2月月例後抽出!C149</f>
        <v>2929092</v>
      </c>
      <c r="D151" s="106" t="str">
        <f>基本データR5年2月月例後抽出!G149</f>
        <v>公益財団法人人材育成ゆふいん財団</v>
      </c>
      <c r="E151" s="107" t="e">
        <f>基本データR5年2月月例後抽出!#REF!</f>
        <v>#REF!</v>
      </c>
      <c r="F151" s="107" t="e">
        <f>基本データR5年2月月例後抽出!#REF!</f>
        <v>#REF!</v>
      </c>
      <c r="G151" s="107" t="e">
        <f>基本データR5年2月月例後抽出!#REF!</f>
        <v>#REF!</v>
      </c>
    </row>
    <row r="152" spans="1:7" ht="29.25" customHeight="1">
      <c r="A152" s="106">
        <f>基本データR5年2月月例後抽出!A150</f>
        <v>149</v>
      </c>
      <c r="B152" s="106">
        <f>基本データR5年2月月例後抽出!B150</f>
        <v>4</v>
      </c>
      <c r="C152" s="106">
        <f>基本データR5年2月月例後抽出!C150</f>
        <v>2929262</v>
      </c>
      <c r="D152" s="106" t="str">
        <f>基本データR5年2月月例後抽出!G150</f>
        <v>特定非営利活動法人別府もみじ谷トラスト機構</v>
      </c>
      <c r="E152" s="107" t="e">
        <f>基本データR5年2月月例後抽出!#REF!</f>
        <v>#REF!</v>
      </c>
      <c r="F152" s="107" t="e">
        <f>基本データR5年2月月例後抽出!#REF!</f>
        <v>#REF!</v>
      </c>
      <c r="G152" s="107" t="e">
        <f>基本データR5年2月月例後抽出!#REF!</f>
        <v>#REF!</v>
      </c>
    </row>
    <row r="153" spans="1:7" ht="29.25" customHeight="1">
      <c r="A153" s="106">
        <f>基本データR5年2月月例後抽出!A151</f>
        <v>150</v>
      </c>
      <c r="B153" s="106">
        <f>基本データR5年2月月例後抽出!B151</f>
        <v>4</v>
      </c>
      <c r="C153" s="106">
        <f>基本データR5年2月月例後抽出!C151</f>
        <v>3004709</v>
      </c>
      <c r="D153" s="106" t="str">
        <f>基本データR5年2月月例後抽出!G151</f>
        <v>特定非営利活動法人おくすり研究会</v>
      </c>
      <c r="E153" s="107" t="e">
        <f>基本データR5年2月月例後抽出!#REF!</f>
        <v>#REF!</v>
      </c>
      <c r="F153" s="107" t="e">
        <f>基本データR5年2月月例後抽出!#REF!</f>
        <v>#REF!</v>
      </c>
      <c r="G153" s="107" t="e">
        <f>基本データR5年2月月例後抽出!#REF!</f>
        <v>#REF!</v>
      </c>
    </row>
    <row r="154" spans="1:7" ht="29.25" customHeight="1">
      <c r="A154" s="106">
        <f>基本データR5年2月月例後抽出!A152</f>
        <v>151</v>
      </c>
      <c r="B154" s="106">
        <f>基本データR5年2月月例後抽出!B152</f>
        <v>4</v>
      </c>
      <c r="C154" s="106">
        <f>基本データR5年2月月例後抽出!C152</f>
        <v>3004920</v>
      </c>
      <c r="D154" s="106" t="str">
        <f>基本データR5年2月月例後抽出!G152</f>
        <v>特定非営利活動法人ほたる</v>
      </c>
      <c r="E154" s="107" t="e">
        <f>基本データR5年2月月例後抽出!#REF!</f>
        <v>#REF!</v>
      </c>
      <c r="F154" s="107" t="e">
        <f>基本データR5年2月月例後抽出!#REF!</f>
        <v>#REF!</v>
      </c>
      <c r="G154" s="107" t="e">
        <f>基本データR5年2月月例後抽出!#REF!</f>
        <v>#REF!</v>
      </c>
    </row>
    <row r="155" spans="1:7" ht="29.25" customHeight="1">
      <c r="A155" s="106">
        <f>基本データR5年2月月例後抽出!A153</f>
        <v>152</v>
      </c>
      <c r="B155" s="106">
        <f>基本データR5年2月月例後抽出!B153</f>
        <v>4</v>
      </c>
      <c r="C155" s="106">
        <f>基本データR5年2月月例後抽出!C153</f>
        <v>3005110</v>
      </c>
      <c r="D155" s="106" t="str">
        <f>基本データR5年2月月例後抽出!G153</f>
        <v>特定非営利活動法人大分県ウオーキング協会</v>
      </c>
      <c r="E155" s="107" t="e">
        <f>基本データR5年2月月例後抽出!#REF!</f>
        <v>#REF!</v>
      </c>
      <c r="F155" s="107" t="e">
        <f>基本データR5年2月月例後抽出!#REF!</f>
        <v>#REF!</v>
      </c>
      <c r="G155" s="107" t="e">
        <f>基本データR5年2月月例後抽出!#REF!</f>
        <v>#REF!</v>
      </c>
    </row>
    <row r="156" spans="1:7" ht="29.25" customHeight="1">
      <c r="A156" s="106">
        <f>基本データR5年2月月例後抽出!A154</f>
        <v>153</v>
      </c>
      <c r="B156" s="106">
        <f>基本データR5年2月月例後抽出!B154</f>
        <v>4</v>
      </c>
      <c r="C156" s="106">
        <f>基本データR5年2月月例後抽出!C154</f>
        <v>3009999</v>
      </c>
      <c r="D156" s="106" t="str">
        <f>基本データR5年2月月例後抽出!G154</f>
        <v>特定非営利活動法人拾薪寮運営会</v>
      </c>
      <c r="E156" s="107" t="e">
        <f>基本データR5年2月月例後抽出!#REF!</f>
        <v>#REF!</v>
      </c>
      <c r="F156" s="107" t="e">
        <f>基本データR5年2月月例後抽出!#REF!</f>
        <v>#REF!</v>
      </c>
      <c r="G156" s="107" t="e">
        <f>基本データR5年2月月例後抽出!#REF!</f>
        <v>#REF!</v>
      </c>
    </row>
    <row r="157" spans="1:7" ht="29.25" customHeight="1">
      <c r="A157" s="106">
        <f>基本データR5年2月月例後抽出!A155</f>
        <v>154</v>
      </c>
      <c r="B157" s="106">
        <f>基本データR5年2月月例後抽出!B155</f>
        <v>4</v>
      </c>
      <c r="C157" s="106">
        <f>基本データR5年2月月例後抽出!C155</f>
        <v>3023967</v>
      </c>
      <c r="D157" s="106" t="str">
        <f>基本データR5年2月月例後抽出!G155</f>
        <v>公益財団法人ＴＯＳみどり森・守財団</v>
      </c>
      <c r="E157" s="107" t="e">
        <f>基本データR5年2月月例後抽出!#REF!</f>
        <v>#REF!</v>
      </c>
      <c r="F157" s="107" t="e">
        <f>基本データR5年2月月例後抽出!#REF!</f>
        <v>#REF!</v>
      </c>
      <c r="G157" s="107" t="e">
        <f>基本データR5年2月月例後抽出!#REF!</f>
        <v>#REF!</v>
      </c>
    </row>
    <row r="158" spans="1:7" ht="29.25" customHeight="1">
      <c r="A158" s="106">
        <f>基本データR5年2月月例後抽出!A156</f>
        <v>155</v>
      </c>
      <c r="B158" s="106">
        <f>基本データR5年2月月例後抽出!B156</f>
        <v>4</v>
      </c>
      <c r="C158" s="106">
        <f>基本データR5年2月月例後抽出!C156</f>
        <v>3029876</v>
      </c>
      <c r="D158" s="106" t="str">
        <f>基本データR5年2月月例後抽出!G156</f>
        <v>公益財団法人スポーツ安全協会</v>
      </c>
      <c r="E158" s="107" t="e">
        <f>基本データR5年2月月例後抽出!#REF!</f>
        <v>#REF!</v>
      </c>
      <c r="F158" s="107" t="e">
        <f>基本データR5年2月月例後抽出!#REF!</f>
        <v>#REF!</v>
      </c>
      <c r="G158" s="107" t="e">
        <f>基本データR5年2月月例後抽出!#REF!</f>
        <v>#REF!</v>
      </c>
    </row>
    <row r="159" spans="1:7" ht="29.25" customHeight="1">
      <c r="A159" s="106">
        <f>基本データR5年2月月例後抽出!A157</f>
        <v>156</v>
      </c>
      <c r="B159" s="106">
        <f>基本データR5年2月月例後抽出!B157</f>
        <v>4</v>
      </c>
      <c r="C159" s="106">
        <f>基本データR5年2月月例後抽出!C157</f>
        <v>3029957</v>
      </c>
      <c r="D159" s="106" t="str">
        <f>基本データR5年2月月例後抽出!G157</f>
        <v>特定非営利活動法人みずき</v>
      </c>
      <c r="E159" s="107" t="e">
        <f>基本データR5年2月月例後抽出!#REF!</f>
        <v>#REF!</v>
      </c>
      <c r="F159" s="107" t="e">
        <f>基本データR5年2月月例後抽出!#REF!</f>
        <v>#REF!</v>
      </c>
      <c r="G159" s="107" t="e">
        <f>基本データR5年2月月例後抽出!#REF!</f>
        <v>#REF!</v>
      </c>
    </row>
    <row r="160" spans="1:7" ht="29.25" customHeight="1">
      <c r="A160" s="106">
        <f>基本データR5年2月月例後抽出!A158</f>
        <v>157</v>
      </c>
      <c r="B160" s="106">
        <f>基本データR5年2月月例後抽出!B158</f>
        <v>4</v>
      </c>
      <c r="C160" s="106">
        <f>基本データR5年2月月例後抽出!C158</f>
        <v>3030076</v>
      </c>
      <c r="D160" s="106" t="str">
        <f>基本データR5年2月月例後抽出!G158</f>
        <v>公益社団法人大分被害者支援センター</v>
      </c>
      <c r="E160" s="107" t="e">
        <f>基本データR5年2月月例後抽出!#REF!</f>
        <v>#REF!</v>
      </c>
      <c r="F160" s="107" t="e">
        <f>基本データR5年2月月例後抽出!#REF!</f>
        <v>#REF!</v>
      </c>
      <c r="G160" s="107" t="e">
        <f>基本データR5年2月月例後抽出!#REF!</f>
        <v>#REF!</v>
      </c>
    </row>
    <row r="161" spans="1:7" ht="29.25" customHeight="1">
      <c r="A161" s="106">
        <f>基本データR5年2月月例後抽出!A159</f>
        <v>158</v>
      </c>
      <c r="B161" s="106">
        <f>基本データR5年2月月例後抽出!B159</f>
        <v>4</v>
      </c>
      <c r="C161" s="106">
        <f>基本データR5年2月月例後抽出!C159</f>
        <v>3030122</v>
      </c>
      <c r="D161" s="106" t="str">
        <f>基本データR5年2月月例後抽出!G159</f>
        <v>特定非営利活動法人日田子ども劇場</v>
      </c>
      <c r="E161" s="107" t="e">
        <f>基本データR5年2月月例後抽出!#REF!</f>
        <v>#REF!</v>
      </c>
      <c r="F161" s="107" t="e">
        <f>基本データR5年2月月例後抽出!#REF!</f>
        <v>#REF!</v>
      </c>
      <c r="G161" s="107" t="e">
        <f>基本データR5年2月月例後抽出!#REF!</f>
        <v>#REF!</v>
      </c>
    </row>
    <row r="162" spans="1:7" ht="29.25" customHeight="1">
      <c r="A162" s="106">
        <f>基本データR5年2月月例後抽出!A160</f>
        <v>159</v>
      </c>
      <c r="B162" s="106">
        <f>基本データR5年2月月例後抽出!B160</f>
        <v>4</v>
      </c>
      <c r="C162" s="106">
        <f>基本データR5年2月月例後抽出!C160</f>
        <v>3030556</v>
      </c>
      <c r="D162" s="106" t="str">
        <f>基本データR5年2月月例後抽出!G160</f>
        <v>特定非営利活動法人子育て教育支援機構</v>
      </c>
      <c r="E162" s="107" t="e">
        <f>基本データR5年2月月例後抽出!#REF!</f>
        <v>#REF!</v>
      </c>
      <c r="F162" s="107" t="e">
        <f>基本データR5年2月月例後抽出!#REF!</f>
        <v>#REF!</v>
      </c>
      <c r="G162" s="107" t="e">
        <f>基本データR5年2月月例後抽出!#REF!</f>
        <v>#REF!</v>
      </c>
    </row>
    <row r="163" spans="1:7" ht="29.25" customHeight="1">
      <c r="A163" s="106">
        <f>基本データR5年2月月例後抽出!A161</f>
        <v>160</v>
      </c>
      <c r="B163" s="106">
        <f>基本データR5年2月月例後抽出!B161</f>
        <v>4</v>
      </c>
      <c r="C163" s="106">
        <f>基本データR5年2月月例後抽出!C161</f>
        <v>3042643</v>
      </c>
      <c r="D163" s="106" t="str">
        <f>基本データR5年2月月例後抽出!G161</f>
        <v>特定非営利活動法人別府育瑛会</v>
      </c>
      <c r="E163" s="107" t="e">
        <f>基本データR5年2月月例後抽出!#REF!</f>
        <v>#REF!</v>
      </c>
      <c r="F163" s="107" t="e">
        <f>基本データR5年2月月例後抽出!#REF!</f>
        <v>#REF!</v>
      </c>
      <c r="G163" s="107" t="e">
        <f>基本データR5年2月月例後抽出!#REF!</f>
        <v>#REF!</v>
      </c>
    </row>
    <row r="164" spans="1:7" ht="29.25" customHeight="1">
      <c r="A164" s="106">
        <f>基本データR5年2月月例後抽出!A162</f>
        <v>161</v>
      </c>
      <c r="B164" s="106">
        <f>基本データR5年2月月例後抽出!B162</f>
        <v>4</v>
      </c>
      <c r="C164" s="106">
        <f>基本データR5年2月月例後抽出!C162</f>
        <v>3043038</v>
      </c>
      <c r="D164" s="106" t="str">
        <f>基本データR5年2月月例後抽出!G162</f>
        <v>特定非営利活動法人五蘊の風</v>
      </c>
      <c r="E164" s="107" t="e">
        <f>基本データR5年2月月例後抽出!#REF!</f>
        <v>#REF!</v>
      </c>
      <c r="F164" s="107" t="e">
        <f>基本データR5年2月月例後抽出!#REF!</f>
        <v>#REF!</v>
      </c>
      <c r="G164" s="107" t="e">
        <f>基本データR5年2月月例後抽出!#REF!</f>
        <v>#REF!</v>
      </c>
    </row>
    <row r="165" spans="1:7" ht="29.25" customHeight="1">
      <c r="A165" s="106">
        <f>基本データR5年2月月例後抽出!A163</f>
        <v>162</v>
      </c>
      <c r="B165" s="106">
        <f>基本データR5年2月月例後抽出!B163</f>
        <v>4</v>
      </c>
      <c r="C165" s="106">
        <f>基本データR5年2月月例後抽出!C163</f>
        <v>3043364</v>
      </c>
      <c r="D165" s="106" t="str">
        <f>基本データR5年2月月例後抽出!G163</f>
        <v>特定非営利活動法人大分県海外教育支援機構</v>
      </c>
      <c r="E165" s="107" t="e">
        <f>基本データR5年2月月例後抽出!#REF!</f>
        <v>#REF!</v>
      </c>
      <c r="F165" s="107" t="e">
        <f>基本データR5年2月月例後抽出!#REF!</f>
        <v>#REF!</v>
      </c>
      <c r="G165" s="107" t="e">
        <f>基本データR5年2月月例後抽出!#REF!</f>
        <v>#REF!</v>
      </c>
    </row>
    <row r="166" spans="1:7" ht="29.25" customHeight="1">
      <c r="A166" s="106">
        <f>基本データR5年2月月例後抽出!A164</f>
        <v>163</v>
      </c>
      <c r="B166" s="106">
        <f>基本データR5年2月月例後抽出!B164</f>
        <v>4</v>
      </c>
      <c r="C166" s="106">
        <f>基本データR5年2月月例後抽出!C164</f>
        <v>3043372</v>
      </c>
      <c r="D166" s="106" t="str">
        <f>基本データR5年2月月例後抽出!G164</f>
        <v>特定非営利活動法人ホースセラピー・パル</v>
      </c>
      <c r="E166" s="107" t="e">
        <f>基本データR5年2月月例後抽出!#REF!</f>
        <v>#REF!</v>
      </c>
      <c r="F166" s="107" t="e">
        <f>基本データR5年2月月例後抽出!#REF!</f>
        <v>#REF!</v>
      </c>
      <c r="G166" s="107" t="e">
        <f>基本データR5年2月月例後抽出!#REF!</f>
        <v>#REF!</v>
      </c>
    </row>
    <row r="167" spans="1:7" ht="29.25" customHeight="1">
      <c r="A167" s="106">
        <f>基本データR5年2月月例後抽出!A165</f>
        <v>164</v>
      </c>
      <c r="B167" s="106">
        <f>基本データR5年2月月例後抽出!B165</f>
        <v>4</v>
      </c>
      <c r="C167" s="106">
        <f>基本データR5年2月月例後抽出!C165</f>
        <v>3043755</v>
      </c>
      <c r="D167" s="106" t="str">
        <f>基本データR5年2月月例後抽出!G165</f>
        <v>特定非営利活動法人三保の杜作業所</v>
      </c>
      <c r="E167" s="107" t="e">
        <f>基本データR5年2月月例後抽出!#REF!</f>
        <v>#REF!</v>
      </c>
      <c r="F167" s="107" t="e">
        <f>基本データR5年2月月例後抽出!#REF!</f>
        <v>#REF!</v>
      </c>
      <c r="G167" s="107" t="e">
        <f>基本データR5年2月月例後抽出!#REF!</f>
        <v>#REF!</v>
      </c>
    </row>
    <row r="168" spans="1:7" ht="29.25" customHeight="1">
      <c r="A168" s="106">
        <f>基本データR5年2月月例後抽出!A166</f>
        <v>165</v>
      </c>
      <c r="B168" s="106">
        <f>基本データR5年2月月例後抽出!B166</f>
        <v>4</v>
      </c>
      <c r="C168" s="106">
        <f>基本データR5年2月月例後抽出!C166</f>
        <v>3051774</v>
      </c>
      <c r="D168" s="106" t="str">
        <f>基本データR5年2月月例後抽出!G166</f>
        <v>特定非営利活動法人市民後見ささえあい</v>
      </c>
      <c r="E168" s="107" t="e">
        <f>基本データR5年2月月例後抽出!#REF!</f>
        <v>#REF!</v>
      </c>
      <c r="F168" s="107" t="e">
        <f>基本データR5年2月月例後抽出!#REF!</f>
        <v>#REF!</v>
      </c>
      <c r="G168" s="107" t="e">
        <f>基本データR5年2月月例後抽出!#REF!</f>
        <v>#REF!</v>
      </c>
    </row>
    <row r="169" spans="1:7" ht="29.25" customHeight="1">
      <c r="A169" s="106">
        <f>基本データR5年2月月例後抽出!A167</f>
        <v>166</v>
      </c>
      <c r="B169" s="106">
        <f>基本データR5年2月月例後抽出!B167</f>
        <v>4</v>
      </c>
      <c r="C169" s="106">
        <f>基本データR5年2月月例後抽出!C167</f>
        <v>3051898</v>
      </c>
      <c r="D169" s="106" t="str">
        <f>基本データR5年2月月例後抽出!G167</f>
        <v>特定非営利活動法人大分県就労支援事業者機構</v>
      </c>
      <c r="E169" s="107" t="e">
        <f>基本データR5年2月月例後抽出!#REF!</f>
        <v>#REF!</v>
      </c>
      <c r="F169" s="107" t="e">
        <f>基本データR5年2月月例後抽出!#REF!</f>
        <v>#REF!</v>
      </c>
      <c r="G169" s="107" t="e">
        <f>基本データR5年2月月例後抽出!#REF!</f>
        <v>#REF!</v>
      </c>
    </row>
    <row r="170" spans="1:7" ht="29.25" customHeight="1">
      <c r="A170" s="106">
        <f>基本データR5年2月月例後抽出!A168</f>
        <v>167</v>
      </c>
      <c r="B170" s="106">
        <f>基本データR5年2月月例後抽出!B168</f>
        <v>4</v>
      </c>
      <c r="C170" s="106">
        <f>基本データR5年2月月例後抽出!C168</f>
        <v>3060234</v>
      </c>
      <c r="D170" s="106" t="str">
        <f>基本データR5年2月月例後抽出!G168</f>
        <v>公益社団法人中津市シルバー人材センター</v>
      </c>
      <c r="E170" s="107" t="e">
        <f>基本データR5年2月月例後抽出!#REF!</f>
        <v>#REF!</v>
      </c>
      <c r="F170" s="107" t="e">
        <f>基本データR5年2月月例後抽出!#REF!</f>
        <v>#REF!</v>
      </c>
      <c r="G170" s="107" t="e">
        <f>基本データR5年2月月例後抽出!#REF!</f>
        <v>#REF!</v>
      </c>
    </row>
    <row r="171" spans="1:7" ht="29.25" customHeight="1">
      <c r="A171" s="106">
        <f>基本データR5年2月月例後抽出!A169</f>
        <v>168</v>
      </c>
      <c r="B171" s="106">
        <f>基本データR5年2月月例後抽出!B169</f>
        <v>4</v>
      </c>
      <c r="C171" s="106">
        <f>基本データR5年2月月例後抽出!C169</f>
        <v>3073999</v>
      </c>
      <c r="D171" s="106" t="str">
        <f>基本データR5年2月月例後抽出!G169</f>
        <v>公益財団法人大分県暴力追放運動推進センター</v>
      </c>
      <c r="E171" s="107" t="e">
        <f>基本データR5年2月月例後抽出!#REF!</f>
        <v>#REF!</v>
      </c>
      <c r="F171" s="107" t="e">
        <f>基本データR5年2月月例後抽出!#REF!</f>
        <v>#REF!</v>
      </c>
      <c r="G171" s="107" t="e">
        <f>基本データR5年2月月例後抽出!#REF!</f>
        <v>#REF!</v>
      </c>
    </row>
    <row r="172" spans="1:7" ht="29.25" customHeight="1">
      <c r="A172" s="106">
        <f>基本データR5年2月月例後抽出!A170</f>
        <v>169</v>
      </c>
      <c r="B172" s="106">
        <f>基本データR5年2月月例後抽出!B170</f>
        <v>4</v>
      </c>
      <c r="C172" s="106">
        <f>基本データR5年2月月例後抽出!C170</f>
        <v>3097294</v>
      </c>
      <c r="D172" s="106" t="str">
        <f>基本データR5年2月月例後抽出!G170</f>
        <v>特定非営利活動法人日田フレンドワーク</v>
      </c>
      <c r="E172" s="107" t="e">
        <f>基本データR5年2月月例後抽出!#REF!</f>
        <v>#REF!</v>
      </c>
      <c r="F172" s="107" t="e">
        <f>基本データR5年2月月例後抽出!#REF!</f>
        <v>#REF!</v>
      </c>
      <c r="G172" s="107" t="e">
        <f>基本データR5年2月月例後抽出!#REF!</f>
        <v>#REF!</v>
      </c>
    </row>
    <row r="173" spans="1:7" ht="29.25" customHeight="1">
      <c r="A173" s="106">
        <f>基本データR5年2月月例後抽出!A171</f>
        <v>170</v>
      </c>
      <c r="B173" s="106">
        <f>基本データR5年2月月例後抽出!B171</f>
        <v>4</v>
      </c>
      <c r="C173" s="106">
        <f>基本データR5年2月月例後抽出!C171</f>
        <v>3104266</v>
      </c>
      <c r="D173" s="106" t="str">
        <f>基本データR5年2月月例後抽出!G171</f>
        <v>特定非営利活動法人水車</v>
      </c>
      <c r="E173" s="107" t="e">
        <f>基本データR5年2月月例後抽出!#REF!</f>
        <v>#REF!</v>
      </c>
      <c r="F173" s="107" t="e">
        <f>基本データR5年2月月例後抽出!#REF!</f>
        <v>#REF!</v>
      </c>
      <c r="G173" s="107" t="e">
        <f>基本データR5年2月月例後抽出!#REF!</f>
        <v>#REF!</v>
      </c>
    </row>
    <row r="174" spans="1:7" ht="29.25" customHeight="1">
      <c r="A174" s="106">
        <f>基本データR5年2月月例後抽出!A172</f>
        <v>171</v>
      </c>
      <c r="B174" s="106">
        <f>基本データR5年2月月例後抽出!B172</f>
        <v>4</v>
      </c>
      <c r="C174" s="106">
        <f>基本データR5年2月月例後抽出!C172</f>
        <v>3104398</v>
      </c>
      <c r="D174" s="106" t="str">
        <f>基本データR5年2月月例後抽出!G172</f>
        <v>特定非営利活動法人しだれの里を創る会</v>
      </c>
      <c r="E174" s="107" t="e">
        <f>基本データR5年2月月例後抽出!#REF!</f>
        <v>#REF!</v>
      </c>
      <c r="F174" s="107" t="e">
        <f>基本データR5年2月月例後抽出!#REF!</f>
        <v>#REF!</v>
      </c>
      <c r="G174" s="107" t="e">
        <f>基本データR5年2月月例後抽出!#REF!</f>
        <v>#REF!</v>
      </c>
    </row>
    <row r="175" spans="1:7" ht="29.25" customHeight="1">
      <c r="A175" s="106">
        <f>基本データR5年2月月例後抽出!A173</f>
        <v>172</v>
      </c>
      <c r="B175" s="106">
        <f>基本データR5年2月月例後抽出!B173</f>
        <v>4</v>
      </c>
      <c r="C175" s="106">
        <f>基本データR5年2月月例後抽出!C173</f>
        <v>3104436</v>
      </c>
      <c r="D175" s="106" t="str">
        <f>基本データR5年2月月例後抽出!G173</f>
        <v>特定非営利活動法人日本少年少女育成プロジェクト</v>
      </c>
      <c r="E175" s="107" t="e">
        <f>基本データR5年2月月例後抽出!#REF!</f>
        <v>#REF!</v>
      </c>
      <c r="F175" s="107" t="e">
        <f>基本データR5年2月月例後抽出!#REF!</f>
        <v>#REF!</v>
      </c>
      <c r="G175" s="107" t="e">
        <f>基本データR5年2月月例後抽出!#REF!</f>
        <v>#REF!</v>
      </c>
    </row>
    <row r="176" spans="1:7" ht="29.25" customHeight="1">
      <c r="A176" s="106">
        <f>基本データR5年2月月例後抽出!A174</f>
        <v>173</v>
      </c>
      <c r="B176" s="106">
        <f>基本データR5年2月月例後抽出!B174</f>
        <v>4</v>
      </c>
      <c r="C176" s="106">
        <f>基本データR5年2月月例後抽出!C174</f>
        <v>3104916</v>
      </c>
      <c r="D176" s="106" t="str">
        <f>基本データR5年2月月例後抽出!G174</f>
        <v>特定非営利活動法人あしがる</v>
      </c>
      <c r="E176" s="107" t="e">
        <f>基本データR5年2月月例後抽出!#REF!</f>
        <v>#REF!</v>
      </c>
      <c r="F176" s="107" t="e">
        <f>基本データR5年2月月例後抽出!#REF!</f>
        <v>#REF!</v>
      </c>
      <c r="G176" s="107" t="e">
        <f>基本データR5年2月月例後抽出!#REF!</f>
        <v>#REF!</v>
      </c>
    </row>
    <row r="177" spans="1:7" ht="29.25" customHeight="1">
      <c r="A177" s="106">
        <f>基本データR5年2月月例後抽出!A175</f>
        <v>174</v>
      </c>
      <c r="B177" s="106">
        <f>基本データR5年2月月例後抽出!B175</f>
        <v>4</v>
      </c>
      <c r="C177" s="106">
        <f>基本データR5年2月月例後抽出!C175</f>
        <v>3112081</v>
      </c>
      <c r="D177" s="106" t="str">
        <f>基本データR5年2月月例後抽出!G175</f>
        <v>特定非営利活動法人タオ・オーガニック・ファミリー・ユニオン</v>
      </c>
      <c r="E177" s="107" t="e">
        <f>基本データR5年2月月例後抽出!#REF!</f>
        <v>#REF!</v>
      </c>
      <c r="F177" s="107" t="e">
        <f>基本データR5年2月月例後抽出!#REF!</f>
        <v>#REF!</v>
      </c>
      <c r="G177" s="107" t="e">
        <f>基本データR5年2月月例後抽出!#REF!</f>
        <v>#REF!</v>
      </c>
    </row>
    <row r="178" spans="1:7" ht="29.25" customHeight="1">
      <c r="A178" s="106">
        <f>基本データR5年2月月例後抽出!A176</f>
        <v>175</v>
      </c>
      <c r="B178" s="106">
        <f>基本データR5年2月月例後抽出!B176</f>
        <v>4</v>
      </c>
      <c r="C178" s="106">
        <f>基本データR5年2月月例後抽出!C176</f>
        <v>3112307</v>
      </c>
      <c r="D178" s="106" t="str">
        <f>基本データR5年2月月例後抽出!G176</f>
        <v>特定非営利活動法人ＢＥＬＬ－ＥＰＯＣ</v>
      </c>
      <c r="E178" s="107" t="e">
        <f>基本データR5年2月月例後抽出!#REF!</f>
        <v>#REF!</v>
      </c>
      <c r="F178" s="107" t="e">
        <f>基本データR5年2月月例後抽出!#REF!</f>
        <v>#REF!</v>
      </c>
      <c r="G178" s="107" t="e">
        <f>基本データR5年2月月例後抽出!#REF!</f>
        <v>#REF!</v>
      </c>
    </row>
    <row r="179" spans="1:7" ht="29.25" customHeight="1">
      <c r="A179" s="106">
        <f>基本データR5年2月月例後抽出!A177</f>
        <v>176</v>
      </c>
      <c r="B179" s="106">
        <f>基本データR5年2月月例後抽出!B177</f>
        <v>4</v>
      </c>
      <c r="C179" s="106">
        <f>基本データR5年2月月例後抽出!C177</f>
        <v>3119191</v>
      </c>
      <c r="D179" s="106" t="str">
        <f>基本データR5年2月月例後抽出!G177</f>
        <v>七蔵司自治会</v>
      </c>
      <c r="E179" s="107" t="e">
        <f>基本データR5年2月月例後抽出!#REF!</f>
        <v>#REF!</v>
      </c>
      <c r="F179" s="107" t="e">
        <f>基本データR5年2月月例後抽出!#REF!</f>
        <v>#REF!</v>
      </c>
      <c r="G179" s="107" t="e">
        <f>基本データR5年2月月例後抽出!#REF!</f>
        <v>#REF!</v>
      </c>
    </row>
    <row r="180" spans="1:7" ht="29.25" customHeight="1">
      <c r="A180" s="106">
        <f>基本データR5年2月月例後抽出!A178</f>
        <v>177</v>
      </c>
      <c r="B180" s="106">
        <f>基本データR5年2月月例後抽出!B178</f>
        <v>4</v>
      </c>
      <c r="C180" s="106">
        <f>基本データR5年2月月例後抽出!C178</f>
        <v>3124852</v>
      </c>
      <c r="D180" s="106" t="str">
        <f>基本データR5年2月月例後抽出!G178</f>
        <v>特定非営利活動法人サポートチャレンジ大分</v>
      </c>
      <c r="E180" s="107" t="e">
        <f>基本データR5年2月月例後抽出!#REF!</f>
        <v>#REF!</v>
      </c>
      <c r="F180" s="107" t="e">
        <f>基本データR5年2月月例後抽出!#REF!</f>
        <v>#REF!</v>
      </c>
      <c r="G180" s="107" t="e">
        <f>基本データR5年2月月例後抽出!#REF!</f>
        <v>#REF!</v>
      </c>
    </row>
    <row r="181" spans="1:7" ht="29.25" customHeight="1">
      <c r="A181" s="106">
        <f>基本データR5年2月月例後抽出!A179</f>
        <v>178</v>
      </c>
      <c r="B181" s="106">
        <f>基本データR5年2月月例後抽出!B179</f>
        <v>4</v>
      </c>
      <c r="C181" s="106">
        <f>基本データR5年2月月例後抽出!C179</f>
        <v>3147127</v>
      </c>
      <c r="D181" s="106" t="str">
        <f>基本データR5年2月月例後抽出!G179</f>
        <v>特定非営利活動法人宇佐市障がい者共同受注協議会</v>
      </c>
      <c r="E181" s="107" t="e">
        <f>基本データR5年2月月例後抽出!#REF!</f>
        <v>#REF!</v>
      </c>
      <c r="F181" s="107" t="e">
        <f>基本データR5年2月月例後抽出!#REF!</f>
        <v>#REF!</v>
      </c>
      <c r="G181" s="107" t="e">
        <f>基本データR5年2月月例後抽出!#REF!</f>
        <v>#REF!</v>
      </c>
    </row>
    <row r="182" spans="1:7" ht="29.25" customHeight="1">
      <c r="A182" s="106">
        <f>基本データR5年2月月例後抽出!A180</f>
        <v>179</v>
      </c>
      <c r="B182" s="106">
        <f>基本データR5年2月月例後抽出!B180</f>
        <v>4</v>
      </c>
      <c r="C182" s="106">
        <f>基本データR5年2月月例後抽出!C180</f>
        <v>3153887</v>
      </c>
      <c r="D182" s="106" t="str">
        <f>基本データR5年2月月例後抽出!G180</f>
        <v>公益社団法人大分県理学療法士協会</v>
      </c>
      <c r="E182" s="107" t="e">
        <f>基本データR5年2月月例後抽出!#REF!</f>
        <v>#REF!</v>
      </c>
      <c r="F182" s="107" t="e">
        <f>基本データR5年2月月例後抽出!#REF!</f>
        <v>#REF!</v>
      </c>
      <c r="G182" s="107" t="e">
        <f>基本データR5年2月月例後抽出!#REF!</f>
        <v>#REF!</v>
      </c>
    </row>
    <row r="183" spans="1:7" ht="29.25" customHeight="1">
      <c r="A183" s="106">
        <f>基本データR5年2月月例後抽出!A181</f>
        <v>180</v>
      </c>
      <c r="B183" s="106">
        <f>基本データR5年2月月例後抽出!B181</f>
        <v>4</v>
      </c>
      <c r="C183" s="106">
        <f>基本データR5年2月月例後抽出!C181</f>
        <v>3153909</v>
      </c>
      <c r="D183" s="106" t="str">
        <f>基本データR5年2月月例後抽出!G181</f>
        <v>公益社団法人日本オストミー協会</v>
      </c>
      <c r="E183" s="107" t="e">
        <f>基本データR5年2月月例後抽出!#REF!</f>
        <v>#REF!</v>
      </c>
      <c r="F183" s="107" t="e">
        <f>基本データR5年2月月例後抽出!#REF!</f>
        <v>#REF!</v>
      </c>
      <c r="G183" s="107" t="e">
        <f>基本データR5年2月月例後抽出!#REF!</f>
        <v>#REF!</v>
      </c>
    </row>
    <row r="184" spans="1:7" ht="29.25" customHeight="1">
      <c r="A184" s="106">
        <f>基本データR5年2月月例後抽出!A182</f>
        <v>181</v>
      </c>
      <c r="B184" s="106">
        <f>基本データR5年2月月例後抽出!B182</f>
        <v>4</v>
      </c>
      <c r="C184" s="106">
        <f>基本データR5年2月月例後抽出!C182</f>
        <v>3154018</v>
      </c>
      <c r="D184" s="106" t="str">
        <f>基本データR5年2月月例後抽出!G182</f>
        <v>特定非営利活動法人ひた水環境ネットワークセンター</v>
      </c>
      <c r="E184" s="107" t="e">
        <f>基本データR5年2月月例後抽出!#REF!</f>
        <v>#REF!</v>
      </c>
      <c r="F184" s="107" t="e">
        <f>基本データR5年2月月例後抽出!#REF!</f>
        <v>#REF!</v>
      </c>
      <c r="G184" s="107" t="e">
        <f>基本データR5年2月月例後抽出!#REF!</f>
        <v>#REF!</v>
      </c>
    </row>
    <row r="185" spans="1:7" ht="29.25" customHeight="1">
      <c r="A185" s="106">
        <f>基本データR5年2月月例後抽出!A183</f>
        <v>182</v>
      </c>
      <c r="B185" s="106">
        <f>基本データR5年2月月例後抽出!B183</f>
        <v>4</v>
      </c>
      <c r="C185" s="106">
        <f>基本データR5年2月月例後抽出!C183</f>
        <v>3154034</v>
      </c>
      <c r="D185" s="106" t="str">
        <f>基本データR5年2月月例後抽出!G183</f>
        <v>特定非営利活動法人大山水環境アスリート</v>
      </c>
      <c r="E185" s="107" t="e">
        <f>基本データR5年2月月例後抽出!#REF!</f>
        <v>#REF!</v>
      </c>
      <c r="F185" s="107" t="e">
        <f>基本データR5年2月月例後抽出!#REF!</f>
        <v>#REF!</v>
      </c>
      <c r="G185" s="107" t="e">
        <f>基本データR5年2月月例後抽出!#REF!</f>
        <v>#REF!</v>
      </c>
    </row>
    <row r="186" spans="1:7" ht="29.25" customHeight="1">
      <c r="A186" s="106">
        <f>基本データR5年2月月例後抽出!A184</f>
        <v>183</v>
      </c>
      <c r="B186" s="106">
        <f>基本データR5年2月月例後抽出!B184</f>
        <v>4</v>
      </c>
      <c r="C186" s="106">
        <f>基本データR5年2月月例後抽出!C184</f>
        <v>3154051</v>
      </c>
      <c r="D186" s="106" t="str">
        <f>基本データR5年2月月例後抽出!G184</f>
        <v>特定非営利活動法人Ｔｈｅ　Ｔｒｅｅ　ｏｆ　Ｍｉｎｏｒｉｔｙ　Ｔｒｉｂｅｓ</v>
      </c>
      <c r="E186" s="107" t="e">
        <f>基本データR5年2月月例後抽出!#REF!</f>
        <v>#REF!</v>
      </c>
      <c r="F186" s="107" t="e">
        <f>基本データR5年2月月例後抽出!#REF!</f>
        <v>#REF!</v>
      </c>
      <c r="G186" s="107" t="e">
        <f>基本データR5年2月月例後抽出!#REF!</f>
        <v>#REF!</v>
      </c>
    </row>
    <row r="187" spans="1:7" ht="29.25" customHeight="1">
      <c r="A187" s="106">
        <f>基本データR5年2月月例後抽出!A185</f>
        <v>184</v>
      </c>
      <c r="B187" s="106">
        <f>基本データR5年2月月例後抽出!B185</f>
        <v>4</v>
      </c>
      <c r="C187" s="106">
        <f>基本データR5年2月月例後抽出!C185</f>
        <v>3154115</v>
      </c>
      <c r="D187" s="106" t="str">
        <f>基本データR5年2月月例後抽出!G185</f>
        <v>特定非営利活動法人初島森林植物園ネットワーク</v>
      </c>
      <c r="E187" s="107" t="e">
        <f>基本データR5年2月月例後抽出!#REF!</f>
        <v>#REF!</v>
      </c>
      <c r="F187" s="107" t="e">
        <f>基本データR5年2月月例後抽出!#REF!</f>
        <v>#REF!</v>
      </c>
      <c r="G187" s="107" t="e">
        <f>基本データR5年2月月例後抽出!#REF!</f>
        <v>#REF!</v>
      </c>
    </row>
    <row r="188" spans="1:7" ht="29.25" customHeight="1">
      <c r="A188" s="106">
        <f>基本データR5年2月月例後抽出!A186</f>
        <v>185</v>
      </c>
      <c r="B188" s="106">
        <f>基本データR5年2月月例後抽出!B186</f>
        <v>4</v>
      </c>
      <c r="C188" s="106">
        <f>基本データR5年2月月例後抽出!C186</f>
        <v>3154123</v>
      </c>
      <c r="D188" s="106" t="str">
        <f>基本データR5年2月月例後抽出!G186</f>
        <v>特定非営利活動法人日田移住サポートセンター</v>
      </c>
      <c r="E188" s="107" t="e">
        <f>基本データR5年2月月例後抽出!#REF!</f>
        <v>#REF!</v>
      </c>
      <c r="F188" s="107" t="e">
        <f>基本データR5年2月月例後抽出!#REF!</f>
        <v>#REF!</v>
      </c>
      <c r="G188" s="107" t="e">
        <f>基本データR5年2月月例後抽出!#REF!</f>
        <v>#REF!</v>
      </c>
    </row>
    <row r="189" spans="1:7" ht="29.25" customHeight="1">
      <c r="A189" s="106">
        <f>基本データR5年2月月例後抽出!A187</f>
        <v>186</v>
      </c>
      <c r="B189" s="106">
        <f>基本データR5年2月月例後抽出!B187</f>
        <v>4</v>
      </c>
      <c r="C189" s="106">
        <f>基本データR5年2月月例後抽出!C187</f>
        <v>3154132</v>
      </c>
      <c r="D189" s="106" t="str">
        <f>基本データR5年2月月例後抽出!G187</f>
        <v>特定非営利活動法人九重トキゆめプロジェクト２１</v>
      </c>
      <c r="E189" s="107" t="e">
        <f>基本データR5年2月月例後抽出!#REF!</f>
        <v>#REF!</v>
      </c>
      <c r="F189" s="107" t="e">
        <f>基本データR5年2月月例後抽出!#REF!</f>
        <v>#REF!</v>
      </c>
      <c r="G189" s="107" t="e">
        <f>基本データR5年2月月例後抽出!#REF!</f>
        <v>#REF!</v>
      </c>
    </row>
    <row r="190" spans="1:7" ht="29.25" customHeight="1">
      <c r="A190" s="106">
        <f>基本データR5年2月月例後抽出!A188</f>
        <v>187</v>
      </c>
      <c r="B190" s="106">
        <f>基本データR5年2月月例後抽出!B188</f>
        <v>4</v>
      </c>
      <c r="C190" s="106">
        <f>基本データR5年2月月例後抽出!C188</f>
        <v>3154140</v>
      </c>
      <c r="D190" s="106" t="str">
        <f>基本データR5年2月月例後抽出!G188</f>
        <v>特定非営利活動法人玖珠むつみ会</v>
      </c>
      <c r="E190" s="107" t="e">
        <f>基本データR5年2月月例後抽出!#REF!</f>
        <v>#REF!</v>
      </c>
      <c r="F190" s="107" t="e">
        <f>基本データR5年2月月例後抽出!#REF!</f>
        <v>#REF!</v>
      </c>
      <c r="G190" s="107" t="e">
        <f>基本データR5年2月月例後抽出!#REF!</f>
        <v>#REF!</v>
      </c>
    </row>
    <row r="191" spans="1:7" ht="29.25" customHeight="1">
      <c r="A191" s="106">
        <f>基本データR5年2月月例後抽出!A189</f>
        <v>188</v>
      </c>
      <c r="B191" s="106">
        <f>基本データR5年2月月例後抽出!B189</f>
        <v>4</v>
      </c>
      <c r="C191" s="106">
        <f>基本データR5年2月月例後抽出!C189</f>
        <v>3164714</v>
      </c>
      <c r="D191" s="106" t="str">
        <f>基本データR5年2月月例後抽出!G189</f>
        <v>特定非営利活動法人コミュニケーション・サポートネットワーク</v>
      </c>
      <c r="E191" s="107" t="e">
        <f>基本データR5年2月月例後抽出!#REF!</f>
        <v>#REF!</v>
      </c>
      <c r="F191" s="107" t="e">
        <f>基本データR5年2月月例後抽出!#REF!</f>
        <v>#REF!</v>
      </c>
      <c r="G191" s="107" t="e">
        <f>基本データR5年2月月例後抽出!#REF!</f>
        <v>#REF!</v>
      </c>
    </row>
    <row r="192" spans="1:7" ht="29.25" customHeight="1">
      <c r="A192" s="106">
        <f>基本データR5年2月月例後抽出!A190</f>
        <v>189</v>
      </c>
      <c r="B192" s="106">
        <f>基本データR5年2月月例後抽出!B190</f>
        <v>4</v>
      </c>
      <c r="C192" s="106">
        <f>基本データR5年2月月例後抽出!C190</f>
        <v>3164773</v>
      </c>
      <c r="D192" s="106" t="str">
        <f>基本データR5年2月月例後抽出!G190</f>
        <v>特定非営利活動法人日韓芸術文化交流会</v>
      </c>
      <c r="E192" s="107" t="e">
        <f>基本データR5年2月月例後抽出!#REF!</f>
        <v>#REF!</v>
      </c>
      <c r="F192" s="107" t="e">
        <f>基本データR5年2月月例後抽出!#REF!</f>
        <v>#REF!</v>
      </c>
      <c r="G192" s="107" t="e">
        <f>基本データR5年2月月例後抽出!#REF!</f>
        <v>#REF!</v>
      </c>
    </row>
    <row r="193" spans="1:7" ht="29.25" customHeight="1">
      <c r="A193" s="106">
        <f>基本データR5年2月月例後抽出!A191</f>
        <v>190</v>
      </c>
      <c r="B193" s="106">
        <f>基本データR5年2月月例後抽出!B191</f>
        <v>4</v>
      </c>
      <c r="C193" s="106">
        <f>基本データR5年2月月例後抽出!C191</f>
        <v>3172831</v>
      </c>
      <c r="D193" s="106" t="str">
        <f>基本データR5年2月月例後抽出!G191</f>
        <v>特定非営利活動法人ｄｅｎｋ－ｐａｕｓｅ</v>
      </c>
      <c r="E193" s="107" t="e">
        <f>基本データR5年2月月例後抽出!#REF!</f>
        <v>#REF!</v>
      </c>
      <c r="F193" s="107" t="e">
        <f>基本データR5年2月月例後抽出!#REF!</f>
        <v>#REF!</v>
      </c>
      <c r="G193" s="107" t="e">
        <f>基本データR5年2月月例後抽出!#REF!</f>
        <v>#REF!</v>
      </c>
    </row>
    <row r="194" spans="1:7" ht="29.25" customHeight="1">
      <c r="A194" s="106">
        <f>基本データR5年2月月例後抽出!A192</f>
        <v>191</v>
      </c>
      <c r="B194" s="106">
        <f>基本データR5年2月月例後抽出!B192</f>
        <v>4</v>
      </c>
      <c r="C194" s="106">
        <f>基本データR5年2月月例後抽出!C192</f>
        <v>3172849</v>
      </c>
      <c r="D194" s="106" t="str">
        <f>基本データR5年2月月例後抽出!G192</f>
        <v>ＮＰＯ法人　ＭＯＤＥＲＡＴＩＯＮ　ＩＮＴＥＲＮＡＴＩＯＮＡＬ</v>
      </c>
      <c r="E194" s="107" t="e">
        <f>基本データR5年2月月例後抽出!#REF!</f>
        <v>#REF!</v>
      </c>
      <c r="F194" s="107" t="e">
        <f>基本データR5年2月月例後抽出!#REF!</f>
        <v>#REF!</v>
      </c>
      <c r="G194" s="107" t="e">
        <f>基本データR5年2月月例後抽出!#REF!</f>
        <v>#REF!</v>
      </c>
    </row>
    <row r="195" spans="1:7" ht="29.25" customHeight="1">
      <c r="A195" s="106">
        <f>基本データR5年2月月例後抽出!A193</f>
        <v>192</v>
      </c>
      <c r="B195" s="106">
        <f>基本データR5年2月月例後抽出!B193</f>
        <v>4</v>
      </c>
      <c r="C195" s="106">
        <f>基本データR5年2月月例後抽出!C193</f>
        <v>3172865</v>
      </c>
      <c r="D195" s="106" t="str">
        <f>基本データR5年2月月例後抽出!G193</f>
        <v>特定非営利活動法人いきいき安心おおいた</v>
      </c>
      <c r="E195" s="107" t="e">
        <f>基本データR5年2月月例後抽出!#REF!</f>
        <v>#REF!</v>
      </c>
      <c r="F195" s="107" t="e">
        <f>基本データR5年2月月例後抽出!#REF!</f>
        <v>#REF!</v>
      </c>
      <c r="G195" s="107" t="e">
        <f>基本データR5年2月月例後抽出!#REF!</f>
        <v>#REF!</v>
      </c>
    </row>
    <row r="196" spans="1:7" ht="29.25" customHeight="1">
      <c r="A196" s="106">
        <f>基本データR5年2月月例後抽出!A194</f>
        <v>193</v>
      </c>
      <c r="B196" s="106">
        <f>基本データR5年2月月例後抽出!B194</f>
        <v>4</v>
      </c>
      <c r="C196" s="106">
        <f>基本データR5年2月月例後抽出!C194</f>
        <v>3186068</v>
      </c>
      <c r="D196" s="106" t="str">
        <f>基本データR5年2月月例後抽出!G194</f>
        <v>特定非営利活動法人ばらの会作業所シャローム</v>
      </c>
      <c r="E196" s="107" t="e">
        <f>基本データR5年2月月例後抽出!#REF!</f>
        <v>#REF!</v>
      </c>
      <c r="F196" s="107" t="e">
        <f>基本データR5年2月月例後抽出!#REF!</f>
        <v>#REF!</v>
      </c>
      <c r="G196" s="107" t="e">
        <f>基本データR5年2月月例後抽出!#REF!</f>
        <v>#REF!</v>
      </c>
    </row>
    <row r="197" spans="1:7" ht="29.25" customHeight="1">
      <c r="A197" s="106">
        <f>基本データR5年2月月例後抽出!A195</f>
        <v>194</v>
      </c>
      <c r="B197" s="106">
        <f>基本データR5年2月月例後抽出!B195</f>
        <v>4</v>
      </c>
      <c r="C197" s="106">
        <f>基本データR5年2月月例後抽出!C195</f>
        <v>3186319</v>
      </c>
      <c r="D197" s="106" t="str">
        <f>基本データR5年2月月例後抽出!G195</f>
        <v>鴛野自治会</v>
      </c>
      <c r="E197" s="107" t="e">
        <f>基本データR5年2月月例後抽出!#REF!</f>
        <v>#REF!</v>
      </c>
      <c r="F197" s="107" t="e">
        <f>基本データR5年2月月例後抽出!#REF!</f>
        <v>#REF!</v>
      </c>
      <c r="G197" s="107" t="e">
        <f>基本データR5年2月月例後抽出!#REF!</f>
        <v>#REF!</v>
      </c>
    </row>
    <row r="198" spans="1:7" ht="29.25" customHeight="1">
      <c r="A198" s="106">
        <f>基本データR5年2月月例後抽出!A196</f>
        <v>195</v>
      </c>
      <c r="B198" s="106">
        <f>基本データR5年2月月例後抽出!B196</f>
        <v>4</v>
      </c>
      <c r="C198" s="106">
        <f>基本データR5年2月月例後抽出!C196</f>
        <v>3186972</v>
      </c>
      <c r="D198" s="106" t="str">
        <f>基本データR5年2月月例後抽出!G196</f>
        <v>特定非営利活動法人夢一輪の会</v>
      </c>
      <c r="E198" s="107" t="e">
        <f>基本データR5年2月月例後抽出!#REF!</f>
        <v>#REF!</v>
      </c>
      <c r="F198" s="107" t="e">
        <f>基本データR5年2月月例後抽出!#REF!</f>
        <v>#REF!</v>
      </c>
      <c r="G198" s="107" t="e">
        <f>基本データR5年2月月例後抽出!#REF!</f>
        <v>#REF!</v>
      </c>
    </row>
    <row r="199" spans="1:7" ht="29.25" customHeight="1">
      <c r="A199" s="106">
        <f>基本データR5年2月月例後抽出!A197</f>
        <v>196</v>
      </c>
      <c r="B199" s="106">
        <f>基本データR5年2月月例後抽出!B197</f>
        <v>4</v>
      </c>
      <c r="C199" s="106">
        <f>基本データR5年2月月例後抽出!C197</f>
        <v>3215718</v>
      </c>
      <c r="D199" s="106" t="str">
        <f>基本データR5年2月月例後抽出!G197</f>
        <v>特定非営利活動法人大分スポーツ＆カルチャークラブ</v>
      </c>
      <c r="E199" s="107" t="e">
        <f>基本データR5年2月月例後抽出!#REF!</f>
        <v>#REF!</v>
      </c>
      <c r="F199" s="107" t="e">
        <f>基本データR5年2月月例後抽出!#REF!</f>
        <v>#REF!</v>
      </c>
      <c r="G199" s="107" t="e">
        <f>基本データR5年2月月例後抽出!#REF!</f>
        <v>#REF!</v>
      </c>
    </row>
    <row r="200" spans="1:7" ht="29.25" customHeight="1">
      <c r="A200" s="106">
        <f>基本データR5年2月月例後抽出!A198</f>
        <v>197</v>
      </c>
      <c r="B200" s="106">
        <f>基本データR5年2月月例後抽出!B198</f>
        <v>4</v>
      </c>
      <c r="C200" s="106">
        <f>基本データR5年2月月例後抽出!C198</f>
        <v>3215777</v>
      </c>
      <c r="D200" s="106" t="str">
        <f>基本データR5年2月月例後抽出!G198</f>
        <v>特定非営利活動法人レガーレ</v>
      </c>
      <c r="E200" s="107" t="e">
        <f>基本データR5年2月月例後抽出!#REF!</f>
        <v>#REF!</v>
      </c>
      <c r="F200" s="107" t="e">
        <f>基本データR5年2月月例後抽出!#REF!</f>
        <v>#REF!</v>
      </c>
      <c r="G200" s="107" t="e">
        <f>基本データR5年2月月例後抽出!#REF!</f>
        <v>#REF!</v>
      </c>
    </row>
    <row r="201" spans="1:7" ht="29.25" customHeight="1">
      <c r="A201" s="106">
        <f>基本データR5年2月月例後抽出!A199</f>
        <v>198</v>
      </c>
      <c r="B201" s="106">
        <f>基本データR5年2月月例後抽出!B199</f>
        <v>4</v>
      </c>
      <c r="C201" s="106">
        <f>基本データR5年2月月例後抽出!C199</f>
        <v>3222137</v>
      </c>
      <c r="D201" s="106" t="str">
        <f>基本データR5年2月月例後抽出!G199</f>
        <v>特定非営利活動法人ジョイファーム大分</v>
      </c>
      <c r="E201" s="107" t="e">
        <f>基本データR5年2月月例後抽出!#REF!</f>
        <v>#REF!</v>
      </c>
      <c r="F201" s="107" t="e">
        <f>基本データR5年2月月例後抽出!#REF!</f>
        <v>#REF!</v>
      </c>
      <c r="G201" s="107" t="e">
        <f>基本データR5年2月月例後抽出!#REF!</f>
        <v>#REF!</v>
      </c>
    </row>
    <row r="202" spans="1:7" ht="29.25" customHeight="1">
      <c r="A202" s="106">
        <f>基本データR5年2月月例後抽出!A200</f>
        <v>199</v>
      </c>
      <c r="B202" s="106">
        <f>基本データR5年2月月例後抽出!B200</f>
        <v>4</v>
      </c>
      <c r="C202" s="106">
        <f>基本データR5年2月月例後抽出!C200</f>
        <v>3222226</v>
      </c>
      <c r="D202" s="106" t="str">
        <f>基本データR5年2月月例後抽出!G200</f>
        <v>特定非営利活動法人猪の瀬戸湿原保全の会</v>
      </c>
      <c r="E202" s="107" t="e">
        <f>基本データR5年2月月例後抽出!#REF!</f>
        <v>#REF!</v>
      </c>
      <c r="F202" s="107" t="e">
        <f>基本データR5年2月月例後抽出!#REF!</f>
        <v>#REF!</v>
      </c>
      <c r="G202" s="107" t="e">
        <f>基本データR5年2月月例後抽出!#REF!</f>
        <v>#REF!</v>
      </c>
    </row>
    <row r="203" spans="1:7" ht="29.25" customHeight="1">
      <c r="A203" s="106">
        <f>基本データR5年2月月例後抽出!A201</f>
        <v>200</v>
      </c>
      <c r="B203" s="106">
        <f>基本データR5年2月月例後抽出!B201</f>
        <v>4</v>
      </c>
      <c r="C203" s="106">
        <f>基本データR5年2月月例後抽出!C201</f>
        <v>3228593</v>
      </c>
      <c r="D203" s="106" t="str">
        <f>基本データR5年2月月例後抽出!G201</f>
        <v>公益社団法人大分県言語聴覚士協会</v>
      </c>
      <c r="E203" s="107" t="e">
        <f>基本データR5年2月月例後抽出!#REF!</f>
        <v>#REF!</v>
      </c>
      <c r="F203" s="107" t="e">
        <f>基本データR5年2月月例後抽出!#REF!</f>
        <v>#REF!</v>
      </c>
      <c r="G203" s="107" t="e">
        <f>基本データR5年2月月例後抽出!#REF!</f>
        <v>#REF!</v>
      </c>
    </row>
    <row r="204" spans="1:7" ht="29.25" customHeight="1">
      <c r="A204" s="106">
        <f>基本データR5年2月月例後抽出!A202</f>
        <v>201</v>
      </c>
      <c r="B204" s="106">
        <f>基本データR5年2月月例後抽出!B202</f>
        <v>4</v>
      </c>
      <c r="C204" s="106">
        <f>基本データR5年2月月例後抽出!C202</f>
        <v>3235336</v>
      </c>
      <c r="D204" s="106" t="str">
        <f>基本データR5年2月月例後抽出!G202</f>
        <v>特定非営利活動法人シネマステーション大分</v>
      </c>
      <c r="E204" s="107" t="e">
        <f>基本データR5年2月月例後抽出!#REF!</f>
        <v>#REF!</v>
      </c>
      <c r="F204" s="107" t="e">
        <f>基本データR5年2月月例後抽出!#REF!</f>
        <v>#REF!</v>
      </c>
      <c r="G204" s="107" t="e">
        <f>基本データR5年2月月例後抽出!#REF!</f>
        <v>#REF!</v>
      </c>
    </row>
    <row r="205" spans="1:7" ht="29.25" customHeight="1">
      <c r="A205" s="106">
        <f>基本データR5年2月月例後抽出!A203</f>
        <v>202</v>
      </c>
      <c r="B205" s="106">
        <f>基本データR5年2月月例後抽出!B203</f>
        <v>4</v>
      </c>
      <c r="C205" s="106">
        <f>基本データR5年2月月例後抽出!C203</f>
        <v>3240968</v>
      </c>
      <c r="D205" s="106" t="str">
        <f>基本データR5年2月月例後抽出!G203</f>
        <v>公益社団法人宇佐青年会議所</v>
      </c>
      <c r="E205" s="107" t="e">
        <f>基本データR5年2月月例後抽出!#REF!</f>
        <v>#REF!</v>
      </c>
      <c r="F205" s="107" t="e">
        <f>基本データR5年2月月例後抽出!#REF!</f>
        <v>#REF!</v>
      </c>
      <c r="G205" s="107" t="e">
        <f>基本データR5年2月月例後抽出!#REF!</f>
        <v>#REF!</v>
      </c>
    </row>
    <row r="206" spans="1:7" ht="29.25" customHeight="1">
      <c r="A206" s="106">
        <f>基本データR5年2月月例後抽出!A204</f>
        <v>203</v>
      </c>
      <c r="B206" s="106">
        <f>基本データR5年2月月例後抽出!B204</f>
        <v>4</v>
      </c>
      <c r="C206" s="106">
        <f>基本データR5年2月月例後抽出!C204</f>
        <v>3247181</v>
      </c>
      <c r="D206" s="106" t="str">
        <f>基本データR5年2月月例後抽出!G204</f>
        <v>特定非営利活動法人ゆう</v>
      </c>
      <c r="E206" s="107" t="e">
        <f>基本データR5年2月月例後抽出!#REF!</f>
        <v>#REF!</v>
      </c>
      <c r="F206" s="107" t="e">
        <f>基本データR5年2月月例後抽出!#REF!</f>
        <v>#REF!</v>
      </c>
      <c r="G206" s="107" t="e">
        <f>基本データR5年2月月例後抽出!#REF!</f>
        <v>#REF!</v>
      </c>
    </row>
    <row r="207" spans="1:7" ht="29.25" customHeight="1">
      <c r="A207" s="106">
        <f>基本データR5年2月月例後抽出!A205</f>
        <v>204</v>
      </c>
      <c r="B207" s="106">
        <f>基本データR5年2月月例後抽出!B205</f>
        <v>4</v>
      </c>
      <c r="C207" s="106">
        <f>基本データR5年2月月例後抽出!C205</f>
        <v>3251862</v>
      </c>
      <c r="D207" s="106" t="str">
        <f>基本データR5年2月月例後抽出!G205</f>
        <v>特定非営利活動法人大分県協育アドバイザーネット</v>
      </c>
      <c r="E207" s="107" t="e">
        <f>基本データR5年2月月例後抽出!#REF!</f>
        <v>#REF!</v>
      </c>
      <c r="F207" s="107" t="e">
        <f>基本データR5年2月月例後抽出!#REF!</f>
        <v>#REF!</v>
      </c>
      <c r="G207" s="107" t="e">
        <f>基本データR5年2月月例後抽出!#REF!</f>
        <v>#REF!</v>
      </c>
    </row>
    <row r="208" spans="1:7" ht="29.25" customHeight="1">
      <c r="A208" s="106">
        <f>基本データR5年2月月例後抽出!A206</f>
        <v>205</v>
      </c>
      <c r="B208" s="106">
        <f>基本データR5年2月月例後抽出!B206</f>
        <v>4</v>
      </c>
      <c r="C208" s="106">
        <f>基本データR5年2月月例後抽出!C206</f>
        <v>3251889</v>
      </c>
      <c r="D208" s="106" t="str">
        <f>基本データR5年2月月例後抽出!G206</f>
        <v>特定非営利活動法人キッズスポッチャ</v>
      </c>
      <c r="E208" s="107" t="e">
        <f>基本データR5年2月月例後抽出!#REF!</f>
        <v>#REF!</v>
      </c>
      <c r="F208" s="107" t="e">
        <f>基本データR5年2月月例後抽出!#REF!</f>
        <v>#REF!</v>
      </c>
      <c r="G208" s="107" t="e">
        <f>基本データR5年2月月例後抽出!#REF!</f>
        <v>#REF!</v>
      </c>
    </row>
    <row r="209" spans="1:7" ht="29.25" customHeight="1">
      <c r="A209" s="106">
        <f>基本データR5年2月月例後抽出!A207</f>
        <v>206</v>
      </c>
      <c r="B209" s="106">
        <f>基本データR5年2月月例後抽出!B207</f>
        <v>4</v>
      </c>
      <c r="C209" s="106">
        <f>基本データR5年2月月例後抽出!C207</f>
        <v>3251952</v>
      </c>
      <c r="D209" s="106" t="str">
        <f>基本データR5年2月月例後抽出!G207</f>
        <v>特定非営利活動法人築輪</v>
      </c>
      <c r="E209" s="107" t="e">
        <f>基本データR5年2月月例後抽出!#REF!</f>
        <v>#REF!</v>
      </c>
      <c r="F209" s="107" t="e">
        <f>基本データR5年2月月例後抽出!#REF!</f>
        <v>#REF!</v>
      </c>
      <c r="G209" s="107" t="e">
        <f>基本データR5年2月月例後抽出!#REF!</f>
        <v>#REF!</v>
      </c>
    </row>
    <row r="210" spans="1:7" ht="29.25" customHeight="1">
      <c r="A210" s="106">
        <f>基本データR5年2月月例後抽出!A208</f>
        <v>207</v>
      </c>
      <c r="B210" s="106">
        <f>基本データR5年2月月例後抽出!B208</f>
        <v>4</v>
      </c>
      <c r="C210" s="106">
        <f>基本データR5年2月月例後抽出!C208</f>
        <v>3253008</v>
      </c>
      <c r="D210" s="106" t="str">
        <f>基本データR5年2月月例後抽出!G208</f>
        <v>公益財団法人大分県臓器移植医療協会</v>
      </c>
      <c r="E210" s="107" t="e">
        <f>基本データR5年2月月例後抽出!#REF!</f>
        <v>#REF!</v>
      </c>
      <c r="F210" s="107" t="e">
        <f>基本データR5年2月月例後抽出!#REF!</f>
        <v>#REF!</v>
      </c>
      <c r="G210" s="107" t="e">
        <f>基本データR5年2月月例後抽出!#REF!</f>
        <v>#REF!</v>
      </c>
    </row>
    <row r="211" spans="1:7" ht="29.25" customHeight="1">
      <c r="A211" s="106">
        <f>基本データR5年2月月例後抽出!A209</f>
        <v>208</v>
      </c>
      <c r="B211" s="106">
        <f>基本データR5年2月月例後抽出!B209</f>
        <v>4</v>
      </c>
      <c r="C211" s="106">
        <f>基本データR5年2月月例後抽出!C209</f>
        <v>3253016</v>
      </c>
      <c r="D211" s="106" t="str">
        <f>基本データR5年2月月例後抽出!G209</f>
        <v>公益財団法人大分県アイバンク協会</v>
      </c>
      <c r="E211" s="107" t="e">
        <f>基本データR5年2月月例後抽出!#REF!</f>
        <v>#REF!</v>
      </c>
      <c r="F211" s="107" t="e">
        <f>基本データR5年2月月例後抽出!#REF!</f>
        <v>#REF!</v>
      </c>
      <c r="G211" s="107" t="e">
        <f>基本データR5年2月月例後抽出!#REF!</f>
        <v>#REF!</v>
      </c>
    </row>
    <row r="212" spans="1:7" ht="29.25" customHeight="1">
      <c r="A212" s="106">
        <f>基本データR5年2月月例後抽出!A210</f>
        <v>209</v>
      </c>
      <c r="B212" s="106">
        <f>基本データR5年2月月例後抽出!B210</f>
        <v>4</v>
      </c>
      <c r="C212" s="106">
        <f>基本データR5年2月月例後抽出!C210</f>
        <v>3253270</v>
      </c>
      <c r="D212" s="106" t="str">
        <f>基本データR5年2月月例後抽出!G210</f>
        <v>公益社団法人大分県社会福祉士会</v>
      </c>
      <c r="E212" s="107" t="e">
        <f>基本データR5年2月月例後抽出!#REF!</f>
        <v>#REF!</v>
      </c>
      <c r="F212" s="107" t="e">
        <f>基本データR5年2月月例後抽出!#REF!</f>
        <v>#REF!</v>
      </c>
      <c r="G212" s="107" t="e">
        <f>基本データR5年2月月例後抽出!#REF!</f>
        <v>#REF!</v>
      </c>
    </row>
    <row r="213" spans="1:7" ht="29.25" customHeight="1">
      <c r="A213" s="106">
        <f>基本データR5年2月月例後抽出!A211</f>
        <v>210</v>
      </c>
      <c r="B213" s="106">
        <f>基本データR5年2月月例後抽出!B211</f>
        <v>4</v>
      </c>
      <c r="C213" s="106">
        <f>基本データR5年2月月例後抽出!C211</f>
        <v>3253369</v>
      </c>
      <c r="D213" s="106" t="str">
        <f>基本データR5年2月月例後抽出!G211</f>
        <v>特定非営利活動法人婚かつ・世話やき隊</v>
      </c>
      <c r="E213" s="107" t="e">
        <f>基本データR5年2月月例後抽出!#REF!</f>
        <v>#REF!</v>
      </c>
      <c r="F213" s="107" t="e">
        <f>基本データR5年2月月例後抽出!#REF!</f>
        <v>#REF!</v>
      </c>
      <c r="G213" s="107" t="e">
        <f>基本データR5年2月月例後抽出!#REF!</f>
        <v>#REF!</v>
      </c>
    </row>
    <row r="214" spans="1:7" ht="29.25" customHeight="1">
      <c r="A214" s="106" t="e">
        <f>基本データR5年2月月例後抽出!#REF!</f>
        <v>#REF!</v>
      </c>
      <c r="B214" s="106" t="e">
        <f>基本データR5年2月月例後抽出!#REF!</f>
        <v>#REF!</v>
      </c>
      <c r="C214" s="106" t="e">
        <f>基本データR5年2月月例後抽出!#REF!</f>
        <v>#REF!</v>
      </c>
      <c r="D214" s="106" t="e">
        <f>基本データR5年2月月例後抽出!#REF!</f>
        <v>#REF!</v>
      </c>
      <c r="E214" s="107" t="e">
        <f>基本データR5年2月月例後抽出!#REF!</f>
        <v>#REF!</v>
      </c>
      <c r="F214" s="107" t="e">
        <f>基本データR5年2月月例後抽出!#REF!</f>
        <v>#REF!</v>
      </c>
      <c r="G214" s="107" t="e">
        <f>基本データR5年2月月例後抽出!#REF!</f>
        <v>#REF!</v>
      </c>
    </row>
    <row r="215" spans="1:7" ht="29.25" customHeight="1">
      <c r="A215" s="106">
        <f>基本データR5年2月月例後抽出!A212</f>
        <v>211</v>
      </c>
      <c r="B215" s="106">
        <f>基本データR5年2月月例後抽出!B212</f>
        <v>4</v>
      </c>
      <c r="C215" s="106">
        <f>基本データR5年2月月例後抽出!C212</f>
        <v>3259545</v>
      </c>
      <c r="D215" s="106" t="str">
        <f>基本データR5年2月月例後抽出!G212</f>
        <v>特定非営利活動法人ＦＯＲ　ＯＮＥ</v>
      </c>
      <c r="E215" s="107" t="e">
        <f>基本データR5年2月月例後抽出!#REF!</f>
        <v>#REF!</v>
      </c>
      <c r="F215" s="107" t="e">
        <f>基本データR5年2月月例後抽出!#REF!</f>
        <v>#REF!</v>
      </c>
      <c r="G215" s="107" t="e">
        <f>基本データR5年2月月例後抽出!#REF!</f>
        <v>#REF!</v>
      </c>
    </row>
    <row r="216" spans="1:7" ht="29.25" customHeight="1">
      <c r="A216" s="106">
        <f>基本データR5年2月月例後抽出!A213</f>
        <v>212</v>
      </c>
      <c r="B216" s="106">
        <f>基本データR5年2月月例後抽出!B213</f>
        <v>4</v>
      </c>
      <c r="C216" s="106">
        <f>基本データR5年2月月例後抽出!C213</f>
        <v>3259902</v>
      </c>
      <c r="D216" s="106" t="str">
        <f>基本データR5年2月月例後抽出!G213</f>
        <v>特定非営利活動法人シップリサイクル中津</v>
      </c>
      <c r="E216" s="107" t="e">
        <f>基本データR5年2月月例後抽出!#REF!</f>
        <v>#REF!</v>
      </c>
      <c r="F216" s="107" t="e">
        <f>基本データR5年2月月例後抽出!#REF!</f>
        <v>#REF!</v>
      </c>
      <c r="G216" s="107" t="e">
        <f>基本データR5年2月月例後抽出!#REF!</f>
        <v>#REF!</v>
      </c>
    </row>
    <row r="217" spans="1:7" ht="29.25" customHeight="1">
      <c r="A217" s="106">
        <f>基本データR5年2月月例後抽出!A214</f>
        <v>213</v>
      </c>
      <c r="B217" s="106">
        <f>基本データR5年2月月例後抽出!B214</f>
        <v>4</v>
      </c>
      <c r="C217" s="106">
        <f>基本データR5年2月月例後抽出!C214</f>
        <v>3261485</v>
      </c>
      <c r="D217" s="106" t="str">
        <f>基本データR5年2月月例後抽出!G214</f>
        <v>特定非営利活動法人六郷</v>
      </c>
      <c r="E217" s="107" t="e">
        <f>基本データR5年2月月例後抽出!#REF!</f>
        <v>#REF!</v>
      </c>
      <c r="F217" s="107" t="e">
        <f>基本データR5年2月月例後抽出!#REF!</f>
        <v>#REF!</v>
      </c>
      <c r="G217" s="107" t="e">
        <f>基本データR5年2月月例後抽出!#REF!</f>
        <v>#REF!</v>
      </c>
    </row>
    <row r="218" spans="1:7" ht="29.25" customHeight="1">
      <c r="A218" s="106">
        <f>基本データR5年2月月例後抽出!A215</f>
        <v>214</v>
      </c>
      <c r="B218" s="106">
        <f>基本データR5年2月月例後抽出!B215</f>
        <v>4</v>
      </c>
      <c r="C218" s="106">
        <f>基本データR5年2月月例後抽出!C215</f>
        <v>3267009</v>
      </c>
      <c r="D218" s="106" t="str">
        <f>基本データR5年2月月例後抽出!G215</f>
        <v>公益社団法人豊後高田市シルバー人材センター</v>
      </c>
      <c r="E218" s="107" t="e">
        <f>基本データR5年2月月例後抽出!#REF!</f>
        <v>#REF!</v>
      </c>
      <c r="F218" s="107" t="e">
        <f>基本データR5年2月月例後抽出!#REF!</f>
        <v>#REF!</v>
      </c>
      <c r="G218" s="107" t="e">
        <f>基本データR5年2月月例後抽出!#REF!</f>
        <v>#REF!</v>
      </c>
    </row>
    <row r="219" spans="1:7" ht="29.25" customHeight="1">
      <c r="A219" s="106">
        <f>基本データR5年2月月例後抽出!A216</f>
        <v>215</v>
      </c>
      <c r="B219" s="106">
        <f>基本データR5年2月月例後抽出!B216</f>
        <v>4</v>
      </c>
      <c r="C219" s="106">
        <f>基本データR5年2月月例後抽出!C216</f>
        <v>3267254</v>
      </c>
      <c r="D219" s="106" t="str">
        <f>基本データR5年2月月例後抽出!G216</f>
        <v>特定非営利活動法人郷土伝統芸能保存会</v>
      </c>
      <c r="E219" s="107" t="e">
        <f>基本データR5年2月月例後抽出!#REF!</f>
        <v>#REF!</v>
      </c>
      <c r="F219" s="107" t="e">
        <f>基本データR5年2月月例後抽出!#REF!</f>
        <v>#REF!</v>
      </c>
      <c r="G219" s="107" t="e">
        <f>基本データR5年2月月例後抽出!#REF!</f>
        <v>#REF!</v>
      </c>
    </row>
    <row r="220" spans="1:7" ht="29.25" customHeight="1">
      <c r="A220" s="106">
        <f>基本データR5年2月月例後抽出!A217</f>
        <v>216</v>
      </c>
      <c r="B220" s="106">
        <f>基本データR5年2月月例後抽出!B217</f>
        <v>4</v>
      </c>
      <c r="C220" s="106">
        <f>基本データR5年2月月例後抽出!C217</f>
        <v>3267289</v>
      </c>
      <c r="D220" s="106" t="str">
        <f>基本データR5年2月月例後抽出!G217</f>
        <v>公益社団法人宇佐市シルバー人材センター</v>
      </c>
      <c r="E220" s="107" t="e">
        <f>基本データR5年2月月例後抽出!#REF!</f>
        <v>#REF!</v>
      </c>
      <c r="F220" s="107" t="e">
        <f>基本データR5年2月月例後抽出!#REF!</f>
        <v>#REF!</v>
      </c>
      <c r="G220" s="107" t="e">
        <f>基本データR5年2月月例後抽出!#REF!</f>
        <v>#REF!</v>
      </c>
    </row>
    <row r="221" spans="1:7" ht="29.25" customHeight="1">
      <c r="A221" s="106">
        <f>基本データR5年2月月例後抽出!A218</f>
        <v>217</v>
      </c>
      <c r="B221" s="106">
        <f>基本データR5年2月月例後抽出!B218</f>
        <v>4</v>
      </c>
      <c r="C221" s="106">
        <f>基本データR5年2月月例後抽出!C218</f>
        <v>3273602</v>
      </c>
      <c r="D221" s="106" t="str">
        <f>基本データR5年2月月例後抽出!G218</f>
        <v>公益社団法人日本ボーイスカウト大分県連盟</v>
      </c>
      <c r="E221" s="107" t="e">
        <f>基本データR5年2月月例後抽出!#REF!</f>
        <v>#REF!</v>
      </c>
      <c r="F221" s="107" t="e">
        <f>基本データR5年2月月例後抽出!#REF!</f>
        <v>#REF!</v>
      </c>
      <c r="G221" s="107" t="e">
        <f>基本データR5年2月月例後抽出!#REF!</f>
        <v>#REF!</v>
      </c>
    </row>
    <row r="222" spans="1:7" ht="29.25" customHeight="1">
      <c r="A222" s="106">
        <f>基本データR5年2月月例後抽出!A219</f>
        <v>218</v>
      </c>
      <c r="B222" s="106">
        <f>基本データR5年2月月例後抽出!B219</f>
        <v>4</v>
      </c>
      <c r="C222" s="106">
        <f>基本データR5年2月月例後抽出!C219</f>
        <v>3273832</v>
      </c>
      <c r="D222" s="106" t="str">
        <f>基本データR5年2月月例後抽出!G219</f>
        <v>特定非営利活動法人大友氏顕彰会</v>
      </c>
      <c r="E222" s="107" t="e">
        <f>基本データR5年2月月例後抽出!#REF!</f>
        <v>#REF!</v>
      </c>
      <c r="F222" s="107" t="e">
        <f>基本データR5年2月月例後抽出!#REF!</f>
        <v>#REF!</v>
      </c>
      <c r="G222" s="107" t="e">
        <f>基本データR5年2月月例後抽出!#REF!</f>
        <v>#REF!</v>
      </c>
    </row>
    <row r="223" spans="1:7" ht="29.25" customHeight="1">
      <c r="A223" s="106">
        <f>基本データR5年2月月例後抽出!A220</f>
        <v>219</v>
      </c>
      <c r="B223" s="106">
        <f>基本データR5年2月月例後抽出!B220</f>
        <v>4</v>
      </c>
      <c r="C223" s="106">
        <f>基本データR5年2月月例後抽出!C220</f>
        <v>3273840</v>
      </c>
      <c r="D223" s="106" t="str">
        <f>基本データR5年2月月例後抽出!G220</f>
        <v>特定非営利活動法人運動器医療ネットワークおおいた</v>
      </c>
      <c r="E223" s="107" t="e">
        <f>基本データR5年2月月例後抽出!#REF!</f>
        <v>#REF!</v>
      </c>
      <c r="F223" s="107" t="e">
        <f>基本データR5年2月月例後抽出!#REF!</f>
        <v>#REF!</v>
      </c>
      <c r="G223" s="107" t="e">
        <f>基本データR5年2月月例後抽出!#REF!</f>
        <v>#REF!</v>
      </c>
    </row>
    <row r="224" spans="1:7" ht="29.25" customHeight="1">
      <c r="A224" s="106">
        <f>基本データR5年2月月例後抽出!A221</f>
        <v>220</v>
      </c>
      <c r="B224" s="106">
        <f>基本データR5年2月月例後抽出!B221</f>
        <v>4</v>
      </c>
      <c r="C224" s="106">
        <f>基本データR5年2月月例後抽出!C221</f>
        <v>3273858</v>
      </c>
      <c r="D224" s="106" t="str">
        <f>基本データR5年2月月例後抽出!G221</f>
        <v>公益社団法人臼津地域シルバー人材センター</v>
      </c>
      <c r="E224" s="107" t="e">
        <f>基本データR5年2月月例後抽出!#REF!</f>
        <v>#REF!</v>
      </c>
      <c r="F224" s="107" t="e">
        <f>基本データR5年2月月例後抽出!#REF!</f>
        <v>#REF!</v>
      </c>
      <c r="G224" s="107" t="e">
        <f>基本データR5年2月月例後抽出!#REF!</f>
        <v>#REF!</v>
      </c>
    </row>
    <row r="225" spans="1:7" ht="29.25" customHeight="1">
      <c r="A225" s="106">
        <f>基本データR5年2月月例後抽出!A222</f>
        <v>221</v>
      </c>
      <c r="B225" s="106">
        <f>基本データR5年2月月例後抽出!B222</f>
        <v>4</v>
      </c>
      <c r="C225" s="106">
        <f>基本データR5年2月月例後抽出!C222</f>
        <v>3273955</v>
      </c>
      <c r="D225" s="106" t="str">
        <f>基本データR5年2月月例後抽出!G222</f>
        <v>公益社団法人由布市シルバー人材センター</v>
      </c>
      <c r="E225" s="107" t="e">
        <f>基本データR5年2月月例後抽出!#REF!</f>
        <v>#REF!</v>
      </c>
      <c r="F225" s="107" t="e">
        <f>基本データR5年2月月例後抽出!#REF!</f>
        <v>#REF!</v>
      </c>
      <c r="G225" s="107" t="e">
        <f>基本データR5年2月月例後抽出!#REF!</f>
        <v>#REF!</v>
      </c>
    </row>
    <row r="226" spans="1:7" ht="29.25" customHeight="1">
      <c r="A226" s="106">
        <f>基本データR5年2月月例後抽出!A223</f>
        <v>222</v>
      </c>
      <c r="B226" s="106">
        <f>基本データR5年2月月例後抽出!B223</f>
        <v>4</v>
      </c>
      <c r="C226" s="106">
        <f>基本データR5年2月月例後抽出!C223</f>
        <v>3274226</v>
      </c>
      <c r="D226" s="106" t="str">
        <f>基本データR5年2月月例後抽出!G223</f>
        <v>公益社団法人ガールスカウト大分県連盟</v>
      </c>
      <c r="E226" s="107" t="e">
        <f>基本データR5年2月月例後抽出!#REF!</f>
        <v>#REF!</v>
      </c>
      <c r="F226" s="107" t="e">
        <f>基本データR5年2月月例後抽出!#REF!</f>
        <v>#REF!</v>
      </c>
      <c r="G226" s="107" t="e">
        <f>基本データR5年2月月例後抽出!#REF!</f>
        <v>#REF!</v>
      </c>
    </row>
    <row r="227" spans="1:7" ht="29.25" customHeight="1">
      <c r="A227" s="106">
        <f>基本データR5年2月月例後抽出!A224</f>
        <v>223</v>
      </c>
      <c r="B227" s="106">
        <f>基本データR5年2月月例後抽出!B224</f>
        <v>4</v>
      </c>
      <c r="C227" s="106">
        <f>基本データR5年2月月例後抽出!C224</f>
        <v>3274293</v>
      </c>
      <c r="D227" s="106" t="str">
        <f>基本データR5年2月月例後抽出!G224</f>
        <v>公益財団法人大分県奨学会</v>
      </c>
      <c r="E227" s="107" t="e">
        <f>基本データR5年2月月例後抽出!#REF!</f>
        <v>#REF!</v>
      </c>
      <c r="F227" s="107" t="e">
        <f>基本データR5年2月月例後抽出!#REF!</f>
        <v>#REF!</v>
      </c>
      <c r="G227" s="107" t="e">
        <f>基本データR5年2月月例後抽出!#REF!</f>
        <v>#REF!</v>
      </c>
    </row>
    <row r="228" spans="1:7" ht="29.25" customHeight="1">
      <c r="A228" s="106">
        <f>基本データR5年2月月例後抽出!A225</f>
        <v>224</v>
      </c>
      <c r="B228" s="106">
        <f>基本データR5年2月月例後抽出!B225</f>
        <v>4</v>
      </c>
      <c r="C228" s="106">
        <f>基本データR5年2月月例後抽出!C225</f>
        <v>3274722</v>
      </c>
      <c r="D228" s="106" t="str">
        <f>基本データR5年2月月例後抽出!G225</f>
        <v>公益社団法人日田市シルバー人材センター</v>
      </c>
      <c r="E228" s="107" t="e">
        <f>基本データR5年2月月例後抽出!#REF!</f>
        <v>#REF!</v>
      </c>
      <c r="F228" s="107" t="e">
        <f>基本データR5年2月月例後抽出!#REF!</f>
        <v>#REF!</v>
      </c>
      <c r="G228" s="107" t="e">
        <f>基本データR5年2月月例後抽出!#REF!</f>
        <v>#REF!</v>
      </c>
    </row>
    <row r="229" spans="1:7" ht="29.25" customHeight="1">
      <c r="A229" s="106">
        <f>基本データR5年2月月例後抽出!A226</f>
        <v>225</v>
      </c>
      <c r="B229" s="106">
        <f>基本データR5年2月月例後抽出!B226</f>
        <v>4</v>
      </c>
      <c r="C229" s="106">
        <f>基本データR5年2月月例後抽出!C226</f>
        <v>3322212</v>
      </c>
      <c r="D229" s="106" t="str">
        <f>基本データR5年2月月例後抽出!G226</f>
        <v>特定非営利活動法人スマイスセレソン</v>
      </c>
      <c r="E229" s="107" t="e">
        <f>基本データR5年2月月例後抽出!#REF!</f>
        <v>#REF!</v>
      </c>
      <c r="F229" s="107" t="e">
        <f>基本データR5年2月月例後抽出!#REF!</f>
        <v>#REF!</v>
      </c>
      <c r="G229" s="107" t="e">
        <f>基本データR5年2月月例後抽出!#REF!</f>
        <v>#REF!</v>
      </c>
    </row>
    <row r="230" spans="1:7" ht="29.25" customHeight="1">
      <c r="A230" s="106">
        <f>基本データR5年2月月例後抽出!A227</f>
        <v>226</v>
      </c>
      <c r="B230" s="106">
        <f>基本データR5年2月月例後抽出!B227</f>
        <v>4</v>
      </c>
      <c r="C230" s="106">
        <f>基本データR5年2月月例後抽出!C227</f>
        <v>3329722</v>
      </c>
      <c r="D230" s="106" t="str">
        <f>基本データR5年2月月例後抽出!G227</f>
        <v>公益社団法人豊肥地域シルバー人材センター</v>
      </c>
      <c r="E230" s="107" t="e">
        <f>基本データR5年2月月例後抽出!#REF!</f>
        <v>#REF!</v>
      </c>
      <c r="F230" s="107" t="e">
        <f>基本データR5年2月月例後抽出!#REF!</f>
        <v>#REF!</v>
      </c>
      <c r="G230" s="107" t="e">
        <f>基本データR5年2月月例後抽出!#REF!</f>
        <v>#REF!</v>
      </c>
    </row>
    <row r="231" spans="1:7" ht="29.25" customHeight="1">
      <c r="A231" s="106" t="e">
        <f>基本データR5年2月月例後抽出!#REF!</f>
        <v>#REF!</v>
      </c>
      <c r="B231" s="106" t="e">
        <f>基本データR5年2月月例後抽出!#REF!</f>
        <v>#REF!</v>
      </c>
      <c r="C231" s="106" t="e">
        <f>基本データR5年2月月例後抽出!#REF!</f>
        <v>#REF!</v>
      </c>
      <c r="D231" s="106" t="e">
        <f>基本データR5年2月月例後抽出!#REF!</f>
        <v>#REF!</v>
      </c>
      <c r="E231" s="107" t="e">
        <f>基本データR5年2月月例後抽出!#REF!</f>
        <v>#REF!</v>
      </c>
      <c r="F231" s="107" t="e">
        <f>基本データR5年2月月例後抽出!#REF!</f>
        <v>#REF!</v>
      </c>
      <c r="G231" s="107" t="e">
        <f>基本データR5年2月月例後抽出!#REF!</f>
        <v>#REF!</v>
      </c>
    </row>
    <row r="232" spans="1:7" ht="29.25" customHeight="1">
      <c r="A232" s="106">
        <f>基本データR5年2月月例後抽出!A228</f>
        <v>227</v>
      </c>
      <c r="B232" s="106">
        <f>基本データR5年2月月例後抽出!B228</f>
        <v>4</v>
      </c>
      <c r="C232" s="106">
        <f>基本データR5年2月月例後抽出!C228</f>
        <v>3330100</v>
      </c>
      <c r="D232" s="106" t="str">
        <f>基本データR5年2月月例後抽出!G228</f>
        <v>公益社団法人大分県園芸振興基金協会</v>
      </c>
      <c r="E232" s="107" t="e">
        <f>基本データR5年2月月例後抽出!#REF!</f>
        <v>#REF!</v>
      </c>
      <c r="F232" s="107" t="e">
        <f>基本データR5年2月月例後抽出!#REF!</f>
        <v>#REF!</v>
      </c>
      <c r="G232" s="107" t="e">
        <f>基本データR5年2月月例後抽出!#REF!</f>
        <v>#REF!</v>
      </c>
    </row>
    <row r="233" spans="1:7" ht="29.25" customHeight="1">
      <c r="A233" s="106">
        <f>基本データR5年2月月例後抽出!A229</f>
        <v>228</v>
      </c>
      <c r="B233" s="106">
        <f>基本データR5年2月月例後抽出!B229</f>
        <v>4</v>
      </c>
      <c r="C233" s="106">
        <f>基本データR5年2月月例後抽出!C229</f>
        <v>3330169</v>
      </c>
      <c r="D233" s="106" t="str">
        <f>基本データR5年2月月例後抽出!G229</f>
        <v>特定非営利活動法人再会</v>
      </c>
      <c r="E233" s="107" t="e">
        <f>基本データR5年2月月例後抽出!#REF!</f>
        <v>#REF!</v>
      </c>
      <c r="F233" s="107" t="e">
        <f>基本データR5年2月月例後抽出!#REF!</f>
        <v>#REF!</v>
      </c>
      <c r="G233" s="107" t="e">
        <f>基本データR5年2月月例後抽出!#REF!</f>
        <v>#REF!</v>
      </c>
    </row>
    <row r="234" spans="1:7" ht="29.25" customHeight="1">
      <c r="A234" s="106">
        <f>基本データR5年2月月例後抽出!A230</f>
        <v>229</v>
      </c>
      <c r="B234" s="106">
        <f>基本データR5年2月月例後抽出!B230</f>
        <v>4</v>
      </c>
      <c r="C234" s="106">
        <f>基本データR5年2月月例後抽出!C230</f>
        <v>3336451</v>
      </c>
      <c r="D234" s="106" t="str">
        <f>基本データR5年2月月例後抽出!G230</f>
        <v>特定非営利活動法人ジョイ・デ・ビブレ</v>
      </c>
      <c r="E234" s="107" t="e">
        <f>基本データR5年2月月例後抽出!#REF!</f>
        <v>#REF!</v>
      </c>
      <c r="F234" s="107" t="e">
        <f>基本データR5年2月月例後抽出!#REF!</f>
        <v>#REF!</v>
      </c>
      <c r="G234" s="107" t="e">
        <f>基本データR5年2月月例後抽出!#REF!</f>
        <v>#REF!</v>
      </c>
    </row>
    <row r="235" spans="1:7" ht="29.25" customHeight="1">
      <c r="A235" s="106">
        <f>基本データR5年2月月例後抽出!A231</f>
        <v>230</v>
      </c>
      <c r="B235" s="106">
        <f>基本データR5年2月月例後抽出!B231</f>
        <v>4</v>
      </c>
      <c r="C235" s="106">
        <f>基本データR5年2月月例後抽出!C231</f>
        <v>3341519</v>
      </c>
      <c r="D235" s="106" t="str">
        <f>基本データR5年2月月例後抽出!G231</f>
        <v>公益財団法人大分県総合雇用推進協会</v>
      </c>
      <c r="E235" s="107" t="e">
        <f>基本データR5年2月月例後抽出!#REF!</f>
        <v>#REF!</v>
      </c>
      <c r="F235" s="107" t="e">
        <f>基本データR5年2月月例後抽出!#REF!</f>
        <v>#REF!</v>
      </c>
      <c r="G235" s="107" t="e">
        <f>基本データR5年2月月例後抽出!#REF!</f>
        <v>#REF!</v>
      </c>
    </row>
    <row r="236" spans="1:7" ht="29.25" customHeight="1">
      <c r="A236" s="106">
        <f>基本データR5年2月月例後抽出!A232</f>
        <v>231</v>
      </c>
      <c r="B236" s="106">
        <f>基本データR5年2月月例後抽出!B232</f>
        <v>4</v>
      </c>
      <c r="C236" s="106">
        <f>基本データR5年2月月例後抽出!C232</f>
        <v>3342281</v>
      </c>
      <c r="D236" s="106" t="str">
        <f>基本データR5年2月月例後抽出!G232</f>
        <v>特定非営利活動法人おおみちふれあいクラブ</v>
      </c>
      <c r="E236" s="107" t="e">
        <f>基本データR5年2月月例後抽出!#REF!</f>
        <v>#REF!</v>
      </c>
      <c r="F236" s="107" t="e">
        <f>基本データR5年2月月例後抽出!#REF!</f>
        <v>#REF!</v>
      </c>
      <c r="G236" s="107" t="e">
        <f>基本データR5年2月月例後抽出!#REF!</f>
        <v>#REF!</v>
      </c>
    </row>
    <row r="237" spans="1:7" ht="29.25" customHeight="1">
      <c r="A237" s="106">
        <f>基本データR5年2月月例後抽出!A233</f>
        <v>232</v>
      </c>
      <c r="B237" s="106">
        <f>基本データR5年2月月例後抽出!B233</f>
        <v>4</v>
      </c>
      <c r="C237" s="106">
        <f>基本データR5年2月月例後抽出!C233</f>
        <v>3347177</v>
      </c>
      <c r="D237" s="106" t="str">
        <f>基本データR5年2月月例後抽出!G233</f>
        <v>公益財団法人大分県私立学校教職員退職金財団</v>
      </c>
      <c r="E237" s="107" t="e">
        <f>基本データR5年2月月例後抽出!#REF!</f>
        <v>#REF!</v>
      </c>
      <c r="F237" s="107" t="e">
        <f>基本データR5年2月月例後抽出!#REF!</f>
        <v>#REF!</v>
      </c>
      <c r="G237" s="107" t="e">
        <f>基本データR5年2月月例後抽出!#REF!</f>
        <v>#REF!</v>
      </c>
    </row>
    <row r="238" spans="1:7" ht="29.25" customHeight="1">
      <c r="A238" s="106">
        <f>基本データR5年2月月例後抽出!A234</f>
        <v>233</v>
      </c>
      <c r="B238" s="106">
        <f>基本データR5年2月月例後抽出!B234</f>
        <v>4</v>
      </c>
      <c r="C238" s="106">
        <f>基本データR5年2月月例後抽出!C234</f>
        <v>3347193</v>
      </c>
      <c r="D238" s="106" t="str">
        <f>基本データR5年2月月例後抽出!G234</f>
        <v>特定非営利活動法人道しるべ</v>
      </c>
      <c r="E238" s="107" t="e">
        <f>基本データR5年2月月例後抽出!#REF!</f>
        <v>#REF!</v>
      </c>
      <c r="F238" s="107" t="e">
        <f>基本データR5年2月月例後抽出!#REF!</f>
        <v>#REF!</v>
      </c>
      <c r="G238" s="107" t="e">
        <f>基本データR5年2月月例後抽出!#REF!</f>
        <v>#REF!</v>
      </c>
    </row>
    <row r="239" spans="1:7" ht="29.25" customHeight="1">
      <c r="A239" s="106">
        <f>基本データR5年2月月例後抽出!A235</f>
        <v>234</v>
      </c>
      <c r="B239" s="106">
        <f>基本データR5年2月月例後抽出!B235</f>
        <v>4</v>
      </c>
      <c r="C239" s="106">
        <f>基本データR5年2月月例後抽出!C235</f>
        <v>3347215</v>
      </c>
      <c r="D239" s="106" t="str">
        <f>基本データR5年2月月例後抽出!G235</f>
        <v>特定非営利活動法人ＡＰＵグローバルビジネスネットワーク</v>
      </c>
      <c r="E239" s="107" t="e">
        <f>基本データR5年2月月例後抽出!#REF!</f>
        <v>#REF!</v>
      </c>
      <c r="F239" s="107" t="e">
        <f>基本データR5年2月月例後抽出!#REF!</f>
        <v>#REF!</v>
      </c>
      <c r="G239" s="107" t="e">
        <f>基本データR5年2月月例後抽出!#REF!</f>
        <v>#REF!</v>
      </c>
    </row>
    <row r="240" spans="1:7" ht="29.25" customHeight="1">
      <c r="A240" s="106">
        <f>基本データR5年2月月例後抽出!A236</f>
        <v>235</v>
      </c>
      <c r="B240" s="106">
        <f>基本データR5年2月月例後抽出!B236</f>
        <v>4</v>
      </c>
      <c r="C240" s="106">
        <f>基本データR5年2月月例後抽出!C236</f>
        <v>3348017</v>
      </c>
      <c r="D240" s="106" t="str">
        <f>基本データR5年2月月例後抽出!G236</f>
        <v>特定非営利活動法人名護屋豊かな海づくりの会</v>
      </c>
      <c r="E240" s="107" t="e">
        <f>基本データR5年2月月例後抽出!#REF!</f>
        <v>#REF!</v>
      </c>
      <c r="F240" s="107" t="e">
        <f>基本データR5年2月月例後抽出!#REF!</f>
        <v>#REF!</v>
      </c>
      <c r="G240" s="107" t="e">
        <f>基本データR5年2月月例後抽出!#REF!</f>
        <v>#REF!</v>
      </c>
    </row>
    <row r="241" spans="1:7" ht="29.25" customHeight="1">
      <c r="A241" s="106">
        <f>基本データR5年2月月例後抽出!A237</f>
        <v>236</v>
      </c>
      <c r="B241" s="106">
        <f>基本データR5年2月月例後抽出!B237</f>
        <v>4</v>
      </c>
      <c r="C241" s="106">
        <f>基本データR5年2月月例後抽出!C237</f>
        <v>3353321</v>
      </c>
      <c r="D241" s="106" t="str">
        <f>基本データR5年2月月例後抽出!G237</f>
        <v>公益財団法人老人はげみの里見会</v>
      </c>
      <c r="E241" s="107" t="e">
        <f>基本データR5年2月月例後抽出!#REF!</f>
        <v>#REF!</v>
      </c>
      <c r="F241" s="107" t="e">
        <f>基本データR5年2月月例後抽出!#REF!</f>
        <v>#REF!</v>
      </c>
      <c r="G241" s="107" t="e">
        <f>基本データR5年2月月例後抽出!#REF!</f>
        <v>#REF!</v>
      </c>
    </row>
    <row r="242" spans="1:7" ht="29.25" customHeight="1">
      <c r="A242" s="106">
        <f>基本データR5年2月月例後抽出!A238</f>
        <v>237</v>
      </c>
      <c r="B242" s="106">
        <f>基本データR5年2月月例後抽出!B238</f>
        <v>4</v>
      </c>
      <c r="C242" s="106">
        <f>基本データR5年2月月例後抽出!C238</f>
        <v>3353339</v>
      </c>
      <c r="D242" s="106" t="str">
        <f>基本データR5年2月月例後抽出!G238</f>
        <v>特定非営利活動法人別府天間草原自然保護推進協議会</v>
      </c>
      <c r="E242" s="107" t="e">
        <f>基本データR5年2月月例後抽出!#REF!</f>
        <v>#REF!</v>
      </c>
      <c r="F242" s="107" t="e">
        <f>基本データR5年2月月例後抽出!#REF!</f>
        <v>#REF!</v>
      </c>
      <c r="G242" s="107" t="e">
        <f>基本データR5年2月月例後抽出!#REF!</f>
        <v>#REF!</v>
      </c>
    </row>
    <row r="243" spans="1:7" ht="29.25" customHeight="1">
      <c r="A243" s="106">
        <f>基本データR5年2月月例後抽出!A239</f>
        <v>238</v>
      </c>
      <c r="B243" s="106">
        <f>基本データR5年2月月例後抽出!B239</f>
        <v>4</v>
      </c>
      <c r="C243" s="106">
        <f>基本データR5年2月月例後抽出!C239</f>
        <v>3353355</v>
      </c>
      <c r="D243" s="106" t="str">
        <f>基本データR5年2月月例後抽出!G239</f>
        <v>公益社団法人別府市シルバー人材センター</v>
      </c>
      <c r="E243" s="107" t="e">
        <f>基本データR5年2月月例後抽出!#REF!</f>
        <v>#REF!</v>
      </c>
      <c r="F243" s="107" t="e">
        <f>基本データR5年2月月例後抽出!#REF!</f>
        <v>#REF!</v>
      </c>
      <c r="G243" s="107" t="e">
        <f>基本データR5年2月月例後抽出!#REF!</f>
        <v>#REF!</v>
      </c>
    </row>
    <row r="244" spans="1:7" ht="29.25" customHeight="1">
      <c r="A244" s="106">
        <f>基本データR5年2月月例後抽出!A240</f>
        <v>239</v>
      </c>
      <c r="B244" s="106">
        <f>基本データR5年2月月例後抽出!B240</f>
        <v>4</v>
      </c>
      <c r="C244" s="106">
        <f>基本データR5年2月月例後抽出!C240</f>
        <v>3353444</v>
      </c>
      <c r="D244" s="106" t="str">
        <f>基本データR5年2月月例後抽出!G240</f>
        <v>特定非営利活動法人賀来衆倶楽部</v>
      </c>
      <c r="E244" s="107" t="e">
        <f>基本データR5年2月月例後抽出!#REF!</f>
        <v>#REF!</v>
      </c>
      <c r="F244" s="107" t="e">
        <f>基本データR5年2月月例後抽出!#REF!</f>
        <v>#REF!</v>
      </c>
      <c r="G244" s="107" t="e">
        <f>基本データR5年2月月例後抽出!#REF!</f>
        <v>#REF!</v>
      </c>
    </row>
    <row r="245" spans="1:7" ht="29.25" customHeight="1">
      <c r="A245" s="106">
        <f>基本データR5年2月月例後抽出!A241</f>
        <v>240</v>
      </c>
      <c r="B245" s="106">
        <f>基本データR5年2月月例後抽出!B241</f>
        <v>4</v>
      </c>
      <c r="C245" s="106">
        <f>基本データR5年2月月例後抽出!C241</f>
        <v>3353746</v>
      </c>
      <c r="D245" s="106" t="str">
        <f>基本データR5年2月月例後抽出!G241</f>
        <v>特定非営利活動法人ＪＳＢＢ　Ｂｅｐｐｕ　Ｂｒａｎｃｈ</v>
      </c>
      <c r="E245" s="107" t="e">
        <f>基本データR5年2月月例後抽出!#REF!</f>
        <v>#REF!</v>
      </c>
      <c r="F245" s="107" t="e">
        <f>基本データR5年2月月例後抽出!#REF!</f>
        <v>#REF!</v>
      </c>
      <c r="G245" s="107" t="e">
        <f>基本データR5年2月月例後抽出!#REF!</f>
        <v>#REF!</v>
      </c>
    </row>
    <row r="246" spans="1:7" ht="29.25" customHeight="1">
      <c r="A246" s="106">
        <f>基本データR5年2月月例後抽出!A242</f>
        <v>241</v>
      </c>
      <c r="B246" s="106">
        <f>基本データR5年2月月例後抽出!B242</f>
        <v>4</v>
      </c>
      <c r="C246" s="106">
        <f>基本データR5年2月月例後抽出!C242</f>
        <v>3359931</v>
      </c>
      <c r="D246" s="106" t="str">
        <f>基本データR5年2月月例後抽出!G242</f>
        <v>公益財団法人大分県スポーツ協会</v>
      </c>
      <c r="E246" s="107" t="e">
        <f>基本データR5年2月月例後抽出!#REF!</f>
        <v>#REF!</v>
      </c>
      <c r="F246" s="107" t="e">
        <f>基本データR5年2月月例後抽出!#REF!</f>
        <v>#REF!</v>
      </c>
      <c r="G246" s="107" t="e">
        <f>基本データR5年2月月例後抽出!#REF!</f>
        <v>#REF!</v>
      </c>
    </row>
    <row r="247" spans="1:7" ht="29.25" customHeight="1">
      <c r="A247" s="106">
        <f>基本データR5年2月月例後抽出!A243</f>
        <v>242</v>
      </c>
      <c r="B247" s="106">
        <f>基本データR5年2月月例後抽出!B243</f>
        <v>4</v>
      </c>
      <c r="C247" s="106">
        <f>基本データR5年2月月例後抽出!C243</f>
        <v>3366512</v>
      </c>
      <c r="D247" s="106" t="str">
        <f>基本データR5年2月月例後抽出!G243</f>
        <v>公益財団法人おおいた共創基金</v>
      </c>
      <c r="E247" s="107" t="e">
        <f>基本データR5年2月月例後抽出!#REF!</f>
        <v>#REF!</v>
      </c>
      <c r="F247" s="107" t="e">
        <f>基本データR5年2月月例後抽出!#REF!</f>
        <v>#REF!</v>
      </c>
      <c r="G247" s="107" t="e">
        <f>基本データR5年2月月例後抽出!#REF!</f>
        <v>#REF!</v>
      </c>
    </row>
    <row r="248" spans="1:7" ht="29.25" customHeight="1">
      <c r="A248" s="106">
        <f>基本データR5年2月月例後抽出!A244</f>
        <v>243</v>
      </c>
      <c r="B248" s="106">
        <f>基本データR5年2月月例後抽出!B244</f>
        <v>4</v>
      </c>
      <c r="C248" s="106">
        <f>基本データR5年2月月例後抽出!C244</f>
        <v>3368221</v>
      </c>
      <c r="D248" s="106" t="str">
        <f>基本データR5年2月月例後抽出!G244</f>
        <v>特定非営利活動法人宇目まちづくり協議会</v>
      </c>
      <c r="E248" s="107" t="e">
        <f>基本データR5年2月月例後抽出!#REF!</f>
        <v>#REF!</v>
      </c>
      <c r="F248" s="107" t="e">
        <f>基本データR5年2月月例後抽出!#REF!</f>
        <v>#REF!</v>
      </c>
      <c r="G248" s="107" t="e">
        <f>基本データR5年2月月例後抽出!#REF!</f>
        <v>#REF!</v>
      </c>
    </row>
    <row r="249" spans="1:7" ht="29.25" customHeight="1">
      <c r="A249" s="106">
        <f>基本データR5年2月月例後抽出!A245</f>
        <v>244</v>
      </c>
      <c r="B249" s="106">
        <f>基本データR5年2月月例後抽出!B245</f>
        <v>4</v>
      </c>
      <c r="C249" s="106">
        <f>基本データR5年2月月例後抽出!C245</f>
        <v>3368239</v>
      </c>
      <c r="D249" s="106" t="str">
        <f>基本データR5年2月月例後抽出!G245</f>
        <v>特定非営利活動法人さいき劇場</v>
      </c>
      <c r="E249" s="107" t="e">
        <f>基本データR5年2月月例後抽出!#REF!</f>
        <v>#REF!</v>
      </c>
      <c r="F249" s="107" t="e">
        <f>基本データR5年2月月例後抽出!#REF!</f>
        <v>#REF!</v>
      </c>
      <c r="G249" s="107" t="e">
        <f>基本データR5年2月月例後抽出!#REF!</f>
        <v>#REF!</v>
      </c>
    </row>
    <row r="250" spans="1:7" ht="29.25" customHeight="1">
      <c r="A250" s="106">
        <f>基本データR5年2月月例後抽出!A246</f>
        <v>245</v>
      </c>
      <c r="B250" s="106">
        <f>基本データR5年2月月例後抽出!B246</f>
        <v>4</v>
      </c>
      <c r="C250" s="106">
        <f>基本データR5年2月月例後抽出!C246</f>
        <v>3375243</v>
      </c>
      <c r="D250" s="106" t="str">
        <f>基本データR5年2月月例後抽出!G246</f>
        <v>特定非営利活動法人ジョブ・チャレンジ・サポートＯＩＴＡ</v>
      </c>
      <c r="E250" s="107" t="e">
        <f>基本データR5年2月月例後抽出!#REF!</f>
        <v>#REF!</v>
      </c>
      <c r="F250" s="107" t="e">
        <f>基本データR5年2月月例後抽出!#REF!</f>
        <v>#REF!</v>
      </c>
      <c r="G250" s="107" t="e">
        <f>基本データR5年2月月例後抽出!#REF!</f>
        <v>#REF!</v>
      </c>
    </row>
    <row r="251" spans="1:7" ht="29.25" customHeight="1">
      <c r="A251" s="106">
        <f>基本データR5年2月月例後抽出!A247</f>
        <v>246</v>
      </c>
      <c r="B251" s="106">
        <f>基本データR5年2月月例後抽出!B247</f>
        <v>4</v>
      </c>
      <c r="C251" s="106">
        <f>基本データR5年2月月例後抽出!C247</f>
        <v>3375316</v>
      </c>
      <c r="D251" s="106" t="str">
        <f>基本データR5年2月月例後抽出!G247</f>
        <v>特定非営利活動法人自主防災推進協会</v>
      </c>
      <c r="E251" s="107" t="e">
        <f>基本データR5年2月月例後抽出!#REF!</f>
        <v>#REF!</v>
      </c>
      <c r="F251" s="107" t="e">
        <f>基本データR5年2月月例後抽出!#REF!</f>
        <v>#REF!</v>
      </c>
      <c r="G251" s="107" t="e">
        <f>基本データR5年2月月例後抽出!#REF!</f>
        <v>#REF!</v>
      </c>
    </row>
    <row r="252" spans="1:7" ht="29.25" customHeight="1">
      <c r="A252" s="106">
        <f>基本データR5年2月月例後抽出!A248</f>
        <v>247</v>
      </c>
      <c r="B252" s="106">
        <f>基本データR5年2月月例後抽出!B248</f>
        <v>4</v>
      </c>
      <c r="C252" s="106">
        <f>基本データR5年2月月例後抽出!C248</f>
        <v>3375782</v>
      </c>
      <c r="D252" s="106" t="str">
        <f>基本データR5年2月月例後抽出!G248</f>
        <v>公益社団法人大分県放射線技師会</v>
      </c>
      <c r="E252" s="107" t="e">
        <f>基本データR5年2月月例後抽出!#REF!</f>
        <v>#REF!</v>
      </c>
      <c r="F252" s="107" t="e">
        <f>基本データR5年2月月例後抽出!#REF!</f>
        <v>#REF!</v>
      </c>
      <c r="G252" s="107" t="e">
        <f>基本データR5年2月月例後抽出!#REF!</f>
        <v>#REF!</v>
      </c>
    </row>
    <row r="253" spans="1:7" ht="29.25" customHeight="1">
      <c r="A253" s="106">
        <f>基本データR5年2月月例後抽出!A249</f>
        <v>248</v>
      </c>
      <c r="B253" s="106">
        <f>基本データR5年2月月例後抽出!B249</f>
        <v>4</v>
      </c>
      <c r="C253" s="106">
        <f>基本データR5年2月月例後抽出!C249</f>
        <v>3387552</v>
      </c>
      <c r="D253" s="106" t="str">
        <f>基本データR5年2月月例後抽出!G249</f>
        <v>特定非営利活動法人日田市レクリエーション協会</v>
      </c>
      <c r="E253" s="107" t="e">
        <f>基本データR5年2月月例後抽出!#REF!</f>
        <v>#REF!</v>
      </c>
      <c r="F253" s="107" t="e">
        <f>基本データR5年2月月例後抽出!#REF!</f>
        <v>#REF!</v>
      </c>
      <c r="G253" s="107" t="e">
        <f>基本データR5年2月月例後抽出!#REF!</f>
        <v>#REF!</v>
      </c>
    </row>
    <row r="254" spans="1:7" ht="29.25" customHeight="1">
      <c r="A254" s="106">
        <f>基本データR5年2月月例後抽出!A250</f>
        <v>249</v>
      </c>
      <c r="B254" s="106">
        <f>基本データR5年2月月例後抽出!B250</f>
        <v>4</v>
      </c>
      <c r="C254" s="106">
        <f>基本データR5年2月月例後抽出!C250</f>
        <v>3387659</v>
      </c>
      <c r="D254" s="106" t="str">
        <f>基本データR5年2月月例後抽出!G250</f>
        <v>ＮＰＯ法人　みどりの森プロジェクト</v>
      </c>
      <c r="E254" s="107" t="e">
        <f>基本データR5年2月月例後抽出!#REF!</f>
        <v>#REF!</v>
      </c>
      <c r="F254" s="107" t="e">
        <f>基本データR5年2月月例後抽出!#REF!</f>
        <v>#REF!</v>
      </c>
      <c r="G254" s="107" t="e">
        <f>基本データR5年2月月例後抽出!#REF!</f>
        <v>#REF!</v>
      </c>
    </row>
    <row r="255" spans="1:7" ht="29.25" customHeight="1">
      <c r="A255" s="106">
        <f>基本データR5年2月月例後抽出!A251</f>
        <v>250</v>
      </c>
      <c r="B255" s="106">
        <f>基本データR5年2月月例後抽出!B251</f>
        <v>4</v>
      </c>
      <c r="C255" s="106">
        <f>基本データR5年2月月例後抽出!C251</f>
        <v>3387942</v>
      </c>
      <c r="D255" s="106" t="str">
        <f>基本データR5年2月月例後抽出!G251</f>
        <v>特定非営利活動法人大分県ノルディック・ウォーク連盟</v>
      </c>
      <c r="E255" s="107" t="e">
        <f>基本データR5年2月月例後抽出!#REF!</f>
        <v>#REF!</v>
      </c>
      <c r="F255" s="107" t="e">
        <f>基本データR5年2月月例後抽出!#REF!</f>
        <v>#REF!</v>
      </c>
      <c r="G255" s="107" t="e">
        <f>基本データR5年2月月例後抽出!#REF!</f>
        <v>#REF!</v>
      </c>
    </row>
    <row r="256" spans="1:7" ht="29.25" customHeight="1">
      <c r="A256" s="106">
        <f>基本データR5年2月月例後抽出!A252</f>
        <v>251</v>
      </c>
      <c r="B256" s="106">
        <f>基本データR5年2月月例後抽出!B252</f>
        <v>4</v>
      </c>
      <c r="C256" s="106">
        <f>基本データR5年2月月例後抽出!C252</f>
        <v>3388035</v>
      </c>
      <c r="D256" s="106" t="str">
        <f>基本データR5年2月月例後抽出!G252</f>
        <v>特定非営利活動法人わいわい夢クラブ</v>
      </c>
      <c r="E256" s="107" t="e">
        <f>基本データR5年2月月例後抽出!#REF!</f>
        <v>#REF!</v>
      </c>
      <c r="F256" s="107" t="e">
        <f>基本データR5年2月月例後抽出!#REF!</f>
        <v>#REF!</v>
      </c>
      <c r="G256" s="107" t="e">
        <f>基本データR5年2月月例後抽出!#REF!</f>
        <v>#REF!</v>
      </c>
    </row>
    <row r="257" spans="1:7" ht="29.25" customHeight="1">
      <c r="A257" s="106">
        <f>基本データR5年2月月例後抽出!A253</f>
        <v>252</v>
      </c>
      <c r="B257" s="106">
        <f>基本データR5年2月月例後抽出!B253</f>
        <v>4</v>
      </c>
      <c r="C257" s="106">
        <f>基本データR5年2月月例後抽出!C253</f>
        <v>3388141</v>
      </c>
      <c r="D257" s="106" t="str">
        <f>基本データR5年2月月例後抽出!G253</f>
        <v>特定非営利活動法人ダーＷＩＮネット</v>
      </c>
      <c r="E257" s="107" t="e">
        <f>基本データR5年2月月例後抽出!#REF!</f>
        <v>#REF!</v>
      </c>
      <c r="F257" s="107" t="e">
        <f>基本データR5年2月月例後抽出!#REF!</f>
        <v>#REF!</v>
      </c>
      <c r="G257" s="107" t="e">
        <f>基本データR5年2月月例後抽出!#REF!</f>
        <v>#REF!</v>
      </c>
    </row>
    <row r="258" spans="1:7" ht="29.25" customHeight="1">
      <c r="A258" s="106">
        <f>基本データR5年2月月例後抽出!A254</f>
        <v>253</v>
      </c>
      <c r="B258" s="106">
        <f>基本データR5年2月月例後抽出!B254</f>
        <v>4</v>
      </c>
      <c r="C258" s="106">
        <f>基本データR5年2月月例後抽出!C254</f>
        <v>3406182</v>
      </c>
      <c r="D258" s="106" t="str">
        <f>基本データR5年2月月例後抽出!G254</f>
        <v>公益財団法人高江霊園</v>
      </c>
      <c r="E258" s="107" t="e">
        <f>基本データR5年2月月例後抽出!#REF!</f>
        <v>#REF!</v>
      </c>
      <c r="F258" s="107" t="e">
        <f>基本データR5年2月月例後抽出!#REF!</f>
        <v>#REF!</v>
      </c>
      <c r="G258" s="107" t="e">
        <f>基本データR5年2月月例後抽出!#REF!</f>
        <v>#REF!</v>
      </c>
    </row>
    <row r="259" spans="1:7" ht="29.25" customHeight="1">
      <c r="A259" s="106">
        <f>基本データR5年2月月例後抽出!A255</f>
        <v>254</v>
      </c>
      <c r="B259" s="106">
        <f>基本データR5年2月月例後抽出!B255</f>
        <v>4</v>
      </c>
      <c r="C259" s="106">
        <f>基本データR5年2月月例後抽出!C255</f>
        <v>3427642</v>
      </c>
      <c r="D259" s="106" t="str">
        <f>基本データR5年2月月例後抽出!G255</f>
        <v>特定非営利活動法人地域再生ソーシャルネット</v>
      </c>
      <c r="E259" s="107" t="e">
        <f>基本データR5年2月月例後抽出!#REF!</f>
        <v>#REF!</v>
      </c>
      <c r="F259" s="107" t="e">
        <f>基本データR5年2月月例後抽出!#REF!</f>
        <v>#REF!</v>
      </c>
      <c r="G259" s="107" t="e">
        <f>基本データR5年2月月例後抽出!#REF!</f>
        <v>#REF!</v>
      </c>
    </row>
    <row r="260" spans="1:7" ht="29.25" customHeight="1">
      <c r="A260" s="106">
        <f>基本データR5年2月月例後抽出!A256</f>
        <v>255</v>
      </c>
      <c r="B260" s="106">
        <f>基本データR5年2月月例後抽出!B256</f>
        <v>4</v>
      </c>
      <c r="C260" s="106">
        <f>基本データR5年2月月例後抽出!C256</f>
        <v>3431292</v>
      </c>
      <c r="D260" s="106" t="str">
        <f>基本データR5年2月月例後抽出!G256</f>
        <v>川原町自治会</v>
      </c>
      <c r="E260" s="107" t="e">
        <f>基本データR5年2月月例後抽出!#REF!</f>
        <v>#REF!</v>
      </c>
      <c r="F260" s="107" t="e">
        <f>基本データR5年2月月例後抽出!#REF!</f>
        <v>#REF!</v>
      </c>
      <c r="G260" s="107" t="e">
        <f>基本データR5年2月月例後抽出!#REF!</f>
        <v>#REF!</v>
      </c>
    </row>
    <row r="261" spans="1:7" ht="29.25" customHeight="1">
      <c r="A261" s="106">
        <f>基本データR5年2月月例後抽出!A257</f>
        <v>256</v>
      </c>
      <c r="B261" s="106">
        <f>基本データR5年2月月例後抽出!B257</f>
        <v>4</v>
      </c>
      <c r="C261" s="106">
        <f>基本データR5年2月月例後抽出!C257</f>
        <v>3439632</v>
      </c>
      <c r="D261" s="106" t="str">
        <f>基本データR5年2月月例後抽出!G257</f>
        <v>特定非営利活動法人国東市手と手とまちづくりたい</v>
      </c>
      <c r="E261" s="107" t="e">
        <f>基本データR5年2月月例後抽出!#REF!</f>
        <v>#REF!</v>
      </c>
      <c r="F261" s="107" t="e">
        <f>基本データR5年2月月例後抽出!#REF!</f>
        <v>#REF!</v>
      </c>
      <c r="G261" s="107" t="e">
        <f>基本データR5年2月月例後抽出!#REF!</f>
        <v>#REF!</v>
      </c>
    </row>
    <row r="262" spans="1:7" ht="29.25" customHeight="1">
      <c r="A262" s="106">
        <f>基本データR5年2月月例後抽出!A258</f>
        <v>257</v>
      </c>
      <c r="B262" s="106">
        <f>基本データR5年2月月例後抽出!B258</f>
        <v>4</v>
      </c>
      <c r="C262" s="106">
        <f>基本データR5年2月月例後抽出!C258</f>
        <v>3439659</v>
      </c>
      <c r="D262" s="106" t="str">
        <f>基本データR5年2月月例後抽出!G258</f>
        <v>特定非営利活動法人やまもりの会</v>
      </c>
      <c r="E262" s="107" t="e">
        <f>基本データR5年2月月例後抽出!#REF!</f>
        <v>#REF!</v>
      </c>
      <c r="F262" s="107" t="e">
        <f>基本データR5年2月月例後抽出!#REF!</f>
        <v>#REF!</v>
      </c>
      <c r="G262" s="107" t="e">
        <f>基本データR5年2月月例後抽出!#REF!</f>
        <v>#REF!</v>
      </c>
    </row>
    <row r="263" spans="1:7" ht="29.25" customHeight="1">
      <c r="A263" s="106">
        <f>基本データR5年2月月例後抽出!A259</f>
        <v>258</v>
      </c>
      <c r="B263" s="106">
        <f>基本データR5年2月月例後抽出!B259</f>
        <v>4</v>
      </c>
      <c r="C263" s="106">
        <f>基本データR5年2月月例後抽出!C259</f>
        <v>3446388</v>
      </c>
      <c r="D263" s="106" t="str">
        <f>基本データR5年2月月例後抽出!G259</f>
        <v>公益財団法人得愛会</v>
      </c>
      <c r="E263" s="107" t="e">
        <f>基本データR5年2月月例後抽出!#REF!</f>
        <v>#REF!</v>
      </c>
      <c r="F263" s="107" t="e">
        <f>基本データR5年2月月例後抽出!#REF!</f>
        <v>#REF!</v>
      </c>
      <c r="G263" s="107" t="e">
        <f>基本データR5年2月月例後抽出!#REF!</f>
        <v>#REF!</v>
      </c>
    </row>
    <row r="264" spans="1:7" ht="29.25" customHeight="1">
      <c r="A264" s="106">
        <f>基本データR5年2月月例後抽出!A260</f>
        <v>259</v>
      </c>
      <c r="B264" s="106">
        <f>基本データR5年2月月例後抽出!B260</f>
        <v>4</v>
      </c>
      <c r="C264" s="106">
        <f>基本データR5年2月月例後抽出!C260</f>
        <v>3447074</v>
      </c>
      <c r="D264" s="106" t="str">
        <f>基本データR5年2月月例後抽出!G260</f>
        <v>公益社団法人全国珠算教育連盟</v>
      </c>
      <c r="E264" s="107" t="e">
        <f>基本データR5年2月月例後抽出!#REF!</f>
        <v>#REF!</v>
      </c>
      <c r="F264" s="107" t="e">
        <f>基本データR5年2月月例後抽出!#REF!</f>
        <v>#REF!</v>
      </c>
      <c r="G264" s="107" t="e">
        <f>基本データR5年2月月例後抽出!#REF!</f>
        <v>#REF!</v>
      </c>
    </row>
    <row r="265" spans="1:7" ht="29.25" customHeight="1">
      <c r="A265" s="106">
        <f>基本データR5年2月月例後抽出!A261</f>
        <v>260</v>
      </c>
      <c r="B265" s="106">
        <f>基本データR5年2月月例後抽出!B261</f>
        <v>4</v>
      </c>
      <c r="C265" s="106">
        <f>基本データR5年2月月例後抽出!C261</f>
        <v>3452922</v>
      </c>
      <c r="D265" s="106" t="str">
        <f>基本データR5年2月月例後抽出!G261</f>
        <v>特定非営利活動法人工房まんげきょう</v>
      </c>
      <c r="E265" s="107" t="e">
        <f>基本データR5年2月月例後抽出!#REF!</f>
        <v>#REF!</v>
      </c>
      <c r="F265" s="107" t="e">
        <f>基本データR5年2月月例後抽出!#REF!</f>
        <v>#REF!</v>
      </c>
      <c r="G265" s="107" t="e">
        <f>基本データR5年2月月例後抽出!#REF!</f>
        <v>#REF!</v>
      </c>
    </row>
    <row r="266" spans="1:7" ht="29.25" customHeight="1">
      <c r="A266" s="106">
        <f>基本データR5年2月月例後抽出!A262</f>
        <v>261</v>
      </c>
      <c r="B266" s="106">
        <f>基本データR5年2月月例後抽出!B262</f>
        <v>4</v>
      </c>
      <c r="C266" s="106">
        <f>基本データR5年2月月例後抽出!C262</f>
        <v>3453082</v>
      </c>
      <c r="D266" s="106" t="str">
        <f>基本データR5年2月月例後抽出!G262</f>
        <v>特定非営利活動法人リプル</v>
      </c>
      <c r="E266" s="107" t="e">
        <f>基本データR5年2月月例後抽出!#REF!</f>
        <v>#REF!</v>
      </c>
      <c r="F266" s="107" t="e">
        <f>基本データR5年2月月例後抽出!#REF!</f>
        <v>#REF!</v>
      </c>
      <c r="G266" s="107" t="e">
        <f>基本データR5年2月月例後抽出!#REF!</f>
        <v>#REF!</v>
      </c>
    </row>
    <row r="267" spans="1:7" ht="29.25" customHeight="1">
      <c r="A267" s="106">
        <f>基本データR5年2月月例後抽出!A263</f>
        <v>262</v>
      </c>
      <c r="B267" s="106">
        <f>基本データR5年2月月例後抽出!B263</f>
        <v>4</v>
      </c>
      <c r="C267" s="106">
        <f>基本データR5年2月月例後抽出!C263</f>
        <v>3464785</v>
      </c>
      <c r="D267" s="106" t="str">
        <f>基本データR5年2月月例後抽出!G263</f>
        <v>公益社団法人中津青年会議所</v>
      </c>
      <c r="E267" s="107" t="e">
        <f>基本データR5年2月月例後抽出!#REF!</f>
        <v>#REF!</v>
      </c>
      <c r="F267" s="107" t="e">
        <f>基本データR5年2月月例後抽出!#REF!</f>
        <v>#REF!</v>
      </c>
      <c r="G267" s="107" t="e">
        <f>基本データR5年2月月例後抽出!#REF!</f>
        <v>#REF!</v>
      </c>
    </row>
    <row r="268" spans="1:7" ht="29.25" customHeight="1">
      <c r="A268" s="106">
        <f>基本データR5年2月月例後抽出!A264</f>
        <v>263</v>
      </c>
      <c r="B268" s="106">
        <f>基本データR5年2月月例後抽出!B264</f>
        <v>4</v>
      </c>
      <c r="C268" s="106">
        <f>基本データR5年2月月例後抽出!C264</f>
        <v>3470190</v>
      </c>
      <c r="D268" s="106" t="str">
        <f>基本データR5年2月月例後抽出!G264</f>
        <v>特定非営利活動法人性教育のあり方を考える研究協議会</v>
      </c>
      <c r="E268" s="107" t="e">
        <f>基本データR5年2月月例後抽出!#REF!</f>
        <v>#REF!</v>
      </c>
      <c r="F268" s="107" t="e">
        <f>基本データR5年2月月例後抽出!#REF!</f>
        <v>#REF!</v>
      </c>
      <c r="G268" s="107" t="e">
        <f>基本データR5年2月月例後抽出!#REF!</f>
        <v>#REF!</v>
      </c>
    </row>
    <row r="269" spans="1:7" ht="29.25" customHeight="1">
      <c r="A269" s="106">
        <f>基本データR5年2月月例後抽出!A265</f>
        <v>264</v>
      </c>
      <c r="B269" s="106">
        <f>基本データR5年2月月例後抽出!B265</f>
        <v>4</v>
      </c>
      <c r="C269" s="106">
        <f>基本データR5年2月月例後抽出!C265</f>
        <v>3470416</v>
      </c>
      <c r="D269" s="106" t="str">
        <f>基本データR5年2月月例後抽出!G265</f>
        <v>特定非営利活動法人Ｚａｃ・エンタープライズ</v>
      </c>
      <c r="E269" s="107" t="e">
        <f>基本データR5年2月月例後抽出!#REF!</f>
        <v>#REF!</v>
      </c>
      <c r="F269" s="107" t="e">
        <f>基本データR5年2月月例後抽出!#REF!</f>
        <v>#REF!</v>
      </c>
      <c r="G269" s="107" t="e">
        <f>基本データR5年2月月例後抽出!#REF!</f>
        <v>#REF!</v>
      </c>
    </row>
    <row r="270" spans="1:7" ht="29.25" customHeight="1">
      <c r="A270" s="106">
        <f>基本データR5年2月月例後抽出!A266</f>
        <v>265</v>
      </c>
      <c r="B270" s="106">
        <f>基本データR5年2月月例後抽出!B266</f>
        <v>4</v>
      </c>
      <c r="C270" s="106">
        <f>基本データR5年2月月例後抽出!C266</f>
        <v>3477322</v>
      </c>
      <c r="D270" s="106" t="str">
        <f>基本データR5年2月月例後抽出!G266</f>
        <v>特定非営利活動法人森の家</v>
      </c>
      <c r="E270" s="107" t="e">
        <f>基本データR5年2月月例後抽出!#REF!</f>
        <v>#REF!</v>
      </c>
      <c r="F270" s="107" t="e">
        <f>基本データR5年2月月例後抽出!#REF!</f>
        <v>#REF!</v>
      </c>
      <c r="G270" s="107" t="e">
        <f>基本データR5年2月月例後抽出!#REF!</f>
        <v>#REF!</v>
      </c>
    </row>
    <row r="271" spans="1:7" ht="29.25" customHeight="1">
      <c r="A271" s="106">
        <f>基本データR5年2月月例後抽出!A267</f>
        <v>266</v>
      </c>
      <c r="B271" s="106">
        <f>基本データR5年2月月例後抽出!B267</f>
        <v>4</v>
      </c>
      <c r="C271" s="106">
        <f>基本データR5年2月月例後抽出!C267</f>
        <v>3478468</v>
      </c>
      <c r="D271" s="106" t="str">
        <f>基本データR5年2月月例後抽出!G267</f>
        <v>特定非営利活動法人まど</v>
      </c>
      <c r="E271" s="107" t="e">
        <f>基本データR5年2月月例後抽出!#REF!</f>
        <v>#REF!</v>
      </c>
      <c r="F271" s="107" t="e">
        <f>基本データR5年2月月例後抽出!#REF!</f>
        <v>#REF!</v>
      </c>
      <c r="G271" s="107" t="e">
        <f>基本データR5年2月月例後抽出!#REF!</f>
        <v>#REF!</v>
      </c>
    </row>
    <row r="272" spans="1:7" ht="29.25" customHeight="1">
      <c r="A272" s="106">
        <f>基本データR5年2月月例後抽出!A268</f>
        <v>267</v>
      </c>
      <c r="B272" s="106">
        <f>基本データR5年2月月例後抽出!B268</f>
        <v>4</v>
      </c>
      <c r="C272" s="106">
        <f>基本データR5年2月月例後抽出!C268</f>
        <v>3485863</v>
      </c>
      <c r="D272" s="106" t="str">
        <f>基本データR5年2月月例後抽出!G268</f>
        <v>特定非営利活動法人虹のかけはし</v>
      </c>
      <c r="E272" s="107" t="e">
        <f>基本データR5年2月月例後抽出!#REF!</f>
        <v>#REF!</v>
      </c>
      <c r="F272" s="107" t="e">
        <f>基本データR5年2月月例後抽出!#REF!</f>
        <v>#REF!</v>
      </c>
      <c r="G272" s="107" t="e">
        <f>基本データR5年2月月例後抽出!#REF!</f>
        <v>#REF!</v>
      </c>
    </row>
    <row r="273" spans="1:7" ht="29.25" customHeight="1">
      <c r="A273" s="106">
        <f>基本データR5年2月月例後抽出!A269</f>
        <v>268</v>
      </c>
      <c r="B273" s="106">
        <f>基本データR5年2月月例後抽出!B269</f>
        <v>4</v>
      </c>
      <c r="C273" s="106">
        <f>基本データR5年2月月例後抽出!C269</f>
        <v>3486606</v>
      </c>
      <c r="D273" s="106" t="str">
        <f>基本データR5年2月月例後抽出!G269</f>
        <v>特定非営利活動法人大分県勤労者安全衛生センター</v>
      </c>
      <c r="E273" s="107" t="e">
        <f>基本データR5年2月月例後抽出!#REF!</f>
        <v>#REF!</v>
      </c>
      <c r="F273" s="107" t="e">
        <f>基本データR5年2月月例後抽出!#REF!</f>
        <v>#REF!</v>
      </c>
      <c r="G273" s="107" t="e">
        <f>基本データR5年2月月例後抽出!#REF!</f>
        <v>#REF!</v>
      </c>
    </row>
    <row r="274" spans="1:7" ht="29.25" customHeight="1">
      <c r="A274" s="106">
        <f>基本データR5年2月月例後抽出!A270</f>
        <v>269</v>
      </c>
      <c r="B274" s="106">
        <f>基本データR5年2月月例後抽出!B270</f>
        <v>4</v>
      </c>
      <c r="C274" s="106">
        <f>基本データR5年2月月例後抽出!C270</f>
        <v>3486631</v>
      </c>
      <c r="D274" s="106" t="str">
        <f>基本データR5年2月月例後抽出!G270</f>
        <v>ＮＰＯ法人たんぽぽ保育園</v>
      </c>
      <c r="E274" s="107" t="e">
        <f>基本データR5年2月月例後抽出!#REF!</f>
        <v>#REF!</v>
      </c>
      <c r="F274" s="107" t="e">
        <f>基本データR5年2月月例後抽出!#REF!</f>
        <v>#REF!</v>
      </c>
      <c r="G274" s="107" t="e">
        <f>基本データR5年2月月例後抽出!#REF!</f>
        <v>#REF!</v>
      </c>
    </row>
    <row r="275" spans="1:7" ht="29.25" customHeight="1">
      <c r="A275" s="106">
        <f>基本データR5年2月月例後抽出!A271</f>
        <v>270</v>
      </c>
      <c r="B275" s="106">
        <f>基本データR5年2月月例後抽出!B271</f>
        <v>4</v>
      </c>
      <c r="C275" s="106">
        <f>基本データR5年2月月例後抽出!C271</f>
        <v>3487042</v>
      </c>
      <c r="D275" s="106" t="str">
        <f>基本データR5年2月月例後抽出!G271</f>
        <v>ＮＰＯ法人ＳａーＮａ・エンタープライズ</v>
      </c>
      <c r="E275" s="107" t="e">
        <f>基本データR5年2月月例後抽出!#REF!</f>
        <v>#REF!</v>
      </c>
      <c r="F275" s="107" t="e">
        <f>基本データR5年2月月例後抽出!#REF!</f>
        <v>#REF!</v>
      </c>
      <c r="G275" s="107" t="e">
        <f>基本データR5年2月月例後抽出!#REF!</f>
        <v>#REF!</v>
      </c>
    </row>
    <row r="276" spans="1:7" ht="29.25" customHeight="1">
      <c r="A276" s="106">
        <f>基本データR5年2月月例後抽出!A272</f>
        <v>271</v>
      </c>
      <c r="B276" s="106">
        <f>基本データR5年2月月例後抽出!B272</f>
        <v>4</v>
      </c>
      <c r="C276" s="106">
        <f>基本データR5年2月月例後抽出!C272</f>
        <v>3493769</v>
      </c>
      <c r="D276" s="106" t="str">
        <f>基本データR5年2月月例後抽出!G272</f>
        <v>特定非営利活動法人いなかンわ</v>
      </c>
      <c r="E276" s="107" t="e">
        <f>基本データR5年2月月例後抽出!#REF!</f>
        <v>#REF!</v>
      </c>
      <c r="F276" s="107" t="e">
        <f>基本データR5年2月月例後抽出!#REF!</f>
        <v>#REF!</v>
      </c>
      <c r="G276" s="107" t="e">
        <f>基本データR5年2月月例後抽出!#REF!</f>
        <v>#REF!</v>
      </c>
    </row>
    <row r="277" spans="1:7" ht="29.25" customHeight="1">
      <c r="A277" s="106">
        <f>基本データR5年2月月例後抽出!A274</f>
        <v>273</v>
      </c>
      <c r="B277" s="106">
        <f>基本データR5年2月月例後抽出!B274</f>
        <v>4</v>
      </c>
      <c r="C277" s="106">
        <f>基本データR5年2月月例後抽出!C274</f>
        <v>3547622</v>
      </c>
      <c r="D277" s="106" t="str">
        <f>基本データR5年2月月例後抽出!G274</f>
        <v>公益財団法人二階堂美術館</v>
      </c>
      <c r="E277" s="107" t="e">
        <f>基本データR5年2月月例後抽出!#REF!</f>
        <v>#REF!</v>
      </c>
      <c r="F277" s="107" t="e">
        <f>基本データR5年2月月例後抽出!#REF!</f>
        <v>#REF!</v>
      </c>
      <c r="G277" s="107" t="e">
        <f>基本データR5年2月月例後抽出!#REF!</f>
        <v>#REF!</v>
      </c>
    </row>
    <row r="278" spans="1:7" ht="29.25" customHeight="1">
      <c r="A278" s="106">
        <f>基本データR5年2月月例後抽出!A275</f>
        <v>274</v>
      </c>
      <c r="B278" s="106">
        <f>基本データR5年2月月例後抽出!B275</f>
        <v>4</v>
      </c>
      <c r="C278" s="106">
        <f>基本データR5年2月月例後抽出!C275</f>
        <v>3547788</v>
      </c>
      <c r="D278" s="106" t="str">
        <f>基本データR5年2月月例後抽出!G275</f>
        <v>公益財団法人二階堂奨学会</v>
      </c>
      <c r="E278" s="107" t="e">
        <f>基本データR5年2月月例後抽出!#REF!</f>
        <v>#REF!</v>
      </c>
      <c r="F278" s="107" t="e">
        <f>基本データR5年2月月例後抽出!#REF!</f>
        <v>#REF!</v>
      </c>
      <c r="G278" s="107" t="e">
        <f>基本データR5年2月月例後抽出!#REF!</f>
        <v>#REF!</v>
      </c>
    </row>
    <row r="279" spans="1:7" ht="29.25" customHeight="1">
      <c r="A279" s="106">
        <f>基本データR5年2月月例後抽出!A276</f>
        <v>275</v>
      </c>
      <c r="B279" s="106">
        <f>基本データR5年2月月例後抽出!B276</f>
        <v>4</v>
      </c>
      <c r="C279" s="106">
        <f>基本データR5年2月月例後抽出!C276</f>
        <v>3556001</v>
      </c>
      <c r="D279" s="106" t="str">
        <f>基本データR5年2月月例後抽出!G276</f>
        <v>特定非営利活動法人別府八湯温泉道名人会</v>
      </c>
      <c r="E279" s="107" t="e">
        <f>基本データR5年2月月例後抽出!#REF!</f>
        <v>#REF!</v>
      </c>
      <c r="F279" s="107" t="e">
        <f>基本データR5年2月月例後抽出!#REF!</f>
        <v>#REF!</v>
      </c>
      <c r="G279" s="107" t="e">
        <f>基本データR5年2月月例後抽出!#REF!</f>
        <v>#REF!</v>
      </c>
    </row>
    <row r="280" spans="1:7" ht="29.25" customHeight="1">
      <c r="A280" s="106">
        <f>基本データR5年2月月例後抽出!A277</f>
        <v>276</v>
      </c>
      <c r="B280" s="106">
        <f>基本データR5年2月月例後抽出!B277</f>
        <v>4</v>
      </c>
      <c r="C280" s="106">
        <f>基本データR5年2月月例後抽出!C277</f>
        <v>3563678</v>
      </c>
      <c r="D280" s="106" t="str">
        <f>基本データR5年2月月例後抽出!G277</f>
        <v>公益社団法人別府青年会議所</v>
      </c>
      <c r="E280" s="107" t="e">
        <f>基本データR5年2月月例後抽出!#REF!</f>
        <v>#REF!</v>
      </c>
      <c r="F280" s="107" t="e">
        <f>基本データR5年2月月例後抽出!#REF!</f>
        <v>#REF!</v>
      </c>
      <c r="G280" s="107" t="e">
        <f>基本データR5年2月月例後抽出!#REF!</f>
        <v>#REF!</v>
      </c>
    </row>
    <row r="281" spans="1:7" ht="29.25" customHeight="1">
      <c r="A281" s="106">
        <f>基本データR5年2月月例後抽出!A278</f>
        <v>277</v>
      </c>
      <c r="B281" s="106">
        <f>基本データR5年2月月例後抽出!B278</f>
        <v>4</v>
      </c>
      <c r="C281" s="106">
        <f>基本データR5年2月月例後抽出!C278</f>
        <v>3569871</v>
      </c>
      <c r="D281" s="106" t="str">
        <f>基本データR5年2月月例後抽出!G278</f>
        <v>特定非営利活動法人ゆふいんチャレンジクラブ</v>
      </c>
      <c r="E281" s="107" t="e">
        <f>基本データR5年2月月例後抽出!#REF!</f>
        <v>#REF!</v>
      </c>
      <c r="F281" s="107" t="e">
        <f>基本データR5年2月月例後抽出!#REF!</f>
        <v>#REF!</v>
      </c>
      <c r="G281" s="107" t="e">
        <f>基本データR5年2月月例後抽出!#REF!</f>
        <v>#REF!</v>
      </c>
    </row>
    <row r="282" spans="1:7" ht="29.25" customHeight="1">
      <c r="A282" s="106">
        <f>基本データR5年2月月例後抽出!A279</f>
        <v>278</v>
      </c>
      <c r="B282" s="106">
        <f>基本データR5年2月月例後抽出!B279</f>
        <v>4</v>
      </c>
      <c r="C282" s="106">
        <f>基本データR5年2月月例後抽出!C279</f>
        <v>3576249</v>
      </c>
      <c r="D282" s="106" t="str">
        <f>基本データR5年2月月例後抽出!G279</f>
        <v>特定非営利活動法人おおいた子ども支援ネット</v>
      </c>
      <c r="E282" s="107" t="e">
        <f>基本データR5年2月月例後抽出!#REF!</f>
        <v>#REF!</v>
      </c>
      <c r="F282" s="107" t="e">
        <f>基本データR5年2月月例後抽出!#REF!</f>
        <v>#REF!</v>
      </c>
      <c r="G282" s="107" t="e">
        <f>基本データR5年2月月例後抽出!#REF!</f>
        <v>#REF!</v>
      </c>
    </row>
    <row r="283" spans="1:7" ht="29.25" customHeight="1">
      <c r="A283" s="106">
        <f>基本データR5年2月月例後抽出!A280</f>
        <v>279</v>
      </c>
      <c r="B283" s="106">
        <f>基本データR5年2月月例後抽出!B280</f>
        <v>4</v>
      </c>
      <c r="C283" s="106">
        <f>基本データR5年2月月例後抽出!C280</f>
        <v>3576427</v>
      </c>
      <c r="D283" s="106" t="str">
        <f>基本データR5年2月月例後抽出!G280</f>
        <v>ＮＰＯ法人滝尾百穴クラブ</v>
      </c>
      <c r="E283" s="107" t="e">
        <f>基本データR5年2月月例後抽出!#REF!</f>
        <v>#REF!</v>
      </c>
      <c r="F283" s="107" t="e">
        <f>基本データR5年2月月例後抽出!#REF!</f>
        <v>#REF!</v>
      </c>
      <c r="G283" s="107" t="e">
        <f>基本データR5年2月月例後抽出!#REF!</f>
        <v>#REF!</v>
      </c>
    </row>
    <row r="284" spans="1:7" ht="29.25" customHeight="1">
      <c r="A284" s="106">
        <f>基本データR5年2月月例後抽出!A281</f>
        <v>280</v>
      </c>
      <c r="B284" s="106">
        <f>基本データR5年2月月例後抽出!B281</f>
        <v>4</v>
      </c>
      <c r="C284" s="106">
        <f>基本データR5年2月月例後抽出!C281</f>
        <v>3581480</v>
      </c>
      <c r="D284" s="106" t="str">
        <f>基本データR5年2月月例後抽出!G281</f>
        <v>特定非営利活動法人大分県中山間支援会</v>
      </c>
      <c r="E284" s="107" t="e">
        <f>基本データR5年2月月例後抽出!#REF!</f>
        <v>#REF!</v>
      </c>
      <c r="F284" s="107" t="e">
        <f>基本データR5年2月月例後抽出!#REF!</f>
        <v>#REF!</v>
      </c>
      <c r="G284" s="107" t="e">
        <f>基本データR5年2月月例後抽出!#REF!</f>
        <v>#REF!</v>
      </c>
    </row>
    <row r="285" spans="1:7" ht="29.25" customHeight="1">
      <c r="A285" s="106">
        <f>基本データR5年2月月例後抽出!A282</f>
        <v>281</v>
      </c>
      <c r="B285" s="106">
        <f>基本データR5年2月月例後抽出!B282</f>
        <v>4</v>
      </c>
      <c r="C285" s="106">
        <f>基本データR5年2月月例後抽出!C282</f>
        <v>3581552</v>
      </c>
      <c r="D285" s="106" t="str">
        <f>基本データR5年2月月例後抽出!G282</f>
        <v>特定非営利活動法人えいぶる・ねっと</v>
      </c>
      <c r="E285" s="107" t="e">
        <f>基本データR5年2月月例後抽出!#REF!</f>
        <v>#REF!</v>
      </c>
      <c r="F285" s="107" t="e">
        <f>基本データR5年2月月例後抽出!#REF!</f>
        <v>#REF!</v>
      </c>
      <c r="G285" s="107" t="e">
        <f>基本データR5年2月月例後抽出!#REF!</f>
        <v>#REF!</v>
      </c>
    </row>
    <row r="286" spans="1:7" ht="29.25" customHeight="1">
      <c r="A286" s="106">
        <f>基本データR5年2月月例後抽出!A283</f>
        <v>282</v>
      </c>
      <c r="B286" s="106">
        <f>基本データR5年2月月例後抽出!B283</f>
        <v>4</v>
      </c>
      <c r="C286" s="106">
        <f>基本データR5年2月月例後抽出!C283</f>
        <v>3581642</v>
      </c>
      <c r="D286" s="106" t="str">
        <f>基本データR5年2月月例後抽出!G283</f>
        <v>ＮＰＯ法人遊鳳国際文化交流協会</v>
      </c>
      <c r="E286" s="107" t="e">
        <f>基本データR5年2月月例後抽出!#REF!</f>
        <v>#REF!</v>
      </c>
      <c r="F286" s="107" t="e">
        <f>基本データR5年2月月例後抽出!#REF!</f>
        <v>#REF!</v>
      </c>
      <c r="G286" s="107" t="e">
        <f>基本データR5年2月月例後抽出!#REF!</f>
        <v>#REF!</v>
      </c>
    </row>
    <row r="287" spans="1:7" ht="29.25" customHeight="1">
      <c r="A287" s="106">
        <f>基本データR5年2月月例後抽出!A284</f>
        <v>283</v>
      </c>
      <c r="B287" s="106">
        <f>基本データR5年2月月例後抽出!B284</f>
        <v>4</v>
      </c>
      <c r="C287" s="106">
        <f>基本データR5年2月月例後抽出!C284</f>
        <v>3586996</v>
      </c>
      <c r="D287" s="106" t="str">
        <f>基本データR5年2月月例後抽出!G284</f>
        <v>特定非営利活動法人スペシャルオリンピックス日本・大分</v>
      </c>
      <c r="E287" s="107" t="e">
        <f>基本データR5年2月月例後抽出!#REF!</f>
        <v>#REF!</v>
      </c>
      <c r="F287" s="107" t="e">
        <f>基本データR5年2月月例後抽出!#REF!</f>
        <v>#REF!</v>
      </c>
      <c r="G287" s="107" t="e">
        <f>基本データR5年2月月例後抽出!#REF!</f>
        <v>#REF!</v>
      </c>
    </row>
    <row r="288" spans="1:7" ht="29.25" customHeight="1">
      <c r="A288" s="106">
        <f>基本データR5年2月月例後抽出!A285</f>
        <v>284</v>
      </c>
      <c r="B288" s="106">
        <f>基本データR5年2月月例後抽出!B285</f>
        <v>4</v>
      </c>
      <c r="C288" s="106">
        <f>基本データR5年2月月例後抽出!C285</f>
        <v>3592261</v>
      </c>
      <c r="D288" s="106" t="str">
        <f>基本データR5年2月月例後抽出!G285</f>
        <v>特定非営利活動法人洞門元気クラブ</v>
      </c>
      <c r="E288" s="107" t="e">
        <f>基本データR5年2月月例後抽出!#REF!</f>
        <v>#REF!</v>
      </c>
      <c r="F288" s="107" t="e">
        <f>基本データR5年2月月例後抽出!#REF!</f>
        <v>#REF!</v>
      </c>
      <c r="G288" s="107" t="e">
        <f>基本データR5年2月月例後抽出!#REF!</f>
        <v>#REF!</v>
      </c>
    </row>
    <row r="289" spans="1:7" ht="29.25" customHeight="1">
      <c r="A289" s="106">
        <f>基本データR5年2月月例後抽出!A286</f>
        <v>285</v>
      </c>
      <c r="B289" s="106">
        <f>基本データR5年2月月例後抽出!B286</f>
        <v>4</v>
      </c>
      <c r="C289" s="106">
        <f>基本データR5年2月月例後抽出!C286</f>
        <v>3592309</v>
      </c>
      <c r="D289" s="106" t="str">
        <f>基本データR5年2月月例後抽出!G286</f>
        <v>特定非営利活動法人Ｃｈａｌｌｅｎｇｅｄ　Ｊａｐａｎ</v>
      </c>
      <c r="E289" s="107" t="e">
        <f>基本データR5年2月月例後抽出!#REF!</f>
        <v>#REF!</v>
      </c>
      <c r="F289" s="107" t="e">
        <f>基本データR5年2月月例後抽出!#REF!</f>
        <v>#REF!</v>
      </c>
      <c r="G289" s="107" t="e">
        <f>基本データR5年2月月例後抽出!#REF!</f>
        <v>#REF!</v>
      </c>
    </row>
    <row r="290" spans="1:7" ht="29.25" customHeight="1">
      <c r="A290" s="106">
        <f>基本データR5年2月月例後抽出!A287</f>
        <v>286</v>
      </c>
      <c r="B290" s="106">
        <f>基本データR5年2月月例後抽出!B287</f>
        <v>4</v>
      </c>
      <c r="C290" s="106">
        <f>基本データR5年2月月例後抽出!C287</f>
        <v>3592767</v>
      </c>
      <c r="D290" s="106" t="str">
        <f>基本データR5年2月月例後抽出!G287</f>
        <v>乙見区自治会特別会計</v>
      </c>
      <c r="E290" s="107" t="e">
        <f>基本データR5年2月月例後抽出!#REF!</f>
        <v>#REF!</v>
      </c>
      <c r="F290" s="107" t="e">
        <f>基本データR5年2月月例後抽出!#REF!</f>
        <v>#REF!</v>
      </c>
      <c r="G290" s="107" t="e">
        <f>基本データR5年2月月例後抽出!#REF!</f>
        <v>#REF!</v>
      </c>
    </row>
    <row r="291" spans="1:7" ht="29.25" customHeight="1">
      <c r="A291" s="106">
        <f>基本データR5年2月月例後抽出!A288</f>
        <v>287</v>
      </c>
      <c r="B291" s="106">
        <f>基本データR5年2月月例後抽出!B288</f>
        <v>4</v>
      </c>
      <c r="C291" s="106">
        <f>基本データR5年2月月例後抽出!C288</f>
        <v>3594051</v>
      </c>
      <c r="D291" s="106" t="str">
        <f>基本データR5年2月月例後抽出!G288</f>
        <v>特定非営利活動法人イノセント</v>
      </c>
      <c r="E291" s="107" t="e">
        <f>基本データR5年2月月例後抽出!#REF!</f>
        <v>#REF!</v>
      </c>
      <c r="F291" s="107" t="e">
        <f>基本データR5年2月月例後抽出!#REF!</f>
        <v>#REF!</v>
      </c>
      <c r="G291" s="107" t="e">
        <f>基本データR5年2月月例後抽出!#REF!</f>
        <v>#REF!</v>
      </c>
    </row>
    <row r="292" spans="1:7" ht="29.25" customHeight="1">
      <c r="A292" s="106">
        <f>基本データR5年2月月例後抽出!A289</f>
        <v>288</v>
      </c>
      <c r="B292" s="106">
        <f>基本データR5年2月月例後抽出!B289</f>
        <v>4</v>
      </c>
      <c r="C292" s="106">
        <f>基本データR5年2月月例後抽出!C289</f>
        <v>3594379</v>
      </c>
      <c r="D292" s="106" t="str">
        <f>基本データR5年2月月例後抽出!G289</f>
        <v>公益財団法人玖珠郡育英会</v>
      </c>
      <c r="E292" s="107" t="e">
        <f>基本データR5年2月月例後抽出!#REF!</f>
        <v>#REF!</v>
      </c>
      <c r="F292" s="107" t="e">
        <f>基本データR5年2月月例後抽出!#REF!</f>
        <v>#REF!</v>
      </c>
      <c r="G292" s="107" t="e">
        <f>基本データR5年2月月例後抽出!#REF!</f>
        <v>#REF!</v>
      </c>
    </row>
    <row r="293" spans="1:7" ht="29.25" customHeight="1">
      <c r="A293" s="106">
        <f>基本データR5年2月月例後抽出!A290</f>
        <v>289</v>
      </c>
      <c r="B293" s="106">
        <f>基本データR5年2月月例後抽出!B290</f>
        <v>4</v>
      </c>
      <c r="C293" s="106">
        <f>基本データR5年2月月例後抽出!C290</f>
        <v>3603769</v>
      </c>
      <c r="D293" s="106" t="str">
        <f>基本データR5年2月月例後抽出!G290</f>
        <v>特定非営利活動法人ＡＳＡＨＩおおいた</v>
      </c>
      <c r="E293" s="107" t="e">
        <f>基本データR5年2月月例後抽出!#REF!</f>
        <v>#REF!</v>
      </c>
      <c r="F293" s="107" t="e">
        <f>基本データR5年2月月例後抽出!#REF!</f>
        <v>#REF!</v>
      </c>
      <c r="G293" s="107" t="e">
        <f>基本データR5年2月月例後抽出!#REF!</f>
        <v>#REF!</v>
      </c>
    </row>
    <row r="294" spans="1:7" ht="29.25" customHeight="1">
      <c r="A294" s="106">
        <f>基本データR5年2月月例後抽出!A291</f>
        <v>290</v>
      </c>
      <c r="B294" s="106">
        <f>基本データR5年2月月例後抽出!B291</f>
        <v>4</v>
      </c>
      <c r="C294" s="106">
        <f>基本データR5年2月月例後抽出!C291</f>
        <v>3612636</v>
      </c>
      <c r="D294" s="106" t="str">
        <f>基本データR5年2月月例後抽出!G291</f>
        <v>特定非営利活動法人優和いつま</v>
      </c>
      <c r="E294" s="107" t="e">
        <f>基本データR5年2月月例後抽出!#REF!</f>
        <v>#REF!</v>
      </c>
      <c r="F294" s="107" t="e">
        <f>基本データR5年2月月例後抽出!#REF!</f>
        <v>#REF!</v>
      </c>
      <c r="G294" s="107" t="e">
        <f>基本データR5年2月月例後抽出!#REF!</f>
        <v>#REF!</v>
      </c>
    </row>
    <row r="295" spans="1:7" ht="29.25" customHeight="1">
      <c r="A295" s="106">
        <f>基本データR5年2月月例後抽出!A292</f>
        <v>291</v>
      </c>
      <c r="B295" s="106">
        <f>基本データR5年2月月例後抽出!B292</f>
        <v>4</v>
      </c>
      <c r="C295" s="106">
        <f>基本データR5年2月月例後抽出!C292</f>
        <v>3656633</v>
      </c>
      <c r="D295" s="106" t="str">
        <f>基本データR5年2月月例後抽出!G292</f>
        <v>特定非営利活動法人Ｉ．ｗｉｎ</v>
      </c>
      <c r="E295" s="107" t="e">
        <f>基本データR5年2月月例後抽出!#REF!</f>
        <v>#REF!</v>
      </c>
      <c r="F295" s="107" t="e">
        <f>基本データR5年2月月例後抽出!#REF!</f>
        <v>#REF!</v>
      </c>
      <c r="G295" s="107" t="e">
        <f>基本データR5年2月月例後抽出!#REF!</f>
        <v>#REF!</v>
      </c>
    </row>
    <row r="296" spans="1:7" ht="29.25" customHeight="1">
      <c r="A296" s="106">
        <f>基本データR5年2月月例後抽出!A293</f>
        <v>292</v>
      </c>
      <c r="B296" s="106">
        <f>基本データR5年2月月例後抽出!B293</f>
        <v>4</v>
      </c>
      <c r="C296" s="106">
        <f>基本データR5年2月月例後抽出!C293</f>
        <v>3659951</v>
      </c>
      <c r="D296" s="106" t="str">
        <f>基本データR5年2月月例後抽出!G293</f>
        <v>特定非営利活動法人クラウンボランティア・ティアドロップ</v>
      </c>
      <c r="E296" s="107" t="e">
        <f>基本データR5年2月月例後抽出!#REF!</f>
        <v>#REF!</v>
      </c>
      <c r="F296" s="107" t="e">
        <f>基本データR5年2月月例後抽出!#REF!</f>
        <v>#REF!</v>
      </c>
      <c r="G296" s="107" t="e">
        <f>基本データR5年2月月例後抽出!#REF!</f>
        <v>#REF!</v>
      </c>
    </row>
    <row r="297" spans="1:7" ht="29.25" customHeight="1">
      <c r="A297" s="106">
        <f>基本データR5年2月月例後抽出!A294</f>
        <v>293</v>
      </c>
      <c r="B297" s="106">
        <f>基本データR5年2月月例後抽出!B294</f>
        <v>4</v>
      </c>
      <c r="C297" s="106">
        <f>基本データR5年2月月例後抽出!C294</f>
        <v>3660100</v>
      </c>
      <c r="D297" s="106" t="str">
        <f>基本データR5年2月月例後抽出!G294</f>
        <v>特定非営利活動法人ユクリエ</v>
      </c>
      <c r="E297" s="107" t="e">
        <f>基本データR5年2月月例後抽出!#REF!</f>
        <v>#REF!</v>
      </c>
      <c r="F297" s="107" t="e">
        <f>基本データR5年2月月例後抽出!#REF!</f>
        <v>#REF!</v>
      </c>
      <c r="G297" s="107" t="e">
        <f>基本データR5年2月月例後抽出!#REF!</f>
        <v>#REF!</v>
      </c>
    </row>
    <row r="298" spans="1:7" ht="29.25" customHeight="1">
      <c r="A298" s="106">
        <f>基本データR5年2月月例後抽出!A295</f>
        <v>294</v>
      </c>
      <c r="B298" s="106">
        <f>基本データR5年2月月例後抽出!B295</f>
        <v>4</v>
      </c>
      <c r="C298" s="106">
        <f>基本データR5年2月月例後抽出!C295</f>
        <v>3676928</v>
      </c>
      <c r="D298" s="106" t="str">
        <f>基本データR5年2月月例後抽出!G295</f>
        <v>特定非営利活動法人湧楽感</v>
      </c>
      <c r="E298" s="107" t="e">
        <f>基本データR5年2月月例後抽出!#REF!</f>
        <v>#REF!</v>
      </c>
      <c r="F298" s="107" t="e">
        <f>基本データR5年2月月例後抽出!#REF!</f>
        <v>#REF!</v>
      </c>
      <c r="G298" s="107" t="e">
        <f>基本データR5年2月月例後抽出!#REF!</f>
        <v>#REF!</v>
      </c>
    </row>
    <row r="299" spans="1:7" ht="29.25" customHeight="1">
      <c r="A299" s="106">
        <f>基本データR5年2月月例後抽出!A296</f>
        <v>295</v>
      </c>
      <c r="B299" s="106">
        <f>基本データR5年2月月例後抽出!B296</f>
        <v>4</v>
      </c>
      <c r="C299" s="106">
        <f>基本データR5年2月月例後抽出!C296</f>
        <v>3677029</v>
      </c>
      <c r="D299" s="106" t="str">
        <f>基本データR5年2月月例後抽出!G296</f>
        <v>ＮＰＯ法人竹の子の会</v>
      </c>
      <c r="E299" s="107" t="e">
        <f>基本データR5年2月月例後抽出!#REF!</f>
        <v>#REF!</v>
      </c>
      <c r="F299" s="107" t="e">
        <f>基本データR5年2月月例後抽出!#REF!</f>
        <v>#REF!</v>
      </c>
      <c r="G299" s="107" t="e">
        <f>基本データR5年2月月例後抽出!#REF!</f>
        <v>#REF!</v>
      </c>
    </row>
    <row r="300" spans="1:7" ht="29.25" customHeight="1">
      <c r="A300" s="106">
        <f>基本データR5年2月月例後抽出!A297</f>
        <v>296</v>
      </c>
      <c r="B300" s="106">
        <f>基本データR5年2月月例後抽出!B297</f>
        <v>4</v>
      </c>
      <c r="C300" s="106">
        <f>基本データR5年2月月例後抽出!C297</f>
        <v>3683975</v>
      </c>
      <c r="D300" s="106" t="str">
        <f>基本データR5年2月月例後抽出!G297</f>
        <v>特定非営利活動法人大分に科学を広める会</v>
      </c>
      <c r="E300" s="107" t="e">
        <f>基本データR5年2月月例後抽出!#REF!</f>
        <v>#REF!</v>
      </c>
      <c r="F300" s="107" t="e">
        <f>基本データR5年2月月例後抽出!#REF!</f>
        <v>#REF!</v>
      </c>
      <c r="G300" s="107" t="e">
        <f>基本データR5年2月月例後抽出!#REF!</f>
        <v>#REF!</v>
      </c>
    </row>
    <row r="301" spans="1:7" ht="29.25" customHeight="1">
      <c r="A301" s="106">
        <f>基本データR5年2月月例後抽出!A298</f>
        <v>297</v>
      </c>
      <c r="B301" s="106">
        <f>基本データR5年2月月例後抽出!B298</f>
        <v>4</v>
      </c>
      <c r="C301" s="106">
        <f>基本データR5年2月月例後抽出!C298</f>
        <v>3690092</v>
      </c>
      <c r="D301" s="106" t="str">
        <f>基本データR5年2月月例後抽出!G298</f>
        <v>特定非営利活動法人大分県武術太極拳連盟</v>
      </c>
      <c r="E301" s="107" t="e">
        <f>基本データR5年2月月例後抽出!#REF!</f>
        <v>#REF!</v>
      </c>
      <c r="F301" s="107" t="e">
        <f>基本データR5年2月月例後抽出!#REF!</f>
        <v>#REF!</v>
      </c>
      <c r="G301" s="107" t="e">
        <f>基本データR5年2月月例後抽出!#REF!</f>
        <v>#REF!</v>
      </c>
    </row>
    <row r="302" spans="1:7" ht="29.25" customHeight="1">
      <c r="A302" s="106">
        <f>基本データR5年2月月例後抽出!A299</f>
        <v>298</v>
      </c>
      <c r="B302" s="106">
        <f>基本データR5年2月月例後抽出!B299</f>
        <v>4</v>
      </c>
      <c r="C302" s="106">
        <f>基本データR5年2月月例後抽出!C299</f>
        <v>3705758</v>
      </c>
      <c r="D302" s="106" t="str">
        <f>基本データR5年2月月例後抽出!G299</f>
        <v>ＮＰＯ法人Ｃｈｅｒｉｍ　ｂｏａｔ</v>
      </c>
      <c r="E302" s="107" t="e">
        <f>基本データR5年2月月例後抽出!#REF!</f>
        <v>#REF!</v>
      </c>
      <c r="F302" s="107" t="e">
        <f>基本データR5年2月月例後抽出!#REF!</f>
        <v>#REF!</v>
      </c>
      <c r="G302" s="107" t="e">
        <f>基本データR5年2月月例後抽出!#REF!</f>
        <v>#REF!</v>
      </c>
    </row>
    <row r="303" spans="1:7" ht="29.25" customHeight="1">
      <c r="A303" s="106">
        <f>基本データR5年2月月例後抽出!A300</f>
        <v>299</v>
      </c>
      <c r="B303" s="106">
        <f>基本データR5年2月月例後抽出!B300</f>
        <v>4</v>
      </c>
      <c r="C303" s="106">
        <f>基本データR5年2月月例後抽出!C300</f>
        <v>3705863</v>
      </c>
      <c r="D303" s="106" t="str">
        <f>基本データR5年2月月例後抽出!G300</f>
        <v>特定非営利活動法人言語聴覚障害児・者社会活動支援の会</v>
      </c>
      <c r="E303" s="107" t="e">
        <f>基本データR5年2月月例後抽出!#REF!</f>
        <v>#REF!</v>
      </c>
      <c r="F303" s="107" t="e">
        <f>基本データR5年2月月例後抽出!#REF!</f>
        <v>#REF!</v>
      </c>
      <c r="G303" s="107" t="e">
        <f>基本データR5年2月月例後抽出!#REF!</f>
        <v>#REF!</v>
      </c>
    </row>
    <row r="304" spans="1:7" ht="29.25" customHeight="1">
      <c r="A304" s="106">
        <f>基本データR5年2月月例後抽出!A301</f>
        <v>300</v>
      </c>
      <c r="B304" s="106">
        <f>基本データR5年2月月例後抽出!B301</f>
        <v>4</v>
      </c>
      <c r="C304" s="106">
        <f>基本データR5年2月月例後抽出!C301</f>
        <v>3705872</v>
      </c>
      <c r="D304" s="106" t="str">
        <f>基本データR5年2月月例後抽出!G301</f>
        <v>特定非営利活動法人別府八湯トラスト</v>
      </c>
      <c r="E304" s="107" t="e">
        <f>基本データR5年2月月例後抽出!#REF!</f>
        <v>#REF!</v>
      </c>
      <c r="F304" s="107" t="e">
        <f>基本データR5年2月月例後抽出!#REF!</f>
        <v>#REF!</v>
      </c>
      <c r="G304" s="107" t="e">
        <f>基本データR5年2月月例後抽出!#REF!</f>
        <v>#REF!</v>
      </c>
    </row>
    <row r="305" spans="1:7" ht="29.25" customHeight="1">
      <c r="A305" s="106">
        <f>基本データR5年2月月例後抽出!A302</f>
        <v>301</v>
      </c>
      <c r="B305" s="106">
        <f>基本データR5年2月月例後抽出!B302</f>
        <v>4</v>
      </c>
      <c r="C305" s="106">
        <f>基本データR5年2月月例後抽出!C302</f>
        <v>3705880</v>
      </c>
      <c r="D305" s="106" t="str">
        <f>基本データR5年2月月例後抽出!G302</f>
        <v>特定非営利活動法人わらべ</v>
      </c>
      <c r="E305" s="107" t="e">
        <f>基本データR5年2月月例後抽出!#REF!</f>
        <v>#REF!</v>
      </c>
      <c r="F305" s="107" t="e">
        <f>基本データR5年2月月例後抽出!#REF!</f>
        <v>#REF!</v>
      </c>
      <c r="G305" s="107" t="e">
        <f>基本データR5年2月月例後抽出!#REF!</f>
        <v>#REF!</v>
      </c>
    </row>
    <row r="306" spans="1:7" ht="29.25" customHeight="1">
      <c r="A306" s="106">
        <f>基本データR5年2月月例後抽出!A303</f>
        <v>302</v>
      </c>
      <c r="B306" s="106">
        <f>基本データR5年2月月例後抽出!B303</f>
        <v>4</v>
      </c>
      <c r="C306" s="106">
        <f>基本データR5年2月月例後抽出!C303</f>
        <v>3705898</v>
      </c>
      <c r="D306" s="106" t="str">
        <f>基本データR5年2月月例後抽出!G303</f>
        <v>特定非営利活動法人環境コスモス研究機構</v>
      </c>
      <c r="E306" s="107" t="e">
        <f>基本データR5年2月月例後抽出!#REF!</f>
        <v>#REF!</v>
      </c>
      <c r="F306" s="107" t="e">
        <f>基本データR5年2月月例後抽出!#REF!</f>
        <v>#REF!</v>
      </c>
      <c r="G306" s="107" t="e">
        <f>基本データR5年2月月例後抽出!#REF!</f>
        <v>#REF!</v>
      </c>
    </row>
    <row r="307" spans="1:7" ht="29.25" customHeight="1">
      <c r="A307" s="106">
        <f>基本データR5年2月月例後抽出!A304</f>
        <v>303</v>
      </c>
      <c r="B307" s="106">
        <f>基本データR5年2月月例後抽出!B304</f>
        <v>4</v>
      </c>
      <c r="C307" s="106">
        <f>基本データR5年2月月例後抽出!C304</f>
        <v>3705902</v>
      </c>
      <c r="D307" s="106" t="str">
        <f>基本データR5年2月月例後抽出!G304</f>
        <v>特定非営利活動法人こどもサポートにっこ・にこ</v>
      </c>
      <c r="E307" s="107" t="e">
        <f>基本データR5年2月月例後抽出!#REF!</f>
        <v>#REF!</v>
      </c>
      <c r="F307" s="107" t="e">
        <f>基本データR5年2月月例後抽出!#REF!</f>
        <v>#REF!</v>
      </c>
      <c r="G307" s="107" t="e">
        <f>基本データR5年2月月例後抽出!#REF!</f>
        <v>#REF!</v>
      </c>
    </row>
    <row r="308" spans="1:7" ht="29.25" customHeight="1">
      <c r="A308" s="106">
        <f>基本データR5年2月月例後抽出!A305</f>
        <v>304</v>
      </c>
      <c r="B308" s="106">
        <f>基本データR5年2月月例後抽出!B305</f>
        <v>4</v>
      </c>
      <c r="C308" s="106">
        <f>基本データR5年2月月例後抽出!C305</f>
        <v>3705952</v>
      </c>
      <c r="D308" s="106" t="str">
        <f>基本データR5年2月月例後抽出!G305</f>
        <v>公益社団法人杵築青年会議所</v>
      </c>
      <c r="E308" s="107" t="e">
        <f>基本データR5年2月月例後抽出!#REF!</f>
        <v>#REF!</v>
      </c>
      <c r="F308" s="107" t="e">
        <f>基本データR5年2月月例後抽出!#REF!</f>
        <v>#REF!</v>
      </c>
      <c r="G308" s="107" t="e">
        <f>基本データR5年2月月例後抽出!#REF!</f>
        <v>#REF!</v>
      </c>
    </row>
    <row r="309" spans="1:7" ht="29.25" customHeight="1">
      <c r="A309" s="106">
        <f>基本データR5年2月月例後抽出!A306</f>
        <v>305</v>
      </c>
      <c r="B309" s="106">
        <f>基本データR5年2月月例後抽出!B306</f>
        <v>4</v>
      </c>
      <c r="C309" s="106">
        <f>基本データR5年2月月例後抽出!C306</f>
        <v>3707114</v>
      </c>
      <c r="D309" s="106" t="str">
        <f>基本データR5年2月月例後抽出!G306</f>
        <v>特定非営利活動法人大分県学生交流等協力支援協会</v>
      </c>
      <c r="E309" s="107" t="e">
        <f>基本データR5年2月月例後抽出!#REF!</f>
        <v>#REF!</v>
      </c>
      <c r="F309" s="107" t="e">
        <f>基本データR5年2月月例後抽出!#REF!</f>
        <v>#REF!</v>
      </c>
      <c r="G309" s="107" t="e">
        <f>基本データR5年2月月例後抽出!#REF!</f>
        <v>#REF!</v>
      </c>
    </row>
    <row r="310" spans="1:7" ht="29.25" customHeight="1">
      <c r="A310" s="106">
        <f>基本データR5年2月月例後抽出!A307</f>
        <v>306</v>
      </c>
      <c r="B310" s="106">
        <f>基本データR5年2月月例後抽出!B307</f>
        <v>4</v>
      </c>
      <c r="C310" s="106">
        <f>基本データR5年2月月例後抽出!C307</f>
        <v>3707254</v>
      </c>
      <c r="D310" s="106" t="str">
        <f>基本データR5年2月月例後抽出!G307</f>
        <v>特定非営利活動法人ＳＡＵＤＥ　ＷＡＳＡＤＡ　ＳＰＯＲＴＳ　ＣＬＵＢ</v>
      </c>
      <c r="E310" s="107" t="e">
        <f>基本データR5年2月月例後抽出!#REF!</f>
        <v>#REF!</v>
      </c>
      <c r="F310" s="107" t="e">
        <f>基本データR5年2月月例後抽出!#REF!</f>
        <v>#REF!</v>
      </c>
      <c r="G310" s="107" t="e">
        <f>基本データR5年2月月例後抽出!#REF!</f>
        <v>#REF!</v>
      </c>
    </row>
    <row r="311" spans="1:7" ht="29.25" customHeight="1">
      <c r="A311" s="106">
        <f>基本データR5年2月月例後抽出!A308</f>
        <v>307</v>
      </c>
      <c r="B311" s="106">
        <f>基本データR5年2月月例後抽出!B308</f>
        <v>4</v>
      </c>
      <c r="C311" s="106">
        <f>基本データR5年2月月例後抽出!C308</f>
        <v>3707891</v>
      </c>
      <c r="D311" s="106" t="str">
        <f>基本データR5年2月月例後抽出!G308</f>
        <v>特定非営利活動法人オムスン</v>
      </c>
      <c r="E311" s="107" t="e">
        <f>基本データR5年2月月例後抽出!#REF!</f>
        <v>#REF!</v>
      </c>
      <c r="F311" s="107" t="e">
        <f>基本データR5年2月月例後抽出!#REF!</f>
        <v>#REF!</v>
      </c>
      <c r="G311" s="107" t="e">
        <f>基本データR5年2月月例後抽出!#REF!</f>
        <v>#REF!</v>
      </c>
    </row>
    <row r="312" spans="1:7" ht="29.25" customHeight="1">
      <c r="A312" s="106">
        <f>基本データR5年2月月例後抽出!A309</f>
        <v>308</v>
      </c>
      <c r="B312" s="106">
        <f>基本データR5年2月月例後抽出!B309</f>
        <v>4</v>
      </c>
      <c r="C312" s="106">
        <f>基本データR5年2月月例後抽出!C309</f>
        <v>3717055</v>
      </c>
      <c r="D312" s="106" t="str">
        <f>基本データR5年2月月例後抽出!G309</f>
        <v>特定非営利活動法人マックネットシステム</v>
      </c>
      <c r="E312" s="107" t="e">
        <f>基本データR5年2月月例後抽出!#REF!</f>
        <v>#REF!</v>
      </c>
      <c r="F312" s="107" t="e">
        <f>基本データR5年2月月例後抽出!#REF!</f>
        <v>#REF!</v>
      </c>
      <c r="G312" s="107" t="e">
        <f>基本データR5年2月月例後抽出!#REF!</f>
        <v>#REF!</v>
      </c>
    </row>
    <row r="313" spans="1:7" ht="29.25" customHeight="1">
      <c r="A313" s="106">
        <f>基本データR5年2月月例後抽出!A310</f>
        <v>309</v>
      </c>
      <c r="B313" s="106">
        <f>基本データR5年2月月例後抽出!B310</f>
        <v>4</v>
      </c>
      <c r="C313" s="106">
        <f>基本データR5年2月月例後抽出!C310</f>
        <v>3717535</v>
      </c>
      <c r="D313" s="106" t="str">
        <f>基本データR5年2月月例後抽出!G310</f>
        <v>特定非営利活動法人くじゅうネイチャーガイドクラブ</v>
      </c>
      <c r="E313" s="107" t="e">
        <f>基本データR5年2月月例後抽出!#REF!</f>
        <v>#REF!</v>
      </c>
      <c r="F313" s="107" t="e">
        <f>基本データR5年2月月例後抽出!#REF!</f>
        <v>#REF!</v>
      </c>
      <c r="G313" s="107" t="e">
        <f>基本データR5年2月月例後抽出!#REF!</f>
        <v>#REF!</v>
      </c>
    </row>
    <row r="314" spans="1:7" ht="29.25" customHeight="1">
      <c r="A314" s="106">
        <f>基本データR5年2月月例後抽出!A311</f>
        <v>310</v>
      </c>
      <c r="B314" s="106">
        <f>基本データR5年2月月例後抽出!B311</f>
        <v>4</v>
      </c>
      <c r="C314" s="106">
        <f>基本データR5年2月月例後抽出!C311</f>
        <v>3723382</v>
      </c>
      <c r="D314" s="106" t="str">
        <f>基本データR5年2月月例後抽出!G311</f>
        <v>特定非営利活動法人ＨＵＧＫＵＭＵ</v>
      </c>
      <c r="E314" s="107" t="e">
        <f>基本データR5年2月月例後抽出!#REF!</f>
        <v>#REF!</v>
      </c>
      <c r="F314" s="107" t="e">
        <f>基本データR5年2月月例後抽出!#REF!</f>
        <v>#REF!</v>
      </c>
      <c r="G314" s="107" t="e">
        <f>基本データR5年2月月例後抽出!#REF!</f>
        <v>#REF!</v>
      </c>
    </row>
    <row r="315" spans="1:7" ht="29.25" customHeight="1">
      <c r="A315" s="106">
        <f>基本データR5年2月月例後抽出!A312</f>
        <v>311</v>
      </c>
      <c r="B315" s="106">
        <f>基本データR5年2月月例後抽出!B312</f>
        <v>4</v>
      </c>
      <c r="C315" s="106">
        <f>基本データR5年2月月例後抽出!C312</f>
        <v>3764843</v>
      </c>
      <c r="D315" s="106" t="str">
        <f>基本データR5年2月月例後抽出!G312</f>
        <v>特定非営利活動法人耶馬溪ほたるの会</v>
      </c>
      <c r="E315" s="107" t="e">
        <f>基本データR5年2月月例後抽出!#REF!</f>
        <v>#REF!</v>
      </c>
      <c r="F315" s="107" t="e">
        <f>基本データR5年2月月例後抽出!#REF!</f>
        <v>#REF!</v>
      </c>
      <c r="G315" s="107" t="e">
        <f>基本データR5年2月月例後抽出!#REF!</f>
        <v>#REF!</v>
      </c>
    </row>
    <row r="316" spans="1:7" ht="29.25" customHeight="1">
      <c r="A316" s="106">
        <f>基本データR5年2月月例後抽出!A313</f>
        <v>312</v>
      </c>
      <c r="B316" s="106">
        <f>基本データR5年2月月例後抽出!B313</f>
        <v>4</v>
      </c>
      <c r="C316" s="106">
        <f>基本データR5年2月月例後抽出!C313</f>
        <v>3769888</v>
      </c>
      <c r="D316" s="106" t="str">
        <f>基本データR5年2月月例後抽出!G313</f>
        <v>特定非営利活動法人学びあい</v>
      </c>
      <c r="E316" s="107" t="e">
        <f>基本データR5年2月月例後抽出!#REF!</f>
        <v>#REF!</v>
      </c>
      <c r="F316" s="107" t="e">
        <f>基本データR5年2月月例後抽出!#REF!</f>
        <v>#REF!</v>
      </c>
      <c r="G316" s="107" t="e">
        <f>基本データR5年2月月例後抽出!#REF!</f>
        <v>#REF!</v>
      </c>
    </row>
    <row r="317" spans="1:7" ht="29.25" customHeight="1">
      <c r="A317" s="106">
        <f>基本データR5年2月月例後抽出!A314</f>
        <v>313</v>
      </c>
      <c r="B317" s="106">
        <f>基本データR5年2月月例後抽出!B314</f>
        <v>4</v>
      </c>
      <c r="C317" s="106">
        <f>基本データR5年2月月例後抽出!C314</f>
        <v>3788335</v>
      </c>
      <c r="D317" s="106" t="str">
        <f>基本データR5年2月月例後抽出!G314</f>
        <v>高江南３丁目自治会</v>
      </c>
      <c r="E317" s="107" t="e">
        <f>基本データR5年2月月例後抽出!#REF!</f>
        <v>#REF!</v>
      </c>
      <c r="F317" s="107" t="e">
        <f>基本データR5年2月月例後抽出!#REF!</f>
        <v>#REF!</v>
      </c>
      <c r="G317" s="107" t="e">
        <f>基本データR5年2月月例後抽出!#REF!</f>
        <v>#REF!</v>
      </c>
    </row>
    <row r="318" spans="1:7" ht="29.25" customHeight="1">
      <c r="A318" s="106">
        <f>基本データR5年2月月例後抽出!A315</f>
        <v>314</v>
      </c>
      <c r="B318" s="106">
        <f>基本データR5年2月月例後抽出!B315</f>
        <v>4</v>
      </c>
      <c r="C318" s="106">
        <f>基本データR5年2月月例後抽出!C315</f>
        <v>3801218</v>
      </c>
      <c r="D318" s="106" t="str">
        <f>基本データR5年2月月例後抽出!G315</f>
        <v>特定非営利活動法人ねこの糸</v>
      </c>
      <c r="E318" s="107" t="e">
        <f>基本データR5年2月月例後抽出!#REF!</f>
        <v>#REF!</v>
      </c>
      <c r="F318" s="107" t="e">
        <f>基本データR5年2月月例後抽出!#REF!</f>
        <v>#REF!</v>
      </c>
      <c r="G318" s="107" t="e">
        <f>基本データR5年2月月例後抽出!#REF!</f>
        <v>#REF!</v>
      </c>
    </row>
    <row r="319" spans="1:7" ht="29.25" customHeight="1">
      <c r="A319" s="106">
        <f>基本データR5年2月月例後抽出!A316</f>
        <v>315</v>
      </c>
      <c r="B319" s="106">
        <f>基本データR5年2月月例後抽出!B316</f>
        <v>4</v>
      </c>
      <c r="C319" s="106">
        <f>基本データR5年2月月例後抽出!C316</f>
        <v>3801251</v>
      </c>
      <c r="D319" s="106" t="str">
        <f>基本データR5年2月月例後抽出!G316</f>
        <v>特定非営利活動法人リワーク</v>
      </c>
      <c r="E319" s="107" t="e">
        <f>基本データR5年2月月例後抽出!#REF!</f>
        <v>#REF!</v>
      </c>
      <c r="F319" s="107" t="e">
        <f>基本データR5年2月月例後抽出!#REF!</f>
        <v>#REF!</v>
      </c>
      <c r="G319" s="107" t="e">
        <f>基本データR5年2月月例後抽出!#REF!</f>
        <v>#REF!</v>
      </c>
    </row>
    <row r="320" spans="1:7" ht="29.25" customHeight="1">
      <c r="A320" s="106">
        <f>基本データR5年2月月例後抽出!A317</f>
        <v>316</v>
      </c>
      <c r="B320" s="106">
        <f>基本データR5年2月月例後抽出!B317</f>
        <v>4</v>
      </c>
      <c r="C320" s="106">
        <f>基本データR5年2月月例後抽出!C317</f>
        <v>3819592</v>
      </c>
      <c r="D320" s="106" t="str">
        <f>基本データR5年2月月例後抽出!G317</f>
        <v>特定非営利活動法人おばあちゃんの知恵袋の会</v>
      </c>
      <c r="E320" s="107" t="e">
        <f>基本データR5年2月月例後抽出!#REF!</f>
        <v>#REF!</v>
      </c>
      <c r="F320" s="107" t="e">
        <f>基本データR5年2月月例後抽出!#REF!</f>
        <v>#REF!</v>
      </c>
      <c r="G320" s="107" t="e">
        <f>基本データR5年2月月例後抽出!#REF!</f>
        <v>#REF!</v>
      </c>
    </row>
    <row r="321" spans="1:7" ht="29.25" customHeight="1">
      <c r="A321" s="106">
        <f>基本データR5年2月月例後抽出!A318</f>
        <v>317</v>
      </c>
      <c r="B321" s="106">
        <f>基本データR5年2月月例後抽出!B318</f>
        <v>4</v>
      </c>
      <c r="C321" s="106">
        <f>基本データR5年2月月例後抽出!C318</f>
        <v>3819729</v>
      </c>
      <c r="D321" s="106" t="str">
        <f>基本データR5年2月月例後抽出!G318</f>
        <v>特定非営利活動法人智楽フォーラム</v>
      </c>
      <c r="E321" s="107" t="e">
        <f>基本データR5年2月月例後抽出!#REF!</f>
        <v>#REF!</v>
      </c>
      <c r="F321" s="107" t="e">
        <f>基本データR5年2月月例後抽出!#REF!</f>
        <v>#REF!</v>
      </c>
      <c r="G321" s="107" t="e">
        <f>基本データR5年2月月例後抽出!#REF!</f>
        <v>#REF!</v>
      </c>
    </row>
    <row r="322" spans="1:7" ht="29.25" customHeight="1">
      <c r="A322" s="106">
        <f>基本データR5年2月月例後抽出!A319</f>
        <v>318</v>
      </c>
      <c r="B322" s="106">
        <f>基本データR5年2月月例後抽出!B319</f>
        <v>4</v>
      </c>
      <c r="C322" s="106">
        <f>基本データR5年2月月例後抽出!C319</f>
        <v>3819753</v>
      </c>
      <c r="D322" s="106" t="str">
        <f>基本データR5年2月月例後抽出!G319</f>
        <v>ＮＰＯ法人　アースデイ中津</v>
      </c>
      <c r="E322" s="107" t="e">
        <f>基本データR5年2月月例後抽出!#REF!</f>
        <v>#REF!</v>
      </c>
      <c r="F322" s="107" t="e">
        <f>基本データR5年2月月例後抽出!#REF!</f>
        <v>#REF!</v>
      </c>
      <c r="G322" s="107" t="e">
        <f>基本データR5年2月月例後抽出!#REF!</f>
        <v>#REF!</v>
      </c>
    </row>
    <row r="323" spans="1:7" ht="29.25" customHeight="1">
      <c r="A323" s="106">
        <f>基本データR5年2月月例後抽出!A320</f>
        <v>319</v>
      </c>
      <c r="B323" s="106">
        <f>基本データR5年2月月例後抽出!B320</f>
        <v>4</v>
      </c>
      <c r="C323" s="106">
        <f>基本データR5年2月月例後抽出!C320</f>
        <v>3828205</v>
      </c>
      <c r="D323" s="106" t="str">
        <f>基本データR5年2月月例後抽出!G320</f>
        <v>公益社団法人日本認知症グループホーム協会</v>
      </c>
      <c r="E323" s="107" t="e">
        <f>基本データR5年2月月例後抽出!#REF!</f>
        <v>#REF!</v>
      </c>
      <c r="F323" s="107" t="e">
        <f>基本データR5年2月月例後抽出!#REF!</f>
        <v>#REF!</v>
      </c>
      <c r="G323" s="107" t="e">
        <f>基本データR5年2月月例後抽出!#REF!</f>
        <v>#REF!</v>
      </c>
    </row>
    <row r="324" spans="1:7" ht="29.25" customHeight="1">
      <c r="A324" s="106">
        <f>基本データR5年2月月例後抽出!A321</f>
        <v>320</v>
      </c>
      <c r="B324" s="106">
        <f>基本データR5年2月月例後抽出!B321</f>
        <v>4</v>
      </c>
      <c r="C324" s="106">
        <f>基本データR5年2月月例後抽出!C321</f>
        <v>3828418</v>
      </c>
      <c r="D324" s="106" t="str">
        <f>基本データR5年2月月例後抽出!G321</f>
        <v>特定非営利活動法人グリーンハート</v>
      </c>
      <c r="E324" s="107" t="e">
        <f>基本データR5年2月月例後抽出!#REF!</f>
        <v>#REF!</v>
      </c>
      <c r="F324" s="107" t="e">
        <f>基本データR5年2月月例後抽出!#REF!</f>
        <v>#REF!</v>
      </c>
      <c r="G324" s="107" t="e">
        <f>基本データR5年2月月例後抽出!#REF!</f>
        <v>#REF!</v>
      </c>
    </row>
    <row r="325" spans="1:7" ht="29.25" customHeight="1">
      <c r="A325" s="106">
        <f>基本データR5年2月月例後抽出!A322</f>
        <v>321</v>
      </c>
      <c r="B325" s="106">
        <f>基本データR5年2月月例後抽出!B322</f>
        <v>4</v>
      </c>
      <c r="C325" s="106">
        <f>基本データR5年2月月例後抽出!C322</f>
        <v>3828779</v>
      </c>
      <c r="D325" s="106" t="str">
        <f>基本データR5年2月月例後抽出!G322</f>
        <v>特定非営利活動法人おおいた成年後見権利擁護支援センター</v>
      </c>
      <c r="E325" s="107" t="e">
        <f>基本データR5年2月月例後抽出!#REF!</f>
        <v>#REF!</v>
      </c>
      <c r="F325" s="107" t="e">
        <f>基本データR5年2月月例後抽出!#REF!</f>
        <v>#REF!</v>
      </c>
      <c r="G325" s="107" t="e">
        <f>基本データR5年2月月例後抽出!#REF!</f>
        <v>#REF!</v>
      </c>
    </row>
    <row r="326" spans="1:7" ht="29.25" customHeight="1">
      <c r="A326" s="106">
        <f>基本データR5年2月月例後抽出!A323</f>
        <v>322</v>
      </c>
      <c r="B326" s="106">
        <f>基本データR5年2月月例後抽出!B323</f>
        <v>4</v>
      </c>
      <c r="C326" s="106">
        <f>基本データR5年2月月例後抽出!C323</f>
        <v>3836640</v>
      </c>
      <c r="D326" s="106" t="str">
        <f>基本データR5年2月月例後抽出!G323</f>
        <v>特定非営利活動法人地域創生ＮＰＯおおいた</v>
      </c>
      <c r="E326" s="107" t="e">
        <f>基本データR5年2月月例後抽出!#REF!</f>
        <v>#REF!</v>
      </c>
      <c r="F326" s="107" t="e">
        <f>基本データR5年2月月例後抽出!#REF!</f>
        <v>#REF!</v>
      </c>
      <c r="G326" s="107" t="e">
        <f>基本データR5年2月月例後抽出!#REF!</f>
        <v>#REF!</v>
      </c>
    </row>
    <row r="327" spans="1:7" ht="29.25" customHeight="1">
      <c r="A327" s="106">
        <f>基本データR5年2月月例後抽出!A324</f>
        <v>323</v>
      </c>
      <c r="B327" s="106">
        <f>基本データR5年2月月例後抽出!B324</f>
        <v>4</v>
      </c>
      <c r="C327" s="106">
        <f>基本データR5年2月月例後抽出!C324</f>
        <v>3837816</v>
      </c>
      <c r="D327" s="106" t="str">
        <f>基本データR5年2月月例後抽出!G324</f>
        <v>特定非営利活動法人子育て応援レストラン</v>
      </c>
      <c r="E327" s="107" t="e">
        <f>基本データR5年2月月例後抽出!#REF!</f>
        <v>#REF!</v>
      </c>
      <c r="F327" s="107" t="e">
        <f>基本データR5年2月月例後抽出!#REF!</f>
        <v>#REF!</v>
      </c>
      <c r="G327" s="107" t="e">
        <f>基本データR5年2月月例後抽出!#REF!</f>
        <v>#REF!</v>
      </c>
    </row>
    <row r="328" spans="1:7" ht="29.25" customHeight="1">
      <c r="A328" s="106">
        <f>基本データR5年2月月例後抽出!A325</f>
        <v>324</v>
      </c>
      <c r="B328" s="106">
        <f>基本データR5年2月月例後抽出!B325</f>
        <v>4</v>
      </c>
      <c r="C328" s="106">
        <f>基本データR5年2月月例後抽出!C325</f>
        <v>3854762</v>
      </c>
      <c r="D328" s="106" t="str">
        <f>基本データR5年2月月例後抽出!G325</f>
        <v>特定非営利活動法人大分県地酒・焼酎文化創造会議</v>
      </c>
      <c r="E328" s="107" t="e">
        <f>基本データR5年2月月例後抽出!#REF!</f>
        <v>#REF!</v>
      </c>
      <c r="F328" s="107" t="e">
        <f>基本データR5年2月月例後抽出!#REF!</f>
        <v>#REF!</v>
      </c>
      <c r="G328" s="107" t="e">
        <f>基本データR5年2月月例後抽出!#REF!</f>
        <v>#REF!</v>
      </c>
    </row>
    <row r="329" spans="1:7" ht="29.25" customHeight="1">
      <c r="A329" s="106">
        <f>基本データR5年2月月例後抽出!A326</f>
        <v>325</v>
      </c>
      <c r="B329" s="106">
        <f>基本データR5年2月月例後抽出!B326</f>
        <v>4</v>
      </c>
      <c r="C329" s="106">
        <f>基本データR5年2月月例後抽出!C326</f>
        <v>3855521</v>
      </c>
      <c r="D329" s="106" t="str">
        <f>基本データR5年2月月例後抽出!G326</f>
        <v>公益財団法人すみれ学級</v>
      </c>
      <c r="E329" s="107" t="e">
        <f>基本データR5年2月月例後抽出!#REF!</f>
        <v>#REF!</v>
      </c>
      <c r="F329" s="107" t="e">
        <f>基本データR5年2月月例後抽出!#REF!</f>
        <v>#REF!</v>
      </c>
      <c r="G329" s="107" t="e">
        <f>基本データR5年2月月例後抽出!#REF!</f>
        <v>#REF!</v>
      </c>
    </row>
    <row r="330" spans="1:7" ht="29.25" customHeight="1">
      <c r="A330" s="106">
        <f>基本データR5年2月月例後抽出!A327</f>
        <v>326</v>
      </c>
      <c r="B330" s="106">
        <f>基本データR5年2月月例後抽出!B327</f>
        <v>4</v>
      </c>
      <c r="C330" s="106">
        <f>基本データR5年2月月例後抽出!C327</f>
        <v>3856080</v>
      </c>
      <c r="D330" s="106" t="str">
        <f>基本データR5年2月月例後抽出!G327</f>
        <v>ＮＰＯ法人むぎの会</v>
      </c>
      <c r="E330" s="107" t="e">
        <f>基本データR5年2月月例後抽出!#REF!</f>
        <v>#REF!</v>
      </c>
      <c r="F330" s="107" t="e">
        <f>基本データR5年2月月例後抽出!#REF!</f>
        <v>#REF!</v>
      </c>
      <c r="G330" s="107" t="e">
        <f>基本データR5年2月月例後抽出!#REF!</f>
        <v>#REF!</v>
      </c>
    </row>
    <row r="331" spans="1:7" ht="29.25" customHeight="1">
      <c r="A331" s="106">
        <f>基本データR5年2月月例後抽出!A328</f>
        <v>327</v>
      </c>
      <c r="B331" s="106">
        <f>基本データR5年2月月例後抽出!B328</f>
        <v>4</v>
      </c>
      <c r="C331" s="106">
        <f>基本データR5年2月月例後抽出!C328</f>
        <v>3881629</v>
      </c>
      <c r="D331" s="106" t="str">
        <f>基本データR5年2月月例後抽出!G328</f>
        <v>特定非営利活動法人志塾フリースクール大分</v>
      </c>
      <c r="E331" s="107" t="e">
        <f>基本データR5年2月月例後抽出!#REF!</f>
        <v>#REF!</v>
      </c>
      <c r="F331" s="107" t="e">
        <f>基本データR5年2月月例後抽出!#REF!</f>
        <v>#REF!</v>
      </c>
      <c r="G331" s="107" t="e">
        <f>基本データR5年2月月例後抽出!#REF!</f>
        <v>#REF!</v>
      </c>
    </row>
    <row r="332" spans="1:7" ht="29.25" customHeight="1">
      <c r="A332" s="106">
        <f>基本データR5年2月月例後抽出!A329</f>
        <v>328</v>
      </c>
      <c r="B332" s="106">
        <f>基本データR5年2月月例後抽出!B329</f>
        <v>4</v>
      </c>
      <c r="C332" s="106">
        <f>基本データR5年2月月例後抽出!C329</f>
        <v>3886256</v>
      </c>
      <c r="D332" s="106" t="str">
        <f>基本データR5年2月月例後抽出!G329</f>
        <v>特定非営利活動法人ＫＵＫＵＬＵ</v>
      </c>
      <c r="E332" s="107" t="e">
        <f>基本データR5年2月月例後抽出!#REF!</f>
        <v>#REF!</v>
      </c>
      <c r="F332" s="107" t="e">
        <f>基本データR5年2月月例後抽出!#REF!</f>
        <v>#REF!</v>
      </c>
      <c r="G332" s="107" t="e">
        <f>基本データR5年2月月例後抽出!#REF!</f>
        <v>#REF!</v>
      </c>
    </row>
    <row r="333" spans="1:7" ht="29.25" customHeight="1">
      <c r="A333" s="106">
        <f>基本データR5年2月月例後抽出!A330</f>
        <v>329</v>
      </c>
      <c r="B333" s="106">
        <f>基本データR5年2月月例後抽出!B330</f>
        <v>4</v>
      </c>
      <c r="C333" s="106">
        <f>基本データR5年2月月例後抽出!C330</f>
        <v>3919294</v>
      </c>
      <c r="D333" s="106" t="str">
        <f>基本データR5年2月月例後抽出!G330</f>
        <v>特定非営利活動法人アンリッシュ</v>
      </c>
      <c r="E333" s="107" t="e">
        <f>基本データR5年2月月例後抽出!#REF!</f>
        <v>#REF!</v>
      </c>
      <c r="F333" s="107" t="e">
        <f>基本データR5年2月月例後抽出!#REF!</f>
        <v>#REF!</v>
      </c>
      <c r="G333" s="107" t="e">
        <f>基本データR5年2月月例後抽出!#REF!</f>
        <v>#REF!</v>
      </c>
    </row>
    <row r="334" spans="1:7" ht="29.25" customHeight="1">
      <c r="A334" s="106">
        <f>基本データR5年2月月例後抽出!A331</f>
        <v>330</v>
      </c>
      <c r="B334" s="106">
        <f>基本データR5年2月月例後抽出!B331</f>
        <v>4</v>
      </c>
      <c r="C334" s="106">
        <f>基本データR5年2月月例後抽出!C331</f>
        <v>3930778</v>
      </c>
      <c r="D334" s="106" t="str">
        <f>基本データR5年2月月例後抽出!G331</f>
        <v>ＮＰＯ法人　大分自然学校</v>
      </c>
      <c r="E334" s="107" t="e">
        <f>基本データR5年2月月例後抽出!#REF!</f>
        <v>#REF!</v>
      </c>
      <c r="F334" s="107" t="e">
        <f>基本データR5年2月月例後抽出!#REF!</f>
        <v>#REF!</v>
      </c>
      <c r="G334" s="107" t="e">
        <f>基本データR5年2月月例後抽出!#REF!</f>
        <v>#REF!</v>
      </c>
    </row>
    <row r="335" spans="1:7" ht="29.25" customHeight="1">
      <c r="A335" s="106">
        <f>基本データR5年2月月例後抽出!A332</f>
        <v>331</v>
      </c>
      <c r="B335" s="106">
        <f>基本データR5年2月月例後抽出!B332</f>
        <v>4</v>
      </c>
      <c r="C335" s="106">
        <f>基本データR5年2月月例後抽出!C332</f>
        <v>3932062</v>
      </c>
      <c r="D335" s="106" t="str">
        <f>基本データR5年2月月例後抽出!G332</f>
        <v>特定非営利活動法人三色すみれ</v>
      </c>
      <c r="E335" s="107" t="e">
        <f>基本データR5年2月月例後抽出!#REF!</f>
        <v>#REF!</v>
      </c>
      <c r="F335" s="107" t="e">
        <f>基本データR5年2月月例後抽出!#REF!</f>
        <v>#REF!</v>
      </c>
      <c r="G335" s="107" t="e">
        <f>基本データR5年2月月例後抽出!#REF!</f>
        <v>#REF!</v>
      </c>
    </row>
    <row r="336" spans="1:7" ht="29.25" customHeight="1">
      <c r="A336" s="106">
        <f>基本データR5年2月月例後抽出!A333</f>
        <v>332</v>
      </c>
      <c r="B336" s="106">
        <f>基本データR5年2月月例後抽出!B333</f>
        <v>4</v>
      </c>
      <c r="C336" s="106">
        <f>基本データR5年2月月例後抽出!C333</f>
        <v>3946127</v>
      </c>
      <c r="D336" s="106" t="str">
        <f>基本データR5年2月月例後抽出!G333</f>
        <v>ＮＰＯ法人スマートライフネットワーク</v>
      </c>
      <c r="E336" s="107" t="e">
        <f>基本データR5年2月月例後抽出!#REF!</f>
        <v>#REF!</v>
      </c>
      <c r="F336" s="107" t="e">
        <f>基本データR5年2月月例後抽出!#REF!</f>
        <v>#REF!</v>
      </c>
      <c r="G336" s="107" t="e">
        <f>基本データR5年2月月例後抽出!#REF!</f>
        <v>#REF!</v>
      </c>
    </row>
    <row r="337" spans="1:7" ht="29.25" customHeight="1">
      <c r="A337" s="106">
        <f>基本データR5年2月月例後抽出!A334</f>
        <v>333</v>
      </c>
      <c r="B337" s="106">
        <f>基本データR5年2月月例後抽出!B334</f>
        <v>4</v>
      </c>
      <c r="C337" s="106">
        <f>基本データR5年2月月例後抽出!C334</f>
        <v>3993893</v>
      </c>
      <c r="D337" s="106" t="str">
        <f>基本データR5年2月月例後抽出!G334</f>
        <v>天瀬温泉別荘管理組合</v>
      </c>
      <c r="E337" s="107" t="e">
        <f>基本データR5年2月月例後抽出!#REF!</f>
        <v>#REF!</v>
      </c>
      <c r="F337" s="107" t="e">
        <f>基本データR5年2月月例後抽出!#REF!</f>
        <v>#REF!</v>
      </c>
      <c r="G337" s="107" t="e">
        <f>基本データR5年2月月例後抽出!#REF!</f>
        <v>#REF!</v>
      </c>
    </row>
    <row r="338" spans="1:7" ht="29.25" customHeight="1">
      <c r="A338" s="106">
        <f>基本データR5年2月月例後抽出!A335</f>
        <v>334</v>
      </c>
      <c r="B338" s="106">
        <f>基本データR5年2月月例後抽出!B335</f>
        <v>4</v>
      </c>
      <c r="C338" s="106">
        <f>基本データR5年2月月例後抽出!C335</f>
        <v>4029039</v>
      </c>
      <c r="D338" s="106" t="str">
        <f>基本データR5年2月月例後抽出!G335</f>
        <v>特定非営利活動法人歌うおおいた</v>
      </c>
      <c r="E338" s="107" t="e">
        <f>基本データR5年2月月例後抽出!#REF!</f>
        <v>#REF!</v>
      </c>
      <c r="F338" s="107" t="e">
        <f>基本データR5年2月月例後抽出!#REF!</f>
        <v>#REF!</v>
      </c>
      <c r="G338" s="107" t="e">
        <f>基本データR5年2月月例後抽出!#REF!</f>
        <v>#REF!</v>
      </c>
    </row>
    <row r="339" spans="1:7" ht="29.25" customHeight="1">
      <c r="A339" s="106">
        <f>基本データR5年2月月例後抽出!A336</f>
        <v>335</v>
      </c>
      <c r="B339" s="106">
        <f>基本データR5年2月月例後抽出!B336</f>
        <v>4</v>
      </c>
      <c r="C339" s="106">
        <f>基本データR5年2月月例後抽出!C336</f>
        <v>4042141</v>
      </c>
      <c r="D339" s="106" t="str">
        <f>基本データR5年2月月例後抽出!G336</f>
        <v>熊丸区</v>
      </c>
      <c r="E339" s="107" t="e">
        <f>基本データR5年2月月例後抽出!#REF!</f>
        <v>#REF!</v>
      </c>
      <c r="F339" s="107" t="e">
        <f>基本データR5年2月月例後抽出!#REF!</f>
        <v>#REF!</v>
      </c>
      <c r="G339" s="107" t="e">
        <f>基本データR5年2月月例後抽出!#REF!</f>
        <v>#REF!</v>
      </c>
    </row>
    <row r="340" spans="1:7" ht="29.25" customHeight="1">
      <c r="A340" s="106">
        <f>基本データR5年2月月例後抽出!A337</f>
        <v>336</v>
      </c>
      <c r="B340" s="106">
        <f>基本データR5年2月月例後抽出!B337</f>
        <v>4</v>
      </c>
      <c r="C340" s="106">
        <f>基本データR5年2月月例後抽出!C337</f>
        <v>4042345</v>
      </c>
      <c r="D340" s="106" t="str">
        <f>基本データR5年2月月例後抽出!G337</f>
        <v>ＮＰＯ法人福和会</v>
      </c>
      <c r="E340" s="107" t="e">
        <f>基本データR5年2月月例後抽出!#REF!</f>
        <v>#REF!</v>
      </c>
      <c r="F340" s="107" t="e">
        <f>基本データR5年2月月例後抽出!#REF!</f>
        <v>#REF!</v>
      </c>
      <c r="G340" s="107" t="e">
        <f>基本データR5年2月月例後抽出!#REF!</f>
        <v>#REF!</v>
      </c>
    </row>
    <row r="341" spans="1:7" ht="29.25" customHeight="1">
      <c r="A341" s="106">
        <f>基本データR5年2月月例後抽出!A338</f>
        <v>337</v>
      </c>
      <c r="B341" s="106">
        <f>基本データR5年2月月例後抽出!B338</f>
        <v>4</v>
      </c>
      <c r="C341" s="106">
        <f>基本データR5年2月月例後抽出!C338</f>
        <v>4050062</v>
      </c>
      <c r="D341" s="106" t="str">
        <f>基本データR5年2月月例後抽出!G338</f>
        <v>特定非営利活動法人食と健康塾ｉｎ宇佐</v>
      </c>
      <c r="E341" s="107" t="e">
        <f>基本データR5年2月月例後抽出!#REF!</f>
        <v>#REF!</v>
      </c>
      <c r="F341" s="107" t="e">
        <f>基本データR5年2月月例後抽出!#REF!</f>
        <v>#REF!</v>
      </c>
      <c r="G341" s="107" t="e">
        <f>基本データR5年2月月例後抽出!#REF!</f>
        <v>#REF!</v>
      </c>
    </row>
    <row r="342" spans="1:7" ht="29.25" customHeight="1">
      <c r="A342" s="106">
        <f>基本データR5年2月月例後抽出!A339</f>
        <v>338</v>
      </c>
      <c r="B342" s="106">
        <f>基本データR5年2月月例後抽出!B339</f>
        <v>4</v>
      </c>
      <c r="C342" s="106">
        <f>基本データR5年2月月例後抽出!C339</f>
        <v>4098880</v>
      </c>
      <c r="D342" s="106" t="str">
        <f>基本データR5年2月月例後抽出!G339</f>
        <v>泊ヶ内区自治会</v>
      </c>
      <c r="E342" s="107" t="e">
        <f>基本データR5年2月月例後抽出!#REF!</f>
        <v>#REF!</v>
      </c>
      <c r="F342" s="107" t="e">
        <f>基本データR5年2月月例後抽出!#REF!</f>
        <v>#REF!</v>
      </c>
      <c r="G342" s="107" t="e">
        <f>基本データR5年2月月例後抽出!#REF!</f>
        <v>#REF!</v>
      </c>
    </row>
    <row r="343" spans="1:7" ht="29.25" customHeight="1">
      <c r="A343" s="106">
        <f>基本データR5年2月月例後抽出!A340</f>
        <v>339</v>
      </c>
      <c r="B343" s="106">
        <f>基本データR5年2月月例後抽出!B340</f>
        <v>4</v>
      </c>
      <c r="C343" s="106">
        <f>基本データR5年2月月例後抽出!C340</f>
        <v>4118482</v>
      </c>
      <c r="D343" s="106" t="str">
        <f>基本データR5年2月月例後抽出!G340</f>
        <v>ＮＰＯ法人Ｔｅｔｏ　Ｃｏｍｐａｎｙ</v>
      </c>
      <c r="E343" s="107" t="e">
        <f>基本データR5年2月月例後抽出!#REF!</f>
        <v>#REF!</v>
      </c>
      <c r="F343" s="107" t="e">
        <f>基本データR5年2月月例後抽出!#REF!</f>
        <v>#REF!</v>
      </c>
      <c r="G343" s="107" t="e">
        <f>基本データR5年2月月例後抽出!#REF!</f>
        <v>#REF!</v>
      </c>
    </row>
    <row r="344" spans="1:7" ht="29.25" customHeight="1">
      <c r="A344" s="106">
        <f>基本データR5年2月月例後抽出!A341</f>
        <v>340</v>
      </c>
      <c r="B344" s="106">
        <f>基本データR5年2月月例後抽出!B341</f>
        <v>4</v>
      </c>
      <c r="C344" s="106">
        <f>基本データR5年2月月例後抽出!C341</f>
        <v>4136332</v>
      </c>
      <c r="D344" s="106" t="str">
        <f>基本データR5年2月月例後抽出!G341</f>
        <v>三尺山区</v>
      </c>
      <c r="E344" s="107" t="e">
        <f>基本データR5年2月月例後抽出!#REF!</f>
        <v>#REF!</v>
      </c>
      <c r="F344" s="107" t="e">
        <f>基本データR5年2月月例後抽出!#REF!</f>
        <v>#REF!</v>
      </c>
      <c r="G344" s="107" t="e">
        <f>基本データR5年2月月例後抽出!#REF!</f>
        <v>#REF!</v>
      </c>
    </row>
    <row r="345" spans="1:7" ht="29.25" customHeight="1">
      <c r="A345" s="106">
        <f>基本データR5年2月月例後抽出!A342</f>
        <v>341</v>
      </c>
      <c r="B345" s="106">
        <f>基本データR5年2月月例後抽出!B342</f>
        <v>4</v>
      </c>
      <c r="C345" s="106">
        <f>基本データR5年2月月例後抽出!C342</f>
        <v>4142765</v>
      </c>
      <c r="D345" s="106" t="str">
        <f>基本データR5年2月月例後抽出!G342</f>
        <v>ＮＰＯ法人　放牧応援隊</v>
      </c>
      <c r="E345" s="107" t="e">
        <f>基本データR5年2月月例後抽出!#REF!</f>
        <v>#REF!</v>
      </c>
      <c r="F345" s="107" t="e">
        <f>基本データR5年2月月例後抽出!#REF!</f>
        <v>#REF!</v>
      </c>
      <c r="G345" s="107" t="e">
        <f>基本データR5年2月月例後抽出!#REF!</f>
        <v>#REF!</v>
      </c>
    </row>
    <row r="346" spans="1:7" ht="29.25" customHeight="1">
      <c r="A346" s="106">
        <f>基本データR5年2月月例後抽出!A343</f>
        <v>342</v>
      </c>
      <c r="B346" s="106">
        <f>基本データR5年2月月例後抽出!B343</f>
        <v>4</v>
      </c>
      <c r="C346" s="106">
        <f>基本データR5年2月月例後抽出!C343</f>
        <v>4143117</v>
      </c>
      <c r="D346" s="106" t="str">
        <f>基本データR5年2月月例後抽出!G343</f>
        <v>公益財団法人永冨薬学奨学財団</v>
      </c>
      <c r="E346" s="107" t="e">
        <f>基本データR5年2月月例後抽出!#REF!</f>
        <v>#REF!</v>
      </c>
      <c r="F346" s="107" t="e">
        <f>基本データR5年2月月例後抽出!#REF!</f>
        <v>#REF!</v>
      </c>
      <c r="G346" s="107" t="e">
        <f>基本データR5年2月月例後抽出!#REF!</f>
        <v>#REF!</v>
      </c>
    </row>
    <row r="347" spans="1:7" ht="29.25" customHeight="1">
      <c r="A347" s="106">
        <f>基本データR5年2月月例後抽出!A344</f>
        <v>343</v>
      </c>
      <c r="B347" s="106">
        <f>基本データR5年2月月例後抽出!B344</f>
        <v>4</v>
      </c>
      <c r="C347" s="106">
        <f>基本データR5年2月月例後抽出!C344</f>
        <v>4148607</v>
      </c>
      <c r="D347" s="106" t="str">
        <f>基本データR5年2月月例後抽出!G344</f>
        <v>ＮＰＯ法人マグノリアの会</v>
      </c>
      <c r="E347" s="107" t="e">
        <f>基本データR5年2月月例後抽出!#REF!</f>
        <v>#REF!</v>
      </c>
      <c r="F347" s="107" t="e">
        <f>基本データR5年2月月例後抽出!#REF!</f>
        <v>#REF!</v>
      </c>
      <c r="G347" s="107" t="e">
        <f>基本データR5年2月月例後抽出!#REF!</f>
        <v>#REF!</v>
      </c>
    </row>
    <row r="348" spans="1:7" ht="29.25" customHeight="1">
      <c r="A348" s="106">
        <f>基本データR5年2月月例後抽出!A345</f>
        <v>344</v>
      </c>
      <c r="B348" s="106">
        <f>基本データR5年2月月例後抽出!B345</f>
        <v>4</v>
      </c>
      <c r="C348" s="106">
        <f>基本データR5年2月月例後抽出!C345</f>
        <v>4154925</v>
      </c>
      <c r="D348" s="106" t="str">
        <f>基本データR5年2月月例後抽出!G345</f>
        <v>特定非営利活動法人チャイルドエイドジャパン</v>
      </c>
      <c r="E348" s="107" t="e">
        <f>基本データR5年2月月例後抽出!#REF!</f>
        <v>#REF!</v>
      </c>
      <c r="F348" s="107" t="e">
        <f>基本データR5年2月月例後抽出!#REF!</f>
        <v>#REF!</v>
      </c>
      <c r="G348" s="107" t="e">
        <f>基本データR5年2月月例後抽出!#REF!</f>
        <v>#REF!</v>
      </c>
    </row>
    <row r="349" spans="1:7" ht="29.25" customHeight="1">
      <c r="A349" s="106">
        <f>基本データR5年2月月例後抽出!A346</f>
        <v>345</v>
      </c>
      <c r="B349" s="106">
        <f>基本データR5年2月月例後抽出!B346</f>
        <v>4</v>
      </c>
      <c r="C349" s="106">
        <f>基本データR5年2月月例後抽出!C346</f>
        <v>4155361</v>
      </c>
      <c r="D349" s="106" t="str">
        <f>基本データR5年2月月例後抽出!G346</f>
        <v>特定非営利活動法人あなたのくうかんおおいた</v>
      </c>
      <c r="E349" s="107" t="e">
        <f>基本データR5年2月月例後抽出!#REF!</f>
        <v>#REF!</v>
      </c>
      <c r="F349" s="107" t="e">
        <f>基本データR5年2月月例後抽出!#REF!</f>
        <v>#REF!</v>
      </c>
      <c r="G349" s="107" t="e">
        <f>基本データR5年2月月例後抽出!#REF!</f>
        <v>#REF!</v>
      </c>
    </row>
    <row r="350" spans="1:7" ht="29.25" customHeight="1">
      <c r="A350" s="106">
        <f>基本データR5年2月月例後抽出!A347</f>
        <v>346</v>
      </c>
      <c r="B350" s="106">
        <f>基本データR5年2月月例後抽出!B347</f>
        <v>4</v>
      </c>
      <c r="C350" s="106">
        <f>基本データR5年2月月例後抽出!C347</f>
        <v>4156634</v>
      </c>
      <c r="D350" s="106" t="str">
        <f>基本データR5年2月月例後抽出!G347</f>
        <v>ＮＰＯ法人　青い森</v>
      </c>
      <c r="E350" s="107" t="e">
        <f>基本データR5年2月月例後抽出!#REF!</f>
        <v>#REF!</v>
      </c>
      <c r="F350" s="107" t="e">
        <f>基本データR5年2月月例後抽出!#REF!</f>
        <v>#REF!</v>
      </c>
      <c r="G350" s="107" t="e">
        <f>基本データR5年2月月例後抽出!#REF!</f>
        <v>#REF!</v>
      </c>
    </row>
    <row r="351" spans="1:7" ht="29.25" customHeight="1">
      <c r="A351" s="106">
        <f>基本データR5年2月月例後抽出!A348</f>
        <v>347</v>
      </c>
      <c r="B351" s="106">
        <f>基本データR5年2月月例後抽出!B348</f>
        <v>4</v>
      </c>
      <c r="C351" s="106">
        <f>基本データR5年2月月例後抽出!C348</f>
        <v>4170432</v>
      </c>
      <c r="D351" s="106" t="str">
        <f>基本データR5年2月月例後抽出!G348</f>
        <v>ＮＰＯ法人Ｏｎｅ’ｓ</v>
      </c>
      <c r="E351" s="107" t="e">
        <f>基本データR5年2月月例後抽出!#REF!</f>
        <v>#REF!</v>
      </c>
      <c r="F351" s="107" t="e">
        <f>基本データR5年2月月例後抽出!#REF!</f>
        <v>#REF!</v>
      </c>
      <c r="G351" s="107" t="e">
        <f>基本データR5年2月月例後抽出!#REF!</f>
        <v>#REF!</v>
      </c>
    </row>
    <row r="352" spans="1:7" ht="29.25" customHeight="1">
      <c r="A352" s="106">
        <f>基本データR5年2月月例後抽出!A349</f>
        <v>348</v>
      </c>
      <c r="B352" s="106">
        <f>基本データR5年2月月例後抽出!B349</f>
        <v>4</v>
      </c>
      <c r="C352" s="106">
        <f>基本データR5年2月月例後抽出!C349</f>
        <v>4202814</v>
      </c>
      <c r="D352" s="106" t="str">
        <f>基本データR5年2月月例後抽出!G349</f>
        <v>ＮＰＯ法人知的障がい者フットサルクラブＥＮＴＲＡＤＡ</v>
      </c>
      <c r="E352" s="107" t="e">
        <f>基本データR5年2月月例後抽出!#REF!</f>
        <v>#REF!</v>
      </c>
      <c r="F352" s="107" t="e">
        <f>基本データR5年2月月例後抽出!#REF!</f>
        <v>#REF!</v>
      </c>
      <c r="G352" s="107" t="e">
        <f>基本データR5年2月月例後抽出!#REF!</f>
        <v>#REF!</v>
      </c>
    </row>
    <row r="353" spans="1:7" ht="29.25" customHeight="1">
      <c r="A353" s="106">
        <f>基本データR5年2月月例後抽出!A350</f>
        <v>349</v>
      </c>
      <c r="B353" s="106">
        <f>基本データR5年2月月例後抽出!B350</f>
        <v>4</v>
      </c>
      <c r="C353" s="106">
        <f>基本データR5年2月月例後抽出!C350</f>
        <v>4202971</v>
      </c>
      <c r="D353" s="106" t="str">
        <f>基本データR5年2月月例後抽出!G350</f>
        <v>特定非営利活動法人大分認知症カンファレンス</v>
      </c>
      <c r="E353" s="107" t="e">
        <f>基本データR5年2月月例後抽出!#REF!</f>
        <v>#REF!</v>
      </c>
      <c r="F353" s="107" t="e">
        <f>基本データR5年2月月例後抽出!#REF!</f>
        <v>#REF!</v>
      </c>
      <c r="G353" s="107" t="e">
        <f>基本データR5年2月月例後抽出!#REF!</f>
        <v>#REF!</v>
      </c>
    </row>
    <row r="354" spans="1:7" ht="29.25" customHeight="1">
      <c r="A354" s="106">
        <f>基本データR5年2月月例後抽出!A351</f>
        <v>350</v>
      </c>
      <c r="B354" s="106">
        <f>基本データR5年2月月例後抽出!B351</f>
        <v>4</v>
      </c>
      <c r="C354" s="106">
        <f>基本データR5年2月月例後抽出!C351</f>
        <v>4203462</v>
      </c>
      <c r="D354" s="106" t="str">
        <f>基本データR5年2月月例後抽出!G351</f>
        <v>ＮＰＯ法人大分県日タイ友好協会</v>
      </c>
      <c r="E354" s="107" t="e">
        <f>基本データR5年2月月例後抽出!#REF!</f>
        <v>#REF!</v>
      </c>
      <c r="F354" s="107" t="e">
        <f>基本データR5年2月月例後抽出!#REF!</f>
        <v>#REF!</v>
      </c>
      <c r="G354" s="107" t="e">
        <f>基本データR5年2月月例後抽出!#REF!</f>
        <v>#REF!</v>
      </c>
    </row>
    <row r="355" spans="1:7" ht="29.25" customHeight="1">
      <c r="A355" s="106">
        <f>基本データR5年2月月例後抽出!A352</f>
        <v>351</v>
      </c>
      <c r="B355" s="106">
        <f>基本データR5年2月月例後抽出!B352</f>
        <v>4</v>
      </c>
      <c r="C355" s="106">
        <f>基本データR5年2月月例後抽出!C352</f>
        <v>4215126</v>
      </c>
      <c r="D355" s="106" t="str">
        <f>基本データR5年2月月例後抽出!G352</f>
        <v>ＮＰＯ法人国東半島おいしいものづくり倶楽部</v>
      </c>
      <c r="E355" s="107" t="e">
        <f>基本データR5年2月月例後抽出!#REF!</f>
        <v>#REF!</v>
      </c>
      <c r="F355" s="107" t="e">
        <f>基本データR5年2月月例後抽出!#REF!</f>
        <v>#REF!</v>
      </c>
      <c r="G355" s="107" t="e">
        <f>基本データR5年2月月例後抽出!#REF!</f>
        <v>#REF!</v>
      </c>
    </row>
    <row r="356" spans="1:7" ht="29.25" customHeight="1">
      <c r="A356" s="106">
        <f>基本データR5年2月月例後抽出!A353</f>
        <v>352</v>
      </c>
      <c r="B356" s="106">
        <f>基本データR5年2月月例後抽出!B353</f>
        <v>4</v>
      </c>
      <c r="C356" s="106">
        <f>基本データR5年2月月例後抽出!C353</f>
        <v>4227205</v>
      </c>
      <c r="D356" s="106" t="str">
        <f>基本データR5年2月月例後抽出!G353</f>
        <v>ＮＰＯ法人　私たちの故郷の再生を支援する会</v>
      </c>
      <c r="E356" s="107" t="e">
        <f>基本データR5年2月月例後抽出!#REF!</f>
        <v>#REF!</v>
      </c>
      <c r="F356" s="107" t="e">
        <f>基本データR5年2月月例後抽出!#REF!</f>
        <v>#REF!</v>
      </c>
      <c r="G356" s="107" t="e">
        <f>基本データR5年2月月例後抽出!#REF!</f>
        <v>#REF!</v>
      </c>
    </row>
    <row r="357" spans="1:7" ht="29.25" customHeight="1">
      <c r="A357" s="106">
        <f>基本データR5年2月月例後抽出!A354</f>
        <v>353</v>
      </c>
      <c r="B357" s="106">
        <f>基本データR5年2月月例後抽出!B354</f>
        <v>4</v>
      </c>
      <c r="C357" s="106">
        <f>基本データR5年2月月例後抽出!C354</f>
        <v>4233639</v>
      </c>
      <c r="D357" s="106" t="str">
        <f>基本データR5年2月月例後抽出!G354</f>
        <v>特定非営利活動法人日本薬育研究会</v>
      </c>
      <c r="E357" s="107" t="e">
        <f>基本データR5年2月月例後抽出!#REF!</f>
        <v>#REF!</v>
      </c>
      <c r="F357" s="107" t="e">
        <f>基本データR5年2月月例後抽出!#REF!</f>
        <v>#REF!</v>
      </c>
      <c r="G357" s="107" t="e">
        <f>基本データR5年2月月例後抽出!#REF!</f>
        <v>#REF!</v>
      </c>
    </row>
    <row r="358" spans="1:7" ht="29.25" customHeight="1">
      <c r="A358" s="106">
        <f>基本データR5年2月月例後抽出!A355</f>
        <v>354</v>
      </c>
      <c r="B358" s="106">
        <f>基本データR5年2月月例後抽出!B355</f>
        <v>4</v>
      </c>
      <c r="C358" s="106">
        <f>基本データR5年2月月例後抽出!C355</f>
        <v>4251246</v>
      </c>
      <c r="D358" s="106" t="str">
        <f>基本データR5年2月月例後抽出!G355</f>
        <v>ＮＰＯ法人子じかネット大分</v>
      </c>
      <c r="E358" s="107" t="e">
        <f>基本データR5年2月月例後抽出!#REF!</f>
        <v>#REF!</v>
      </c>
      <c r="F358" s="107" t="e">
        <f>基本データR5年2月月例後抽出!#REF!</f>
        <v>#REF!</v>
      </c>
      <c r="G358" s="107" t="e">
        <f>基本データR5年2月月例後抽出!#REF!</f>
        <v>#REF!</v>
      </c>
    </row>
    <row r="359" spans="1:7" ht="29.25" customHeight="1">
      <c r="A359" s="106">
        <f>基本データR5年2月月例後抽出!A356</f>
        <v>355</v>
      </c>
      <c r="B359" s="106">
        <f>基本データR5年2月月例後抽出!B356</f>
        <v>4</v>
      </c>
      <c r="C359" s="106">
        <f>基本データR5年2月月例後抽出!C356</f>
        <v>4251441</v>
      </c>
      <c r="D359" s="106" t="str">
        <f>基本データR5年2月月例後抽出!G356</f>
        <v>ＮＰＯ法人とよのくに子どもツーウエイ</v>
      </c>
      <c r="E359" s="107" t="e">
        <f>基本データR5年2月月例後抽出!#REF!</f>
        <v>#REF!</v>
      </c>
      <c r="F359" s="107" t="e">
        <f>基本データR5年2月月例後抽出!#REF!</f>
        <v>#REF!</v>
      </c>
      <c r="G359" s="107" t="e">
        <f>基本データR5年2月月例後抽出!#REF!</f>
        <v>#REF!</v>
      </c>
    </row>
    <row r="360" spans="1:7" ht="29.25" customHeight="1">
      <c r="A360" s="106">
        <f>基本データR5年2月月例後抽出!A357</f>
        <v>356</v>
      </c>
      <c r="B360" s="106">
        <f>基本データR5年2月月例後抽出!B357</f>
        <v>4</v>
      </c>
      <c r="C360" s="106">
        <f>基本データR5年2月月例後抽出!C357</f>
        <v>4256990</v>
      </c>
      <c r="D360" s="106" t="str">
        <f>基本データR5年2月月例後抽出!G357</f>
        <v>特定非営利活動法人ｃｈｉｅｄｓ</v>
      </c>
      <c r="E360" s="107" t="e">
        <f>基本データR5年2月月例後抽出!#REF!</f>
        <v>#REF!</v>
      </c>
      <c r="F360" s="107" t="e">
        <f>基本データR5年2月月例後抽出!#REF!</f>
        <v>#REF!</v>
      </c>
      <c r="G360" s="107" t="e">
        <f>基本データR5年2月月例後抽出!#REF!</f>
        <v>#REF!</v>
      </c>
    </row>
    <row r="361" spans="1:7" ht="29.25" customHeight="1">
      <c r="A361" s="106">
        <f>基本データR5年2月月例後抽出!A358</f>
        <v>357</v>
      </c>
      <c r="B361" s="106">
        <f>基本データR5年2月月例後抽出!B358</f>
        <v>4</v>
      </c>
      <c r="C361" s="106">
        <f>基本データR5年2月月例後抽出!C358</f>
        <v>4258267</v>
      </c>
      <c r="D361" s="106" t="str">
        <f>基本データR5年2月月例後抽出!G358</f>
        <v>特定非営利活動法人ＩＣＴでＣＯＶＩＤ１９による重症化から患者を守る会</v>
      </c>
      <c r="E361" s="107" t="e">
        <f>基本データR5年2月月例後抽出!#REF!</f>
        <v>#REF!</v>
      </c>
      <c r="F361" s="107" t="e">
        <f>基本データR5年2月月例後抽出!#REF!</f>
        <v>#REF!</v>
      </c>
      <c r="G361" s="107" t="e">
        <f>基本データR5年2月月例後抽出!#REF!</f>
        <v>#REF!</v>
      </c>
    </row>
    <row r="362" spans="1:7" ht="29.25" customHeight="1">
      <c r="A362" s="106">
        <f>基本データR5年2月月例後抽出!A359</f>
        <v>358</v>
      </c>
      <c r="B362" s="106">
        <f>基本データR5年2月月例後抽出!B359</f>
        <v>4</v>
      </c>
      <c r="C362" s="106">
        <f>基本データR5年2月月例後抽出!C359</f>
        <v>4326793</v>
      </c>
      <c r="D362" s="106" t="str">
        <f>基本データR5年2月月例後抽出!G359</f>
        <v>ＮＰＯ法人ケット・シー・ガーデン</v>
      </c>
      <c r="E362" s="107" t="e">
        <f>基本データR5年2月月例後抽出!#REF!</f>
        <v>#REF!</v>
      </c>
      <c r="F362" s="107" t="e">
        <f>基本データR5年2月月例後抽出!#REF!</f>
        <v>#REF!</v>
      </c>
      <c r="G362" s="107" t="e">
        <f>基本データR5年2月月例後抽出!#REF!</f>
        <v>#REF!</v>
      </c>
    </row>
    <row r="363" spans="1:7" ht="29.25" customHeight="1">
      <c r="A363" s="106">
        <f>基本データR5年2月月例後抽出!A360</f>
        <v>359</v>
      </c>
      <c r="B363" s="106">
        <f>基本データR5年2月月例後抽出!B360</f>
        <v>4</v>
      </c>
      <c r="C363" s="106">
        <f>基本データR5年2月月例後抽出!C360</f>
        <v>4342144</v>
      </c>
      <c r="D363" s="106" t="str">
        <f>基本データR5年2月月例後抽出!G360</f>
        <v>特定非営利活動法人ドローンナビゲーション協会</v>
      </c>
      <c r="E363" s="107" t="e">
        <f>基本データR5年2月月例後抽出!#REF!</f>
        <v>#REF!</v>
      </c>
      <c r="F363" s="107" t="e">
        <f>基本データR5年2月月例後抽出!#REF!</f>
        <v>#REF!</v>
      </c>
      <c r="G363" s="107" t="e">
        <f>基本データR5年2月月例後抽出!#REF!</f>
        <v>#REF!</v>
      </c>
    </row>
    <row r="364" spans="1:7" ht="29.25" customHeight="1">
      <c r="A364" s="106">
        <f>基本データR5年2月月例後抽出!A361</f>
        <v>360</v>
      </c>
      <c r="B364" s="106">
        <f>基本データR5年2月月例後抽出!B361</f>
        <v>4</v>
      </c>
      <c r="C364" s="106">
        <f>基本データR5年2月月例後抽出!C361</f>
        <v>4342152</v>
      </c>
      <c r="D364" s="106" t="str">
        <f>基本データR5年2月月例後抽出!G361</f>
        <v>ＮＰＯ法人チーム１．５おおいた</v>
      </c>
      <c r="E364" s="107" t="e">
        <f>基本データR5年2月月例後抽出!#REF!</f>
        <v>#REF!</v>
      </c>
      <c r="F364" s="107" t="e">
        <f>基本データR5年2月月例後抽出!#REF!</f>
        <v>#REF!</v>
      </c>
      <c r="G364" s="107" t="e">
        <f>基本データR5年2月月例後抽出!#REF!</f>
        <v>#REF!</v>
      </c>
    </row>
    <row r="365" spans="1:7" ht="29.25" customHeight="1">
      <c r="A365" s="106">
        <f>基本データR5年2月月例後抽出!A362</f>
        <v>361</v>
      </c>
      <c r="B365" s="106">
        <f>基本データR5年2月月例後抽出!B362</f>
        <v>4</v>
      </c>
      <c r="C365" s="106">
        <f>基本データR5年2月月例後抽出!C362</f>
        <v>4376626</v>
      </c>
      <c r="D365" s="106" t="str">
        <f>基本データR5年2月月例後抽出!G362</f>
        <v>ＮＰＯ法人わさだ夢クラブ</v>
      </c>
      <c r="E365" s="107" t="e">
        <f>基本データR5年2月月例後抽出!#REF!</f>
        <v>#REF!</v>
      </c>
      <c r="F365" s="107" t="e">
        <f>基本データR5年2月月例後抽出!#REF!</f>
        <v>#REF!</v>
      </c>
      <c r="G365" s="107" t="e">
        <f>基本データR5年2月月例後抽出!#REF!</f>
        <v>#REF!</v>
      </c>
    </row>
    <row r="366" spans="1:7" ht="29.25" customHeight="1">
      <c r="A366" s="106">
        <f>基本データR5年2月月例後抽出!A363</f>
        <v>362</v>
      </c>
      <c r="B366" s="106">
        <f>基本データR5年2月月例後抽出!B363</f>
        <v>4</v>
      </c>
      <c r="C366" s="106">
        <f>基本データR5年2月月例後抽出!C363</f>
        <v>4386133</v>
      </c>
      <c r="D366" s="106" t="str">
        <f>基本データR5年2月月例後抽出!G363</f>
        <v>安国寺区</v>
      </c>
      <c r="E366" s="107" t="e">
        <f>基本データR5年2月月例後抽出!#REF!</f>
        <v>#REF!</v>
      </c>
      <c r="F366" s="107" t="e">
        <f>基本データR5年2月月例後抽出!#REF!</f>
        <v>#REF!</v>
      </c>
      <c r="G366" s="107" t="e">
        <f>基本データR5年2月月例後抽出!#REF!</f>
        <v>#REF!</v>
      </c>
    </row>
    <row r="367" spans="1:7" ht="29.25" customHeight="1">
      <c r="A367" s="106">
        <f>基本データR5年2月月例後抽出!A364</f>
        <v>363</v>
      </c>
      <c r="B367" s="106">
        <f>基本データR5年2月月例後抽出!B364</f>
        <v>4</v>
      </c>
      <c r="C367" s="106">
        <f>基本データR5年2月月例後抽出!C364</f>
        <v>4435509</v>
      </c>
      <c r="D367" s="106" t="str">
        <f>基本データR5年2月月例後抽出!G364</f>
        <v>原南区</v>
      </c>
      <c r="E367" s="107" t="e">
        <f>基本データR5年2月月例後抽出!#REF!</f>
        <v>#REF!</v>
      </c>
      <c r="F367" s="107" t="e">
        <f>基本データR5年2月月例後抽出!#REF!</f>
        <v>#REF!</v>
      </c>
      <c r="G367" s="107" t="e">
        <f>基本データR5年2月月例後抽出!#REF!</f>
        <v>#REF!</v>
      </c>
    </row>
    <row r="368" spans="1:7" ht="29.25" customHeight="1">
      <c r="A368" s="106">
        <f>基本データR5年2月月例後抽出!A365</f>
        <v>364</v>
      </c>
      <c r="B368" s="106">
        <f>基本データR5年2月月例後抽出!B365</f>
        <v>4</v>
      </c>
      <c r="C368" s="106">
        <f>基本データR5年2月月例後抽出!C365</f>
        <v>4436131</v>
      </c>
      <c r="D368" s="106" t="str">
        <f>基本データR5年2月月例後抽出!G365</f>
        <v>特定非営利活動法人空き家バンクサポートべっぷ</v>
      </c>
      <c r="E368" s="107" t="e">
        <f>基本データR5年2月月例後抽出!#REF!</f>
        <v>#REF!</v>
      </c>
      <c r="F368" s="107" t="e">
        <f>基本データR5年2月月例後抽出!#REF!</f>
        <v>#REF!</v>
      </c>
      <c r="G368" s="107" t="e">
        <f>基本データR5年2月月例後抽出!#REF!</f>
        <v>#REF!</v>
      </c>
    </row>
    <row r="369" spans="1:7" ht="29.25" customHeight="1">
      <c r="A369" s="106">
        <f>基本データR5年2月月例後抽出!A366</f>
        <v>365</v>
      </c>
      <c r="B369" s="106">
        <f>基本データR5年2月月例後抽出!B366</f>
        <v>4</v>
      </c>
      <c r="C369" s="106">
        <f>基本データR5年2月月例後抽出!C366</f>
        <v>4436246</v>
      </c>
      <c r="D369" s="106" t="str">
        <f>基本データR5年2月月例後抽出!G366</f>
        <v>ＮＰＯ法人子どもと女性と動物のかけこみ寺</v>
      </c>
      <c r="E369" s="107" t="e">
        <f>基本データR5年2月月例後抽出!#REF!</f>
        <v>#REF!</v>
      </c>
      <c r="F369" s="107" t="e">
        <f>基本データR5年2月月例後抽出!#REF!</f>
        <v>#REF!</v>
      </c>
      <c r="G369" s="107" t="e">
        <f>基本データR5年2月月例後抽出!#REF!</f>
        <v>#REF!</v>
      </c>
    </row>
    <row r="370" spans="1:7" ht="29.25" customHeight="1">
      <c r="A370" s="106">
        <f>基本データR5年2月月例後抽出!A367</f>
        <v>366</v>
      </c>
      <c r="B370" s="106">
        <f>基本データR5年2月月例後抽出!B367</f>
        <v>4</v>
      </c>
      <c r="C370" s="106">
        <f>基本データR5年2月月例後抽出!C367</f>
        <v>4436297</v>
      </c>
      <c r="D370" s="106" t="str">
        <f>基本データR5年2月月例後抽出!G367</f>
        <v>特定非営利活動法人大分県観光連絡会</v>
      </c>
      <c r="E370" s="107" t="e">
        <f>基本データR5年2月月例後抽出!#REF!</f>
        <v>#REF!</v>
      </c>
      <c r="F370" s="107" t="e">
        <f>基本データR5年2月月例後抽出!#REF!</f>
        <v>#REF!</v>
      </c>
      <c r="G370" s="107" t="e">
        <f>基本データR5年2月月例後抽出!#REF!</f>
        <v>#REF!</v>
      </c>
    </row>
    <row r="371" spans="1:7" ht="29.25" customHeight="1">
      <c r="A371" s="106">
        <f>基本データR5年2月月例後抽出!A368</f>
        <v>367</v>
      </c>
      <c r="B371" s="106">
        <f>基本データR5年2月月例後抽出!B368</f>
        <v>4</v>
      </c>
      <c r="C371" s="106">
        <f>基本データR5年2月月例後抽出!C368</f>
        <v>4453426</v>
      </c>
      <c r="D371" s="106" t="str">
        <f>基本データR5年2月月例後抽出!G368</f>
        <v>ＮＰＯ法人二時の会</v>
      </c>
      <c r="E371" s="107" t="e">
        <f>基本データR5年2月月例後抽出!#REF!</f>
        <v>#REF!</v>
      </c>
      <c r="F371" s="107" t="e">
        <f>基本データR5年2月月例後抽出!#REF!</f>
        <v>#REF!</v>
      </c>
      <c r="G371" s="107" t="e">
        <f>基本データR5年2月月例後抽出!#REF!</f>
        <v>#REF!</v>
      </c>
    </row>
    <row r="372" spans="1:7" ht="29.25" customHeight="1">
      <c r="A372" s="106">
        <f>基本データR5年2月月例後抽出!A369</f>
        <v>368</v>
      </c>
      <c r="B372" s="106">
        <f>基本データR5年2月月例後抽出!B369</f>
        <v>4</v>
      </c>
      <c r="C372" s="106">
        <f>基本データR5年2月月例後抽出!C369</f>
        <v>4454244</v>
      </c>
      <c r="D372" s="106" t="str">
        <f>基本データR5年2月月例後抽出!G369</f>
        <v>ＮＰＯ法人ａｕｒａ</v>
      </c>
      <c r="E372" s="107" t="e">
        <f>基本データR5年2月月例後抽出!#REF!</f>
        <v>#REF!</v>
      </c>
      <c r="F372" s="107" t="e">
        <f>基本データR5年2月月例後抽出!#REF!</f>
        <v>#REF!</v>
      </c>
      <c r="G372" s="107" t="e">
        <f>基本データR5年2月月例後抽出!#REF!</f>
        <v>#REF!</v>
      </c>
    </row>
    <row r="373" spans="1:7" ht="29.25" customHeight="1">
      <c r="A373" s="106">
        <f>基本データR5年2月月例後抽出!A370</f>
        <v>369</v>
      </c>
      <c r="B373" s="106">
        <f>基本データR5年2月月例後抽出!B370</f>
        <v>4</v>
      </c>
      <c r="C373" s="106">
        <f>基本データR5年2月月例後抽出!C370</f>
        <v>4474890</v>
      </c>
      <c r="D373" s="106" t="str">
        <f>基本データR5年2月月例後抽出!G370</f>
        <v>特定非営利活動法人ＺＩＰＡＮＧＵ　ＭＩＬＥＬＥ基金</v>
      </c>
      <c r="E373" s="107" t="e">
        <f>基本データR5年2月月例後抽出!#REF!</f>
        <v>#REF!</v>
      </c>
      <c r="F373" s="107" t="e">
        <f>基本データR5年2月月例後抽出!#REF!</f>
        <v>#REF!</v>
      </c>
      <c r="G373" s="107" t="e">
        <f>基本データR5年2月月例後抽出!#REF!</f>
        <v>#REF!</v>
      </c>
    </row>
    <row r="374" spans="1:7" ht="29.25" customHeight="1">
      <c r="A374" s="106" t="e">
        <f>基本データR5年2月月例後抽出!#REF!</f>
        <v>#REF!</v>
      </c>
      <c r="B374" s="106" t="e">
        <f>基本データR5年2月月例後抽出!#REF!</f>
        <v>#REF!</v>
      </c>
      <c r="C374" s="106" t="e">
        <f>基本データR5年2月月例後抽出!#REF!</f>
        <v>#REF!</v>
      </c>
      <c r="D374" s="106" t="e">
        <f>基本データR5年2月月例後抽出!#REF!</f>
        <v>#REF!</v>
      </c>
      <c r="E374" s="107" t="e">
        <f>基本データR5年2月月例後抽出!#REF!</f>
        <v>#REF!</v>
      </c>
      <c r="F374" s="107" t="e">
        <f>基本データR5年2月月例後抽出!#REF!</f>
        <v>#REF!</v>
      </c>
      <c r="G374" s="107" t="e">
        <f>基本データR5年2月月例後抽出!#REF!</f>
        <v>#REF!</v>
      </c>
    </row>
    <row r="375" spans="1:7" ht="29.25" customHeight="1">
      <c r="A375" s="106" t="e">
        <f>基本データR5年2月月例後抽出!#REF!</f>
        <v>#REF!</v>
      </c>
      <c r="B375" s="106" t="e">
        <f>基本データR5年2月月例後抽出!#REF!</f>
        <v>#REF!</v>
      </c>
      <c r="C375" s="106" t="e">
        <f>基本データR5年2月月例後抽出!#REF!</f>
        <v>#REF!</v>
      </c>
      <c r="D375" s="106" t="e">
        <f>基本データR5年2月月例後抽出!#REF!</f>
        <v>#REF!</v>
      </c>
      <c r="E375" s="107" t="e">
        <f>基本データR5年2月月例後抽出!#REF!</f>
        <v>#REF!</v>
      </c>
      <c r="F375" s="107" t="e">
        <f>基本データR5年2月月例後抽出!#REF!</f>
        <v>#REF!</v>
      </c>
      <c r="G375" s="107" t="e">
        <f>基本データR5年2月月例後抽出!#REF!</f>
        <v>#REF!</v>
      </c>
    </row>
    <row r="376" spans="1:7" ht="29.25" customHeight="1">
      <c r="A376" s="106">
        <f>基本データR5年2月月例後抽出!A371</f>
        <v>370</v>
      </c>
      <c r="B376" s="106">
        <f>基本データR5年2月月例後抽出!B371</f>
        <v>4</v>
      </c>
      <c r="C376" s="106">
        <f>基本データR5年2月月例後抽出!C371</f>
        <v>4475454</v>
      </c>
      <c r="D376" s="106" t="str">
        <f>基本データR5年2月月例後抽出!G371</f>
        <v>ＮＰＯ法人豊後住まいるサポート</v>
      </c>
      <c r="E376" s="107" t="e">
        <f>基本データR5年2月月例後抽出!#REF!</f>
        <v>#REF!</v>
      </c>
      <c r="F376" s="107" t="e">
        <f>基本データR5年2月月例後抽出!#REF!</f>
        <v>#REF!</v>
      </c>
      <c r="G376" s="107" t="e">
        <f>基本データR5年2月月例後抽出!#REF!</f>
        <v>#REF!</v>
      </c>
    </row>
    <row r="377" spans="1:7" ht="29.25" customHeight="1">
      <c r="A377" s="106">
        <f>基本データR5年2月月例後抽出!A372</f>
        <v>371</v>
      </c>
      <c r="B377" s="106">
        <f>基本データR5年2月月例後抽出!B372</f>
        <v>4</v>
      </c>
      <c r="C377" s="106">
        <f>基本データR5年2月月例後抽出!C372</f>
        <v>4475462</v>
      </c>
      <c r="D377" s="106" t="str">
        <f>基本データR5年2月月例後抽出!G372</f>
        <v>ＮＰＯ法人大分セントラルスポーツクラブ</v>
      </c>
      <c r="E377" s="107" t="e">
        <f>基本データR5年2月月例後抽出!#REF!</f>
        <v>#REF!</v>
      </c>
      <c r="F377" s="107" t="e">
        <f>基本データR5年2月月例後抽出!#REF!</f>
        <v>#REF!</v>
      </c>
      <c r="G377" s="107" t="e">
        <f>基本データR5年2月月例後抽出!#REF!</f>
        <v>#REF!</v>
      </c>
    </row>
    <row r="378" spans="1:7" ht="29.25" customHeight="1">
      <c r="A378" s="106">
        <f>基本データR5年2月月例後抽出!A373</f>
        <v>372</v>
      </c>
      <c r="B378" s="106">
        <f>基本データR5年2月月例後抽出!B373</f>
        <v>0</v>
      </c>
      <c r="C378" s="106">
        <f>基本データR5年2月月例後抽出!C373</f>
        <v>1946260</v>
      </c>
      <c r="D378" s="106" t="e">
        <f>基本データR5年2月月例後抽出!#REF!</f>
        <v>#REF!</v>
      </c>
      <c r="E378" s="107" t="e">
        <f>基本データR5年2月月例後抽出!#REF!</f>
        <v>#REF!</v>
      </c>
      <c r="F378" s="107" t="e">
        <f>基本データR5年2月月例後抽出!#REF!</f>
        <v>#REF!</v>
      </c>
      <c r="G378" s="107" t="e">
        <f>基本データR5年2月月例後抽出!#REF!</f>
        <v>#REF!</v>
      </c>
    </row>
    <row r="379" spans="1:7" ht="29.25" customHeight="1">
      <c r="A379" s="106" t="e">
        <f>基本データR5年2月月例後抽出!#REF!</f>
        <v>#REF!</v>
      </c>
      <c r="B379" s="106">
        <f>基本データR5年2月月例後抽出!B374</f>
        <v>4</v>
      </c>
      <c r="C379" s="106">
        <f>基本データR5年2月月例後抽出!C374</f>
        <v>0</v>
      </c>
      <c r="D379" s="106" t="e">
        <f>基本データR5年2月月例後抽出!#REF!</f>
        <v>#REF!</v>
      </c>
      <c r="E379" s="107" t="e">
        <f>基本データR5年2月月例後抽出!#REF!</f>
        <v>#REF!</v>
      </c>
      <c r="F379" s="107" t="e">
        <f>基本データR5年2月月例後抽出!#REF!</f>
        <v>#REF!</v>
      </c>
      <c r="G379" s="107" t="e">
        <f>基本データR5年2月月例後抽出!#REF!</f>
        <v>#REF!</v>
      </c>
    </row>
    <row r="380" spans="1:7" ht="29.25" customHeight="1">
      <c r="A380" s="106" t="e">
        <f>基本データR5年2月月例後抽出!#REF!</f>
        <v>#REF!</v>
      </c>
      <c r="B380" s="106">
        <f>基本データR5年2月月例後抽出!B375</f>
        <v>0</v>
      </c>
      <c r="C380" s="106">
        <f>基本データR5年2月月例後抽出!C375</f>
        <v>0</v>
      </c>
      <c r="D380" s="106" t="e">
        <f>基本データR5年2月月例後抽出!#REF!</f>
        <v>#REF!</v>
      </c>
      <c r="E380" s="107" t="e">
        <f>基本データR5年2月月例後抽出!#REF!</f>
        <v>#REF!</v>
      </c>
      <c r="F380" s="107" t="e">
        <f>基本データR5年2月月例後抽出!#REF!</f>
        <v>#REF!</v>
      </c>
      <c r="G380" s="107" t="e">
        <f>基本データR5年2月月例後抽出!#REF!</f>
        <v>#REF!</v>
      </c>
    </row>
    <row r="381" spans="1:7" ht="29.25" customHeight="1">
      <c r="A381" s="106">
        <f>基本データR5年2月月例後抽出!A376</f>
        <v>375</v>
      </c>
      <c r="B381" s="106">
        <f>基本データR5年2月月例後抽出!B376</f>
        <v>0</v>
      </c>
      <c r="C381" s="106" t="e">
        <f>基本データR5年2月月例後抽出!#REF!</f>
        <v>#REF!</v>
      </c>
      <c r="D381" s="106" t="e">
        <f>基本データR5年2月月例後抽出!#REF!</f>
        <v>#REF!</v>
      </c>
      <c r="E381" s="107" t="e">
        <f>基本データR5年2月月例後抽出!#REF!</f>
        <v>#REF!</v>
      </c>
      <c r="F381" s="107" t="e">
        <f>基本データR5年2月月例後抽出!#REF!</f>
        <v>#REF!</v>
      </c>
      <c r="G381" s="107" t="e">
        <f>基本データR5年2月月例後抽出!#REF!</f>
        <v>#REF!</v>
      </c>
    </row>
    <row r="382" spans="1:7" ht="29.25" customHeight="1">
      <c r="A382" s="106">
        <f>基本データR5年2月月例後抽出!A377</f>
        <v>376</v>
      </c>
      <c r="B382" s="106">
        <f>基本データR5年2月月例後抽出!B377</f>
        <v>0</v>
      </c>
      <c r="C382" s="106" t="e">
        <f>基本データR5年2月月例後抽出!#REF!</f>
        <v>#REF!</v>
      </c>
      <c r="D382" s="106" t="e">
        <f>基本データR5年2月月例後抽出!#REF!</f>
        <v>#REF!</v>
      </c>
      <c r="E382" s="107" t="e">
        <f>基本データR5年2月月例後抽出!#REF!</f>
        <v>#REF!</v>
      </c>
      <c r="F382" s="107" t="e">
        <f>基本データR5年2月月例後抽出!#REF!</f>
        <v>#REF!</v>
      </c>
      <c r="G382" s="107" t="e">
        <f>基本データR5年2月月例後抽出!#REF!</f>
        <v>#REF!</v>
      </c>
    </row>
    <row r="383" spans="1:7" ht="29.25" customHeight="1">
      <c r="A383" s="106">
        <f>基本データR5年2月月例後抽出!A378</f>
        <v>377</v>
      </c>
      <c r="B383" s="106">
        <f>基本データR5年2月月例後抽出!B378</f>
        <v>0</v>
      </c>
      <c r="C383" s="106" t="e">
        <f>基本データR5年2月月例後抽出!#REF!</f>
        <v>#REF!</v>
      </c>
      <c r="D383" s="106" t="e">
        <f>基本データR5年2月月例後抽出!#REF!</f>
        <v>#REF!</v>
      </c>
      <c r="E383" s="107" t="e">
        <f>基本データR5年2月月例後抽出!#REF!</f>
        <v>#REF!</v>
      </c>
      <c r="F383" s="107" t="e">
        <f>基本データR5年2月月例後抽出!#REF!</f>
        <v>#REF!</v>
      </c>
      <c r="G383" s="107" t="e">
        <f>基本データR5年2月月例後抽出!#REF!</f>
        <v>#REF!</v>
      </c>
    </row>
    <row r="384" spans="1:7" ht="29.25" customHeight="1">
      <c r="A384" s="106">
        <f>基本データR5年2月月例後抽出!A379</f>
        <v>378</v>
      </c>
      <c r="B384" s="106">
        <f>基本データR5年2月月例後抽出!B379</f>
        <v>0</v>
      </c>
      <c r="C384" s="106" t="e">
        <f>基本データR5年2月月例後抽出!#REF!</f>
        <v>#REF!</v>
      </c>
      <c r="D384" s="106" t="e">
        <f>基本データR5年2月月例後抽出!#REF!</f>
        <v>#REF!</v>
      </c>
      <c r="E384" s="107" t="e">
        <f>基本データR5年2月月例後抽出!#REF!</f>
        <v>#REF!</v>
      </c>
      <c r="F384" s="107" t="e">
        <f>基本データR5年2月月例後抽出!#REF!</f>
        <v>#REF!</v>
      </c>
      <c r="G384" s="107" t="e">
        <f>基本データR5年2月月例後抽出!#REF!</f>
        <v>#REF!</v>
      </c>
    </row>
    <row r="385" spans="1:7" ht="29.25" customHeight="1">
      <c r="A385" s="106">
        <f>基本データR5年2月月例後抽出!A380</f>
        <v>379</v>
      </c>
      <c r="B385" s="106">
        <f>基本データR5年2月月例後抽出!B380</f>
        <v>0</v>
      </c>
      <c r="C385" s="106" t="e">
        <f>基本データR5年2月月例後抽出!#REF!</f>
        <v>#REF!</v>
      </c>
      <c r="D385" s="106" t="e">
        <f>基本データR5年2月月例後抽出!#REF!</f>
        <v>#REF!</v>
      </c>
      <c r="E385" s="107" t="e">
        <f>基本データR5年2月月例後抽出!#REF!</f>
        <v>#REF!</v>
      </c>
      <c r="F385" s="107" t="e">
        <f>基本データR5年2月月例後抽出!#REF!</f>
        <v>#REF!</v>
      </c>
      <c r="G385" s="107" t="e">
        <f>基本データR5年2月月例後抽出!#REF!</f>
        <v>#REF!</v>
      </c>
    </row>
    <row r="386" spans="1:7" ht="29.25" customHeight="1">
      <c r="A386" s="106">
        <f>基本データR5年2月月例後抽出!A381</f>
        <v>380</v>
      </c>
      <c r="B386" s="106">
        <f>基本データR5年2月月例後抽出!B381</f>
        <v>0</v>
      </c>
      <c r="C386" s="106" t="e">
        <f>基本データR5年2月月例後抽出!#REF!</f>
        <v>#REF!</v>
      </c>
      <c r="D386" s="106" t="e">
        <f>基本データR5年2月月例後抽出!#REF!</f>
        <v>#REF!</v>
      </c>
      <c r="E386" s="107" t="e">
        <f>基本データR5年2月月例後抽出!#REF!</f>
        <v>#REF!</v>
      </c>
      <c r="F386" s="107" t="e">
        <f>基本データR5年2月月例後抽出!#REF!</f>
        <v>#REF!</v>
      </c>
      <c r="G386" s="107" t="e">
        <f>基本データR5年2月月例後抽出!#REF!</f>
        <v>#REF!</v>
      </c>
    </row>
    <row r="387" spans="1:7" ht="29.25" customHeight="1">
      <c r="A387" s="106"/>
      <c r="B387" s="106"/>
      <c r="C387" s="106" t="e">
        <f>基本データR5年2月月例後抽出!#REF!</f>
        <v>#REF!</v>
      </c>
      <c r="D387" s="106" t="e">
        <f>基本データR5年2月月例後抽出!#REF!</f>
        <v>#REF!</v>
      </c>
      <c r="E387" s="107" t="e">
        <f>基本データR5年2月月例後抽出!#REF!</f>
        <v>#REF!</v>
      </c>
      <c r="F387" s="107" t="e">
        <f>基本データR5年2月月例後抽出!#REF!</f>
        <v>#REF!</v>
      </c>
      <c r="G387" s="107" t="e">
        <f>基本データR5年2月月例後抽出!#REF!</f>
        <v>#REF!</v>
      </c>
    </row>
    <row r="388" spans="1:7" ht="29.25" customHeight="1">
      <c r="A388" s="106"/>
      <c r="B388" s="106"/>
      <c r="C388" s="106">
        <f>基本データR5年2月月例後抽出!C3</f>
        <v>105377</v>
      </c>
      <c r="D388" s="106" t="e">
        <f>基本データR5年2月月例後抽出!#REF!</f>
        <v>#REF!</v>
      </c>
      <c r="E388" s="107" t="e">
        <f>基本データR5年2月月例後抽出!#REF!</f>
        <v>#REF!</v>
      </c>
      <c r="F388" s="107">
        <f>基本データR5年2月月例後抽出!CK3</f>
        <v>45112</v>
      </c>
      <c r="G388" s="107">
        <f>基本データR5年2月月例後抽出!CL3</f>
        <v>0</v>
      </c>
    </row>
    <row r="389" spans="1:7" ht="29.25" customHeight="1">
      <c r="A389" s="106">
        <f>基本データR5年2月月例後抽出!A4</f>
        <v>3</v>
      </c>
      <c r="B389" s="106">
        <f>基本データR5年2月月例後抽出!B4</f>
        <v>4</v>
      </c>
      <c r="C389" s="106">
        <f>基本データR5年2月月例後抽出!C4</f>
        <v>165337</v>
      </c>
      <c r="D389" s="106" t="str">
        <f>基本データR5年2月月例後抽出!G4</f>
        <v>公益財団法人大分県地域成人病検診協会</v>
      </c>
      <c r="E389" s="107">
        <f>基本データR5年2月月例後抽出!CJ4</f>
        <v>45029</v>
      </c>
      <c r="F389" s="107">
        <f>基本データR5年2月月例後抽出!CK4</f>
        <v>45114</v>
      </c>
      <c r="G389" s="107">
        <f>基本データR5年2月月例後抽出!CL4</f>
        <v>0</v>
      </c>
    </row>
    <row r="390" spans="1:7" ht="29.25" customHeight="1">
      <c r="A390" s="106">
        <f>基本データR5年2月月例後抽出!A6</f>
        <v>5</v>
      </c>
      <c r="B390" s="106">
        <f>基本データR5年2月月例後抽出!B6</f>
        <v>4</v>
      </c>
      <c r="C390" s="106">
        <f>基本データR5年2月月例後抽出!C6</f>
        <v>176533</v>
      </c>
      <c r="D390" s="106" t="str">
        <f>基本データR5年2月月例後抽出!G6</f>
        <v>公益社団法人大分県医薬品登録販売者協会</v>
      </c>
      <c r="E390" s="107">
        <f>基本データR5年2月月例後抽出!CJ6</f>
        <v>45034</v>
      </c>
      <c r="F390" s="107">
        <f>基本データR5年2月月例後抽出!CK6</f>
        <v>45071</v>
      </c>
      <c r="G390" s="107">
        <f>基本データR5年2月月例後抽出!CL6</f>
        <v>0</v>
      </c>
    </row>
    <row r="391" spans="1:7" ht="29.25" customHeight="1">
      <c r="A391" s="106">
        <f>基本データR5年2月月例後抽出!A8</f>
        <v>7</v>
      </c>
      <c r="B391" s="106">
        <f>基本データR5年2月月例後抽出!B8</f>
        <v>4</v>
      </c>
      <c r="C391" s="106">
        <f>基本データR5年2月月例後抽出!C8</f>
        <v>213854</v>
      </c>
      <c r="D391" s="106" t="str">
        <f>基本データR5年2月月例後抽出!G8</f>
        <v>公益社団法人大分法人会</v>
      </c>
      <c r="E391" s="107">
        <f>基本データR5年2月月例後抽出!CJ8</f>
        <v>45020</v>
      </c>
      <c r="F391" s="107">
        <f>基本データR5年2月月例後抽出!CK8</f>
        <v>0</v>
      </c>
      <c r="G391" s="107">
        <f>基本データR5年2月月例後抽出!CL8</f>
        <v>0</v>
      </c>
    </row>
    <row r="392" spans="1:7" ht="29.25" customHeight="1">
      <c r="A392" s="106">
        <f>基本データR5年2月月例後抽出!A9</f>
        <v>8</v>
      </c>
      <c r="B392" s="106">
        <f>基本データR5年2月月例後抽出!B9</f>
        <v>4</v>
      </c>
      <c r="C392" s="106">
        <f>基本データR5年2月月例後抽出!C9</f>
        <v>244636</v>
      </c>
      <c r="D392" s="106" t="str">
        <f>基本データR5年2月月例後抽出!G9</f>
        <v>公益社団法人大分県獣医師会</v>
      </c>
      <c r="E392" s="107">
        <f>基本データR5年2月月例後抽出!CJ9</f>
        <v>45020</v>
      </c>
      <c r="F392" s="107">
        <f>基本データR5年2月月例後抽出!CK9</f>
        <v>0</v>
      </c>
      <c r="G392" s="107">
        <f>基本データR5年2月月例後抽出!CL9</f>
        <v>0</v>
      </c>
    </row>
    <row r="393" spans="1:7" ht="29.25" customHeight="1">
      <c r="A393" s="106">
        <f>基本データR5年2月月例後抽出!A10</f>
        <v>9</v>
      </c>
      <c r="B393" s="106">
        <f>基本データR5年2月月例後抽出!B10</f>
        <v>4</v>
      </c>
      <c r="C393" s="106">
        <f>基本データR5年2月月例後抽出!C10</f>
        <v>323625</v>
      </c>
      <c r="D393" s="106" t="str">
        <f>基本データR5年2月月例後抽出!G10</f>
        <v>公益社団法人中津法人会</v>
      </c>
      <c r="E393" s="107">
        <f>基本データR5年2月月例後抽出!CJ10</f>
        <v>45020</v>
      </c>
      <c r="F393" s="107">
        <f>基本データR5年2月月例後抽出!CK10</f>
        <v>45085</v>
      </c>
      <c r="G393" s="107">
        <f>基本データR5年2月月例後抽出!CL10</f>
        <v>0</v>
      </c>
    </row>
    <row r="394" spans="1:7" ht="29.25" customHeight="1">
      <c r="A394" s="106">
        <f>基本データR5年2月月例後抽出!A11</f>
        <v>10</v>
      </c>
      <c r="B394" s="106">
        <f>基本データR5年2月月例後抽出!B11</f>
        <v>4</v>
      </c>
      <c r="C394" s="106">
        <f>基本データR5年2月月例後抽出!C11</f>
        <v>366588</v>
      </c>
      <c r="D394" s="106" t="str">
        <f>基本データR5年2月月例後抽出!G11</f>
        <v>公益社団法人大分市シルバー人材センター</v>
      </c>
      <c r="E394" s="107">
        <f>基本データR5年2月月例後抽出!CJ11</f>
        <v>45015</v>
      </c>
      <c r="F394" s="107">
        <f>基本データR5年2月月例後抽出!CK11</f>
        <v>45086</v>
      </c>
      <c r="G394" s="107">
        <f>基本データR5年2月月例後抽出!CL11</f>
        <v>0</v>
      </c>
    </row>
    <row r="395" spans="1:7" ht="29.25" customHeight="1">
      <c r="A395" s="106">
        <f>基本データR5年2月月例後抽出!A12</f>
        <v>11</v>
      </c>
      <c r="B395" s="106">
        <f>基本データR5年2月月例後抽出!B12</f>
        <v>4</v>
      </c>
      <c r="C395" s="106">
        <f>基本データR5年2月月例後抽出!C12</f>
        <v>366626</v>
      </c>
      <c r="D395" s="106" t="str">
        <f>基本データR5年2月月例後抽出!G12</f>
        <v>公益社団法人大分県公共嘱託登記土地家屋調査士協会</v>
      </c>
      <c r="E395" s="107">
        <f>基本データR5年2月月例後抽出!CJ12</f>
        <v>45029</v>
      </c>
      <c r="F395" s="107">
        <f>基本データR5年2月月例後抽出!CK12</f>
        <v>45029</v>
      </c>
      <c r="G395" s="107">
        <f>基本データR5年2月月例後抽出!CL12</f>
        <v>0</v>
      </c>
    </row>
    <row r="396" spans="1:7" ht="29.25" customHeight="1">
      <c r="A396" s="106">
        <f>基本データR5年2月月例後抽出!A13</f>
        <v>12</v>
      </c>
      <c r="B396" s="106">
        <f>基本データR5年2月月例後抽出!B13</f>
        <v>4</v>
      </c>
      <c r="C396" s="106">
        <f>基本データR5年2月月例後抽出!C13</f>
        <v>366677</v>
      </c>
      <c r="D396" s="106" t="str">
        <f>基本データR5年2月月例後抽出!G13</f>
        <v>公益社団法人大分県臨床検査技師会</v>
      </c>
      <c r="E396" s="107">
        <f>基本データR5年2月月例後抽出!CJ13</f>
        <v>45036</v>
      </c>
      <c r="F396" s="107">
        <f>基本データR5年2月月例後抽出!CK13</f>
        <v>0</v>
      </c>
      <c r="G396" s="107">
        <f>基本データR5年2月月例後抽出!CL13</f>
        <v>0</v>
      </c>
    </row>
    <row r="397" spans="1:7" ht="29.25" customHeight="1">
      <c r="A397" s="106">
        <f>基本データR5年2月月例後抽出!A14</f>
        <v>13</v>
      </c>
      <c r="B397" s="106">
        <f>基本データR5年2月月例後抽出!B14</f>
        <v>4</v>
      </c>
      <c r="C397" s="106">
        <f>基本データR5年2月月例後抽出!C14</f>
        <v>366685</v>
      </c>
      <c r="D397" s="106" t="str">
        <f>基本データR5年2月月例後抽出!G14</f>
        <v>公益社団法人大分県栄養士会</v>
      </c>
      <c r="E397" s="107">
        <f>基本データR5年2月月例後抽出!CJ14</f>
        <v>45034</v>
      </c>
      <c r="F397" s="107">
        <f>基本データR5年2月月例後抽出!CK14</f>
        <v>45097</v>
      </c>
      <c r="G397" s="107">
        <f>基本データR5年2月月例後抽出!CL14</f>
        <v>0</v>
      </c>
    </row>
    <row r="398" spans="1:7" ht="29.25" customHeight="1">
      <c r="A398" s="106">
        <f>基本データR5年2月月例後抽出!A15</f>
        <v>14</v>
      </c>
      <c r="B398" s="106">
        <f>基本データR5年2月月例後抽出!B15</f>
        <v>4</v>
      </c>
      <c r="C398" s="106">
        <f>基本データR5年2月月例後抽出!C15</f>
        <v>366693</v>
      </c>
      <c r="D398" s="106" t="str">
        <f>基本データR5年2月月例後抽出!G15</f>
        <v>公益社団法人大分県手をつなぐ育成会</v>
      </c>
      <c r="E398" s="107">
        <f>基本データR5年2月月例後抽出!CJ15</f>
        <v>45035</v>
      </c>
      <c r="F398" s="107">
        <f>基本データR5年2月月例後抽出!CK15</f>
        <v>45077</v>
      </c>
      <c r="G398" s="107">
        <f>基本データR5年2月月例後抽出!CL15</f>
        <v>0</v>
      </c>
    </row>
    <row r="399" spans="1:7" ht="29.25" customHeight="1">
      <c r="A399" s="106">
        <f>基本データR5年2月月例後抽出!A16</f>
        <v>15</v>
      </c>
      <c r="B399" s="106">
        <f>基本データR5年2月月例後抽出!B16</f>
        <v>4</v>
      </c>
      <c r="C399" s="106">
        <f>基本データR5年2月月例後抽出!C16</f>
        <v>367193</v>
      </c>
      <c r="D399" s="106" t="str">
        <f>基本データR5年2月月例後抽出!G16</f>
        <v>公益社団法人大分県シルバー人材センタ－連合会</v>
      </c>
      <c r="E399" s="107">
        <f>基本データR5年2月月例後抽出!CJ16</f>
        <v>45019</v>
      </c>
      <c r="F399" s="107">
        <f>基本データR5年2月月例後抽出!CK16</f>
        <v>45100</v>
      </c>
      <c r="G399" s="107">
        <f>基本データR5年2月月例後抽出!CL16</f>
        <v>0</v>
      </c>
    </row>
    <row r="400" spans="1:7">
      <c r="G400" s="105" t="e">
        <f>基本データR5年2月月例後抽出!#REF!</f>
        <v>#REF!</v>
      </c>
    </row>
  </sheetData>
  <phoneticPr fontId="1"/>
  <conditionalFormatting sqref="G400">
    <cfRule type="cellIs" dxfId="1" priority="3" operator="equal">
      <formula>0</formula>
    </cfRule>
  </conditionalFormatting>
  <conditionalFormatting sqref="A1:G399">
    <cfRule type="cellIs" dxfId="0" priority="1" operator="equal">
      <formula>0</formula>
    </cfRule>
  </conditionalFormatting>
  <pageMargins left="0.70866141732283472" right="0.70866141732283472" top="0.74803149606299213" bottom="0.74803149606299213" header="0.31496062992125984" footer="0.31496062992125984"/>
  <pageSetup paperSize="9" scale="8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35"/>
  <sheetViews>
    <sheetView topLeftCell="A199" workbookViewId="0">
      <selection activeCell="E21" sqref="E21"/>
    </sheetView>
  </sheetViews>
  <sheetFormatPr defaultRowHeight="13.5"/>
  <cols>
    <col min="1" max="1" width="42.75" customWidth="1"/>
    <col min="2" max="2" width="17.5" customWidth="1"/>
    <col min="3" max="3" width="35.25" customWidth="1"/>
    <col min="4" max="4" width="50.375" customWidth="1"/>
    <col min="5" max="5" width="31.5" customWidth="1"/>
    <col min="7" max="7" width="25.625" customWidth="1"/>
  </cols>
  <sheetData>
    <row r="2" spans="1:5">
      <c r="A2" t="s">
        <v>1941</v>
      </c>
      <c r="B2" t="s">
        <v>1942</v>
      </c>
      <c r="C2" t="s">
        <v>1943</v>
      </c>
    </row>
    <row r="3" spans="1:5">
      <c r="A3" t="s">
        <v>97</v>
      </c>
      <c r="B3" t="s">
        <v>98</v>
      </c>
      <c r="C3" t="s">
        <v>100</v>
      </c>
    </row>
    <row r="4" spans="1:5">
      <c r="A4" t="s">
        <v>112</v>
      </c>
      <c r="B4" t="s">
        <v>113</v>
      </c>
      <c r="C4" t="s">
        <v>114</v>
      </c>
    </row>
    <row r="5" spans="1:5">
      <c r="A5" t="s">
        <v>1356</v>
      </c>
      <c r="B5" t="s">
        <v>1357</v>
      </c>
      <c r="C5" t="s">
        <v>1359</v>
      </c>
    </row>
    <row r="6" spans="1:5">
      <c r="A6" t="s">
        <v>151</v>
      </c>
      <c r="B6" t="s">
        <v>152</v>
      </c>
      <c r="C6" t="s">
        <v>154</v>
      </c>
    </row>
    <row r="7" spans="1:5">
      <c r="A7" t="s">
        <v>1718</v>
      </c>
      <c r="B7" t="s">
        <v>1719</v>
      </c>
      <c r="C7" t="s">
        <v>1721</v>
      </c>
    </row>
    <row r="8" spans="1:5">
      <c r="A8" t="s">
        <v>1627</v>
      </c>
      <c r="B8" t="s">
        <v>1628</v>
      </c>
      <c r="C8" t="s">
        <v>1630</v>
      </c>
    </row>
    <row r="9" spans="1:5">
      <c r="A9" t="s">
        <v>182</v>
      </c>
      <c r="B9" t="s">
        <v>168</v>
      </c>
      <c r="C9" t="s">
        <v>183</v>
      </c>
    </row>
    <row r="10" spans="1:5">
      <c r="A10" t="s">
        <v>1724</v>
      </c>
      <c r="B10" t="s">
        <v>1725</v>
      </c>
      <c r="C10" t="s">
        <v>1726</v>
      </c>
    </row>
    <row r="11" spans="1:5">
      <c r="A11" t="s">
        <v>191</v>
      </c>
      <c r="B11" t="s">
        <v>192</v>
      </c>
      <c r="C11" t="s">
        <v>193</v>
      </c>
    </row>
    <row r="12" spans="1:5">
      <c r="A12" t="s">
        <v>1729</v>
      </c>
      <c r="B12" t="s">
        <v>1730</v>
      </c>
      <c r="C12" t="s">
        <v>1731</v>
      </c>
    </row>
    <row r="13" spans="1:5">
      <c r="A13" t="s">
        <v>1734</v>
      </c>
      <c r="B13" t="s">
        <v>1735</v>
      </c>
      <c r="C13" t="s">
        <v>1736</v>
      </c>
    </row>
    <row r="14" spans="1:5">
      <c r="A14" t="s">
        <v>2221</v>
      </c>
      <c r="B14" t="s">
        <v>2222</v>
      </c>
      <c r="C14" t="s">
        <v>2224</v>
      </c>
    </row>
    <row r="15" spans="1:5">
      <c r="A15" t="s">
        <v>1367</v>
      </c>
      <c r="B15" t="s">
        <v>1368</v>
      </c>
      <c r="C15" t="s">
        <v>1370</v>
      </c>
    </row>
    <row r="16" spans="1:5">
      <c r="A16" t="s">
        <v>198</v>
      </c>
      <c r="B16" t="s">
        <v>98</v>
      </c>
      <c r="C16" t="s">
        <v>199</v>
      </c>
      <c r="E16" t="s">
        <v>198</v>
      </c>
    </row>
    <row r="17" spans="1:7">
      <c r="A17" t="s">
        <v>212</v>
      </c>
      <c r="B17" t="s">
        <v>213</v>
      </c>
      <c r="C17" t="s">
        <v>214</v>
      </c>
    </row>
    <row r="18" spans="1:7">
      <c r="A18" t="s">
        <v>1639</v>
      </c>
      <c r="B18" t="s">
        <v>1640</v>
      </c>
      <c r="C18" t="s">
        <v>1641</v>
      </c>
    </row>
    <row r="19" spans="1:7">
      <c r="A19" t="s">
        <v>215</v>
      </c>
      <c r="B19" t="s">
        <v>168</v>
      </c>
      <c r="C19" t="s">
        <v>216</v>
      </c>
    </row>
    <row r="20" spans="1:7">
      <c r="A20" t="s">
        <v>221</v>
      </c>
      <c r="B20" t="s">
        <v>222</v>
      </c>
      <c r="C20" t="s">
        <v>223</v>
      </c>
      <c r="E20" t="s">
        <v>221</v>
      </c>
      <c r="F20" t="s">
        <v>222</v>
      </c>
      <c r="G20" t="s">
        <v>224</v>
      </c>
    </row>
    <row r="21" spans="1:7">
      <c r="A21" t="s">
        <v>226</v>
      </c>
      <c r="B21" t="s">
        <v>227</v>
      </c>
      <c r="C21" t="s">
        <v>229</v>
      </c>
    </row>
    <row r="22" spans="1:7">
      <c r="A22" t="s">
        <v>1961</v>
      </c>
      <c r="B22" t="s">
        <v>1962</v>
      </c>
      <c r="C22" t="s">
        <v>1963</v>
      </c>
    </row>
    <row r="23" spans="1:7">
      <c r="A23" t="s">
        <v>233</v>
      </c>
      <c r="B23" t="s">
        <v>234</v>
      </c>
      <c r="C23" t="s">
        <v>236</v>
      </c>
      <c r="D23" t="s">
        <v>239</v>
      </c>
    </row>
    <row r="24" spans="1:7">
      <c r="A24" t="s">
        <v>242</v>
      </c>
      <c r="B24" t="s">
        <v>243</v>
      </c>
      <c r="C24" t="s">
        <v>245</v>
      </c>
    </row>
    <row r="25" spans="1:7">
      <c r="A25" t="s">
        <v>251</v>
      </c>
      <c r="B25" t="s">
        <v>252</v>
      </c>
      <c r="C25" t="s">
        <v>254</v>
      </c>
    </row>
    <row r="26" spans="1:7">
      <c r="A26" t="s">
        <v>263</v>
      </c>
      <c r="B26" t="s">
        <v>264</v>
      </c>
      <c r="C26" t="s">
        <v>266</v>
      </c>
    </row>
    <row r="27" spans="1:7">
      <c r="A27" t="s">
        <v>270</v>
      </c>
      <c r="B27" t="s">
        <v>207</v>
      </c>
      <c r="C27" t="s">
        <v>272</v>
      </c>
    </row>
    <row r="28" spans="1:7">
      <c r="A28" t="s">
        <v>276</v>
      </c>
      <c r="B28" t="s">
        <v>277</v>
      </c>
      <c r="C28" t="s">
        <v>280</v>
      </c>
    </row>
    <row r="29" spans="1:7">
      <c r="A29" t="s">
        <v>1965</v>
      </c>
      <c r="B29" t="s">
        <v>1966</v>
      </c>
      <c r="C29" t="s">
        <v>1968</v>
      </c>
    </row>
    <row r="30" spans="1:7">
      <c r="A30" t="s">
        <v>284</v>
      </c>
      <c r="B30" t="s">
        <v>285</v>
      </c>
      <c r="C30" t="s">
        <v>287</v>
      </c>
    </row>
    <row r="31" spans="1:7">
      <c r="A31" t="s">
        <v>290</v>
      </c>
      <c r="B31" t="s">
        <v>152</v>
      </c>
      <c r="C31" t="s">
        <v>291</v>
      </c>
    </row>
    <row r="32" spans="1:7">
      <c r="A32" t="s">
        <v>293</v>
      </c>
      <c r="B32" t="s">
        <v>98</v>
      </c>
      <c r="C32" t="s">
        <v>295</v>
      </c>
    </row>
    <row r="33" spans="1:7">
      <c r="A33" t="s">
        <v>301</v>
      </c>
      <c r="B33" t="s">
        <v>302</v>
      </c>
      <c r="C33" t="s">
        <v>303</v>
      </c>
      <c r="D33" t="s">
        <v>304</v>
      </c>
    </row>
    <row r="34" spans="1:7">
      <c r="A34" t="s">
        <v>305</v>
      </c>
      <c r="B34" t="s">
        <v>306</v>
      </c>
      <c r="C34" t="s">
        <v>307</v>
      </c>
    </row>
    <row r="35" spans="1:7">
      <c r="A35" t="s">
        <v>308</v>
      </c>
      <c r="B35" t="s">
        <v>309</v>
      </c>
      <c r="C35" t="s">
        <v>310</v>
      </c>
    </row>
    <row r="36" spans="1:7">
      <c r="A36" t="s">
        <v>317</v>
      </c>
      <c r="B36" t="s">
        <v>318</v>
      </c>
      <c r="C36" t="s">
        <v>319</v>
      </c>
    </row>
    <row r="37" spans="1:7">
      <c r="A37" t="s">
        <v>320</v>
      </c>
      <c r="B37" t="s">
        <v>192</v>
      </c>
      <c r="C37" t="s">
        <v>323</v>
      </c>
    </row>
    <row r="38" spans="1:7">
      <c r="A38" t="s">
        <v>1644</v>
      </c>
      <c r="B38" t="s">
        <v>1645</v>
      </c>
      <c r="C38" t="s">
        <v>1647</v>
      </c>
      <c r="E38" t="s">
        <v>1650</v>
      </c>
      <c r="F38" t="s">
        <v>607</v>
      </c>
      <c r="G38" t="s">
        <v>1652</v>
      </c>
    </row>
    <row r="39" spans="1:7">
      <c r="A39" t="s">
        <v>1371</v>
      </c>
      <c r="B39">
        <v>874</v>
      </c>
      <c r="C39" t="s">
        <v>1372</v>
      </c>
      <c r="E39" t="s">
        <v>1371</v>
      </c>
      <c r="F39" t="s">
        <v>1373</v>
      </c>
      <c r="G39" t="s">
        <v>1374</v>
      </c>
    </row>
    <row r="40" spans="1:7">
      <c r="A40" t="s">
        <v>335</v>
      </c>
      <c r="B40" t="s">
        <v>277</v>
      </c>
      <c r="C40" t="s">
        <v>338</v>
      </c>
    </row>
    <row r="41" spans="1:7">
      <c r="A41" t="s">
        <v>348</v>
      </c>
      <c r="B41" t="s">
        <v>349</v>
      </c>
      <c r="C41" t="s">
        <v>352</v>
      </c>
      <c r="D41" t="s">
        <v>356</v>
      </c>
    </row>
    <row r="42" spans="1:7">
      <c r="A42" t="s">
        <v>359</v>
      </c>
      <c r="B42" t="s">
        <v>186</v>
      </c>
      <c r="C42" t="s">
        <v>361</v>
      </c>
    </row>
    <row r="43" spans="1:7">
      <c r="A43" t="s">
        <v>373</v>
      </c>
      <c r="B43" t="s">
        <v>234</v>
      </c>
      <c r="C43" t="s">
        <v>376</v>
      </c>
      <c r="D43" t="s">
        <v>380</v>
      </c>
    </row>
    <row r="44" spans="1:7">
      <c r="A44" t="s">
        <v>383</v>
      </c>
      <c r="B44" t="s">
        <v>384</v>
      </c>
      <c r="C44" t="s">
        <v>387</v>
      </c>
    </row>
    <row r="45" spans="1:7">
      <c r="A45" t="s">
        <v>390</v>
      </c>
      <c r="B45" t="s">
        <v>391</v>
      </c>
      <c r="C45" t="s">
        <v>394</v>
      </c>
    </row>
    <row r="46" spans="1:7">
      <c r="A46" t="s">
        <v>400</v>
      </c>
      <c r="B46" t="s">
        <v>123</v>
      </c>
      <c r="C46" t="s">
        <v>401</v>
      </c>
    </row>
    <row r="47" spans="1:7">
      <c r="A47" t="s">
        <v>404</v>
      </c>
      <c r="B47" t="s">
        <v>405</v>
      </c>
      <c r="C47" t="s">
        <v>407</v>
      </c>
    </row>
    <row r="48" spans="1:7">
      <c r="A48" t="s">
        <v>411</v>
      </c>
      <c r="B48" t="s">
        <v>412</v>
      </c>
      <c r="C48" t="s">
        <v>414</v>
      </c>
    </row>
    <row r="49" spans="1:7">
      <c r="A49" t="s">
        <v>418</v>
      </c>
      <c r="B49" t="s">
        <v>419</v>
      </c>
      <c r="C49" t="s">
        <v>421</v>
      </c>
    </row>
    <row r="50" spans="1:7">
      <c r="A50" t="s">
        <v>424</v>
      </c>
      <c r="B50" t="s">
        <v>391</v>
      </c>
      <c r="C50" t="s">
        <v>426</v>
      </c>
    </row>
    <row r="51" spans="1:7">
      <c r="A51" t="s">
        <v>431</v>
      </c>
      <c r="B51" t="s">
        <v>227</v>
      </c>
      <c r="C51" t="s">
        <v>432</v>
      </c>
    </row>
    <row r="52" spans="1:7">
      <c r="A52" t="s">
        <v>1970</v>
      </c>
      <c r="B52" t="s">
        <v>1971</v>
      </c>
      <c r="C52" t="s">
        <v>1972</v>
      </c>
    </row>
    <row r="53" spans="1:7">
      <c r="A53" t="s">
        <v>1976</v>
      </c>
      <c r="B53" t="s">
        <v>1946</v>
      </c>
      <c r="C53" t="s">
        <v>1978</v>
      </c>
      <c r="E53" t="s">
        <v>1976</v>
      </c>
      <c r="F53" t="s">
        <v>1946</v>
      </c>
      <c r="G53" t="s">
        <v>1982</v>
      </c>
    </row>
    <row r="54" spans="1:7">
      <c r="A54" t="s">
        <v>1749</v>
      </c>
      <c r="B54" t="s">
        <v>1750</v>
      </c>
      <c r="C54" t="s">
        <v>1752</v>
      </c>
    </row>
    <row r="55" spans="1:7">
      <c r="A55" t="s">
        <v>1756</v>
      </c>
      <c r="B55" t="s">
        <v>1750</v>
      </c>
      <c r="C55" t="s">
        <v>1758</v>
      </c>
    </row>
    <row r="56" spans="1:7">
      <c r="A56" t="s">
        <v>434</v>
      </c>
      <c r="B56" t="s">
        <v>435</v>
      </c>
      <c r="C56" t="s">
        <v>438</v>
      </c>
      <c r="E56" t="s">
        <v>434</v>
      </c>
      <c r="F56" t="s">
        <v>441</v>
      </c>
      <c r="G56" t="s">
        <v>443</v>
      </c>
    </row>
    <row r="57" spans="1:7">
      <c r="A57" t="s">
        <v>1768</v>
      </c>
      <c r="B57" t="s">
        <v>1769</v>
      </c>
      <c r="C57" t="s">
        <v>1770</v>
      </c>
    </row>
    <row r="58" spans="1:7">
      <c r="A58" t="s">
        <v>444</v>
      </c>
      <c r="B58" t="s">
        <v>445</v>
      </c>
      <c r="C58" t="s">
        <v>446</v>
      </c>
    </row>
    <row r="59" spans="1:7">
      <c r="A59" t="s">
        <v>456</v>
      </c>
      <c r="B59" t="s">
        <v>457</v>
      </c>
      <c r="C59" t="s">
        <v>460</v>
      </c>
    </row>
    <row r="60" spans="1:7">
      <c r="A60" t="s">
        <v>1309</v>
      </c>
      <c r="B60" t="s">
        <v>391</v>
      </c>
      <c r="C60" t="s">
        <v>1310</v>
      </c>
    </row>
    <row r="61" spans="1:7">
      <c r="A61" t="s">
        <v>1784</v>
      </c>
      <c r="B61" t="s">
        <v>1785</v>
      </c>
      <c r="C61" t="s">
        <v>1787</v>
      </c>
    </row>
    <row r="62" spans="1:7">
      <c r="A62" t="s">
        <v>464</v>
      </c>
      <c r="B62" t="s">
        <v>465</v>
      </c>
      <c r="C62" t="s">
        <v>467</v>
      </c>
    </row>
    <row r="63" spans="1:7">
      <c r="A63" t="s">
        <v>1984</v>
      </c>
      <c r="B63" t="s">
        <v>1985</v>
      </c>
      <c r="C63" t="s">
        <v>1987</v>
      </c>
    </row>
    <row r="64" spans="1:7">
      <c r="A64" t="s">
        <v>1991</v>
      </c>
      <c r="B64" t="s">
        <v>1946</v>
      </c>
      <c r="C64" t="s">
        <v>1993</v>
      </c>
    </row>
    <row r="65" spans="1:7">
      <c r="A65" t="s">
        <v>1995</v>
      </c>
      <c r="B65" t="s">
        <v>1996</v>
      </c>
      <c r="C65" t="s">
        <v>1997</v>
      </c>
    </row>
    <row r="66" spans="1:7">
      <c r="A66" t="s">
        <v>482</v>
      </c>
      <c r="B66" t="s">
        <v>285</v>
      </c>
      <c r="C66" t="s">
        <v>484</v>
      </c>
    </row>
    <row r="67" spans="1:7">
      <c r="A67" t="s">
        <v>1654</v>
      </c>
      <c r="B67" t="s">
        <v>1628</v>
      </c>
      <c r="C67" t="s">
        <v>1656</v>
      </c>
    </row>
    <row r="68" spans="1:7">
      <c r="A68" t="s">
        <v>494</v>
      </c>
      <c r="B68" t="s">
        <v>495</v>
      </c>
      <c r="C68" t="s">
        <v>498</v>
      </c>
    </row>
    <row r="69" spans="1:7">
      <c r="A69" t="s">
        <v>1790</v>
      </c>
      <c r="B69" t="s">
        <v>1791</v>
      </c>
      <c r="C69" t="s">
        <v>1793</v>
      </c>
    </row>
    <row r="70" spans="1:7">
      <c r="A70" t="s">
        <v>1400</v>
      </c>
      <c r="B70" t="s">
        <v>1401</v>
      </c>
      <c r="C70" t="s">
        <v>1403</v>
      </c>
    </row>
    <row r="71" spans="1:7">
      <c r="A71" t="s">
        <v>1794</v>
      </c>
      <c r="B71" t="s">
        <v>1795</v>
      </c>
      <c r="C71" t="s">
        <v>1796</v>
      </c>
    </row>
    <row r="72" spans="1:7">
      <c r="A72" t="s">
        <v>502</v>
      </c>
      <c r="B72" t="s">
        <v>503</v>
      </c>
      <c r="C72" t="s">
        <v>506</v>
      </c>
      <c r="D72" t="s">
        <v>509</v>
      </c>
    </row>
    <row r="73" spans="1:7">
      <c r="A73" t="s">
        <v>512</v>
      </c>
      <c r="B73" t="s">
        <v>513</v>
      </c>
      <c r="C73" t="s">
        <v>515</v>
      </c>
    </row>
    <row r="74" spans="1:7">
      <c r="A74" t="s">
        <v>525</v>
      </c>
      <c r="B74" t="s">
        <v>435</v>
      </c>
      <c r="C74" t="s">
        <v>528</v>
      </c>
    </row>
    <row r="75" spans="1:7">
      <c r="A75" t="s">
        <v>532</v>
      </c>
      <c r="B75" t="s">
        <v>435</v>
      </c>
      <c r="C75" t="s">
        <v>533</v>
      </c>
    </row>
    <row r="76" spans="1:7">
      <c r="A76" t="s">
        <v>2015</v>
      </c>
      <c r="B76" t="s">
        <v>2016</v>
      </c>
      <c r="C76" t="s">
        <v>2017</v>
      </c>
    </row>
    <row r="77" spans="1:7">
      <c r="A77" t="s">
        <v>535</v>
      </c>
      <c r="B77" t="s">
        <v>536</v>
      </c>
      <c r="C77" t="s">
        <v>537</v>
      </c>
      <c r="E77" t="s">
        <v>535</v>
      </c>
      <c r="F77" t="s">
        <v>536</v>
      </c>
      <c r="G77" t="s">
        <v>538</v>
      </c>
    </row>
    <row r="78" spans="1:7">
      <c r="A78" t="s">
        <v>1798</v>
      </c>
      <c r="B78" t="s">
        <v>1799</v>
      </c>
      <c r="C78" t="s">
        <v>1801</v>
      </c>
    </row>
    <row r="79" spans="1:7">
      <c r="A79" t="s">
        <v>547</v>
      </c>
      <c r="B79" t="s">
        <v>548</v>
      </c>
      <c r="C79" t="s">
        <v>550</v>
      </c>
    </row>
    <row r="80" spans="1:7">
      <c r="A80" t="s">
        <v>2226</v>
      </c>
      <c r="B80" t="s">
        <v>2227</v>
      </c>
      <c r="C80" t="s">
        <v>2228</v>
      </c>
    </row>
    <row r="81" spans="1:7">
      <c r="A81" t="s">
        <v>554</v>
      </c>
      <c r="B81" t="s">
        <v>219</v>
      </c>
      <c r="C81" t="s">
        <v>555</v>
      </c>
    </row>
    <row r="82" spans="1:7">
      <c r="A82" t="s">
        <v>560</v>
      </c>
      <c r="B82" t="s">
        <v>419</v>
      </c>
      <c r="C82" t="s">
        <v>562</v>
      </c>
    </row>
    <row r="83" spans="1:7">
      <c r="A83" t="s">
        <v>2229</v>
      </c>
      <c r="B83" t="s">
        <v>2222</v>
      </c>
      <c r="C83" t="s">
        <v>2230</v>
      </c>
      <c r="E83" t="s">
        <v>2229</v>
      </c>
      <c r="F83" t="s">
        <v>2222</v>
      </c>
      <c r="G83" t="s">
        <v>2231</v>
      </c>
    </row>
    <row r="84" spans="1:7">
      <c r="A84" t="s">
        <v>564</v>
      </c>
      <c r="B84" t="s">
        <v>565</v>
      </c>
      <c r="C84" t="s">
        <v>566</v>
      </c>
    </row>
    <row r="85" spans="1:7">
      <c r="A85" t="s">
        <v>2020</v>
      </c>
      <c r="B85" t="s">
        <v>2021</v>
      </c>
      <c r="C85" t="s">
        <v>2023</v>
      </c>
      <c r="E85" t="s">
        <v>2020</v>
      </c>
      <c r="F85" t="s">
        <v>1954</v>
      </c>
      <c r="G85" t="s">
        <v>2027</v>
      </c>
    </row>
    <row r="86" spans="1:7">
      <c r="A86" t="s">
        <v>2034</v>
      </c>
      <c r="B86" t="s">
        <v>2035</v>
      </c>
      <c r="C86" t="s">
        <v>2037</v>
      </c>
    </row>
    <row r="87" spans="1:7">
      <c r="A87" t="s">
        <v>2041</v>
      </c>
      <c r="B87" t="s">
        <v>2042</v>
      </c>
      <c r="C87" t="s">
        <v>2044</v>
      </c>
    </row>
    <row r="88" spans="1:7">
      <c r="A88" t="s">
        <v>2048</v>
      </c>
      <c r="B88" t="s">
        <v>2049</v>
      </c>
      <c r="C88" t="s">
        <v>2051</v>
      </c>
    </row>
    <row r="89" spans="1:7">
      <c r="A89" t="s">
        <v>1804</v>
      </c>
      <c r="B89" t="s">
        <v>1735</v>
      </c>
      <c r="C89" t="s">
        <v>1805</v>
      </c>
    </row>
    <row r="90" spans="1:7">
      <c r="A90" t="s">
        <v>2055</v>
      </c>
      <c r="B90" t="s">
        <v>2056</v>
      </c>
      <c r="C90" t="s">
        <v>2058</v>
      </c>
      <c r="D90" t="s">
        <v>2061</v>
      </c>
    </row>
    <row r="91" spans="1:7">
      <c r="A91" t="s">
        <v>568</v>
      </c>
      <c r="B91" t="s">
        <v>277</v>
      </c>
      <c r="C91" t="s">
        <v>571</v>
      </c>
    </row>
    <row r="92" spans="1:7">
      <c r="A92" t="s">
        <v>581</v>
      </c>
      <c r="B92" t="s">
        <v>119</v>
      </c>
      <c r="C92" t="s">
        <v>582</v>
      </c>
    </row>
    <row r="93" spans="1:7">
      <c r="A93" t="s">
        <v>2232</v>
      </c>
      <c r="B93" t="s">
        <v>2233</v>
      </c>
      <c r="C93" t="s">
        <v>2234</v>
      </c>
    </row>
    <row r="94" spans="1:7">
      <c r="A94" t="s">
        <v>2063</v>
      </c>
      <c r="B94" t="s">
        <v>2049</v>
      </c>
      <c r="C94" t="s">
        <v>2065</v>
      </c>
    </row>
    <row r="95" spans="1:7">
      <c r="A95" t="s">
        <v>2068</v>
      </c>
      <c r="B95" t="s">
        <v>2069</v>
      </c>
      <c r="C95" t="s">
        <v>2070</v>
      </c>
    </row>
    <row r="96" spans="1:7">
      <c r="A96" t="s">
        <v>2242</v>
      </c>
      <c r="B96" t="s">
        <v>2243</v>
      </c>
      <c r="C96" t="s">
        <v>2245</v>
      </c>
    </row>
    <row r="97" spans="1:7">
      <c r="A97" t="s">
        <v>584</v>
      </c>
      <c r="B97" t="s">
        <v>585</v>
      </c>
      <c r="C97" t="s">
        <v>586</v>
      </c>
    </row>
    <row r="98" spans="1:7">
      <c r="A98" t="s">
        <v>594</v>
      </c>
      <c r="B98" t="s">
        <v>595</v>
      </c>
      <c r="C98" t="s">
        <v>597</v>
      </c>
    </row>
    <row r="99" spans="1:7">
      <c r="A99" t="s">
        <v>601</v>
      </c>
      <c r="B99" t="s">
        <v>168</v>
      </c>
      <c r="C99" t="s">
        <v>603</v>
      </c>
    </row>
    <row r="100" spans="1:7">
      <c r="A100" t="s">
        <v>628</v>
      </c>
      <c r="B100" t="s">
        <v>316</v>
      </c>
      <c r="C100" t="s">
        <v>631</v>
      </c>
    </row>
    <row r="101" spans="1:7">
      <c r="A101" t="s">
        <v>634</v>
      </c>
      <c r="B101" t="s">
        <v>635</v>
      </c>
      <c r="C101" t="s">
        <v>637</v>
      </c>
    </row>
    <row r="102" spans="1:7">
      <c r="A102" t="s">
        <v>640</v>
      </c>
      <c r="B102" t="s">
        <v>641</v>
      </c>
      <c r="C102" t="s">
        <v>644</v>
      </c>
    </row>
    <row r="103" spans="1:7">
      <c r="A103" t="s">
        <v>2071</v>
      </c>
      <c r="B103" t="s">
        <v>2072</v>
      </c>
      <c r="C103" t="s">
        <v>2073</v>
      </c>
    </row>
    <row r="104" spans="1:7">
      <c r="A104" t="s">
        <v>2209</v>
      </c>
      <c r="B104" t="s">
        <v>2254</v>
      </c>
      <c r="C104" t="s">
        <v>2255</v>
      </c>
    </row>
    <row r="105" spans="1:7">
      <c r="A105" t="s">
        <v>654</v>
      </c>
      <c r="B105" t="s">
        <v>655</v>
      </c>
      <c r="C105" t="s">
        <v>658</v>
      </c>
    </row>
    <row r="106" spans="1:7">
      <c r="A106" t="s">
        <v>662</v>
      </c>
      <c r="B106" t="s">
        <v>300</v>
      </c>
      <c r="C106" t="s">
        <v>664</v>
      </c>
    </row>
    <row r="107" spans="1:7">
      <c r="A107" t="s">
        <v>1809</v>
      </c>
      <c r="B107" t="s">
        <v>1785</v>
      </c>
      <c r="C107" t="s">
        <v>1811</v>
      </c>
    </row>
    <row r="108" spans="1:7">
      <c r="A108" t="s">
        <v>669</v>
      </c>
      <c r="B108" t="s">
        <v>316</v>
      </c>
      <c r="C108" t="s">
        <v>670</v>
      </c>
      <c r="E108" t="s">
        <v>669</v>
      </c>
      <c r="F108" t="s">
        <v>98</v>
      </c>
      <c r="G108" t="s">
        <v>671</v>
      </c>
    </row>
    <row r="109" spans="1:7">
      <c r="A109" t="s">
        <v>679</v>
      </c>
      <c r="B109" t="s">
        <v>680</v>
      </c>
      <c r="C109" t="s">
        <v>682</v>
      </c>
      <c r="D109" t="s">
        <v>685</v>
      </c>
    </row>
    <row r="110" spans="1:7">
      <c r="A110" t="s">
        <v>687</v>
      </c>
      <c r="B110" t="s">
        <v>316</v>
      </c>
      <c r="C110" t="s">
        <v>689</v>
      </c>
    </row>
    <row r="111" spans="1:7">
      <c r="A111" t="s">
        <v>1441</v>
      </c>
      <c r="B111" t="s">
        <v>1442</v>
      </c>
      <c r="C111" t="s">
        <v>1444</v>
      </c>
      <c r="E111" t="s">
        <v>1448</v>
      </c>
      <c r="F111" t="s">
        <v>1449</v>
      </c>
      <c r="G111" t="s">
        <v>1451</v>
      </c>
    </row>
    <row r="112" spans="1:7">
      <c r="A112" t="s">
        <v>1825</v>
      </c>
      <c r="B112" t="s">
        <v>1826</v>
      </c>
      <c r="C112" t="s">
        <v>1828</v>
      </c>
    </row>
    <row r="113" spans="1:7">
      <c r="A113" t="s">
        <v>706</v>
      </c>
      <c r="B113" t="s">
        <v>707</v>
      </c>
      <c r="C113" t="s">
        <v>708</v>
      </c>
    </row>
    <row r="114" spans="1:7">
      <c r="A114" t="s">
        <v>2090</v>
      </c>
      <c r="B114" t="s">
        <v>2072</v>
      </c>
      <c r="C114" t="s">
        <v>2092</v>
      </c>
    </row>
    <row r="115" spans="1:7">
      <c r="A115" t="s">
        <v>716</v>
      </c>
      <c r="B115" t="s">
        <v>717</v>
      </c>
      <c r="C115" t="s">
        <v>718</v>
      </c>
    </row>
    <row r="116" spans="1:7">
      <c r="A116" t="s">
        <v>722</v>
      </c>
      <c r="B116" t="s">
        <v>565</v>
      </c>
      <c r="C116" t="s">
        <v>723</v>
      </c>
    </row>
    <row r="117" spans="1:7">
      <c r="A117" t="s">
        <v>725</v>
      </c>
      <c r="B117" t="s">
        <v>137</v>
      </c>
      <c r="C117" t="s">
        <v>727</v>
      </c>
    </row>
    <row r="118" spans="1:7">
      <c r="A118" t="s">
        <v>1453</v>
      </c>
      <c r="B118" t="s">
        <v>1454</v>
      </c>
      <c r="C118" t="s">
        <v>1456</v>
      </c>
    </row>
    <row r="119" spans="1:7">
      <c r="A119" t="s">
        <v>737</v>
      </c>
      <c r="B119" t="s">
        <v>313</v>
      </c>
      <c r="C119" t="s">
        <v>739</v>
      </c>
    </row>
    <row r="120" spans="1:7">
      <c r="A120" t="s">
        <v>742</v>
      </c>
      <c r="B120" t="s">
        <v>137</v>
      </c>
      <c r="C120" t="s">
        <v>743</v>
      </c>
      <c r="E120" t="s">
        <v>742</v>
      </c>
      <c r="F120" t="s">
        <v>744</v>
      </c>
      <c r="G120" t="s">
        <v>745</v>
      </c>
    </row>
    <row r="121" spans="1:7">
      <c r="A121" t="s">
        <v>2094</v>
      </c>
      <c r="B121" t="s">
        <v>2095</v>
      </c>
      <c r="C121" t="s">
        <v>2096</v>
      </c>
    </row>
    <row r="122" spans="1:7">
      <c r="A122" t="s">
        <v>2098</v>
      </c>
      <c r="B122" t="s">
        <v>2099</v>
      </c>
      <c r="C122" t="s">
        <v>2101</v>
      </c>
    </row>
    <row r="123" spans="1:7">
      <c r="A123" t="s">
        <v>2279</v>
      </c>
      <c r="B123" t="s">
        <v>747</v>
      </c>
      <c r="C123" t="s">
        <v>748</v>
      </c>
      <c r="E123" t="s">
        <v>750</v>
      </c>
      <c r="F123" t="s">
        <v>747</v>
      </c>
      <c r="G123" t="s">
        <v>752</v>
      </c>
    </row>
    <row r="124" spans="1:7">
      <c r="A124" t="s">
        <v>2104</v>
      </c>
      <c r="B124" t="s">
        <v>2105</v>
      </c>
      <c r="C124" t="s">
        <v>2108</v>
      </c>
      <c r="D124" t="s">
        <v>2110</v>
      </c>
      <c r="E124" t="s">
        <v>2112</v>
      </c>
      <c r="F124" t="s">
        <v>2113</v>
      </c>
      <c r="G124" t="s">
        <v>2110</v>
      </c>
    </row>
    <row r="125" spans="1:7">
      <c r="A125" t="s">
        <v>1850</v>
      </c>
      <c r="B125" t="s">
        <v>1785</v>
      </c>
      <c r="C125" t="s">
        <v>1853</v>
      </c>
    </row>
    <row r="126" spans="1:7">
      <c r="A126" t="s">
        <v>1857</v>
      </c>
      <c r="B126" t="s">
        <v>1858</v>
      </c>
      <c r="C126" t="s">
        <v>1860</v>
      </c>
    </row>
    <row r="127" spans="1:7">
      <c r="A127" t="s">
        <v>1863</v>
      </c>
      <c r="B127" t="s">
        <v>1743</v>
      </c>
      <c r="C127" t="s">
        <v>1865</v>
      </c>
    </row>
    <row r="128" spans="1:7">
      <c r="A128" t="s">
        <v>1869</v>
      </c>
      <c r="B128" t="s">
        <v>1826</v>
      </c>
      <c r="C128" t="s">
        <v>1870</v>
      </c>
    </row>
    <row r="129" spans="1:7">
      <c r="A129" t="s">
        <v>754</v>
      </c>
      <c r="B129" t="s">
        <v>755</v>
      </c>
      <c r="C129" t="s">
        <v>758</v>
      </c>
    </row>
    <row r="130" spans="1:7">
      <c r="A130" t="s">
        <v>761</v>
      </c>
      <c r="B130" t="s">
        <v>762</v>
      </c>
      <c r="C130" t="s">
        <v>763</v>
      </c>
      <c r="E130" t="s">
        <v>761</v>
      </c>
      <c r="F130" t="s">
        <v>766</v>
      </c>
      <c r="G130" t="s">
        <v>769</v>
      </c>
    </row>
    <row r="131" spans="1:7">
      <c r="A131" t="s">
        <v>771</v>
      </c>
      <c r="B131" t="s">
        <v>364</v>
      </c>
      <c r="C131" t="s">
        <v>773</v>
      </c>
      <c r="E131" t="s">
        <v>771</v>
      </c>
      <c r="F131" t="s">
        <v>776</v>
      </c>
      <c r="G131" t="s">
        <v>778</v>
      </c>
    </row>
    <row r="132" spans="1:7">
      <c r="A132" t="s">
        <v>779</v>
      </c>
      <c r="B132" t="s">
        <v>780</v>
      </c>
      <c r="C132" t="s">
        <v>782</v>
      </c>
    </row>
    <row r="133" spans="1:7">
      <c r="A133" t="s">
        <v>799</v>
      </c>
      <c r="B133" t="s">
        <v>489</v>
      </c>
      <c r="C133" t="s">
        <v>800</v>
      </c>
    </row>
    <row r="134" spans="1:7">
      <c r="A134" t="s">
        <v>804</v>
      </c>
      <c r="B134" t="s">
        <v>805</v>
      </c>
      <c r="C134" t="s">
        <v>807</v>
      </c>
    </row>
    <row r="135" spans="1:7">
      <c r="A135" t="s">
        <v>810</v>
      </c>
      <c r="B135" t="s">
        <v>811</v>
      </c>
      <c r="C135" t="s">
        <v>812</v>
      </c>
    </row>
    <row r="136" spans="1:7">
      <c r="A136" t="s">
        <v>821</v>
      </c>
      <c r="B136" t="s">
        <v>822</v>
      </c>
      <c r="C136" t="s">
        <v>824</v>
      </c>
    </row>
    <row r="137" spans="1:7">
      <c r="A137" t="s">
        <v>833</v>
      </c>
      <c r="B137" t="s">
        <v>834</v>
      </c>
      <c r="C137" t="s">
        <v>835</v>
      </c>
      <c r="E137" t="s">
        <v>833</v>
      </c>
      <c r="F137" t="s">
        <v>838</v>
      </c>
      <c r="G137" t="s">
        <v>840</v>
      </c>
    </row>
    <row r="138" spans="1:7">
      <c r="A138" t="s">
        <v>842</v>
      </c>
      <c r="B138" t="s">
        <v>843</v>
      </c>
      <c r="C138" t="s">
        <v>845</v>
      </c>
    </row>
    <row r="139" spans="1:7">
      <c r="A139" t="s">
        <v>2120</v>
      </c>
      <c r="B139" t="s">
        <v>2121</v>
      </c>
      <c r="C139" t="s">
        <v>2122</v>
      </c>
    </row>
    <row r="140" spans="1:7">
      <c r="A140" t="s">
        <v>865</v>
      </c>
      <c r="B140" t="s">
        <v>435</v>
      </c>
      <c r="C140" t="s">
        <v>867</v>
      </c>
      <c r="E140" t="s">
        <v>865</v>
      </c>
      <c r="F140" t="s">
        <v>869</v>
      </c>
      <c r="G140" t="s">
        <v>871</v>
      </c>
    </row>
    <row r="141" spans="1:7">
      <c r="A141" t="s">
        <v>2208</v>
      </c>
      <c r="B141" t="s">
        <v>2256</v>
      </c>
      <c r="C141" t="s">
        <v>2257</v>
      </c>
    </row>
    <row r="142" spans="1:7">
      <c r="A142" t="s">
        <v>873</v>
      </c>
      <c r="B142" t="s">
        <v>874</v>
      </c>
      <c r="C142" t="s">
        <v>875</v>
      </c>
    </row>
    <row r="143" spans="1:7">
      <c r="A143" t="s">
        <v>1473</v>
      </c>
      <c r="B143" t="s">
        <v>1377</v>
      </c>
      <c r="C143" t="s">
        <v>1474</v>
      </c>
    </row>
    <row r="144" spans="1:7">
      <c r="A144" t="s">
        <v>2123</v>
      </c>
      <c r="B144" t="s">
        <v>2124</v>
      </c>
      <c r="C144" t="s">
        <v>2125</v>
      </c>
    </row>
    <row r="145" spans="1:4">
      <c r="A145" t="s">
        <v>2127</v>
      </c>
      <c r="B145" t="s">
        <v>2128</v>
      </c>
      <c r="C145" t="s">
        <v>2130</v>
      </c>
    </row>
    <row r="146" spans="1:4">
      <c r="A146" t="s">
        <v>1476</v>
      </c>
      <c r="B146" t="s">
        <v>1477</v>
      </c>
      <c r="C146" t="s">
        <v>1479</v>
      </c>
    </row>
    <row r="147" spans="1:4">
      <c r="A147" t="s">
        <v>879</v>
      </c>
      <c r="B147" t="s">
        <v>123</v>
      </c>
      <c r="C147" t="s">
        <v>881</v>
      </c>
    </row>
    <row r="148" spans="1:4">
      <c r="A148" t="s">
        <v>888</v>
      </c>
      <c r="B148" t="s">
        <v>435</v>
      </c>
      <c r="C148" t="s">
        <v>891</v>
      </c>
    </row>
    <row r="149" spans="1:4">
      <c r="A149" t="s">
        <v>910</v>
      </c>
      <c r="B149" t="s">
        <v>762</v>
      </c>
      <c r="C149" t="s">
        <v>912</v>
      </c>
    </row>
    <row r="150" spans="1:4">
      <c r="A150" t="s">
        <v>1482</v>
      </c>
      <c r="B150" t="s">
        <v>1483</v>
      </c>
      <c r="C150" t="s">
        <v>1484</v>
      </c>
      <c r="D150" t="s">
        <v>1485</v>
      </c>
    </row>
    <row r="151" spans="1:4">
      <c r="A151" t="s">
        <v>1877</v>
      </c>
      <c r="B151" t="s">
        <v>1878</v>
      </c>
      <c r="C151" t="s">
        <v>1880</v>
      </c>
    </row>
    <row r="152" spans="1:4">
      <c r="A152" t="s">
        <v>919</v>
      </c>
      <c r="B152" t="s">
        <v>607</v>
      </c>
      <c r="C152" t="s">
        <v>921</v>
      </c>
    </row>
    <row r="153" spans="1:4">
      <c r="A153" t="s">
        <v>923</v>
      </c>
      <c r="B153" t="s">
        <v>264</v>
      </c>
      <c r="C153" t="s">
        <v>924</v>
      </c>
    </row>
    <row r="154" spans="1:4">
      <c r="A154" t="s">
        <v>1494</v>
      </c>
      <c r="B154" t="s">
        <v>1357</v>
      </c>
      <c r="C154" t="s">
        <v>1496</v>
      </c>
    </row>
    <row r="155" spans="1:4">
      <c r="A155" t="s">
        <v>2206</v>
      </c>
      <c r="B155" t="s">
        <v>2259</v>
      </c>
      <c r="C155" t="s">
        <v>2261</v>
      </c>
    </row>
    <row r="156" spans="1:4">
      <c r="A156" t="s">
        <v>1685</v>
      </c>
      <c r="B156" t="s">
        <v>1686</v>
      </c>
      <c r="C156" t="s">
        <v>1687</v>
      </c>
    </row>
    <row r="157" spans="1:4">
      <c r="A157" t="s">
        <v>947</v>
      </c>
      <c r="B157" t="s">
        <v>869</v>
      </c>
      <c r="C157" t="s">
        <v>949</v>
      </c>
    </row>
    <row r="158" spans="1:4">
      <c r="A158" t="s">
        <v>952</v>
      </c>
      <c r="B158" t="s">
        <v>953</v>
      </c>
      <c r="C158" t="s">
        <v>954</v>
      </c>
    </row>
    <row r="159" spans="1:4">
      <c r="A159" t="s">
        <v>957</v>
      </c>
      <c r="B159" t="s">
        <v>137</v>
      </c>
      <c r="C159" t="s">
        <v>139</v>
      </c>
    </row>
    <row r="160" spans="1:4">
      <c r="A160" t="s">
        <v>2207</v>
      </c>
      <c r="B160" t="s">
        <v>2249</v>
      </c>
      <c r="C160" t="s">
        <v>2266</v>
      </c>
    </row>
    <row r="161" spans="1:7">
      <c r="A161" t="s">
        <v>961</v>
      </c>
      <c r="B161" t="s">
        <v>962</v>
      </c>
      <c r="C161" t="s">
        <v>964</v>
      </c>
    </row>
    <row r="162" spans="1:7">
      <c r="A162" t="s">
        <v>968</v>
      </c>
      <c r="B162" t="s">
        <v>969</v>
      </c>
      <c r="C162" t="s">
        <v>971</v>
      </c>
    </row>
    <row r="163" spans="1:7">
      <c r="A163" t="s">
        <v>1884</v>
      </c>
      <c r="B163" t="s">
        <v>1815</v>
      </c>
      <c r="C163" t="s">
        <v>1885</v>
      </c>
    </row>
    <row r="164" spans="1:7">
      <c r="A164" t="s">
        <v>2280</v>
      </c>
      <c r="B164" t="s">
        <v>755</v>
      </c>
      <c r="C164" t="s">
        <v>979</v>
      </c>
      <c r="E164" t="s">
        <v>982</v>
      </c>
      <c r="F164" t="s">
        <v>384</v>
      </c>
      <c r="G164" t="s">
        <v>983</v>
      </c>
    </row>
    <row r="165" spans="1:7">
      <c r="A165" t="s">
        <v>984</v>
      </c>
      <c r="B165" t="s">
        <v>168</v>
      </c>
      <c r="C165" t="s">
        <v>985</v>
      </c>
    </row>
    <row r="166" spans="1:7">
      <c r="A166" t="s">
        <v>991</v>
      </c>
      <c r="B166" t="s">
        <v>412</v>
      </c>
      <c r="C166" t="s">
        <v>993</v>
      </c>
    </row>
    <row r="167" spans="1:7">
      <c r="A167" t="s">
        <v>997</v>
      </c>
      <c r="B167" t="s">
        <v>998</v>
      </c>
      <c r="C167" t="s">
        <v>1000</v>
      </c>
    </row>
    <row r="168" spans="1:7">
      <c r="A168" t="s">
        <v>1010</v>
      </c>
      <c r="B168" t="s">
        <v>1011</v>
      </c>
      <c r="C168" t="s">
        <v>1014</v>
      </c>
      <c r="E168" t="s">
        <v>1010</v>
      </c>
      <c r="F168" t="s">
        <v>137</v>
      </c>
      <c r="G168" t="s">
        <v>2281</v>
      </c>
    </row>
    <row r="169" spans="1:7">
      <c r="A169" t="s">
        <v>2205</v>
      </c>
      <c r="B169" t="s">
        <v>2268</v>
      </c>
      <c r="C169" t="s">
        <v>2270</v>
      </c>
    </row>
    <row r="170" spans="1:7">
      <c r="A170" t="s">
        <v>1524</v>
      </c>
      <c r="B170" t="s">
        <v>1525</v>
      </c>
      <c r="C170" t="s">
        <v>1527</v>
      </c>
    </row>
    <row r="171" spans="1:7">
      <c r="A171" t="s">
        <v>2145</v>
      </c>
      <c r="B171" t="s">
        <v>449</v>
      </c>
      <c r="C171" t="s">
        <v>2146</v>
      </c>
      <c r="D171" t="s">
        <v>2147</v>
      </c>
    </row>
    <row r="172" spans="1:7">
      <c r="A172" t="s">
        <v>1023</v>
      </c>
      <c r="B172" t="s">
        <v>1024</v>
      </c>
      <c r="C172" t="s">
        <v>1025</v>
      </c>
    </row>
    <row r="173" spans="1:7">
      <c r="A173" t="s">
        <v>1027</v>
      </c>
      <c r="B173" t="s">
        <v>1028</v>
      </c>
      <c r="C173" t="s">
        <v>1030</v>
      </c>
    </row>
    <row r="174" spans="1:7">
      <c r="A174" t="s">
        <v>1046</v>
      </c>
      <c r="B174" t="s">
        <v>1047</v>
      </c>
      <c r="C174" t="s">
        <v>1048</v>
      </c>
    </row>
    <row r="175" spans="1:7">
      <c r="A175" t="s">
        <v>1690</v>
      </c>
      <c r="B175" t="s">
        <v>1686</v>
      </c>
      <c r="C175" t="s">
        <v>1691</v>
      </c>
      <c r="E175" t="s">
        <v>1690</v>
      </c>
      <c r="F175" t="s">
        <v>1692</v>
      </c>
      <c r="G175" t="s">
        <v>1693</v>
      </c>
    </row>
    <row r="176" spans="1:7">
      <c r="A176" t="s">
        <v>1049</v>
      </c>
      <c r="B176" t="s">
        <v>98</v>
      </c>
      <c r="C176" t="s">
        <v>1050</v>
      </c>
    </row>
    <row r="177" spans="1:7">
      <c r="A177" t="s">
        <v>1052</v>
      </c>
      <c r="B177" t="s">
        <v>82</v>
      </c>
      <c r="C177" t="s">
        <v>1054</v>
      </c>
    </row>
    <row r="178" spans="1:7">
      <c r="A178" t="s">
        <v>2204</v>
      </c>
      <c r="B178" t="s">
        <v>2273</v>
      </c>
      <c r="C178" t="s">
        <v>2274</v>
      </c>
    </row>
    <row r="179" spans="1:7">
      <c r="A179" t="s">
        <v>1071</v>
      </c>
      <c r="B179" t="s">
        <v>1072</v>
      </c>
      <c r="C179" t="s">
        <v>1074</v>
      </c>
    </row>
    <row r="180" spans="1:7">
      <c r="A180" t="s">
        <v>1542</v>
      </c>
      <c r="B180" t="s">
        <v>1543</v>
      </c>
      <c r="C180" t="s">
        <v>1545</v>
      </c>
      <c r="E180" t="s">
        <v>1542</v>
      </c>
      <c r="F180" t="s">
        <v>1529</v>
      </c>
      <c r="G180" t="s">
        <v>1547</v>
      </c>
    </row>
    <row r="181" spans="1:7">
      <c r="A181" t="s">
        <v>1549</v>
      </c>
      <c r="B181" t="s">
        <v>1351</v>
      </c>
      <c r="C181" t="s">
        <v>1552</v>
      </c>
    </row>
    <row r="182" spans="1:7">
      <c r="A182" t="s">
        <v>1553</v>
      </c>
      <c r="B182" t="s">
        <v>1529</v>
      </c>
      <c r="C182" t="s">
        <v>1554</v>
      </c>
    </row>
    <row r="183" spans="1:7">
      <c r="A183" t="s">
        <v>1078</v>
      </c>
      <c r="B183" t="s">
        <v>1079</v>
      </c>
      <c r="C183" t="s">
        <v>1081</v>
      </c>
    </row>
    <row r="184" spans="1:7">
      <c r="A184" t="s">
        <v>1083</v>
      </c>
      <c r="B184" t="s">
        <v>843</v>
      </c>
      <c r="C184" t="s">
        <v>1084</v>
      </c>
    </row>
    <row r="185" spans="1:7">
      <c r="A185" t="s">
        <v>1090</v>
      </c>
      <c r="B185" t="s">
        <v>1091</v>
      </c>
      <c r="C185" t="s">
        <v>1092</v>
      </c>
    </row>
    <row r="186" spans="1:7">
      <c r="A186" t="s">
        <v>1556</v>
      </c>
      <c r="B186" t="s">
        <v>1413</v>
      </c>
      <c r="C186" t="s">
        <v>1558</v>
      </c>
    </row>
    <row r="187" spans="1:7">
      <c r="A187" t="s">
        <v>1095</v>
      </c>
      <c r="B187" t="s">
        <v>755</v>
      </c>
      <c r="C187" t="s">
        <v>1097</v>
      </c>
    </row>
    <row r="188" spans="1:7">
      <c r="A188" t="s">
        <v>1100</v>
      </c>
      <c r="B188" t="s">
        <v>1101</v>
      </c>
      <c r="C188" t="s">
        <v>1104</v>
      </c>
    </row>
    <row r="189" spans="1:7">
      <c r="A189" t="s">
        <v>1114</v>
      </c>
      <c r="B189" t="s">
        <v>1115</v>
      </c>
      <c r="C189" t="s">
        <v>1117</v>
      </c>
    </row>
    <row r="190" spans="1:7">
      <c r="A190" t="s">
        <v>1121</v>
      </c>
      <c r="B190" t="s">
        <v>152</v>
      </c>
      <c r="C190" t="s">
        <v>1123</v>
      </c>
    </row>
    <row r="191" spans="1:7">
      <c r="A191" t="s">
        <v>1127</v>
      </c>
      <c r="B191" t="s">
        <v>874</v>
      </c>
      <c r="C191" t="s">
        <v>1129</v>
      </c>
    </row>
    <row r="192" spans="1:7">
      <c r="A192" t="s">
        <v>1132</v>
      </c>
      <c r="B192" t="s">
        <v>641</v>
      </c>
      <c r="C192" t="s">
        <v>1133</v>
      </c>
    </row>
    <row r="193" spans="1:7">
      <c r="A193" t="s">
        <v>1909</v>
      </c>
      <c r="B193" t="s">
        <v>1735</v>
      </c>
      <c r="C193" t="s">
        <v>1911</v>
      </c>
    </row>
    <row r="194" spans="1:7">
      <c r="A194" t="s">
        <v>1134</v>
      </c>
      <c r="B194" t="s">
        <v>435</v>
      </c>
      <c r="C194" t="s">
        <v>1135</v>
      </c>
    </row>
    <row r="195" spans="1:7">
      <c r="A195" t="s">
        <v>1144</v>
      </c>
      <c r="B195" t="s">
        <v>1145</v>
      </c>
      <c r="C195" t="s">
        <v>1147</v>
      </c>
    </row>
    <row r="196" spans="1:7">
      <c r="A196" t="s">
        <v>1561</v>
      </c>
      <c r="B196" t="s">
        <v>1377</v>
      </c>
      <c r="C196" t="s">
        <v>1562</v>
      </c>
    </row>
    <row r="197" spans="1:7">
      <c r="A197" t="s">
        <v>1151</v>
      </c>
      <c r="B197" t="s">
        <v>465</v>
      </c>
      <c r="C197" t="s">
        <v>1153</v>
      </c>
      <c r="E197" t="s">
        <v>1151</v>
      </c>
      <c r="F197" t="s">
        <v>1155</v>
      </c>
      <c r="G197" t="s">
        <v>1157</v>
      </c>
    </row>
    <row r="198" spans="1:7">
      <c r="A198" t="s">
        <v>1159</v>
      </c>
      <c r="B198" t="s">
        <v>900</v>
      </c>
      <c r="C198" t="s">
        <v>1162</v>
      </c>
    </row>
    <row r="199" spans="1:7">
      <c r="A199" t="s">
        <v>1166</v>
      </c>
      <c r="B199" t="s">
        <v>762</v>
      </c>
      <c r="C199" t="s">
        <v>1168</v>
      </c>
    </row>
    <row r="200" spans="1:7">
      <c r="A200" t="s">
        <v>1570</v>
      </c>
      <c r="B200" t="s">
        <v>1529</v>
      </c>
      <c r="C200" t="s">
        <v>1572</v>
      </c>
      <c r="E200" t="s">
        <v>1570</v>
      </c>
      <c r="F200" t="s">
        <v>1529</v>
      </c>
      <c r="G200" t="s">
        <v>1574</v>
      </c>
    </row>
    <row r="201" spans="1:7">
      <c r="A201" t="s">
        <v>1576</v>
      </c>
      <c r="B201" t="s">
        <v>1377</v>
      </c>
      <c r="C201" t="s">
        <v>1578</v>
      </c>
    </row>
    <row r="202" spans="1:7">
      <c r="A202" t="s">
        <v>1581</v>
      </c>
      <c r="B202" t="s">
        <v>1582</v>
      </c>
      <c r="C202" t="s">
        <v>1584</v>
      </c>
      <c r="E202" t="s">
        <v>1581</v>
      </c>
      <c r="F202" t="s">
        <v>1586</v>
      </c>
      <c r="G202" t="s">
        <v>1588</v>
      </c>
    </row>
    <row r="203" spans="1:7">
      <c r="A203" t="s">
        <v>1590</v>
      </c>
      <c r="B203" t="s">
        <v>1591</v>
      </c>
      <c r="C203" t="s">
        <v>1593</v>
      </c>
    </row>
    <row r="204" spans="1:7">
      <c r="A204" t="s">
        <v>1594</v>
      </c>
      <c r="B204" t="s">
        <v>1595</v>
      </c>
      <c r="C204" t="s">
        <v>1596</v>
      </c>
    </row>
    <row r="205" spans="1:7">
      <c r="A205" t="s">
        <v>1598</v>
      </c>
      <c r="B205" t="s">
        <v>1599</v>
      </c>
      <c r="C205" t="s">
        <v>1601</v>
      </c>
    </row>
    <row r="206" spans="1:7">
      <c r="A206" t="s">
        <v>1916</v>
      </c>
      <c r="B206" t="s">
        <v>1917</v>
      </c>
      <c r="C206" t="s">
        <v>1918</v>
      </c>
    </row>
    <row r="207" spans="1:7">
      <c r="A207" t="s">
        <v>1186</v>
      </c>
      <c r="B207" t="s">
        <v>1187</v>
      </c>
      <c r="C207" t="s">
        <v>1189</v>
      </c>
    </row>
    <row r="208" spans="1:7">
      <c r="A208" t="s">
        <v>1190</v>
      </c>
      <c r="B208" t="s">
        <v>152</v>
      </c>
      <c r="C208" t="s">
        <v>1191</v>
      </c>
    </row>
    <row r="209" spans="1:7">
      <c r="A209" t="s">
        <v>1921</v>
      </c>
      <c r="B209" t="s">
        <v>1922</v>
      </c>
      <c r="C209" t="s">
        <v>1924</v>
      </c>
    </row>
    <row r="210" spans="1:7">
      <c r="A210" t="s">
        <v>1193</v>
      </c>
      <c r="B210" t="s">
        <v>1194</v>
      </c>
      <c r="C210" t="s">
        <v>1195</v>
      </c>
    </row>
    <row r="211" spans="1:7">
      <c r="A211" t="s">
        <v>1197</v>
      </c>
      <c r="B211" t="s">
        <v>192</v>
      </c>
      <c r="C211" t="s">
        <v>1199</v>
      </c>
    </row>
    <row r="212" spans="1:7">
      <c r="A212" t="s">
        <v>2186</v>
      </c>
      <c r="B212" t="s">
        <v>2187</v>
      </c>
      <c r="C212" t="s">
        <v>2189</v>
      </c>
    </row>
    <row r="213" spans="1:7">
      <c r="A213" t="s">
        <v>1311</v>
      </c>
      <c r="B213" t="s">
        <v>903</v>
      </c>
      <c r="C213" t="s">
        <v>1312</v>
      </c>
    </row>
    <row r="214" spans="1:7">
      <c r="A214" t="s">
        <v>1610</v>
      </c>
      <c r="B214" t="s">
        <v>1468</v>
      </c>
      <c r="C214" t="s">
        <v>1612</v>
      </c>
    </row>
    <row r="215" spans="1:7">
      <c r="A215" t="s">
        <v>2193</v>
      </c>
      <c r="B215" t="s">
        <v>1942</v>
      </c>
      <c r="C215" t="s">
        <v>2195</v>
      </c>
    </row>
    <row r="216" spans="1:7">
      <c r="A216" t="s">
        <v>1313</v>
      </c>
      <c r="B216" t="s">
        <v>1024</v>
      </c>
      <c r="C216" t="s">
        <v>1314</v>
      </c>
    </row>
    <row r="217" spans="1:7">
      <c r="A217" t="s">
        <v>1615</v>
      </c>
      <c r="B217" t="s">
        <v>1357</v>
      </c>
      <c r="C217" t="s">
        <v>1616</v>
      </c>
    </row>
    <row r="218" spans="1:7">
      <c r="A218" t="s">
        <v>1208</v>
      </c>
      <c r="B218" t="s">
        <v>300</v>
      </c>
      <c r="C218" t="s">
        <v>1210</v>
      </c>
      <c r="E218" t="s">
        <v>1208</v>
      </c>
      <c r="F218" t="s">
        <v>1213</v>
      </c>
      <c r="G218" t="s">
        <v>1215</v>
      </c>
    </row>
    <row r="219" spans="1:7">
      <c r="A219" t="s">
        <v>1217</v>
      </c>
      <c r="B219" t="s">
        <v>177</v>
      </c>
      <c r="C219" t="s">
        <v>1219</v>
      </c>
    </row>
    <row r="220" spans="1:7">
      <c r="A220" t="s">
        <v>1221</v>
      </c>
      <c r="B220" t="s">
        <v>668</v>
      </c>
      <c r="C220" t="s">
        <v>1223</v>
      </c>
    </row>
    <row r="221" spans="1:7">
      <c r="A221" t="s">
        <v>1316</v>
      </c>
      <c r="B221" t="s">
        <v>1317</v>
      </c>
      <c r="C221" t="s">
        <v>1318</v>
      </c>
    </row>
    <row r="222" spans="1:7">
      <c r="A222" t="s">
        <v>1227</v>
      </c>
      <c r="B222" t="s">
        <v>1115</v>
      </c>
      <c r="C222" t="s">
        <v>1228</v>
      </c>
    </row>
    <row r="223" spans="1:7">
      <c r="A223" t="s">
        <v>1232</v>
      </c>
      <c r="B223" t="s">
        <v>1233</v>
      </c>
      <c r="C223" t="s">
        <v>1234</v>
      </c>
    </row>
    <row r="224" spans="1:7">
      <c r="A224" t="s">
        <v>1243</v>
      </c>
      <c r="B224" t="s">
        <v>119</v>
      </c>
      <c r="C224" t="s">
        <v>1244</v>
      </c>
    </row>
    <row r="225" spans="1:9">
      <c r="A225" t="s">
        <v>1711</v>
      </c>
      <c r="B225" t="s">
        <v>1696</v>
      </c>
      <c r="C225" t="s">
        <v>1698</v>
      </c>
    </row>
    <row r="226" spans="1:9">
      <c r="A226" t="s">
        <v>1246</v>
      </c>
      <c r="B226" t="s">
        <v>113</v>
      </c>
      <c r="C226" t="s">
        <v>1248</v>
      </c>
    </row>
    <row r="227" spans="1:9">
      <c r="A227" t="s">
        <v>1252</v>
      </c>
      <c r="B227" t="s">
        <v>1253</v>
      </c>
      <c r="C227" t="s">
        <v>1255</v>
      </c>
    </row>
    <row r="228" spans="1:9">
      <c r="A228" t="s">
        <v>1258</v>
      </c>
      <c r="B228" t="s">
        <v>489</v>
      </c>
      <c r="C228" t="s">
        <v>1260</v>
      </c>
    </row>
    <row r="229" spans="1:9">
      <c r="A229" t="s">
        <v>1927</v>
      </c>
      <c r="B229" t="s">
        <v>1928</v>
      </c>
      <c r="C229" t="s">
        <v>1929</v>
      </c>
      <c r="E229" t="s">
        <v>1930</v>
      </c>
      <c r="F229" t="s">
        <v>1931</v>
      </c>
      <c r="G229" t="s">
        <v>1932</v>
      </c>
    </row>
    <row r="230" spans="1:9">
      <c r="A230" t="s">
        <v>1262</v>
      </c>
      <c r="B230" t="s">
        <v>998</v>
      </c>
      <c r="C230" t="s">
        <v>1263</v>
      </c>
    </row>
    <row r="231" spans="1:9">
      <c r="A231" t="s">
        <v>1264</v>
      </c>
      <c r="B231" t="s">
        <v>1265</v>
      </c>
      <c r="C231" t="s">
        <v>1266</v>
      </c>
    </row>
    <row r="232" spans="1:9">
      <c r="A232" t="s">
        <v>1714</v>
      </c>
      <c r="B232" t="s">
        <v>1715</v>
      </c>
      <c r="C232" t="s">
        <v>1716</v>
      </c>
    </row>
    <row r="233" spans="1:9">
      <c r="A233" t="s">
        <v>1617</v>
      </c>
      <c r="B233" t="s">
        <v>1618</v>
      </c>
      <c r="C233" t="s">
        <v>1619</v>
      </c>
    </row>
    <row r="234" spans="1:9">
      <c r="A234" t="s">
        <v>1267</v>
      </c>
      <c r="B234" t="s">
        <v>755</v>
      </c>
      <c r="C234" t="s">
        <v>979</v>
      </c>
    </row>
    <row r="235" spans="1:9">
      <c r="A235" t="s">
        <v>1344</v>
      </c>
      <c r="B235" t="s">
        <v>2197</v>
      </c>
      <c r="C235" t="s">
        <v>1343</v>
      </c>
      <c r="I235" t="s">
        <v>2278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基本データR5年2月月例後抽出</vt:lpstr>
      <vt:lpstr>通知書</vt:lpstr>
      <vt:lpstr>Sheet1</vt:lpstr>
      <vt:lpstr>封筒</vt:lpstr>
      <vt:lpstr>均免申請書用紙送付</vt:lpstr>
      <vt:lpstr>均免申請書</vt:lpstr>
      <vt:lpstr>提出状況等管理シート</vt:lpstr>
      <vt:lpstr>【使用不可】宛名ラベル作成用シート</vt:lpstr>
      <vt:lpstr>基本データR5年2月月例後抽出!Print_Area</vt:lpstr>
      <vt:lpstr>均免申請書!Print_Area</vt:lpstr>
      <vt:lpstr>均免申請書用紙送付!Print_Area</vt:lpstr>
      <vt:lpstr>通知書!Print_Area</vt:lpstr>
      <vt:lpstr>提出状況等管理シート!Print_Area</vt:lpstr>
      <vt:lpstr>封筒!Print_Area</vt:lpstr>
      <vt:lpstr>基本データR5年2月月例後抽出!Print_Titles</vt:lpstr>
      <vt:lpstr>提出状況等管理シート!Print_Titles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2023-10-31T05:21:10Z</dcterms:created>
  <dcterms:modified xsi:type="dcterms:W3CDTF">2023-10-31T07:03:29Z</dcterms:modified>
</cp:coreProperties>
</file>