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10430\Desktop\コロナ様式\"/>
    </mc:Choice>
  </mc:AlternateContent>
  <bookViews>
    <workbookView xWindow="0" yWindow="0" windowWidth="28800" windowHeight="12210" tabRatio="779"/>
  </bookViews>
  <sheets>
    <sheet name="（はじめにお読みください）" sheetId="9" r:id="rId1"/>
    <sheet name="総括表 " sheetId="1" r:id="rId2"/>
    <sheet name="申請額一覧 " sheetId="2" r:id="rId3"/>
    <sheet name="個票１" sheetId="3" r:id="rId4"/>
    <sheet name="積算内訳書1" sheetId="4" r:id="rId5"/>
    <sheet name="発生状況・事業実績書" sheetId="5" r:id="rId6"/>
    <sheet name="（該当の場合入力）施設内療養費積算" sheetId="6" r:id="rId7"/>
    <sheet name="（該当の場合入力）施設内療養チェックリスト" sheetId="7" r:id="rId8"/>
    <sheet name="誓約書" sheetId="8" r:id="rId9"/>
  </sheets>
  <definedNames>
    <definedName name="_xlnm.Print_Area" localSheetId="0">'（はじめにお読みください）'!$A$1:$D$15</definedName>
    <definedName name="_xlnm.Print_Area" localSheetId="7">'（該当の場合入力）施設内療養チェックリスト'!$A$1:$AJ$37</definedName>
    <definedName name="_xlnm.Print_Area" localSheetId="3">個票１!$A$1:$AM$89</definedName>
    <definedName name="_xlnm.Print_Area" localSheetId="2">'申請額一覧 '!$A$1:$N$28</definedName>
    <definedName name="_xlnm.Print_Area" localSheetId="8">誓約書!$B$1:$U$30</definedName>
    <definedName name="_xlnm.Print_Area" localSheetId="4">積算内訳書1!$A$1:$E$55</definedName>
    <definedName name="_xlnm.Print_Area" localSheetId="1">'総括表 '!$A$1:$AM$73</definedName>
    <definedName name="_xlnm.Print_Area" localSheetId="5">発生状況・事業実績書!$A$1:$M$27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26" i="8" l="1"/>
  <c r="K26" i="8"/>
  <c r="K25" i="8"/>
  <c r="K24" i="8"/>
  <c r="AB39" i="6" l="1"/>
  <c r="AA39" i="6"/>
  <c r="Z39" i="6"/>
  <c r="Y39" i="6"/>
  <c r="W39" i="6"/>
  <c r="V39" i="6"/>
  <c r="U39" i="6"/>
  <c r="T39" i="6"/>
  <c r="S39" i="6"/>
  <c r="R39" i="6"/>
  <c r="Q39" i="6"/>
  <c r="P39" i="6"/>
  <c r="O39" i="6"/>
  <c r="N39" i="6"/>
  <c r="I35" i="7" l="1"/>
  <c r="R20" i="8"/>
  <c r="F35" i="7"/>
  <c r="P20" i="8"/>
  <c r="C35" i="7"/>
  <c r="N20" i="8"/>
  <c r="P35" i="7"/>
  <c r="Y36" i="7"/>
  <c r="R36" i="7"/>
  <c r="J5" i="5" l="1"/>
  <c r="L20" i="5"/>
  <c r="L22" i="5"/>
  <c r="L24" i="5"/>
  <c r="L26" i="5"/>
  <c r="L18" i="5"/>
  <c r="L13" i="5"/>
  <c r="L7" i="5"/>
  <c r="L9" i="5"/>
  <c r="L11" i="5"/>
  <c r="L5" i="5"/>
  <c r="J20" i="5"/>
  <c r="J22" i="5"/>
  <c r="J24" i="5"/>
  <c r="J26" i="5"/>
  <c r="J18" i="5"/>
  <c r="J13" i="5"/>
  <c r="J7" i="5"/>
  <c r="J9" i="5"/>
  <c r="J11" i="5"/>
  <c r="G9" i="2"/>
  <c r="E8" i="2"/>
  <c r="G20" i="2"/>
  <c r="E19" i="2"/>
  <c r="G14" i="2"/>
  <c r="D8" i="2"/>
  <c r="K10" i="2"/>
  <c r="G12" i="2"/>
  <c r="K11" i="2"/>
  <c r="K15" i="2"/>
  <c r="K20" i="2"/>
  <c r="D14" i="2"/>
  <c r="E18" i="2"/>
  <c r="D12" i="2"/>
  <c r="D13" i="2"/>
  <c r="D11" i="2"/>
  <c r="C20" i="2"/>
  <c r="D19" i="2"/>
  <c r="H17" i="2"/>
  <c r="D16" i="2"/>
  <c r="H7" i="2"/>
  <c r="E13" i="2"/>
  <c r="C16" i="2"/>
  <c r="H9" i="2"/>
  <c r="C15" i="2"/>
  <c r="H19" i="2"/>
  <c r="K18" i="2"/>
  <c r="C9" i="2"/>
  <c r="E6" i="2"/>
  <c r="C12" i="2"/>
  <c r="C13" i="2"/>
  <c r="H8" i="2"/>
  <c r="H14" i="2"/>
  <c r="C19" i="2"/>
  <c r="G7" i="2"/>
  <c r="C11" i="2"/>
  <c r="C18" i="2"/>
  <c r="E20" i="2"/>
  <c r="G16" i="2"/>
  <c r="H20" i="2"/>
  <c r="E7" i="2"/>
  <c r="E16" i="2"/>
  <c r="K17" i="2"/>
  <c r="D20" i="2"/>
  <c r="H11" i="2"/>
  <c r="E10" i="2"/>
  <c r="K7" i="2"/>
  <c r="K16" i="2"/>
  <c r="H16" i="2"/>
  <c r="C6" i="2"/>
  <c r="G19" i="2"/>
  <c r="G13" i="2"/>
  <c r="E11" i="2"/>
  <c r="D6" i="2"/>
  <c r="D9" i="2"/>
  <c r="H15" i="2"/>
  <c r="G10" i="2"/>
  <c r="H13" i="2"/>
  <c r="D18" i="2"/>
  <c r="D15" i="2"/>
  <c r="C17" i="2"/>
  <c r="E12" i="2"/>
  <c r="K19" i="2"/>
  <c r="G18" i="2"/>
  <c r="K8" i="2"/>
  <c r="E9" i="2"/>
  <c r="C14" i="2"/>
  <c r="C7" i="2"/>
  <c r="C8" i="2"/>
  <c r="D7" i="2"/>
  <c r="H10" i="2"/>
  <c r="H18" i="2"/>
  <c r="C10" i="2"/>
  <c r="G17" i="2"/>
  <c r="E17" i="2"/>
  <c r="D17" i="2"/>
  <c r="E15" i="2"/>
  <c r="G15" i="2"/>
  <c r="K9" i="2"/>
  <c r="E14" i="2"/>
  <c r="G11" i="2"/>
  <c r="K14" i="2"/>
  <c r="G8" i="2"/>
  <c r="K12" i="2"/>
  <c r="K13" i="2"/>
  <c r="H12" i="2"/>
  <c r="D10" i="2"/>
  <c r="AH24" i="1" l="1"/>
  <c r="AH50" i="1"/>
  <c r="AH44" i="1"/>
  <c r="AH30" i="1"/>
  <c r="AH33" i="1"/>
  <c r="AD33" i="1"/>
  <c r="AD54" i="1"/>
  <c r="AD45" i="1"/>
  <c r="AD55" i="1"/>
  <c r="X45" i="1"/>
  <c r="X42" i="1"/>
  <c r="X53" i="1"/>
  <c r="X47" i="1"/>
  <c r="T49" i="1"/>
  <c r="T53" i="1"/>
  <c r="T25" i="1"/>
  <c r="T29" i="1"/>
  <c r="AD32" i="1"/>
  <c r="X25" i="1"/>
  <c r="X28" i="1"/>
  <c r="X55" i="1"/>
  <c r="T33" i="1"/>
  <c r="X36" i="1"/>
  <c r="T30" i="1"/>
  <c r="AH32" i="1"/>
  <c r="AH51" i="1"/>
  <c r="AH52" i="1"/>
  <c r="AH38" i="1"/>
  <c r="AH57" i="1"/>
  <c r="AD41" i="1"/>
  <c r="AD27" i="1"/>
  <c r="AD29" i="1"/>
  <c r="X50" i="1"/>
  <c r="T57" i="1"/>
  <c r="T37" i="1"/>
  <c r="X49" i="1"/>
  <c r="T54" i="1"/>
  <c r="AH40" i="1"/>
  <c r="AH41" i="1"/>
  <c r="AH49" i="1"/>
  <c r="AH46" i="1"/>
  <c r="AD24" i="1"/>
  <c r="AD49" i="1"/>
  <c r="AD35" i="1"/>
  <c r="AD37" i="1"/>
  <c r="AD48" i="1"/>
  <c r="X33" i="1"/>
  <c r="X38" i="1"/>
  <c r="AH48" i="1"/>
  <c r="AH27" i="1"/>
  <c r="AH29" i="1"/>
  <c r="AH54" i="1"/>
  <c r="AD40" i="1"/>
  <c r="AD51" i="1"/>
  <c r="AD43" i="1"/>
  <c r="AD30" i="1"/>
  <c r="AD50" i="1"/>
  <c r="X41" i="1"/>
  <c r="X27" i="1"/>
  <c r="X44" i="1"/>
  <c r="X30" i="1"/>
  <c r="T50" i="1"/>
  <c r="T47" i="1"/>
  <c r="AH25" i="1"/>
  <c r="AH35" i="1"/>
  <c r="AH37" i="1"/>
  <c r="AH55" i="1"/>
  <c r="AD56" i="1"/>
  <c r="AD46" i="1"/>
  <c r="AD53" i="1"/>
  <c r="AD38" i="1"/>
  <c r="X24" i="1"/>
  <c r="X57" i="1"/>
  <c r="X35" i="1"/>
  <c r="X52" i="1"/>
  <c r="X54" i="1"/>
  <c r="T43" i="1"/>
  <c r="T55" i="1"/>
  <c r="T34" i="1"/>
  <c r="T31" i="1"/>
  <c r="T56" i="1"/>
  <c r="T24" i="1"/>
  <c r="AH43" i="1"/>
  <c r="AH45" i="1"/>
  <c r="AH31" i="1"/>
  <c r="AD57" i="1"/>
  <c r="AD28" i="1"/>
  <c r="AD31" i="1"/>
  <c r="X32" i="1"/>
  <c r="X46" i="1"/>
  <c r="X43" i="1"/>
  <c r="X37" i="1"/>
  <c r="T48" i="1"/>
  <c r="T44" i="1"/>
  <c r="T51" i="1"/>
  <c r="T27" i="1"/>
  <c r="T39" i="1"/>
  <c r="X31" i="1"/>
  <c r="T52" i="1"/>
  <c r="T35" i="1"/>
  <c r="T38" i="1"/>
  <c r="AH34" i="1"/>
  <c r="AH28" i="1"/>
  <c r="AH53" i="1"/>
  <c r="AH39" i="1"/>
  <c r="AD52" i="1"/>
  <c r="AD34" i="1"/>
  <c r="AD36" i="1"/>
  <c r="AD39" i="1"/>
  <c r="X48" i="1"/>
  <c r="X51" i="1"/>
  <c r="T42" i="1"/>
  <c r="AH42" i="1"/>
  <c r="AH36" i="1"/>
  <c r="AH56" i="1"/>
  <c r="AH47" i="1"/>
  <c r="AD25" i="1"/>
  <c r="AD42" i="1"/>
  <c r="AD44" i="1"/>
  <c r="AD47" i="1"/>
  <c r="X56" i="1"/>
  <c r="X34" i="1"/>
  <c r="X29" i="1"/>
  <c r="X39" i="1"/>
  <c r="T41" i="1"/>
  <c r="T45" i="1"/>
  <c r="T32" i="1"/>
  <c r="T28" i="1"/>
  <c r="T46" i="1"/>
  <c r="T36" i="1"/>
  <c r="AB38" i="6"/>
  <c r="AA38" i="6"/>
  <c r="Z38" i="6"/>
  <c r="Y38" i="6"/>
  <c r="X38" i="6"/>
  <c r="X39" i="6" s="1"/>
  <c r="W38" i="6"/>
  <c r="V38" i="6"/>
  <c r="U38" i="6"/>
  <c r="U40" i="6" s="1"/>
  <c r="T38" i="6"/>
  <c r="S38" i="6"/>
  <c r="R38" i="6"/>
  <c r="Q38" i="6"/>
  <c r="P38" i="6"/>
  <c r="O38" i="6"/>
  <c r="N38" i="6"/>
  <c r="M38" i="6"/>
  <c r="M39" i="6" s="1"/>
  <c r="L38" i="6"/>
  <c r="L39" i="6" s="1"/>
  <c r="K38" i="6"/>
  <c r="K39" i="6" s="1"/>
  <c r="J38" i="6"/>
  <c r="J39" i="6" s="1"/>
  <c r="I38" i="6"/>
  <c r="I39" i="6" s="1"/>
  <c r="H38" i="6"/>
  <c r="H39" i="6" s="1"/>
  <c r="G38" i="6"/>
  <c r="G39" i="6" s="1"/>
  <c r="F38" i="6"/>
  <c r="F39" i="6" s="1"/>
  <c r="E38" i="6"/>
  <c r="E39" i="6" s="1"/>
  <c r="D38" i="6"/>
  <c r="D39" i="6" s="1"/>
  <c r="C38" i="6"/>
  <c r="C39" i="6" s="1"/>
  <c r="AC37" i="6"/>
  <c r="AC36" i="6"/>
  <c r="AC35" i="6"/>
  <c r="AC34" i="6"/>
  <c r="AC33" i="6"/>
  <c r="AC32" i="6"/>
  <c r="AC31" i="6"/>
  <c r="AC30" i="6"/>
  <c r="AC29" i="6"/>
  <c r="AC28" i="6"/>
  <c r="AC27" i="6"/>
  <c r="AC26" i="6"/>
  <c r="AC25" i="6"/>
  <c r="AC24" i="6"/>
  <c r="AC23" i="6"/>
  <c r="AC22" i="6"/>
  <c r="AC21" i="6"/>
  <c r="AC20" i="6"/>
  <c r="AC19" i="6"/>
  <c r="AC18" i="6"/>
  <c r="AC17" i="6"/>
  <c r="AC16" i="6"/>
  <c r="AC15" i="6"/>
  <c r="AC14" i="6"/>
  <c r="AC13" i="6"/>
  <c r="AC12" i="6"/>
  <c r="AC11" i="6"/>
  <c r="AC10" i="6"/>
  <c r="AC9" i="6"/>
  <c r="AC8" i="6"/>
  <c r="D55" i="4"/>
  <c r="D18" i="5"/>
  <c r="C18" i="5"/>
  <c r="D7" i="5"/>
  <c r="C13" i="5"/>
  <c r="C11" i="5"/>
  <c r="D11" i="5"/>
  <c r="D5" i="5"/>
  <c r="D22" i="5"/>
  <c r="C22" i="5"/>
  <c r="C20" i="5"/>
  <c r="D24" i="5"/>
  <c r="C9" i="5"/>
  <c r="C7" i="5"/>
  <c r="D26" i="5"/>
  <c r="C24" i="5"/>
  <c r="D20" i="5"/>
  <c r="C5" i="5"/>
  <c r="D13" i="5"/>
  <c r="D9" i="5"/>
  <c r="C26" i="5"/>
  <c r="O40" i="6" l="1"/>
  <c r="G40" i="6"/>
  <c r="W40" i="6"/>
  <c r="E40" i="6"/>
  <c r="M40" i="6"/>
  <c r="H40" i="6"/>
  <c r="P40" i="6"/>
  <c r="X40" i="6"/>
  <c r="F40" i="6"/>
  <c r="N40" i="6"/>
  <c r="V40" i="6"/>
  <c r="I40" i="6"/>
  <c r="Q40" i="6"/>
  <c r="Y40" i="6"/>
  <c r="J40" i="6"/>
  <c r="R40" i="6"/>
  <c r="Z40" i="6"/>
  <c r="C40" i="6"/>
  <c r="K40" i="6"/>
  <c r="S40" i="6"/>
  <c r="AA40" i="6"/>
  <c r="D40" i="6"/>
  <c r="L40" i="6"/>
  <c r="T40" i="6"/>
  <c r="AB40" i="6"/>
  <c r="AD38" i="6" l="1"/>
  <c r="C129" i="3"/>
  <c r="B129" i="3"/>
  <c r="C128" i="3"/>
  <c r="B128" i="3"/>
  <c r="C127" i="3"/>
  <c r="B127" i="3"/>
  <c r="C126" i="3"/>
  <c r="B126" i="3"/>
  <c r="C125" i="3"/>
  <c r="B125" i="3"/>
  <c r="C124" i="3"/>
  <c r="B124" i="3"/>
  <c r="C123" i="3"/>
  <c r="B123" i="3"/>
  <c r="C122" i="3"/>
  <c r="B122" i="3"/>
  <c r="C121" i="3"/>
  <c r="B121" i="3"/>
  <c r="C120" i="3"/>
  <c r="B120" i="3"/>
  <c r="C119" i="3"/>
  <c r="B119" i="3"/>
  <c r="C118" i="3"/>
  <c r="B118" i="3"/>
  <c r="C117" i="3"/>
  <c r="B117" i="3"/>
  <c r="C116" i="3"/>
  <c r="B116" i="3"/>
  <c r="C104" i="3"/>
  <c r="B104" i="3"/>
  <c r="C103" i="3"/>
  <c r="B103" i="3"/>
  <c r="F66" i="3"/>
  <c r="AI51" i="3" s="1"/>
  <c r="AF59" i="3"/>
  <c r="AA51" i="3"/>
  <c r="F49" i="3"/>
  <c r="AI13" i="3" s="1"/>
  <c r="F44" i="3"/>
  <c r="Y13" i="3" s="1"/>
  <c r="AF27" i="3"/>
  <c r="O13" i="3"/>
  <c r="F12" i="2"/>
  <c r="F17" i="2"/>
  <c r="G6" i="2"/>
  <c r="J14" i="2"/>
  <c r="F10" i="2"/>
  <c r="J20" i="2"/>
  <c r="F9" i="2"/>
  <c r="F13" i="2"/>
  <c r="H6" i="2"/>
  <c r="F8" i="2"/>
  <c r="K6" i="2"/>
  <c r="J12" i="2"/>
  <c r="F7" i="2"/>
  <c r="F19" i="2"/>
  <c r="J11" i="2"/>
  <c r="F18" i="2"/>
  <c r="J17" i="2"/>
  <c r="J7" i="2"/>
  <c r="F16" i="2"/>
  <c r="F20" i="2"/>
  <c r="J18" i="2"/>
  <c r="J15" i="2"/>
  <c r="J16" i="2"/>
  <c r="F15" i="2"/>
  <c r="J13" i="2"/>
  <c r="J9" i="2"/>
  <c r="J10" i="2"/>
  <c r="F14" i="2"/>
  <c r="J8" i="2"/>
  <c r="J19" i="2"/>
  <c r="F11" i="2"/>
  <c r="J6" i="2" l="1"/>
  <c r="L6" i="2" s="1"/>
  <c r="L11" i="2"/>
  <c r="L17" i="2"/>
  <c r="L8" i="2"/>
  <c r="I7" i="2"/>
  <c r="I12" i="2"/>
  <c r="I18" i="2"/>
  <c r="I20" i="2"/>
  <c r="L10" i="2"/>
  <c r="L13" i="2"/>
  <c r="I8" i="2"/>
  <c r="I16" i="2"/>
  <c r="I19" i="2"/>
  <c r="L19" i="2"/>
  <c r="I11" i="2"/>
  <c r="I15" i="2"/>
  <c r="I14" i="2"/>
  <c r="L20" i="2"/>
  <c r="L7" i="2"/>
  <c r="L12" i="2"/>
  <c r="L15" i="2"/>
  <c r="L9" i="2"/>
  <c r="L14" i="2"/>
  <c r="I13" i="2"/>
  <c r="I17" i="2"/>
  <c r="I10" i="2"/>
  <c r="L16" i="2"/>
  <c r="I9" i="2"/>
  <c r="L18" i="2"/>
  <c r="F6" i="2"/>
  <c r="AH23" i="1" l="1"/>
  <c r="AH26" i="1"/>
  <c r="I6" i="2"/>
  <c r="X23" i="1"/>
  <c r="AD23" i="1"/>
  <c r="T23" i="1"/>
  <c r="M17" i="2"/>
  <c r="M9" i="2"/>
  <c r="M14" i="2"/>
  <c r="M15" i="2"/>
  <c r="M18" i="2"/>
  <c r="M7" i="2"/>
  <c r="M12" i="2"/>
  <c r="M16" i="2"/>
  <c r="M10" i="2"/>
  <c r="M8" i="2"/>
  <c r="M20" i="2"/>
  <c r="M11" i="2"/>
  <c r="M13" i="2"/>
  <c r="L21" i="2"/>
  <c r="M19" i="2"/>
  <c r="AH58" i="1" l="1"/>
  <c r="I21" i="2"/>
  <c r="M21" i="2" s="1"/>
  <c r="AD26" i="1"/>
  <c r="AD58" i="1" s="1"/>
  <c r="X26" i="1"/>
  <c r="X58" i="1" s="1"/>
  <c r="T59" i="1" s="1"/>
  <c r="T26" i="1"/>
  <c r="T58" i="1" s="1"/>
  <c r="M6" i="2"/>
</calcChain>
</file>

<file path=xl/comments1.xml><?xml version="1.0" encoding="utf-8"?>
<comments xmlns="http://schemas.openxmlformats.org/spreadsheetml/2006/main">
  <authors>
    <author>厚生労働省ネットワークシステム</author>
  </authors>
  <commentList>
    <comment ref="O13" authorId="0" shapeId="0">
      <text>
        <r>
          <rPr>
            <sz val="9"/>
            <color indexed="81"/>
            <rFont val="MS P ゴシック"/>
            <family val="3"/>
            <charset val="128"/>
          </rPr>
          <t>｢サービス種別｣を選択し、定員を入力(短期入所系と入所施設・居住系）することで、基準額が表示されます。</t>
        </r>
      </text>
    </comment>
    <comment ref="AA51" authorId="0" shapeId="0">
      <text>
        <r>
          <rPr>
            <sz val="9"/>
            <color indexed="81"/>
            <rFont val="MS P ゴシック"/>
            <family val="3"/>
            <charset val="128"/>
          </rPr>
          <t>｢</t>
        </r>
        <r>
          <rPr>
            <sz val="9"/>
            <color indexed="8"/>
            <rFont val="MS P ゴシック"/>
            <family val="3"/>
            <charset val="128"/>
          </rPr>
          <t>サービス種別</t>
        </r>
        <r>
          <rPr>
            <sz val="9"/>
            <color indexed="81"/>
            <rFont val="MS P ゴシック"/>
            <family val="3"/>
            <charset val="128"/>
          </rPr>
          <t>｣を選択し、定員を入力(短期入所系と入所施設・居住系）することで、基準額が表示されます。</t>
        </r>
      </text>
    </comment>
  </commentList>
</comments>
</file>

<file path=xl/comments2.xml><?xml version="1.0" encoding="utf-8"?>
<comments xmlns="http://schemas.openxmlformats.org/spreadsheetml/2006/main">
  <authors>
    <author>oitapref</author>
  </authors>
  <commentList>
    <comment ref="B5" authorId="0" shapeId="0">
      <text>
        <r>
          <rPr>
            <sz val="9"/>
            <color indexed="81"/>
            <rFont val="MS P ゴシック"/>
            <family val="3"/>
            <charset val="128"/>
          </rPr>
          <t xml:space="preserve">費目を選択から選択してください。
</t>
        </r>
      </text>
    </comment>
    <comment ref="E5" authorId="0" shapeId="0">
      <text>
        <r>
          <rPr>
            <sz val="9"/>
            <color indexed="81"/>
            <rFont val="MS P ゴシック"/>
            <family val="3"/>
            <charset val="128"/>
          </rPr>
          <t xml:space="preserve">根拠資料に領収番号と一致するよう、数字を記載してください。
</t>
        </r>
      </text>
    </comment>
    <comment ref="B54" authorId="0" shapeId="0">
      <text>
        <r>
          <rPr>
            <sz val="9"/>
            <color indexed="81"/>
            <rFont val="MS P ゴシック"/>
            <family val="3"/>
            <charset val="128"/>
          </rPr>
          <t xml:space="preserve">行が足りない場合は適宜追加してください。
</t>
        </r>
      </text>
    </comment>
  </commentList>
</comments>
</file>

<file path=xl/sharedStrings.xml><?xml version="1.0" encoding="utf-8"?>
<sst xmlns="http://schemas.openxmlformats.org/spreadsheetml/2006/main" count="628" uniqueCount="344">
  <si>
    <t>令和５年度新型コロナウイルス感染症流行下における介護サービス事業所等のサービス提供体制確保事業</t>
    <rPh sb="0" eb="2">
      <t>レイワ</t>
    </rPh>
    <rPh sb="3" eb="5">
      <t>ネンド</t>
    </rPh>
    <rPh sb="5" eb="7">
      <t>シンガタ</t>
    </rPh>
    <rPh sb="14" eb="17">
      <t>カンセンショウ</t>
    </rPh>
    <rPh sb="17" eb="19">
      <t>リュウコウ</t>
    </rPh>
    <rPh sb="19" eb="20">
      <t>カ</t>
    </rPh>
    <rPh sb="24" eb="26">
      <t>カイゴ</t>
    </rPh>
    <rPh sb="30" eb="33">
      <t>ジギョウショ</t>
    </rPh>
    <rPh sb="33" eb="34">
      <t>トウ</t>
    </rPh>
    <rPh sb="39" eb="41">
      <t>テイキョウ</t>
    </rPh>
    <rPh sb="41" eb="43">
      <t>タイセイ</t>
    </rPh>
    <rPh sb="43" eb="45">
      <t>カクホ</t>
    </rPh>
    <rPh sb="45" eb="47">
      <t>ジギョウ</t>
    </rPh>
    <phoneticPr fontId="5"/>
  </si>
  <si>
    <t>補助金申請書</t>
    <rPh sb="0" eb="3">
      <t>ホジョキン</t>
    </rPh>
    <rPh sb="3" eb="6">
      <t>シンセイショ</t>
    </rPh>
    <phoneticPr fontId="5"/>
  </si>
  <si>
    <t>　　令和</t>
    <rPh sb="2" eb="4">
      <t>レイワ</t>
    </rPh>
    <phoneticPr fontId="5"/>
  </si>
  <si>
    <t>年</t>
    <rPh sb="0" eb="1">
      <t>ネン</t>
    </rPh>
    <phoneticPr fontId="5"/>
  </si>
  <si>
    <t>月</t>
    <rPh sb="0" eb="1">
      <t>ゲツ</t>
    </rPh>
    <phoneticPr fontId="5"/>
  </si>
  <si>
    <t>日</t>
    <rPh sb="0" eb="1">
      <t>ニチ</t>
    </rPh>
    <phoneticPr fontId="5"/>
  </si>
  <si>
    <t>殿</t>
    <rPh sb="0" eb="1">
      <t>トノ</t>
    </rPh>
    <phoneticPr fontId="5"/>
  </si>
  <si>
    <t>　標記について、次のとおり申請します。</t>
    <rPh sb="1" eb="3">
      <t>ヒョウキ</t>
    </rPh>
    <rPh sb="8" eb="9">
      <t>ツギ</t>
    </rPh>
    <rPh sb="13" eb="15">
      <t>シンセイ</t>
    </rPh>
    <phoneticPr fontId="5"/>
  </si>
  <si>
    <t>申　請　者</t>
    <rPh sb="0" eb="1">
      <t>サル</t>
    </rPh>
    <rPh sb="2" eb="3">
      <t>ショウ</t>
    </rPh>
    <rPh sb="4" eb="5">
      <t>シャ</t>
    </rPh>
    <phoneticPr fontId="5"/>
  </si>
  <si>
    <t>フリガナ</t>
    <phoneticPr fontId="5"/>
  </si>
  <si>
    <t>名　　称</t>
    <rPh sb="0" eb="1">
      <t>ナ</t>
    </rPh>
    <rPh sb="3" eb="4">
      <t>ショウ</t>
    </rPh>
    <phoneticPr fontId="5"/>
  </si>
  <si>
    <t>所在地</t>
    <rPh sb="0" eb="3">
      <t>ショザイチ</t>
    </rPh>
    <phoneticPr fontId="5"/>
  </si>
  <si>
    <t>（郵便番号</t>
    <rPh sb="1" eb="3">
      <t>ユウビン</t>
    </rPh>
    <rPh sb="3" eb="5">
      <t>バンゴウ</t>
    </rPh>
    <phoneticPr fontId="5"/>
  </si>
  <si>
    <t>‐</t>
    <phoneticPr fontId="5"/>
  </si>
  <si>
    <t>）</t>
    <phoneticPr fontId="5"/>
  </si>
  <si>
    <t>連絡先</t>
    <rPh sb="0" eb="3">
      <t>レンラクサキ</t>
    </rPh>
    <phoneticPr fontId="5"/>
  </si>
  <si>
    <t>電話番号</t>
    <rPh sb="0" eb="2">
      <t>デンワ</t>
    </rPh>
    <rPh sb="2" eb="4">
      <t>バンゴウ</t>
    </rPh>
    <phoneticPr fontId="5"/>
  </si>
  <si>
    <t>E-mail</t>
    <phoneticPr fontId="5"/>
  </si>
  <si>
    <t>代表者の職・氏名</t>
    <rPh sb="0" eb="3">
      <t>ダイヒョウシャ</t>
    </rPh>
    <rPh sb="4" eb="5">
      <t>ショク</t>
    </rPh>
    <rPh sb="6" eb="8">
      <t>シメイ</t>
    </rPh>
    <phoneticPr fontId="5"/>
  </si>
  <si>
    <t>職　　名</t>
    <rPh sb="0" eb="1">
      <t>ショク</t>
    </rPh>
    <rPh sb="3" eb="4">
      <t>ナ</t>
    </rPh>
    <phoneticPr fontId="5"/>
  </si>
  <si>
    <t>氏　　名</t>
    <rPh sb="0" eb="1">
      <t>シ</t>
    </rPh>
    <rPh sb="3" eb="4">
      <t>ナ</t>
    </rPh>
    <phoneticPr fontId="5"/>
  </si>
  <si>
    <t>申請に関する担当者</t>
    <rPh sb="0" eb="2">
      <t>シンセイ</t>
    </rPh>
    <rPh sb="3" eb="4">
      <t>カン</t>
    </rPh>
    <rPh sb="6" eb="9">
      <t>タントウシャ</t>
    </rPh>
    <phoneticPr fontId="5"/>
  </si>
  <si>
    <t>申請内容</t>
    <rPh sb="0" eb="2">
      <t>シンセイ</t>
    </rPh>
    <rPh sb="2" eb="4">
      <t>ナイヨウ</t>
    </rPh>
    <phoneticPr fontId="5"/>
  </si>
  <si>
    <t>　　　　　　　　　　　　　　　　　　　　　　　　助成対象
サービス種別</t>
    <rPh sb="24" eb="26">
      <t>ジョセイ</t>
    </rPh>
    <rPh sb="26" eb="28">
      <t>タイショウ</t>
    </rPh>
    <rPh sb="34" eb="36">
      <t>シュベツ</t>
    </rPh>
    <phoneticPr fontId="5"/>
  </si>
  <si>
    <t>緊急時介護人材確保・職場環境復旧等支援事業</t>
    <phoneticPr fontId="5"/>
  </si>
  <si>
    <t>（ア）、（イ）</t>
    <phoneticPr fontId="5"/>
  </si>
  <si>
    <t>（ウ）</t>
    <phoneticPr fontId="5"/>
  </si>
  <si>
    <t>事業所･施設等数</t>
    <rPh sb="0" eb="3">
      <t>ジギョウショ</t>
    </rPh>
    <rPh sb="4" eb="6">
      <t>シセツ</t>
    </rPh>
    <rPh sb="6" eb="7">
      <t>トウ</t>
    </rPh>
    <rPh sb="7" eb="8">
      <t>スウ</t>
    </rPh>
    <phoneticPr fontId="5"/>
  </si>
  <si>
    <t>申請額</t>
    <rPh sb="0" eb="3">
      <t>シンセイガク</t>
    </rPh>
    <phoneticPr fontId="5"/>
  </si>
  <si>
    <t>通所系</t>
    <rPh sb="0" eb="2">
      <t>ツウショ</t>
    </rPh>
    <rPh sb="2" eb="3">
      <t>ケイ</t>
    </rPh>
    <phoneticPr fontId="5"/>
  </si>
  <si>
    <t>通所介護事業所（通常規模型）</t>
    <rPh sb="0" eb="2">
      <t>ツウショ</t>
    </rPh>
    <rPh sb="2" eb="4">
      <t>カイゴ</t>
    </rPh>
    <rPh sb="4" eb="7">
      <t>ジギョウショ</t>
    </rPh>
    <phoneticPr fontId="5"/>
  </si>
  <si>
    <t>か所</t>
    <rPh sb="1" eb="2">
      <t>ショ</t>
    </rPh>
    <phoneticPr fontId="5"/>
  </si>
  <si>
    <t>千円</t>
  </si>
  <si>
    <t>通所介護事業所（大規模型（Ⅰ））</t>
    <rPh sb="0" eb="2">
      <t>ツウショ</t>
    </rPh>
    <rPh sb="2" eb="4">
      <t>カイゴ</t>
    </rPh>
    <rPh sb="4" eb="7">
      <t>ジギョウショ</t>
    </rPh>
    <phoneticPr fontId="5"/>
  </si>
  <si>
    <t>通所介護事業所（大規模型（Ⅱ））</t>
    <rPh sb="0" eb="2">
      <t>ツウショ</t>
    </rPh>
    <rPh sb="2" eb="4">
      <t>カイゴ</t>
    </rPh>
    <rPh sb="4" eb="7">
      <t>ジギョウショ</t>
    </rPh>
    <phoneticPr fontId="5"/>
  </si>
  <si>
    <t>地域密着型通所介護事業所(療養通所介護事業所を含む)</t>
    <rPh sb="13" eb="15">
      <t>リョウヨウ</t>
    </rPh>
    <rPh sb="15" eb="17">
      <t>ツウショ</t>
    </rPh>
    <rPh sb="17" eb="19">
      <t>カイゴ</t>
    </rPh>
    <rPh sb="19" eb="22">
      <t>ジギョウショ</t>
    </rPh>
    <rPh sb="23" eb="24">
      <t>フク</t>
    </rPh>
    <phoneticPr fontId="5"/>
  </si>
  <si>
    <t>認知症対応型通所介護事業所</t>
  </si>
  <si>
    <r>
      <t>通所リハビリテーション事業所</t>
    </r>
    <r>
      <rPr>
        <sz val="9"/>
        <color theme="1"/>
        <rFont val="ＭＳ 明朝"/>
        <family val="1"/>
        <charset val="128"/>
      </rPr>
      <t>（通常規模型）</t>
    </r>
    <phoneticPr fontId="5"/>
  </si>
  <si>
    <r>
      <t>通所リハビリテーション事業所</t>
    </r>
    <r>
      <rPr>
        <sz val="9"/>
        <color theme="1"/>
        <rFont val="ＭＳ 明朝"/>
        <family val="1"/>
        <charset val="128"/>
      </rPr>
      <t>（大規模型（Ⅰ））</t>
    </r>
    <phoneticPr fontId="5"/>
  </si>
  <si>
    <r>
      <t>通所リハビリテーション事業所</t>
    </r>
    <r>
      <rPr>
        <sz val="9"/>
        <color theme="1"/>
        <rFont val="ＭＳ 明朝"/>
        <family val="1"/>
        <charset val="128"/>
      </rPr>
      <t>（大規模型（Ⅱ））</t>
    </r>
    <phoneticPr fontId="5"/>
  </si>
  <si>
    <t>短期入所系</t>
    <rPh sb="0" eb="2">
      <t>タンキ</t>
    </rPh>
    <rPh sb="2" eb="4">
      <t>ニュウショ</t>
    </rPh>
    <rPh sb="4" eb="5">
      <t>ケイ</t>
    </rPh>
    <phoneticPr fontId="5"/>
  </si>
  <si>
    <t>短期入所生活介護事業所</t>
    <phoneticPr fontId="5"/>
  </si>
  <si>
    <t>短期入所療養介護事業所</t>
    <rPh sb="0" eb="2">
      <t>タンキ</t>
    </rPh>
    <rPh sb="2" eb="4">
      <t>ニュウショ</t>
    </rPh>
    <rPh sb="4" eb="6">
      <t>リョウヨウ</t>
    </rPh>
    <rPh sb="6" eb="8">
      <t>カイゴ</t>
    </rPh>
    <rPh sb="8" eb="11">
      <t>ジギョウショ</t>
    </rPh>
    <phoneticPr fontId="5"/>
  </si>
  <si>
    <t>訪問系</t>
    <rPh sb="0" eb="2">
      <t>ホウモン</t>
    </rPh>
    <rPh sb="2" eb="3">
      <t>ケイ</t>
    </rPh>
    <phoneticPr fontId="5"/>
  </si>
  <si>
    <t>訪問介護事業所</t>
  </si>
  <si>
    <t>訪問入浴介護事業所</t>
  </si>
  <si>
    <t>訪問看護事業所</t>
  </si>
  <si>
    <t>訪問リハビリテーション事業所</t>
  </si>
  <si>
    <t>定期巡回・随時対応型訪問介護看護事業所</t>
  </si>
  <si>
    <t>夜間対応型訪問介護事業所</t>
  </si>
  <si>
    <t>居宅介護支援事業所</t>
  </si>
  <si>
    <t>福祉用具貸与事業所</t>
  </si>
  <si>
    <t>居宅療養管理指導事業所</t>
    <rPh sb="8" eb="11">
      <t>ジギョウショ</t>
    </rPh>
    <phoneticPr fontId="5"/>
  </si>
  <si>
    <t>多機能型</t>
    <rPh sb="0" eb="4">
      <t>タキノウガタ</t>
    </rPh>
    <phoneticPr fontId="5"/>
  </si>
  <si>
    <t>小規模多機能型居宅介護事業所</t>
  </si>
  <si>
    <t>看護小規模多機能型居宅介護事業所</t>
  </si>
  <si>
    <t>入所施設・居住系</t>
    <rPh sb="0" eb="2">
      <t>ニュウショ</t>
    </rPh>
    <rPh sb="2" eb="4">
      <t>シセツ</t>
    </rPh>
    <rPh sb="5" eb="7">
      <t>キョジュウ</t>
    </rPh>
    <rPh sb="7" eb="8">
      <t>ケイ</t>
    </rPh>
    <phoneticPr fontId="5"/>
  </si>
  <si>
    <t>介護老人福祉施設</t>
  </si>
  <si>
    <t>地域密着型介護老人福祉施設</t>
  </si>
  <si>
    <t>介護老人保健施設</t>
  </si>
  <si>
    <t>介護医療院</t>
  </si>
  <si>
    <t>介護療養型医療施設</t>
  </si>
  <si>
    <t>認知症対応型共同生活介護事業所</t>
  </si>
  <si>
    <t>養護老人ホーム（定員30人以上）</t>
    <rPh sb="0" eb="2">
      <t>ヨウゴ</t>
    </rPh>
    <rPh sb="2" eb="4">
      <t>ロウジン</t>
    </rPh>
    <rPh sb="8" eb="10">
      <t>テイイン</t>
    </rPh>
    <rPh sb="12" eb="15">
      <t>ニンイジョウ</t>
    </rPh>
    <phoneticPr fontId="5"/>
  </si>
  <si>
    <t>養護老人ホーム（定員29人以下）</t>
    <rPh sb="0" eb="2">
      <t>ヨウゴ</t>
    </rPh>
    <rPh sb="2" eb="4">
      <t>ロウジン</t>
    </rPh>
    <rPh sb="8" eb="10">
      <t>テイイン</t>
    </rPh>
    <rPh sb="12" eb="13">
      <t>ニン</t>
    </rPh>
    <rPh sb="13" eb="15">
      <t>イカ</t>
    </rPh>
    <phoneticPr fontId="5"/>
  </si>
  <si>
    <t>軽費老人ホーム（定員30人以上）</t>
    <rPh sb="0" eb="2">
      <t>ケイヒ</t>
    </rPh>
    <rPh sb="2" eb="4">
      <t>ロウジン</t>
    </rPh>
    <rPh sb="8" eb="10">
      <t>テイイン</t>
    </rPh>
    <rPh sb="12" eb="15">
      <t>ニンイジョウ</t>
    </rPh>
    <phoneticPr fontId="5"/>
  </si>
  <si>
    <t>軽費老人ホーム（定員29人以下）</t>
    <rPh sb="0" eb="2">
      <t>ケイヒ</t>
    </rPh>
    <rPh sb="2" eb="4">
      <t>ロウジン</t>
    </rPh>
    <rPh sb="8" eb="10">
      <t>テイイン</t>
    </rPh>
    <rPh sb="12" eb="15">
      <t>ニンイカ</t>
    </rPh>
    <phoneticPr fontId="5"/>
  </si>
  <si>
    <t>有料老人ホーム（定員30人以上）</t>
    <rPh sb="0" eb="2">
      <t>ユウリョウ</t>
    </rPh>
    <rPh sb="2" eb="4">
      <t>ロウジン</t>
    </rPh>
    <rPh sb="8" eb="10">
      <t>テイイン</t>
    </rPh>
    <rPh sb="12" eb="15">
      <t>ニンイジョウ</t>
    </rPh>
    <phoneticPr fontId="5"/>
  </si>
  <si>
    <t>有料老人ホーム（定員29人以下）</t>
    <rPh sb="0" eb="2">
      <t>ユウリョウ</t>
    </rPh>
    <rPh sb="2" eb="4">
      <t>ロウジン</t>
    </rPh>
    <rPh sb="8" eb="10">
      <t>テイイン</t>
    </rPh>
    <rPh sb="12" eb="13">
      <t>ニン</t>
    </rPh>
    <rPh sb="13" eb="15">
      <t>イカ</t>
    </rPh>
    <phoneticPr fontId="5"/>
  </si>
  <si>
    <t>サービス付き高齢者向け住宅（定員30人以上）</t>
    <rPh sb="4" eb="5">
      <t>ツ</t>
    </rPh>
    <rPh sb="6" eb="9">
      <t>コウレイシャ</t>
    </rPh>
    <rPh sb="9" eb="10">
      <t>ム</t>
    </rPh>
    <rPh sb="11" eb="13">
      <t>ジュウタク</t>
    </rPh>
    <rPh sb="14" eb="16">
      <t>テイイン</t>
    </rPh>
    <rPh sb="18" eb="21">
      <t>ニンイジョウ</t>
    </rPh>
    <phoneticPr fontId="5"/>
  </si>
  <si>
    <t>サービス付き高齢者向け住宅（定員29人以下）</t>
    <rPh sb="4" eb="5">
      <t>ツ</t>
    </rPh>
    <rPh sb="6" eb="9">
      <t>コウレイシャ</t>
    </rPh>
    <rPh sb="9" eb="10">
      <t>ム</t>
    </rPh>
    <rPh sb="11" eb="13">
      <t>ジュウタク</t>
    </rPh>
    <rPh sb="14" eb="16">
      <t>テイイン</t>
    </rPh>
    <rPh sb="18" eb="19">
      <t>ニン</t>
    </rPh>
    <rPh sb="19" eb="21">
      <t>イカ</t>
    </rPh>
    <phoneticPr fontId="5"/>
  </si>
  <si>
    <t>小　　計</t>
    <rPh sb="0" eb="1">
      <t>ショウ</t>
    </rPh>
    <rPh sb="3" eb="4">
      <t>ケイ</t>
    </rPh>
    <phoneticPr fontId="5"/>
  </si>
  <si>
    <t>合　　計 ((1)+(2))</t>
    <rPh sb="0" eb="1">
      <t>ゴウ</t>
    </rPh>
    <rPh sb="3" eb="4">
      <t>ケイ</t>
    </rPh>
    <phoneticPr fontId="5"/>
  </si>
  <si>
    <t>（ア）･･･新型コロナウイルス感染者が発生又は濃厚接触者に対応した介護サービス事業所・施設等</t>
    <phoneticPr fontId="5"/>
  </si>
  <si>
    <t>（イ）･･･新型コロナウイルス感染症の流行に伴い居宅でサービスを提供する通所系サービス事業所</t>
    <phoneticPr fontId="5"/>
  </si>
  <si>
    <t>（ウ）･･･感染者が発生した介護サービス事業所・施設等（以下のいずれかに該当）の利用者の受け入れや当該事業所・施設等に</t>
    <phoneticPr fontId="5"/>
  </si>
  <si>
    <t>応援職員の派遣を行う事業所・施設等</t>
    <phoneticPr fontId="5"/>
  </si>
  <si>
    <t>（単位:千円）</t>
    <rPh sb="1" eb="3">
      <t>タンイ</t>
    </rPh>
    <rPh sb="4" eb="5">
      <t>セン</t>
    </rPh>
    <rPh sb="5" eb="6">
      <t>エン</t>
    </rPh>
    <phoneticPr fontId="5"/>
  </si>
  <si>
    <t>No.</t>
    <phoneticPr fontId="5"/>
  </si>
  <si>
    <t>介護保険
事業所番号</t>
    <rPh sb="0" eb="2">
      <t>カイゴ</t>
    </rPh>
    <rPh sb="2" eb="4">
      <t>ホケン</t>
    </rPh>
    <rPh sb="5" eb="8">
      <t>ジギョウショ</t>
    </rPh>
    <rPh sb="8" eb="10">
      <t>バンゴウ</t>
    </rPh>
    <phoneticPr fontId="5"/>
  </si>
  <si>
    <t>事業所・施設等名</t>
    <rPh sb="0" eb="3">
      <t>ジギョウショ</t>
    </rPh>
    <rPh sb="4" eb="6">
      <t>シセツ</t>
    </rPh>
    <rPh sb="6" eb="7">
      <t>トウ</t>
    </rPh>
    <rPh sb="7" eb="8">
      <t>メイ</t>
    </rPh>
    <phoneticPr fontId="5"/>
  </si>
  <si>
    <t>サービス種別</t>
    <rPh sb="4" eb="6">
      <t>シュベツ</t>
    </rPh>
    <phoneticPr fontId="5"/>
  </si>
  <si>
    <t>申請額計(h)</t>
    <rPh sb="0" eb="3">
      <t>シンセイガク</t>
    </rPh>
    <rPh sb="3" eb="4">
      <t>ケイ</t>
    </rPh>
    <phoneticPr fontId="5"/>
  </si>
  <si>
    <t>備考</t>
    <rPh sb="0" eb="2">
      <t>ビコウ</t>
    </rPh>
    <phoneticPr fontId="5"/>
  </si>
  <si>
    <t>基準単価(a)</t>
    <rPh sb="0" eb="2">
      <t>キジュン</t>
    </rPh>
    <rPh sb="2" eb="4">
      <t>タンカ</t>
    </rPh>
    <phoneticPr fontId="5"/>
  </si>
  <si>
    <t>所要額①(b)</t>
    <rPh sb="0" eb="3">
      <t>ショヨウガク</t>
    </rPh>
    <phoneticPr fontId="5"/>
  </si>
  <si>
    <t>所要額②(c)</t>
    <rPh sb="0" eb="3">
      <t>ショヨウガク</t>
    </rPh>
    <phoneticPr fontId="5"/>
  </si>
  <si>
    <t>申請額(d)</t>
    <rPh sb="0" eb="3">
      <t>シンセイガク</t>
    </rPh>
    <phoneticPr fontId="5"/>
  </si>
  <si>
    <t>基準単価(e)</t>
    <rPh sb="0" eb="2">
      <t>キジュン</t>
    </rPh>
    <rPh sb="2" eb="4">
      <t>タンカ</t>
    </rPh>
    <phoneticPr fontId="5"/>
  </si>
  <si>
    <t>所要額(f)</t>
    <rPh sb="0" eb="3">
      <t>ショヨウガク</t>
    </rPh>
    <phoneticPr fontId="5"/>
  </si>
  <si>
    <t>申請額(g)</t>
    <rPh sb="0" eb="3">
      <t>シンセイガク</t>
    </rPh>
    <phoneticPr fontId="5"/>
  </si>
  <si>
    <t>合計</t>
    <rPh sb="0" eb="2">
      <t>ゴウケイ</t>
    </rPh>
    <phoneticPr fontId="5"/>
  </si>
  <si>
    <t>（注）</t>
    <rPh sb="1" eb="2">
      <t>チュウ</t>
    </rPh>
    <phoneticPr fontId="5"/>
  </si>
  <si>
    <t>　行が不足する場合には適宜行を追加して差し支えないが、列の挿入は絶対に行わないこと。</t>
    <rPh sb="1" eb="2">
      <t>ギョウ</t>
    </rPh>
    <rPh sb="3" eb="5">
      <t>フソク</t>
    </rPh>
    <rPh sb="7" eb="9">
      <t>バアイ</t>
    </rPh>
    <rPh sb="11" eb="13">
      <t>テキギ</t>
    </rPh>
    <rPh sb="13" eb="14">
      <t>ギョウ</t>
    </rPh>
    <rPh sb="15" eb="17">
      <t>ツイカ</t>
    </rPh>
    <rPh sb="19" eb="20">
      <t>サ</t>
    </rPh>
    <rPh sb="21" eb="22">
      <t>ツカ</t>
    </rPh>
    <rPh sb="27" eb="28">
      <t>レツ</t>
    </rPh>
    <rPh sb="29" eb="31">
      <t>ソウニュウ</t>
    </rPh>
    <rPh sb="32" eb="34">
      <t>ゼッタイ</t>
    </rPh>
    <rPh sb="35" eb="36">
      <t>オコナ</t>
    </rPh>
    <phoneticPr fontId="5"/>
  </si>
  <si>
    <t>　「基準単価(a)」及び「基準単価(e)」は、「令和５年度新型コロナウイルス感染症流行下における介護サービス事業所等のサービス提供体制確保事業実施要綱」別添３の基準単価を記入すること。</t>
    <rPh sb="2" eb="4">
      <t>キジュン</t>
    </rPh>
    <rPh sb="4" eb="6">
      <t>タンカ</t>
    </rPh>
    <rPh sb="10" eb="11">
      <t>オヨ</t>
    </rPh>
    <rPh sb="13" eb="15">
      <t>キジュン</t>
    </rPh>
    <rPh sb="15" eb="17">
      <t>タンカ</t>
    </rPh>
    <rPh sb="24" eb="26">
      <t>レイワ</t>
    </rPh>
    <rPh sb="27" eb="29">
      <t>ネンド</t>
    </rPh>
    <rPh sb="29" eb="31">
      <t>シンガタ</t>
    </rPh>
    <rPh sb="38" eb="41">
      <t>カンセンショウ</t>
    </rPh>
    <rPh sb="41" eb="43">
      <t>リュウコウ</t>
    </rPh>
    <rPh sb="43" eb="44">
      <t>カ</t>
    </rPh>
    <rPh sb="48" eb="50">
      <t>カイゴ</t>
    </rPh>
    <rPh sb="54" eb="57">
      <t>ジギョウショ</t>
    </rPh>
    <rPh sb="57" eb="58">
      <t>トウ</t>
    </rPh>
    <rPh sb="63" eb="65">
      <t>テイキョウ</t>
    </rPh>
    <rPh sb="65" eb="67">
      <t>タイセイ</t>
    </rPh>
    <rPh sb="67" eb="69">
      <t>カクホ</t>
    </rPh>
    <rPh sb="69" eb="71">
      <t>ジギョウ</t>
    </rPh>
    <rPh sb="71" eb="73">
      <t>ジッシ</t>
    </rPh>
    <rPh sb="73" eb="75">
      <t>ヨウコウ</t>
    </rPh>
    <phoneticPr fontId="5"/>
  </si>
  <si>
    <t>　「所要額①(b)」、「所要額②(c)」及び「所要額(f)」は「（様式３）事業所・施設等別個票」に記載した所要額（千円未満切り捨て）を記入すること。</t>
    <rPh sb="2" eb="5">
      <t>ショヨウガク</t>
    </rPh>
    <rPh sb="20" eb="21">
      <t>オヨ</t>
    </rPh>
    <rPh sb="23" eb="26">
      <t>ショヨウガク</t>
    </rPh>
    <rPh sb="33" eb="35">
      <t>ヨウシキ</t>
    </rPh>
    <rPh sb="43" eb="44">
      <t>トウ</t>
    </rPh>
    <rPh sb="45" eb="47">
      <t>コヒョウ</t>
    </rPh>
    <rPh sb="49" eb="51">
      <t>キサイ</t>
    </rPh>
    <rPh sb="53" eb="56">
      <t>ショヨウガク</t>
    </rPh>
    <rPh sb="57" eb="58">
      <t>セン</t>
    </rPh>
    <rPh sb="58" eb="61">
      <t>エンミマン</t>
    </rPh>
    <rPh sb="61" eb="62">
      <t>キ</t>
    </rPh>
    <rPh sb="63" eb="64">
      <t>ス</t>
    </rPh>
    <rPh sb="67" eb="69">
      <t>キニュウ</t>
    </rPh>
    <phoneticPr fontId="5"/>
  </si>
  <si>
    <t>　「申請額(d)」は、「基準単価(a)」と「所要額①(b)」を比較して低い方の額及び「所要額②(c)」の合計を、「申請額(g)」は、「基準単価(e)」と「所要額(f)」を比較して低い方の額をぞれぞれ記入すること。</t>
    <rPh sb="2" eb="4">
      <t>シンセイ</t>
    </rPh>
    <rPh sb="4" eb="5">
      <t>ガク</t>
    </rPh>
    <rPh sb="12" eb="14">
      <t>キジュン</t>
    </rPh>
    <rPh sb="14" eb="16">
      <t>タンカ</t>
    </rPh>
    <rPh sb="22" eb="25">
      <t>ショヨウガク</t>
    </rPh>
    <rPh sb="31" eb="33">
      <t>ヒカク</t>
    </rPh>
    <rPh sb="35" eb="36">
      <t>ヒク</t>
    </rPh>
    <rPh sb="37" eb="38">
      <t>ホウ</t>
    </rPh>
    <rPh sb="39" eb="40">
      <t>ガク</t>
    </rPh>
    <rPh sb="40" eb="41">
      <t>オヨ</t>
    </rPh>
    <rPh sb="52" eb="54">
      <t>ゴウケイ</t>
    </rPh>
    <rPh sb="57" eb="59">
      <t>シンセイ</t>
    </rPh>
    <rPh sb="99" eb="101">
      <t>キニュウ</t>
    </rPh>
    <phoneticPr fontId="5"/>
  </si>
  <si>
    <t>　「申請額計(h)」は、「申請額(d)」と「申請額(g)」の合計額を記入すること。（自動計算）</t>
    <rPh sb="2" eb="4">
      <t>シンセイ</t>
    </rPh>
    <rPh sb="4" eb="5">
      <t>ガク</t>
    </rPh>
    <rPh sb="5" eb="6">
      <t>ケイ</t>
    </rPh>
    <rPh sb="13" eb="16">
      <t>シンセイガク</t>
    </rPh>
    <rPh sb="22" eb="25">
      <t>シンセイガク</t>
    </rPh>
    <rPh sb="30" eb="33">
      <t>ゴウケイガク</t>
    </rPh>
    <rPh sb="34" eb="36">
      <t>キニュウ</t>
    </rPh>
    <rPh sb="42" eb="44">
      <t>ジドウ</t>
    </rPh>
    <rPh sb="44" eb="46">
      <t>ケイサン</t>
    </rPh>
    <phoneticPr fontId="5"/>
  </si>
  <si>
    <t>事業所・施設等の状況</t>
    <rPh sb="0" eb="3">
      <t>ジギョウショ</t>
    </rPh>
    <rPh sb="4" eb="6">
      <t>シセツ</t>
    </rPh>
    <rPh sb="6" eb="7">
      <t>トウ</t>
    </rPh>
    <rPh sb="8" eb="10">
      <t>ジョウキョウ</t>
    </rPh>
    <phoneticPr fontId="5"/>
  </si>
  <si>
    <t>介護保険事業所番号</t>
    <rPh sb="0" eb="2">
      <t>カイゴ</t>
    </rPh>
    <rPh sb="2" eb="4">
      <t>ホケン</t>
    </rPh>
    <rPh sb="4" eb="7">
      <t>ジギョウショ</t>
    </rPh>
    <rPh sb="7" eb="9">
      <t>バンゴウ</t>
    </rPh>
    <phoneticPr fontId="5"/>
  </si>
  <si>
    <t>事業所・施設等の名称</t>
    <rPh sb="0" eb="3">
      <t>ジギョウショ</t>
    </rPh>
    <rPh sb="4" eb="6">
      <t>シセツ</t>
    </rPh>
    <rPh sb="6" eb="7">
      <t>トウ</t>
    </rPh>
    <rPh sb="8" eb="10">
      <t>メイショウ</t>
    </rPh>
    <phoneticPr fontId="5"/>
  </si>
  <si>
    <t>定員</t>
    <rPh sb="0" eb="2">
      <t>テイイン</t>
    </rPh>
    <phoneticPr fontId="5"/>
  </si>
  <si>
    <t>人</t>
    <rPh sb="0" eb="1">
      <t>ニン</t>
    </rPh>
    <phoneticPr fontId="5"/>
  </si>
  <si>
    <t>事業所・施設等の所在地</t>
    <rPh sb="0" eb="3">
      <t>ジギョウショ</t>
    </rPh>
    <rPh sb="4" eb="6">
      <t>シセツ</t>
    </rPh>
    <rPh sb="6" eb="7">
      <t>トウ</t>
    </rPh>
    <rPh sb="8" eb="11">
      <t>ショザイチ</t>
    </rPh>
    <phoneticPr fontId="5"/>
  </si>
  <si>
    <t>　※定員は短期入所系、入所施設・居住系のみ記載</t>
    <rPh sb="2" eb="4">
      <t>テイイン</t>
    </rPh>
    <rPh sb="21" eb="23">
      <t>キサイ</t>
    </rPh>
    <phoneticPr fontId="5"/>
  </si>
  <si>
    <t>管理者の氏名</t>
    <rPh sb="0" eb="3">
      <t>カンリシャ</t>
    </rPh>
    <rPh sb="4" eb="6">
      <t>シメイ</t>
    </rPh>
    <phoneticPr fontId="5"/>
  </si>
  <si>
    <t>区分</t>
    <rPh sb="0" eb="2">
      <t>クブン</t>
    </rPh>
    <phoneticPr fontId="5"/>
  </si>
  <si>
    <t xml:space="preserve"> （ア）、（イ）</t>
    <phoneticPr fontId="5"/>
  </si>
  <si>
    <t xml:space="preserve"> （ウ）</t>
    <phoneticPr fontId="5"/>
  </si>
  <si>
    <t>基準単価</t>
    <rPh sb="0" eb="2">
      <t>キジュン</t>
    </rPh>
    <rPh sb="2" eb="4">
      <t>タンカ</t>
    </rPh>
    <phoneticPr fontId="5"/>
  </si>
  <si>
    <t>千円</t>
    <rPh sb="0" eb="2">
      <t>センエン</t>
    </rPh>
    <phoneticPr fontId="5"/>
  </si>
  <si>
    <r>
      <t>所要額①</t>
    </r>
    <r>
      <rPr>
        <sz val="5"/>
        <color theme="1"/>
        <rFont val="ＭＳ 明朝"/>
        <family val="1"/>
        <charset val="128"/>
      </rPr>
      <t xml:space="preserve">
(施設内療養費を除く)</t>
    </r>
    <rPh sb="0" eb="3">
      <t>ショヨウガク</t>
    </rPh>
    <rPh sb="6" eb="9">
      <t>シセツナイ</t>
    </rPh>
    <rPh sb="9" eb="11">
      <t>リョウヨウ</t>
    </rPh>
    <rPh sb="11" eb="12">
      <t>ヒ</t>
    </rPh>
    <rPh sb="13" eb="14">
      <t>ノゾ</t>
    </rPh>
    <phoneticPr fontId="5"/>
  </si>
  <si>
    <r>
      <t>所要額②</t>
    </r>
    <r>
      <rPr>
        <sz val="5"/>
        <color theme="1"/>
        <rFont val="ＭＳ 明朝"/>
        <family val="1"/>
        <charset val="128"/>
      </rPr>
      <t xml:space="preserve">
(施設内療養費分)</t>
    </r>
    <rPh sb="0" eb="3">
      <t>ショヨウガク</t>
    </rPh>
    <rPh sb="6" eb="9">
      <t>シセツナイ</t>
    </rPh>
    <rPh sb="9" eb="11">
      <t>リョウヨウ</t>
    </rPh>
    <rPh sb="11" eb="12">
      <t>ヒ</t>
    </rPh>
    <rPh sb="12" eb="13">
      <t>ブン</t>
    </rPh>
    <phoneticPr fontId="5"/>
  </si>
  <si>
    <t>助成対象の区分</t>
    <rPh sb="0" eb="2">
      <t>ジョセイ</t>
    </rPh>
    <rPh sb="2" eb="4">
      <t>タイショウ</t>
    </rPh>
    <rPh sb="5" eb="7">
      <t>クブン</t>
    </rPh>
    <phoneticPr fontId="5"/>
  </si>
  <si>
    <t>　※下から該当する番号を１つ選択して記入
（複数該当する場合には一番小さい番号のものを記入）</t>
    <rPh sb="2" eb="3">
      <t>シタ</t>
    </rPh>
    <rPh sb="5" eb="7">
      <t>ガイトウ</t>
    </rPh>
    <rPh sb="9" eb="11">
      <t>バンゴウ</t>
    </rPh>
    <rPh sb="14" eb="16">
      <t>センタク</t>
    </rPh>
    <rPh sb="18" eb="20">
      <t>キニュウ</t>
    </rPh>
    <rPh sb="22" eb="24">
      <t>フクスウ</t>
    </rPh>
    <rPh sb="24" eb="26">
      <t>ガイトウ</t>
    </rPh>
    <rPh sb="28" eb="30">
      <t>バアイ</t>
    </rPh>
    <rPh sb="32" eb="34">
      <t>イチバン</t>
    </rPh>
    <rPh sb="34" eb="35">
      <t>チイ</t>
    </rPh>
    <rPh sb="37" eb="39">
      <t>バンゴウ</t>
    </rPh>
    <rPh sb="43" eb="45">
      <t>キニュウ</t>
    </rPh>
    <phoneticPr fontId="5"/>
  </si>
  <si>
    <t>※別紙の①の額の千円未満切り捨て</t>
    <rPh sb="1" eb="3">
      <t>ベッシ</t>
    </rPh>
    <rPh sb="6" eb="7">
      <t>ガク</t>
    </rPh>
    <rPh sb="8" eb="9">
      <t>セン</t>
    </rPh>
    <rPh sb="9" eb="12">
      <t>エンミマン</t>
    </rPh>
    <rPh sb="12" eb="13">
      <t>キ</t>
    </rPh>
    <rPh sb="14" eb="15">
      <t>ス</t>
    </rPh>
    <phoneticPr fontId="5"/>
  </si>
  <si>
    <t>ア　対象となる事業所・施設等
　（ア）新型コロナウイルス感染者が発生又は感染者と接触があった者（感染者と同居している場合に限る。以下同じ）に対応した介護サービス事業所・施設等
　①利用者又は職員に感染者が発生した介護サービス事業所・施設等（職員に感染者と接触があった者が複数発生し、職員が不足した場合を含む）（※１～※４）
　②感染者と接触があった者に対応した訪問系サービス事業所（※２）、短期入所系サービス事業所（※３）、介護施設等（※１）
　③感染等の疑いがある者に対して一定の要件のもと自費で検査を実施した介護施設等（①、②の場合を除く）（※１）
　④施設内療養を行った高齢者施設等（※５）
　（イ）新型コロナウイルス感染症の流行に伴い居宅でサービスを提供する通所系サービス事業所（※４）
　　　（ア）① 以外の通所系サービス事業所（小規模多機能型居宅介護事業所及び看護小規模多機能型居宅介護事業所（通いサービスに限る）を除く）であって、当該事業所の職員により、居宅で生活している利用者に対して、利用者からの連絡を受ける体制を整えた上で、居宅を訪問し、個別サービス計画の内容を踏まえ、できる限りのサービスを提供した事業所（通常形態での通所サービス提供が困難であり、休業を行った場合であって、 感染を未然に防ぐために代替措置を取った場合（近隣自治体や近隣事業所・施設等で感染者が発生している場合又は感染拡大地域で新型コロナウイルス感染症が流行している場合（感染者が一定数継続して発生している状況等 ）に限る））</t>
    <rPh sb="556" eb="557">
      <t>フセ</t>
    </rPh>
    <phoneticPr fontId="5"/>
  </si>
  <si>
    <t>＜積算内訳①：施設内療養費を除く＞</t>
    <rPh sb="1" eb="3">
      <t>セキサン</t>
    </rPh>
    <rPh sb="3" eb="5">
      <t>ウチワケ</t>
    </rPh>
    <rPh sb="7" eb="10">
      <t>シセツナイ</t>
    </rPh>
    <rPh sb="10" eb="12">
      <t>リョウヨウ</t>
    </rPh>
    <rPh sb="12" eb="13">
      <t>ヒ</t>
    </rPh>
    <rPh sb="14" eb="15">
      <t>ノゾ</t>
    </rPh>
    <phoneticPr fontId="5"/>
  </si>
  <si>
    <t>※新型コロナウイルス感染症への対応に係る業務手当（水色部分について記載をお願いいたします）</t>
    <rPh sb="1" eb="3">
      <t>シンガタ</t>
    </rPh>
    <rPh sb="10" eb="13">
      <t>カンセンショウ</t>
    </rPh>
    <rPh sb="15" eb="17">
      <t>タイオウ</t>
    </rPh>
    <rPh sb="18" eb="19">
      <t>カカ</t>
    </rPh>
    <rPh sb="20" eb="22">
      <t>ギョウム</t>
    </rPh>
    <rPh sb="22" eb="24">
      <t>テアテ</t>
    </rPh>
    <rPh sb="25" eb="27">
      <t>ミズイロ</t>
    </rPh>
    <rPh sb="27" eb="29">
      <t>ブブン</t>
    </rPh>
    <rPh sb="33" eb="35">
      <t>キサイ</t>
    </rPh>
    <rPh sb="37" eb="38">
      <t>ネガ</t>
    </rPh>
    <phoneticPr fontId="5"/>
  </si>
  <si>
    <t>１日あたりの支給単価（日額支給の場合記載願います）</t>
    <rPh sb="1" eb="2">
      <t>ニチ</t>
    </rPh>
    <rPh sb="6" eb="8">
      <t>シキュウ</t>
    </rPh>
    <rPh sb="8" eb="10">
      <t>タンカ</t>
    </rPh>
    <rPh sb="11" eb="13">
      <t>ニチガク</t>
    </rPh>
    <rPh sb="13" eb="15">
      <t>シキュウ</t>
    </rPh>
    <rPh sb="16" eb="18">
      <t>バアイ</t>
    </rPh>
    <rPh sb="18" eb="20">
      <t>キサイ</t>
    </rPh>
    <rPh sb="20" eb="21">
      <t>ネガ</t>
    </rPh>
    <phoneticPr fontId="5"/>
  </si>
  <si>
    <t>円</t>
    <rPh sb="0" eb="1">
      <t>エン</t>
    </rPh>
    <phoneticPr fontId="5"/>
  </si>
  <si>
    <t>（上限4,000円）</t>
    <rPh sb="1" eb="3">
      <t>ジョウゲン</t>
    </rPh>
    <rPh sb="8" eb="9">
      <t>エン</t>
    </rPh>
    <phoneticPr fontId="5"/>
  </si>
  <si>
    <t>支給人数</t>
    <rPh sb="0" eb="2">
      <t>シキュウ</t>
    </rPh>
    <rPh sb="2" eb="4">
      <t>ニンズウ</t>
    </rPh>
    <phoneticPr fontId="5"/>
  </si>
  <si>
    <t>感染対応期間</t>
    <rPh sb="0" eb="2">
      <t>カンセン</t>
    </rPh>
    <rPh sb="2" eb="4">
      <t>タイオウ</t>
    </rPh>
    <rPh sb="4" eb="6">
      <t>キカン</t>
    </rPh>
    <phoneticPr fontId="5"/>
  </si>
  <si>
    <t>支給上限額</t>
    <rPh sb="0" eb="2">
      <t>シキュウ</t>
    </rPh>
    <rPh sb="2" eb="5">
      <t>ジョウゲンガク</t>
    </rPh>
    <phoneticPr fontId="5"/>
  </si>
  <si>
    <t>万円</t>
    <rPh sb="0" eb="2">
      <t>マンエン</t>
    </rPh>
    <phoneticPr fontId="5"/>
  </si>
  <si>
    <t>×</t>
    <phoneticPr fontId="5"/>
  </si>
  <si>
    <t>ヶ月</t>
    <rPh sb="1" eb="2">
      <t>ゲツ</t>
    </rPh>
    <phoneticPr fontId="5"/>
  </si>
  <si>
    <t>=</t>
    <phoneticPr fontId="5"/>
  </si>
  <si>
    <t>費目</t>
    <rPh sb="0" eb="2">
      <t>ヒモク</t>
    </rPh>
    <phoneticPr fontId="5"/>
  </si>
  <si>
    <t>所要額①(円)</t>
    <rPh sb="0" eb="3">
      <t>ショヨウガク</t>
    </rPh>
    <rPh sb="5" eb="6">
      <t>エン</t>
    </rPh>
    <phoneticPr fontId="5"/>
  </si>
  <si>
    <t>用途・品目・数量等</t>
    <rPh sb="0" eb="2">
      <t>ヨウト</t>
    </rPh>
    <rPh sb="3" eb="5">
      <t>ヒンモク</t>
    </rPh>
    <rPh sb="6" eb="8">
      <t>スウリョウ</t>
    </rPh>
    <rPh sb="8" eb="9">
      <t>トウ</t>
    </rPh>
    <phoneticPr fontId="5"/>
  </si>
  <si>
    <t>＜積算内訳②：施設内療養費分＞</t>
    <rPh sb="1" eb="3">
      <t>セキサン</t>
    </rPh>
    <rPh sb="3" eb="5">
      <t>ウチワケ</t>
    </rPh>
    <rPh sb="7" eb="10">
      <t>シセツナイ</t>
    </rPh>
    <rPh sb="10" eb="12">
      <t>リョウヨウ</t>
    </rPh>
    <rPh sb="12" eb="13">
      <t>ヒ</t>
    </rPh>
    <rPh sb="13" eb="14">
      <t>ブン</t>
    </rPh>
    <phoneticPr fontId="5"/>
  </si>
  <si>
    <t>所要額②(円)</t>
    <rPh sb="0" eb="3">
      <t>ショヨウガク</t>
    </rPh>
    <rPh sb="5" eb="6">
      <t>エン</t>
    </rPh>
    <phoneticPr fontId="5"/>
  </si>
  <si>
    <t>人数・日数等</t>
    <rPh sb="0" eb="2">
      <t>ニンズウ</t>
    </rPh>
    <rPh sb="3" eb="5">
      <t>ニッスウ</t>
    </rPh>
    <rPh sb="5" eb="6">
      <t>トウ</t>
    </rPh>
    <phoneticPr fontId="5"/>
  </si>
  <si>
    <t>所要額</t>
    <rPh sb="0" eb="3">
      <t>ショヨウガク</t>
    </rPh>
    <phoneticPr fontId="5"/>
  </si>
  <si>
    <t>※別紙の②の額の千円未満切り捨て</t>
    <rPh sb="1" eb="3">
      <t>ベッシ</t>
    </rPh>
    <rPh sb="6" eb="7">
      <t>ガク</t>
    </rPh>
    <rPh sb="8" eb="9">
      <t>セン</t>
    </rPh>
    <rPh sb="9" eb="12">
      <t>エンミマン</t>
    </rPh>
    <rPh sb="12" eb="13">
      <t>キ</t>
    </rPh>
    <rPh sb="14" eb="15">
      <t>ス</t>
    </rPh>
    <phoneticPr fontId="5"/>
  </si>
  <si>
    <t>（ウ）感染者が発生した介護サービス事業所・施設等（以下のいずれかに該当）の利用者の受け入れや当該事業所・施設等に応援職員の派遣を行う事業所・施設等（※１～※４）
  ・（ア）の①に該当する介護サービス事業所・施設等
　・感染症の拡大防止の観点から必要があり、自主的に休業 した介護サービス事業所</t>
    <phoneticPr fontId="5"/>
  </si>
  <si>
    <t>＜積算内訳＞</t>
    <rPh sb="1" eb="3">
      <t>セキサン</t>
    </rPh>
    <rPh sb="3" eb="5">
      <t>ウチワケ</t>
    </rPh>
    <phoneticPr fontId="5"/>
  </si>
  <si>
    <t>所要額(円)</t>
    <rPh sb="0" eb="3">
      <t>ショヨウガク</t>
    </rPh>
    <rPh sb="4" eb="5">
      <t>エン</t>
    </rPh>
    <phoneticPr fontId="5"/>
  </si>
  <si>
    <t>合計</t>
    <phoneticPr fontId="5"/>
  </si>
  <si>
    <t>※１ 介護施設等</t>
    <phoneticPr fontId="5"/>
  </si>
  <si>
    <t>　介護老人福祉施設、地域密着型介護老人福祉施設、介護老人保健施設、介護　　医療院、介護療養型医療施設、</t>
    <phoneticPr fontId="5"/>
  </si>
  <si>
    <t>　認知症対応型共同生活介護事業所（短期利用認知症対応型共同生活介護を除く）、養護老人ホーム、軽費老人ホーム、</t>
    <phoneticPr fontId="5"/>
  </si>
  <si>
    <t>　有料老人ホーム及びサービス付き高齢者向け住宅</t>
    <phoneticPr fontId="5"/>
  </si>
  <si>
    <t>※２ 訪問系サービス事業所</t>
    <phoneticPr fontId="5"/>
  </si>
  <si>
    <t>　訪問介護事業所、訪問入浴介護事業所、訪問看護事業所、訪問リハビリテーション事業所、定期巡回・随時対応型訪問介護看護事業所、</t>
    <phoneticPr fontId="5"/>
  </si>
  <si>
    <t>　夜間対応型訪問介護事業所、小規模多機能型居宅介護事業所及び看護小規模多機能型居宅介護事業所（訪問サービスに限る）並びに居宅介護支援事業所、</t>
    <phoneticPr fontId="5"/>
  </si>
  <si>
    <t xml:space="preserve">  福祉用具貸与事業所（ア（ア）の事業を除く）及び居宅療養管理指導事業所</t>
    <phoneticPr fontId="5"/>
  </si>
  <si>
    <t>※３　短期入所系サービス事業所</t>
    <phoneticPr fontId="5"/>
  </si>
  <si>
    <t>　短期入所生活介護事業所、短期入所療養介護事業所、小規模多機能型居宅介護事業所及び看護小規模多機能型居宅介護事業所（宿泊サービスに限る）</t>
    <phoneticPr fontId="5"/>
  </si>
  <si>
    <t>　並びに認知症対応型共同生活介護事業所（短期利用認知症対応型共同生活介護に限る）</t>
    <phoneticPr fontId="5"/>
  </si>
  <si>
    <t>※４　通所系サービス事業所</t>
    <phoneticPr fontId="5"/>
  </si>
  <si>
    <t>　通所介護事業所、地域密着型通所介護事業所、療養通所介護事業所、認知症対応型通所介護事業所、通所リハビリテーション事業所、　</t>
    <phoneticPr fontId="5"/>
  </si>
  <si>
    <t>　小規模多機能型居宅介護事業所及び看護小規模多機能型居宅介護事業所（通いサービスに限る）</t>
    <phoneticPr fontId="5"/>
  </si>
  <si>
    <t>※５　高齢者施設等</t>
    <phoneticPr fontId="5"/>
  </si>
  <si>
    <t>　介護老人福祉施設、地域密着型介護老人福祉施設、介護老人保健施設、介護医療院、介護療養型医療施設、認知症対応型共同生活介護事業所、</t>
    <phoneticPr fontId="5"/>
  </si>
  <si>
    <t xml:space="preserve">  養護老人ホーム、軽費老人ホーム、有料老人ホーム及びサービス付き高齢者向け住宅、短期入所生活介護事業所、短期入所療養介護事業所</t>
    <phoneticPr fontId="5"/>
  </si>
  <si>
    <t>ア、イ</t>
  </si>
  <si>
    <t>ウ</t>
  </si>
  <si>
    <t>単価１</t>
  </si>
  <si>
    <t>単価2</t>
  </si>
  <si>
    <t>通所介護事業所（通常規模型）</t>
  </si>
  <si>
    <t>/事業所</t>
  </si>
  <si>
    <t>通所介護事業所（大規模型（Ⅰ））</t>
  </si>
  <si>
    <t>通所介護事業所（大規模型（Ⅱ））</t>
  </si>
  <si>
    <t>地域密着型通所介護事業所(療養通所介護事業所を含む)</t>
  </si>
  <si>
    <t>通所リハビリテーション事業所（通常規模型）</t>
  </si>
  <si>
    <t>通所リハビリテーション事業所（大規模型（Ⅰ））</t>
  </si>
  <si>
    <t>通所リハビリテーション事業所（大規模型（Ⅱ））</t>
  </si>
  <si>
    <t>短期入所生活介護事業所</t>
  </si>
  <si>
    <t>/定員</t>
  </si>
  <si>
    <t>短期入所療養介護事業所</t>
  </si>
  <si>
    <t>居宅療養管理指導事業所</t>
  </si>
  <si>
    <t>養護老人ホーム（定員30人以上）</t>
  </si>
  <si>
    <t>養護老人ホーム（定員29人以下）</t>
  </si>
  <si>
    <t>軽費老人ホーム（定員30人以上）</t>
  </si>
  <si>
    <t>軽費老人ホーム（定員29人以下）</t>
  </si>
  <si>
    <t>有料老人ホーム（定員30人以上）</t>
  </si>
  <si>
    <t>有料老人ホーム（定員29人以下）</t>
  </si>
  <si>
    <t>サービス付き高齢者向け住宅（定員30人以上）</t>
  </si>
  <si>
    <t>サービス付き高齢者向け住宅（定員29人以下）</t>
  </si>
  <si>
    <t>ア①</t>
  </si>
  <si>
    <t>分類</t>
  </si>
  <si>
    <t>ア②</t>
  </si>
  <si>
    <t>ア③</t>
  </si>
  <si>
    <t>ア④</t>
  </si>
  <si>
    <t>ア⑤</t>
  </si>
  <si>
    <t>イ</t>
  </si>
  <si>
    <t>ウA</t>
  </si>
  <si>
    <t>ウB</t>
  </si>
  <si>
    <r>
      <t>（様式１2）総括表</t>
    </r>
    <r>
      <rPr>
        <sz val="9"/>
        <color rgb="FFFF0000"/>
        <rFont val="ＭＳ 明朝"/>
        <family val="1"/>
        <charset val="128"/>
      </rPr>
      <t>【令和５年度</t>
    </r>
    <r>
      <rPr>
        <b/>
        <sz val="10"/>
        <color rgb="FFFF0000"/>
        <rFont val="ＭＳ 明朝"/>
        <family val="1"/>
        <charset val="128"/>
      </rPr>
      <t>（令和５年10月1日以降）</t>
    </r>
    <r>
      <rPr>
        <sz val="9"/>
        <color rgb="FFFF0000"/>
        <rFont val="ＭＳ 明朝"/>
        <family val="1"/>
        <charset val="128"/>
      </rPr>
      <t>に生じた費用分】</t>
    </r>
    <rPh sb="1" eb="3">
      <t>ヨウシキ</t>
    </rPh>
    <rPh sb="6" eb="9">
      <t>ソウカツヒョウ</t>
    </rPh>
    <rPh sb="10" eb="12">
      <t>レイワ</t>
    </rPh>
    <rPh sb="13" eb="15">
      <t>ネンド</t>
    </rPh>
    <rPh sb="16" eb="18">
      <t>レイワ</t>
    </rPh>
    <rPh sb="19" eb="20">
      <t>ネン</t>
    </rPh>
    <rPh sb="22" eb="23">
      <t>ガツ</t>
    </rPh>
    <rPh sb="24" eb="25">
      <t>ニチ</t>
    </rPh>
    <rPh sb="25" eb="27">
      <t>イコウ</t>
    </rPh>
    <rPh sb="29" eb="30">
      <t>ショウ</t>
    </rPh>
    <rPh sb="32" eb="35">
      <t>ヒヨウブン</t>
    </rPh>
    <phoneticPr fontId="5"/>
  </si>
  <si>
    <r>
      <t>（様式１３）事業所・施設等別申請額一覧</t>
    </r>
    <r>
      <rPr>
        <sz val="11"/>
        <color rgb="FFFF0000"/>
        <rFont val="ＭＳ Ｐ明朝"/>
        <family val="1"/>
        <charset val="128"/>
      </rPr>
      <t>【令和５年度</t>
    </r>
    <r>
      <rPr>
        <b/>
        <sz val="12"/>
        <color rgb="FFFF0000"/>
        <rFont val="ＭＳ Ｐ明朝"/>
        <family val="1"/>
        <charset val="128"/>
      </rPr>
      <t>（令和５年10月1日以降）</t>
    </r>
    <r>
      <rPr>
        <sz val="11"/>
        <color rgb="FFFF0000"/>
        <rFont val="ＭＳ Ｐ明朝"/>
        <family val="1"/>
        <charset val="128"/>
      </rPr>
      <t>に生じた費用分】</t>
    </r>
    <rPh sb="1" eb="3">
      <t>ヨウシキ</t>
    </rPh>
    <rPh sb="6" eb="9">
      <t>ジギョウショ</t>
    </rPh>
    <rPh sb="10" eb="12">
      <t>シセツ</t>
    </rPh>
    <rPh sb="12" eb="13">
      <t>トウ</t>
    </rPh>
    <rPh sb="13" eb="14">
      <t>ベツ</t>
    </rPh>
    <rPh sb="14" eb="17">
      <t>シンセイガク</t>
    </rPh>
    <rPh sb="17" eb="19">
      <t>イチラン</t>
    </rPh>
    <rPh sb="26" eb="28">
      <t>レイワ</t>
    </rPh>
    <rPh sb="29" eb="30">
      <t>ネン</t>
    </rPh>
    <rPh sb="32" eb="33">
      <t>ガツ</t>
    </rPh>
    <rPh sb="34" eb="35">
      <t>ニチ</t>
    </rPh>
    <rPh sb="35" eb="37">
      <t>イコウ</t>
    </rPh>
    <phoneticPr fontId="5"/>
  </si>
  <si>
    <r>
      <t>(様式14）事業所・施設等別個票</t>
    </r>
    <r>
      <rPr>
        <sz val="9"/>
        <color rgb="FFFF0000"/>
        <rFont val="ＭＳ Ｐ明朝"/>
        <family val="1"/>
        <charset val="128"/>
      </rPr>
      <t>【令和５年度</t>
    </r>
    <r>
      <rPr>
        <b/>
        <sz val="10"/>
        <color rgb="FFFF0000"/>
        <rFont val="ＭＳ Ｐ明朝"/>
        <family val="1"/>
        <charset val="128"/>
      </rPr>
      <t>（令和５年10月１日以降）</t>
    </r>
    <r>
      <rPr>
        <sz val="9"/>
        <color rgb="FFFF0000"/>
        <rFont val="ＭＳ Ｐ明朝"/>
        <family val="1"/>
        <charset val="128"/>
      </rPr>
      <t>に生じた費用分】</t>
    </r>
    <rPh sb="1" eb="3">
      <t>ヨウシキ</t>
    </rPh>
    <rPh sb="6" eb="9">
      <t>ジギョウショ</t>
    </rPh>
    <rPh sb="10" eb="12">
      <t>シセツ</t>
    </rPh>
    <rPh sb="12" eb="13">
      <t>トウ</t>
    </rPh>
    <rPh sb="13" eb="14">
      <t>ベツ</t>
    </rPh>
    <rPh sb="14" eb="16">
      <t>コヒョウ</t>
    </rPh>
    <rPh sb="23" eb="25">
      <t>レイワ</t>
    </rPh>
    <rPh sb="26" eb="27">
      <t>ネン</t>
    </rPh>
    <rPh sb="29" eb="30">
      <t>ガツ</t>
    </rPh>
    <rPh sb="31" eb="32">
      <t>ニチ</t>
    </rPh>
    <rPh sb="32" eb="34">
      <t>イコウ</t>
    </rPh>
    <phoneticPr fontId="5"/>
  </si>
  <si>
    <t>積算内訳書</t>
    <rPh sb="0" eb="2">
      <t>セキサン</t>
    </rPh>
    <rPh sb="2" eb="5">
      <t>ウチワケショ</t>
    </rPh>
    <phoneticPr fontId="5"/>
  </si>
  <si>
    <t>費目名</t>
    <rPh sb="0" eb="2">
      <t>ヒモク</t>
    </rPh>
    <rPh sb="2" eb="3">
      <t>メイ</t>
    </rPh>
    <phoneticPr fontId="5"/>
  </si>
  <si>
    <t>品名等</t>
    <rPh sb="0" eb="2">
      <t>ヒンメイ</t>
    </rPh>
    <rPh sb="2" eb="3">
      <t>トウ</t>
    </rPh>
    <phoneticPr fontId="5"/>
  </si>
  <si>
    <t>金額</t>
    <rPh sb="0" eb="2">
      <t>キンガク</t>
    </rPh>
    <phoneticPr fontId="5"/>
  </si>
  <si>
    <t>領収番号</t>
    <rPh sb="0" eb="2">
      <t>リョウシュウ</t>
    </rPh>
    <rPh sb="2" eb="4">
      <t>バンゴウ</t>
    </rPh>
    <phoneticPr fontId="5"/>
  </si>
  <si>
    <t>1　感染者の発生状況</t>
    <rPh sb="2" eb="5">
      <t>カンセンシャ</t>
    </rPh>
    <rPh sb="6" eb="8">
      <t>ハッセイ</t>
    </rPh>
    <rPh sb="8" eb="10">
      <t>ジョウキョウ</t>
    </rPh>
    <phoneticPr fontId="5"/>
  </si>
  <si>
    <t>№</t>
    <phoneticPr fontId="5"/>
  </si>
  <si>
    <t>事業所名</t>
    <rPh sb="0" eb="3">
      <t>ジギョウショ</t>
    </rPh>
    <rPh sb="3" eb="4">
      <t>メイ</t>
    </rPh>
    <phoneticPr fontId="5"/>
  </si>
  <si>
    <t>サービス名</t>
    <phoneticPr fontId="5"/>
  </si>
  <si>
    <t>感染者数（人）</t>
    <rPh sb="0" eb="3">
      <t>カンセンシャ</t>
    </rPh>
    <rPh sb="3" eb="4">
      <t>スウ</t>
    </rPh>
    <rPh sb="5" eb="6">
      <t>ニン</t>
    </rPh>
    <phoneticPr fontId="5"/>
  </si>
  <si>
    <t>初回発生日</t>
    <rPh sb="0" eb="2">
      <t>ショカイ</t>
    </rPh>
    <rPh sb="2" eb="4">
      <t>ハッセイ</t>
    </rPh>
    <rPh sb="4" eb="5">
      <t>ビ</t>
    </rPh>
    <phoneticPr fontId="5"/>
  </si>
  <si>
    <t>最終発生日</t>
    <rPh sb="0" eb="2">
      <t>サイシュウ</t>
    </rPh>
    <rPh sb="2" eb="4">
      <t>ハッセイ</t>
    </rPh>
    <rPh sb="4" eb="5">
      <t>ビ</t>
    </rPh>
    <phoneticPr fontId="5"/>
  </si>
  <si>
    <t>最終陰性確認日
または収束日</t>
    <rPh sb="0" eb="2">
      <t>サイシュウ</t>
    </rPh>
    <rPh sb="2" eb="4">
      <t>インセイ</t>
    </rPh>
    <rPh sb="4" eb="6">
      <t>カクニン</t>
    </rPh>
    <rPh sb="6" eb="7">
      <t>ビ</t>
    </rPh>
    <rPh sb="11" eb="13">
      <t>シュウソク</t>
    </rPh>
    <rPh sb="13" eb="14">
      <t>ビ</t>
    </rPh>
    <phoneticPr fontId="5"/>
  </si>
  <si>
    <t>対象期間</t>
    <rPh sb="0" eb="2">
      <t>タイショウ</t>
    </rPh>
    <rPh sb="2" eb="4">
      <t>キカン</t>
    </rPh>
    <phoneticPr fontId="5"/>
  </si>
  <si>
    <t>事業実施内容・効果</t>
    <rPh sb="0" eb="2">
      <t>ジギョウ</t>
    </rPh>
    <rPh sb="2" eb="4">
      <t>ジッシ</t>
    </rPh>
    <rPh sb="4" eb="6">
      <t>ナイヨウ</t>
    </rPh>
    <rPh sb="7" eb="9">
      <t>コウカ</t>
    </rPh>
    <phoneticPr fontId="5"/>
  </si>
  <si>
    <t>利用者</t>
    <rPh sb="0" eb="3">
      <t>リヨウシャ</t>
    </rPh>
    <phoneticPr fontId="5"/>
  </si>
  <si>
    <t>～</t>
    <phoneticPr fontId="5"/>
  </si>
  <si>
    <t>職員</t>
    <rPh sb="0" eb="2">
      <t>ショクイン</t>
    </rPh>
    <phoneticPr fontId="5"/>
  </si>
  <si>
    <t>２　濃厚接触者の発生状況　※１の感染者が発生している場合は記載不要</t>
    <rPh sb="2" eb="4">
      <t>ノウコウ</t>
    </rPh>
    <rPh sb="4" eb="7">
      <t>セッショクシャ</t>
    </rPh>
    <rPh sb="8" eb="10">
      <t>ハッセイ</t>
    </rPh>
    <rPh sb="10" eb="12">
      <t>ジョウキョウ</t>
    </rPh>
    <rPh sb="16" eb="19">
      <t>カンセンシャ</t>
    </rPh>
    <rPh sb="20" eb="22">
      <t>ハッセイ</t>
    </rPh>
    <rPh sb="26" eb="28">
      <t>バアイ</t>
    </rPh>
    <rPh sb="29" eb="31">
      <t>キサイ</t>
    </rPh>
    <rPh sb="31" eb="33">
      <t>フヨウ</t>
    </rPh>
    <phoneticPr fontId="5"/>
  </si>
  <si>
    <t>感染疑い数（人）</t>
    <rPh sb="4" eb="5">
      <t>スウ</t>
    </rPh>
    <rPh sb="6" eb="7">
      <t>ニン</t>
    </rPh>
    <phoneticPr fontId="5"/>
  </si>
  <si>
    <t>施設内療養費積算内訳書</t>
    <phoneticPr fontId="5"/>
  </si>
  <si>
    <t>定員数</t>
    <rPh sb="0" eb="3">
      <t>テイインスウ</t>
    </rPh>
    <phoneticPr fontId="5"/>
  </si>
  <si>
    <t>○施設療養費積算</t>
    <rPh sb="1" eb="6">
      <t>シセツリョウヨウヒ</t>
    </rPh>
    <rPh sb="6" eb="8">
      <t>セキサン</t>
    </rPh>
    <phoneticPr fontId="34"/>
  </si>
  <si>
    <t>療養者名</t>
    <rPh sb="0" eb="3">
      <t>リョウヨウシャ</t>
    </rPh>
    <rPh sb="3" eb="4">
      <t>メイ</t>
    </rPh>
    <phoneticPr fontId="5"/>
  </si>
  <si>
    <t>症状の有無</t>
    <rPh sb="0" eb="2">
      <t>ショウジョウ</t>
    </rPh>
    <rPh sb="3" eb="5">
      <t>ウム</t>
    </rPh>
    <phoneticPr fontId="5"/>
  </si>
  <si>
    <t>日付</t>
    <rPh sb="0" eb="2">
      <t>ヒヅケ</t>
    </rPh>
    <phoneticPr fontId="5"/>
  </si>
  <si>
    <t>合計（日）</t>
    <rPh sb="0" eb="2">
      <t>ゴウケイ</t>
    </rPh>
    <rPh sb="3" eb="4">
      <t>ニチ</t>
    </rPh>
    <phoneticPr fontId="34"/>
  </si>
  <si>
    <t>11日以上となった理由</t>
    <rPh sb="2" eb="3">
      <t>ニチ</t>
    </rPh>
    <rPh sb="3" eb="5">
      <t>イジョウ</t>
    </rPh>
    <rPh sb="9" eb="11">
      <t>リユウ</t>
    </rPh>
    <phoneticPr fontId="5"/>
  </si>
  <si>
    <t>施設内療養者数（人）</t>
    <rPh sb="0" eb="2">
      <t>シセツ</t>
    </rPh>
    <rPh sb="2" eb="3">
      <t>ナイ</t>
    </rPh>
    <rPh sb="3" eb="6">
      <t>リョウヨウシャ</t>
    </rPh>
    <rPh sb="6" eb="7">
      <t>スウ</t>
    </rPh>
    <rPh sb="8" eb="9">
      <t>ニン</t>
    </rPh>
    <phoneticPr fontId="34"/>
  </si>
  <si>
    <t>施設内療養費
合計（円）</t>
    <rPh sb="0" eb="2">
      <t>シセツ</t>
    </rPh>
    <rPh sb="2" eb="3">
      <t>ナイ</t>
    </rPh>
    <rPh sb="3" eb="5">
      <t>リョウヨウ</t>
    </rPh>
    <rPh sb="5" eb="6">
      <t>ヒ</t>
    </rPh>
    <rPh sb="7" eb="9">
      <t>ゴウケイ</t>
    </rPh>
    <rPh sb="10" eb="11">
      <t>エン</t>
    </rPh>
    <phoneticPr fontId="5"/>
  </si>
  <si>
    <t>施設内療養単価（万円）</t>
    <rPh sb="0" eb="3">
      <t>シセツナイ</t>
    </rPh>
    <rPh sb="3" eb="5">
      <t>リョウヨウ</t>
    </rPh>
    <rPh sb="5" eb="7">
      <t>タンカ</t>
    </rPh>
    <rPh sb="8" eb="10">
      <t>マンエン</t>
    </rPh>
    <phoneticPr fontId="34"/>
  </si>
  <si>
    <t>合計（万円）</t>
    <rPh sb="0" eb="2">
      <t>ゴウケイ</t>
    </rPh>
    <phoneticPr fontId="34"/>
  </si>
  <si>
    <t>参考</t>
    <rPh sb="0" eb="2">
      <t>サンコウ</t>
    </rPh>
    <phoneticPr fontId="34"/>
  </si>
  <si>
    <t>感染対策等を行った上での施設内療養に要する費用の補助に係るチェックリスト</t>
    <rPh sb="27" eb="28">
      <t>カカ</t>
    </rPh>
    <phoneticPr fontId="34"/>
  </si>
  <si>
    <t>１　施設内療養を実施することとなった経緯（複数の者がいる場合はまとめて記載することも可能）</t>
    <rPh sb="2" eb="5">
      <t>シセツナイ</t>
    </rPh>
    <rPh sb="5" eb="7">
      <t>リョウヨウ</t>
    </rPh>
    <rPh sb="8" eb="10">
      <t>ジッシ</t>
    </rPh>
    <rPh sb="18" eb="20">
      <t>ケイイ</t>
    </rPh>
    <rPh sb="21" eb="23">
      <t>フクスウ</t>
    </rPh>
    <rPh sb="24" eb="25">
      <t>シャ</t>
    </rPh>
    <rPh sb="28" eb="30">
      <t>バアイ</t>
    </rPh>
    <rPh sb="35" eb="37">
      <t>キサイ</t>
    </rPh>
    <rPh sb="42" eb="44">
      <t>カノウ</t>
    </rPh>
    <phoneticPr fontId="5"/>
  </si>
  <si>
    <t>例）保健所に感染者の入院調整を依頼したが、病床ひっ迫等により入院ができなかった。</t>
    <rPh sb="0" eb="1">
      <t>レイ</t>
    </rPh>
    <rPh sb="2" eb="5">
      <t>ホケンショ</t>
    </rPh>
    <rPh sb="6" eb="9">
      <t>カンセンシャ</t>
    </rPh>
    <rPh sb="10" eb="12">
      <t>ニュウイン</t>
    </rPh>
    <rPh sb="12" eb="14">
      <t>チョウセイ</t>
    </rPh>
    <rPh sb="15" eb="17">
      <t>イライ</t>
    </rPh>
    <rPh sb="21" eb="23">
      <t>ビョウショウ</t>
    </rPh>
    <rPh sb="25" eb="26">
      <t>パク</t>
    </rPh>
    <rPh sb="26" eb="27">
      <t>トウ</t>
    </rPh>
    <rPh sb="30" eb="32">
      <t>ニュウイン</t>
    </rPh>
    <phoneticPr fontId="34"/>
  </si>
  <si>
    <t>２　チェックリスト</t>
    <phoneticPr fontId="5"/>
  </si>
  <si>
    <t>確認項目</t>
    <rPh sb="0" eb="2">
      <t>カクニン</t>
    </rPh>
    <rPh sb="2" eb="4">
      <t>コウモク</t>
    </rPh>
    <phoneticPr fontId="5"/>
  </si>
  <si>
    <t>必要な感染予防策を講じた上でサービス提供を実施した。</t>
    <rPh sb="0" eb="2">
      <t>ヒツヨウ</t>
    </rPh>
    <rPh sb="3" eb="5">
      <t>カンセン</t>
    </rPh>
    <rPh sb="5" eb="7">
      <t>ヨボウ</t>
    </rPh>
    <rPh sb="7" eb="8">
      <t>サク</t>
    </rPh>
    <rPh sb="9" eb="10">
      <t>コウ</t>
    </rPh>
    <rPh sb="12" eb="13">
      <t>ウエ</t>
    </rPh>
    <rPh sb="18" eb="20">
      <t>テイキョウ</t>
    </rPh>
    <rPh sb="21" eb="23">
      <t>ジッシ</t>
    </rPh>
    <phoneticPr fontId="5"/>
  </si>
  <si>
    <t>ゾーニング（区域をわける）を実施した。</t>
    <rPh sb="6" eb="8">
      <t>クイキ</t>
    </rPh>
    <rPh sb="14" eb="16">
      <t>ジッシ</t>
    </rPh>
    <phoneticPr fontId="5"/>
  </si>
  <si>
    <t>コホーティング（隔離）の実施や担当職員を分ける等のための勤務調整を実施した。</t>
    <rPh sb="33" eb="35">
      <t>ジッシ</t>
    </rPh>
    <phoneticPr fontId="5"/>
  </si>
  <si>
    <t>状態の急変に備えた・日常的な入所者の健康観察を実施した。</t>
    <rPh sb="23" eb="25">
      <t>ジッシ</t>
    </rPh>
    <phoneticPr fontId="5"/>
  </si>
  <si>
    <t>症状に変化があった場合等の保健所等への連絡・報告フローを確認した。</t>
    <rPh sb="0" eb="2">
      <t>ショウジョウ</t>
    </rPh>
    <rPh sb="3" eb="5">
      <t>ヘンカ</t>
    </rPh>
    <rPh sb="9" eb="11">
      <t>バアイ</t>
    </rPh>
    <rPh sb="11" eb="12">
      <t>トウ</t>
    </rPh>
    <rPh sb="13" eb="16">
      <t>ホケンジョ</t>
    </rPh>
    <rPh sb="16" eb="17">
      <t>トウ</t>
    </rPh>
    <rPh sb="19" eb="21">
      <t>レンラク</t>
    </rPh>
    <rPh sb="22" eb="24">
      <t>ホウコク</t>
    </rPh>
    <rPh sb="28" eb="30">
      <t>カクニン</t>
    </rPh>
    <phoneticPr fontId="5"/>
  </si>
  <si>
    <r>
      <t xml:space="preserve">常時（夜間、深夜、早朝を含む。）、１人以上の職員を配置した。
</t>
    </r>
    <r>
      <rPr>
        <sz val="10"/>
        <rFont val="ＭＳ Ｐ明朝"/>
        <family val="1"/>
        <charset val="128"/>
      </rPr>
      <t>※やむを得ない事情により、本要件を満たすことが難しい状況があった場合は、「その他」に事情を記載すること。</t>
    </r>
    <rPh sb="6" eb="8">
      <t>シンヤ</t>
    </rPh>
    <rPh sb="9" eb="11">
      <t>ソウチョウ</t>
    </rPh>
    <rPh sb="35" eb="36">
      <t>エ</t>
    </rPh>
    <rPh sb="38" eb="40">
      <t>ジジョウ</t>
    </rPh>
    <rPh sb="44" eb="45">
      <t>ホン</t>
    </rPh>
    <rPh sb="45" eb="47">
      <t>ヨウケン</t>
    </rPh>
    <rPh sb="48" eb="49">
      <t>ミ</t>
    </rPh>
    <rPh sb="54" eb="55">
      <t>ムズカ</t>
    </rPh>
    <rPh sb="57" eb="59">
      <t>ジョウキョウ</t>
    </rPh>
    <rPh sb="63" eb="65">
      <t>バアイ</t>
    </rPh>
    <rPh sb="70" eb="71">
      <t>ホカ</t>
    </rPh>
    <rPh sb="73" eb="75">
      <t>ジジョウ</t>
    </rPh>
    <rPh sb="76" eb="78">
      <t>キサイ</t>
    </rPh>
    <phoneticPr fontId="5"/>
  </si>
  <si>
    <t>※各項目は施設内療養時の手引きを参考に実施すること。</t>
    <rPh sb="5" eb="7">
      <t>シセツ</t>
    </rPh>
    <rPh sb="7" eb="8">
      <t>ナイ</t>
    </rPh>
    <rPh sb="8" eb="10">
      <t>リョウヨウ</t>
    </rPh>
    <rPh sb="10" eb="11">
      <t>ジ</t>
    </rPh>
    <rPh sb="12" eb="14">
      <t>テビ</t>
    </rPh>
    <rPh sb="16" eb="18">
      <t>サンコウ</t>
    </rPh>
    <rPh sb="19" eb="21">
      <t>ジッシ</t>
    </rPh>
    <phoneticPr fontId="34"/>
  </si>
  <si>
    <t>※各項目を実施したことが分かる資料を保存しておき、求めがあった場合は、速やかに提出すること。</t>
    <rPh sb="1" eb="4">
      <t>カクコウモク</t>
    </rPh>
    <rPh sb="5" eb="7">
      <t>ジッシ</t>
    </rPh>
    <rPh sb="12" eb="13">
      <t>ワ</t>
    </rPh>
    <rPh sb="15" eb="17">
      <t>シリョウ</t>
    </rPh>
    <rPh sb="18" eb="20">
      <t>ホゾン</t>
    </rPh>
    <rPh sb="25" eb="26">
      <t>モト</t>
    </rPh>
    <rPh sb="31" eb="33">
      <t>バアイ</t>
    </rPh>
    <rPh sb="35" eb="36">
      <t>スミ</t>
    </rPh>
    <rPh sb="39" eb="41">
      <t>テイシュツ</t>
    </rPh>
    <phoneticPr fontId="5"/>
  </si>
  <si>
    <t>３　その他</t>
    <rPh sb="4" eb="5">
      <t>ホカ</t>
    </rPh>
    <phoneticPr fontId="5"/>
  </si>
  <si>
    <t>例）令和５年○○月○○日に発症し、○○月○○日まで施設内療養を行った。</t>
    <rPh sb="0" eb="1">
      <t>レイ</t>
    </rPh>
    <rPh sb="2" eb="4">
      <t>レイワ</t>
    </rPh>
    <rPh sb="5" eb="6">
      <t>ネン</t>
    </rPh>
    <rPh sb="8" eb="9">
      <t>ツキ</t>
    </rPh>
    <rPh sb="11" eb="12">
      <t>ニチ</t>
    </rPh>
    <rPh sb="13" eb="15">
      <t>ハッショウ</t>
    </rPh>
    <rPh sb="19" eb="20">
      <t>ガツ</t>
    </rPh>
    <rPh sb="22" eb="23">
      <t>ニチ</t>
    </rPh>
    <rPh sb="25" eb="27">
      <t>シセツ</t>
    </rPh>
    <rPh sb="27" eb="28">
      <t>ナイ</t>
    </rPh>
    <rPh sb="28" eb="30">
      <t>リョウヨウ</t>
    </rPh>
    <rPh sb="31" eb="32">
      <t>オコナ</t>
    </rPh>
    <phoneticPr fontId="34"/>
  </si>
  <si>
    <t>※本資料への虚偽記載があった場合は、基金からの補助の返還や指定取消となる場合がある。</t>
    <rPh sb="2" eb="4">
      <t>シリョウ</t>
    </rPh>
    <phoneticPr fontId="34"/>
  </si>
  <si>
    <t>本資料の記載内容に虚偽がないことを証明するとともに、記載内容を証明する資料を適切に保管していることを誓約します。</t>
    <rPh sb="0" eb="1">
      <t>ホン</t>
    </rPh>
    <rPh sb="1" eb="3">
      <t>シリョウ</t>
    </rPh>
    <phoneticPr fontId="5"/>
  </si>
  <si>
    <t>令和</t>
    <rPh sb="0" eb="2">
      <t>レイワ</t>
    </rPh>
    <phoneticPr fontId="5"/>
  </si>
  <si>
    <t>法人名</t>
    <rPh sb="0" eb="2">
      <t>ホウジン</t>
    </rPh>
    <rPh sb="2" eb="3">
      <t>メイ</t>
    </rPh>
    <phoneticPr fontId="5"/>
  </si>
  <si>
    <t>代表者</t>
    <rPh sb="0" eb="3">
      <t>ダイヒョウシャ</t>
    </rPh>
    <phoneticPr fontId="5"/>
  </si>
  <si>
    <t>職名</t>
    <rPh sb="0" eb="2">
      <t>ショクメイ</t>
    </rPh>
    <phoneticPr fontId="5"/>
  </si>
  <si>
    <t>氏名</t>
    <rPh sb="0" eb="2">
      <t>シメイ</t>
    </rPh>
    <phoneticPr fontId="5"/>
  </si>
  <si>
    <t>誓　　約　　書</t>
  </si>
  <si>
    <t>　私は、下記の事項について誓約します。</t>
  </si>
  <si>
    <t>　なお、県が必要な場合には、大分県警察本部に照会することについて承諾します。</t>
  </si>
  <si>
    <t>　また、照会で確認された情報は、今後、私が大分県と行う他の契約における確認に利用することに同意します。</t>
  </si>
  <si>
    <t>１　自己又は自己の役員等は、次の各号のいずれにも該当しません。</t>
  </si>
  <si>
    <t>（１）暴力団（暴力団員による不当な行為の防止等に関する法律（平成３年法律第７７号）第２条第２号に規定する暴力団を
　　いう。以下同じ。）</t>
    <phoneticPr fontId="5"/>
  </si>
  <si>
    <t>（２）暴力団員（同法第２条第６号に規定する暴力団員をいう。以下同じ。）</t>
    <phoneticPr fontId="5"/>
  </si>
  <si>
    <t>（３）暴力団員が役員となっている事業者</t>
    <phoneticPr fontId="5"/>
  </si>
  <si>
    <t>（４）暴力団員であることを知りながら、その者を雇用・使用している者</t>
    <phoneticPr fontId="5"/>
  </si>
  <si>
    <t>（５）暴力団員であることを知りながら、その者と下請契約又は資材、原材料の購入契約等を締結している者。</t>
    <phoneticPr fontId="5"/>
  </si>
  <si>
    <t>（６）暴力団又は暴力団員に経済上の利益又は便宜を供与している者</t>
    <phoneticPr fontId="5"/>
  </si>
  <si>
    <t>（７）暴力団又は暴力団員と社会通念上ふさわしくない交際を有するなど社会的に非難される関係を有している者</t>
    <phoneticPr fontId="5"/>
  </si>
  <si>
    <t>（８）暴力団又は暴力団員であることを知りながらこれらを利用している者</t>
    <phoneticPr fontId="5"/>
  </si>
  <si>
    <t>２　１の（１）から（８）までに掲げる者が、その経営に実質的に関与している法人その他の団体又は個人ではありません。</t>
    <phoneticPr fontId="5"/>
  </si>
  <si>
    <t>令和</t>
    <phoneticPr fontId="5"/>
  </si>
  <si>
    <t>月</t>
    <rPh sb="0" eb="1">
      <t>ガツ</t>
    </rPh>
    <phoneticPr fontId="5"/>
  </si>
  <si>
    <t>申請者所在地</t>
    <rPh sb="0" eb="3">
      <t>シンセイシャ</t>
    </rPh>
    <rPh sb="3" eb="6">
      <t>ショザイチ</t>
    </rPh>
    <phoneticPr fontId="5"/>
  </si>
  <si>
    <t>申請者名</t>
    <rPh sb="0" eb="3">
      <t>シンセイシャ</t>
    </rPh>
    <rPh sb="3" eb="4">
      <t>ジンメイ</t>
    </rPh>
    <phoneticPr fontId="5"/>
  </si>
  <si>
    <t>代表者　職・氏名</t>
    <rPh sb="0" eb="3">
      <t>ダイヒョウシャ</t>
    </rPh>
    <rPh sb="4" eb="5">
      <t>ショク</t>
    </rPh>
    <rPh sb="6" eb="8">
      <t>シメイ</t>
    </rPh>
    <phoneticPr fontId="5"/>
  </si>
  <si>
    <t>生年月日</t>
    <rPh sb="0" eb="2">
      <t>セイネン</t>
    </rPh>
    <rPh sb="2" eb="4">
      <t>ガッピ</t>
    </rPh>
    <phoneticPr fontId="5"/>
  </si>
  <si>
    <t>※県では、大分県暴力団排除条例に基づき、行政事務全般から暴力団を排除するため、申請者に暴力団等でない旨の誓約をお願いしています。</t>
    <phoneticPr fontId="5"/>
  </si>
  <si>
    <r>
      <t>感染者の発生状況・事業実績書</t>
    </r>
    <r>
      <rPr>
        <sz val="12"/>
        <color rgb="FFFF0000"/>
        <rFont val="ＭＳ Ｐ明朝"/>
        <family val="1"/>
        <charset val="128"/>
      </rPr>
      <t>【令和５年度（令和５年10月1日以降）に生じた費用分】</t>
    </r>
    <phoneticPr fontId="5"/>
  </si>
  <si>
    <t>緊急雇用</t>
    <rPh sb="0" eb="2">
      <t>キンキュウ</t>
    </rPh>
    <rPh sb="2" eb="4">
      <t>コヨウ</t>
    </rPh>
    <phoneticPr fontId="34"/>
  </si>
  <si>
    <t>割増賃金・手当</t>
    <rPh sb="0" eb="2">
      <t>ワリマシ</t>
    </rPh>
    <rPh sb="2" eb="4">
      <t>チンギン</t>
    </rPh>
    <rPh sb="5" eb="7">
      <t>テアテ</t>
    </rPh>
    <phoneticPr fontId="34"/>
  </si>
  <si>
    <t>職業紹介料</t>
    <rPh sb="0" eb="2">
      <t>ショクギョウ</t>
    </rPh>
    <rPh sb="2" eb="4">
      <t>ショウカイ</t>
    </rPh>
    <rPh sb="4" eb="5">
      <t>リョウ</t>
    </rPh>
    <phoneticPr fontId="34"/>
  </si>
  <si>
    <t>損害賠償
保険加入</t>
    <rPh sb="0" eb="2">
      <t>ソンガイ</t>
    </rPh>
    <rPh sb="2" eb="4">
      <t>バイショウ</t>
    </rPh>
    <rPh sb="5" eb="7">
      <t>ホケン</t>
    </rPh>
    <rPh sb="7" eb="9">
      <t>カニュウ</t>
    </rPh>
    <phoneticPr fontId="34"/>
  </si>
  <si>
    <t>宿泊費
（帰宅困難職員）</t>
    <rPh sb="0" eb="3">
      <t>シュクハクヒ</t>
    </rPh>
    <rPh sb="5" eb="7">
      <t>キタク</t>
    </rPh>
    <rPh sb="7" eb="9">
      <t>コンナン</t>
    </rPh>
    <rPh sb="9" eb="11">
      <t>ショクイン</t>
    </rPh>
    <phoneticPr fontId="34"/>
  </si>
  <si>
    <t>旅費
（連携）</t>
    <rPh sb="0" eb="2">
      <t>リョヒ</t>
    </rPh>
    <rPh sb="4" eb="6">
      <t>レンケイ</t>
    </rPh>
    <phoneticPr fontId="34"/>
  </si>
  <si>
    <r>
      <t xml:space="preserve">自費検査
</t>
    </r>
    <r>
      <rPr>
        <sz val="11"/>
        <color rgb="FFFF0000"/>
        <rFont val="ＭＳ 明朝"/>
        <family val="1"/>
        <charset val="128"/>
      </rPr>
      <t>※介護施設等のみ</t>
    </r>
    <rPh sb="0" eb="2">
      <t>ジヒ</t>
    </rPh>
    <rPh sb="2" eb="4">
      <t>ケンサ</t>
    </rPh>
    <rPh sb="6" eb="8">
      <t>カイゴ</t>
    </rPh>
    <rPh sb="8" eb="11">
      <t>シセツトウ</t>
    </rPh>
    <phoneticPr fontId="34"/>
  </si>
  <si>
    <t>消毒・清掃</t>
    <rPh sb="0" eb="2">
      <t>ショウドク</t>
    </rPh>
    <rPh sb="3" eb="5">
      <t>セイソウ</t>
    </rPh>
    <phoneticPr fontId="34"/>
  </si>
  <si>
    <t>感染性廃棄物処理</t>
    <rPh sb="0" eb="3">
      <t>カンセンセイ</t>
    </rPh>
    <rPh sb="3" eb="6">
      <t>ハイキブツ</t>
    </rPh>
    <rPh sb="6" eb="8">
      <t>ショリ</t>
    </rPh>
    <phoneticPr fontId="34"/>
  </si>
  <si>
    <t>衛生用品
購入</t>
    <rPh sb="0" eb="2">
      <t>エイセイ</t>
    </rPh>
    <rPh sb="2" eb="4">
      <t>ヨウヒン</t>
    </rPh>
    <rPh sb="5" eb="7">
      <t>コウニュウ</t>
    </rPh>
    <phoneticPr fontId="34"/>
  </si>
  <si>
    <t>代替場所確保（使用料）</t>
    <rPh sb="0" eb="2">
      <t>ダイタイ</t>
    </rPh>
    <rPh sb="2" eb="4">
      <t>バショ</t>
    </rPh>
    <rPh sb="4" eb="6">
      <t>カクホ</t>
    </rPh>
    <rPh sb="7" eb="10">
      <t>シヨウリョウ</t>
    </rPh>
    <phoneticPr fontId="34"/>
  </si>
  <si>
    <t>謝金（同行指導）</t>
    <rPh sb="0" eb="2">
      <t>シャキン</t>
    </rPh>
    <rPh sb="3" eb="5">
      <t>ドウコウ</t>
    </rPh>
    <rPh sb="5" eb="7">
      <t>シドウ</t>
    </rPh>
    <phoneticPr fontId="34"/>
  </si>
  <si>
    <t>旅費
（代替場所等）</t>
    <rPh sb="0" eb="2">
      <t>リョヒ</t>
    </rPh>
    <rPh sb="4" eb="6">
      <t>ダイタイ</t>
    </rPh>
    <rPh sb="6" eb="8">
      <t>バショ</t>
    </rPh>
    <rPh sb="8" eb="9">
      <t>トウ</t>
    </rPh>
    <phoneticPr fontId="34"/>
  </si>
  <si>
    <t>リース費用（車、自転車）</t>
    <rPh sb="3" eb="5">
      <t>ヒヨウ</t>
    </rPh>
    <rPh sb="6" eb="7">
      <t>クルマ</t>
    </rPh>
    <rPh sb="8" eb="11">
      <t>ジテンシャ</t>
    </rPh>
    <phoneticPr fontId="34"/>
  </si>
  <si>
    <t>リース費用（タブレット）</t>
    <rPh sb="3" eb="5">
      <t>ヒヨウ</t>
    </rPh>
    <phoneticPr fontId="34"/>
  </si>
  <si>
    <t>施設内療養費</t>
  </si>
  <si>
    <t>緊急雇用（応援職員）</t>
    <rPh sb="5" eb="7">
      <t>オウエン</t>
    </rPh>
    <rPh sb="7" eb="9">
      <t>ショクイン</t>
    </rPh>
    <phoneticPr fontId="5"/>
  </si>
  <si>
    <t>割増賃金・手当（応援職員）</t>
  </si>
  <si>
    <t>職業紹介料（応援職員）</t>
  </si>
  <si>
    <t>損害賠償保険加入（応援職員）</t>
  </si>
  <si>
    <t>宿泊費・旅費（応援職員）</t>
    <rPh sb="4" eb="6">
      <t>リョヒ</t>
    </rPh>
    <phoneticPr fontId="5"/>
  </si>
  <si>
    <t>緊急雇用</t>
  </si>
  <si>
    <t>割増賃金・手当</t>
  </si>
  <si>
    <t>職業紹介料</t>
  </si>
  <si>
    <t>損害賠償保険加入</t>
    <phoneticPr fontId="5"/>
  </si>
  <si>
    <t>宿泊費（帰宅困難職員）</t>
    <phoneticPr fontId="5"/>
  </si>
  <si>
    <t>旅費（連携）</t>
    <phoneticPr fontId="5"/>
  </si>
  <si>
    <t>自費検査
※介護施設等のみ</t>
  </si>
  <si>
    <t>消毒・清掃</t>
  </si>
  <si>
    <t>感染性廃棄物処理</t>
  </si>
  <si>
    <t>衛生用品
購入</t>
  </si>
  <si>
    <t>代替場所確保（使用料）</t>
  </si>
  <si>
    <t>謝金（同行指導）</t>
  </si>
  <si>
    <t>旅費
（代替場所等）</t>
  </si>
  <si>
    <t>リース費用（車、自転車）</t>
  </si>
  <si>
    <t>リース費用（タブレット）</t>
    <phoneticPr fontId="5"/>
  </si>
  <si>
    <t>施設内療養費</t>
    <rPh sb="0" eb="3">
      <t>シセツナイ</t>
    </rPh>
    <rPh sb="3" eb="6">
      <t>リョウヨウヒ</t>
    </rPh>
    <phoneticPr fontId="5"/>
  </si>
  <si>
    <t>割増賃金・手当（応援職員）</t>
    <phoneticPr fontId="5"/>
  </si>
  <si>
    <t>職業紹介料（応援職員）</t>
    <phoneticPr fontId="5"/>
  </si>
  <si>
    <t>損害賠償保険加入（応援職員）</t>
    <phoneticPr fontId="5"/>
  </si>
  <si>
    <t>-</t>
    <phoneticPr fontId="5"/>
  </si>
  <si>
    <t>大分県知事　佐藤　樹一郎</t>
    <rPh sb="0" eb="3">
      <t>オオイタケン</t>
    </rPh>
    <rPh sb="3" eb="5">
      <t>チジ</t>
    </rPh>
    <rPh sb="6" eb="8">
      <t>サトウ</t>
    </rPh>
    <rPh sb="9" eb="12">
      <t>キイチロウ</t>
    </rPh>
    <phoneticPr fontId="5"/>
  </si>
  <si>
    <t>受取口座情報</t>
    <rPh sb="0" eb="2">
      <t>ウケトリ</t>
    </rPh>
    <rPh sb="2" eb="4">
      <t>コウザ</t>
    </rPh>
    <rPh sb="4" eb="6">
      <t>ジョウホウ</t>
    </rPh>
    <phoneticPr fontId="5"/>
  </si>
  <si>
    <t>金融機関名
（ゆうちょ銀行を除く）</t>
    <rPh sb="0" eb="2">
      <t>キンユウ</t>
    </rPh>
    <rPh sb="2" eb="4">
      <t>キカン</t>
    </rPh>
    <rPh sb="4" eb="5">
      <t>メイ</t>
    </rPh>
    <rPh sb="11" eb="13">
      <t>ギンコウ</t>
    </rPh>
    <rPh sb="14" eb="15">
      <t>ノゾ</t>
    </rPh>
    <phoneticPr fontId="5"/>
  </si>
  <si>
    <t>支店名</t>
    <rPh sb="0" eb="3">
      <t>シテンメイ</t>
    </rPh>
    <phoneticPr fontId="5"/>
  </si>
  <si>
    <t>分類</t>
    <rPh sb="0" eb="2">
      <t>ブンルイ</t>
    </rPh>
    <phoneticPr fontId="5"/>
  </si>
  <si>
    <r>
      <t xml:space="preserve">口座番号
</t>
    </r>
    <r>
      <rPr>
        <sz val="8"/>
        <rFont val="ＭＳ Ｐ明朝"/>
        <family val="1"/>
        <charset val="128"/>
      </rPr>
      <t>（右詰めでお書きください）</t>
    </r>
    <rPh sb="0" eb="2">
      <t>コウザ</t>
    </rPh>
    <rPh sb="2" eb="4">
      <t>バンゴウ</t>
    </rPh>
    <rPh sb="6" eb="8">
      <t>ミギヅメ</t>
    </rPh>
    <rPh sb="11" eb="12">
      <t>カ</t>
    </rPh>
    <phoneticPr fontId="5"/>
  </si>
  <si>
    <t>（フリガナ）
口座名義</t>
    <rPh sb="7" eb="9">
      <t>コウザ</t>
    </rPh>
    <rPh sb="9" eb="11">
      <t>メイギ</t>
    </rPh>
    <phoneticPr fontId="5"/>
  </si>
  <si>
    <t>支店コード</t>
    <rPh sb="0" eb="2">
      <t>シテン</t>
    </rPh>
    <phoneticPr fontId="5"/>
  </si>
  <si>
    <t>ゆうちょ銀行</t>
    <rPh sb="4" eb="6">
      <t>ギンコウ</t>
    </rPh>
    <phoneticPr fontId="5"/>
  </si>
  <si>
    <t>通帳記号
（６桁目がある場合は、※欄に御記入ください。）</t>
  </si>
  <si>
    <t>ゆうちょ銀行を選択された場合は、貯金通帳の見開き左上またはキャッシュカードに記載された記号・番号をお書きください。</t>
  </si>
  <si>
    <t>本申請書の使い方</t>
    <rPh sb="0" eb="1">
      <t>ホン</t>
    </rPh>
    <rPh sb="1" eb="4">
      <t>シンセイショ</t>
    </rPh>
    <rPh sb="5" eb="6">
      <t>ツカ</t>
    </rPh>
    <rPh sb="7" eb="8">
      <t>カタ</t>
    </rPh>
    <phoneticPr fontId="5"/>
  </si>
  <si>
    <t>令和５年度新型コロナウイルス感染症流行下における介護サービス事業所等の</t>
    <phoneticPr fontId="5"/>
  </si>
  <si>
    <t>サービス提供体制確保事業（地域医療介護総合確保基金）</t>
    <rPh sb="13" eb="15">
      <t>チイキ</t>
    </rPh>
    <rPh sb="15" eb="17">
      <t>イリョウ</t>
    </rPh>
    <rPh sb="17" eb="19">
      <t>カイゴ</t>
    </rPh>
    <rPh sb="19" eb="21">
      <t>ソウゴウ</t>
    </rPh>
    <rPh sb="21" eb="23">
      <t>カクホ</t>
    </rPh>
    <rPh sb="23" eb="25">
      <t>キキン</t>
    </rPh>
    <phoneticPr fontId="5"/>
  </si>
  <si>
    <t>手順</t>
    <rPh sb="0" eb="2">
      <t>テジュン</t>
    </rPh>
    <phoneticPr fontId="5"/>
  </si>
  <si>
    <t>作業内容</t>
    <rPh sb="0" eb="2">
      <t>サギョウ</t>
    </rPh>
    <rPh sb="2" eb="4">
      <t>ナイヨウ</t>
    </rPh>
    <phoneticPr fontId="5"/>
  </si>
  <si>
    <t>注意</t>
    <rPh sb="0" eb="2">
      <t>チュウイ</t>
    </rPh>
    <phoneticPr fontId="5"/>
  </si>
  <si>
    <t>積算内訳書の着色セルを入力
（黄色セル：必要情報の入力・該当する取組内容のチェック、緑色セル：クリックしてプルダウンから選択）</t>
    <phoneticPr fontId="5"/>
  </si>
  <si>
    <t>根拠資料と金額等を照合し、積算内訳書の領収番号と同じ数字を根拠資料に記載する。</t>
    <rPh sb="0" eb="2">
      <t>コンキョ</t>
    </rPh>
    <rPh sb="2" eb="4">
      <t>シリョウ</t>
    </rPh>
    <rPh sb="5" eb="7">
      <t>キンガク</t>
    </rPh>
    <rPh sb="7" eb="8">
      <t>トウ</t>
    </rPh>
    <rPh sb="9" eb="11">
      <t>ショウゴウ</t>
    </rPh>
    <rPh sb="13" eb="15">
      <t>セキサン</t>
    </rPh>
    <rPh sb="15" eb="18">
      <t>ウチワケショ</t>
    </rPh>
    <rPh sb="19" eb="21">
      <t>リョウシュウ</t>
    </rPh>
    <rPh sb="21" eb="23">
      <t>バンゴウ</t>
    </rPh>
    <rPh sb="24" eb="25">
      <t>オナ</t>
    </rPh>
    <rPh sb="26" eb="28">
      <t>スウジ</t>
    </rPh>
    <rPh sb="29" eb="31">
      <t>コンキョ</t>
    </rPh>
    <rPh sb="31" eb="33">
      <t>シリョウ</t>
    </rPh>
    <rPh sb="34" eb="36">
      <t>キサイ</t>
    </rPh>
    <phoneticPr fontId="5"/>
  </si>
  <si>
    <t>※該当する場合
施設内療養費積算内訳書、施設内療養チェックリストを入力</t>
    <rPh sb="1" eb="3">
      <t>ガイトウ</t>
    </rPh>
    <rPh sb="5" eb="7">
      <t>バアイ</t>
    </rPh>
    <phoneticPr fontId="5"/>
  </si>
  <si>
    <t>令和５年５月８日時点で要件を満たした事業所のみが対象となります。</t>
    <rPh sb="0" eb="2">
      <t>レイワ</t>
    </rPh>
    <rPh sb="3" eb="4">
      <t>ネン</t>
    </rPh>
    <rPh sb="5" eb="6">
      <t>ガツ</t>
    </rPh>
    <rPh sb="7" eb="8">
      <t>ニチ</t>
    </rPh>
    <rPh sb="8" eb="10">
      <t>ジテン</t>
    </rPh>
    <rPh sb="11" eb="13">
      <t>ヨウケン</t>
    </rPh>
    <rPh sb="14" eb="15">
      <t>ミ</t>
    </rPh>
    <rPh sb="18" eb="21">
      <t>ジギョウショ</t>
    </rPh>
    <rPh sb="24" eb="26">
      <t>タイショウ</t>
    </rPh>
    <phoneticPr fontId="5"/>
  </si>
  <si>
    <t>(様式８）事業所・施設等別個票を入力</t>
    <rPh sb="16" eb="18">
      <t>ニュウリョク</t>
    </rPh>
    <phoneticPr fontId="5"/>
  </si>
  <si>
    <t>積算内訳書の費目毎の合計額を個票に記載してください。
施設内療養費がある場合はこちらも記載してください。
積算内訳書の金額と一致させてください。</t>
    <rPh sb="0" eb="2">
      <t>セキサン</t>
    </rPh>
    <rPh sb="2" eb="5">
      <t>ウチワケショ</t>
    </rPh>
    <rPh sb="6" eb="8">
      <t>ヒモク</t>
    </rPh>
    <rPh sb="8" eb="9">
      <t>ゴト</t>
    </rPh>
    <rPh sb="10" eb="12">
      <t>ゴウケイ</t>
    </rPh>
    <rPh sb="12" eb="13">
      <t>ガク</t>
    </rPh>
    <rPh sb="14" eb="16">
      <t>コヒョウ</t>
    </rPh>
    <rPh sb="17" eb="19">
      <t>キサイ</t>
    </rPh>
    <rPh sb="27" eb="33">
      <t>シセツナイリョウヨウヒ</t>
    </rPh>
    <rPh sb="36" eb="38">
      <t>バアイ</t>
    </rPh>
    <rPh sb="43" eb="45">
      <t>キサイ</t>
    </rPh>
    <rPh sb="53" eb="55">
      <t>セキサン</t>
    </rPh>
    <rPh sb="55" eb="57">
      <t>ウチワケ</t>
    </rPh>
    <rPh sb="57" eb="58">
      <t>ショ</t>
    </rPh>
    <rPh sb="59" eb="61">
      <t>キンガク</t>
    </rPh>
    <rPh sb="62" eb="64">
      <t>イッチ</t>
    </rPh>
    <phoneticPr fontId="5"/>
  </si>
  <si>
    <t>複数申請施設がある場合は、申請施設数分手順1～3を繰り返す。シート名は｢積算内訳書●｣「個票●」（●は１からの通し番号）に修正する。</t>
    <rPh sb="0" eb="2">
      <t>フクスウ</t>
    </rPh>
    <rPh sb="2" eb="4">
      <t>シンセイ</t>
    </rPh>
    <rPh sb="4" eb="6">
      <t>シセツ</t>
    </rPh>
    <rPh sb="9" eb="11">
      <t>バアイ</t>
    </rPh>
    <rPh sb="13" eb="15">
      <t>シンセイ</t>
    </rPh>
    <rPh sb="15" eb="17">
      <t>シセツ</t>
    </rPh>
    <rPh sb="17" eb="18">
      <t>スウ</t>
    </rPh>
    <rPh sb="18" eb="19">
      <t>ブン</t>
    </rPh>
    <rPh sb="19" eb="21">
      <t>テジュン</t>
    </rPh>
    <rPh sb="25" eb="26">
      <t>ク</t>
    </rPh>
    <rPh sb="27" eb="28">
      <t>カエ</t>
    </rPh>
    <phoneticPr fontId="5"/>
  </si>
  <si>
    <t>（様式５）総括表を入力する</t>
    <rPh sb="7" eb="8">
      <t>ヒョウ</t>
    </rPh>
    <rPh sb="9" eb="11">
      <t>ニュウリョク</t>
    </rPh>
    <phoneticPr fontId="5"/>
  </si>
  <si>
    <t>申請者名は法人名になります。
口座情報を間違いなく記載してください。</t>
    <rPh sb="0" eb="3">
      <t>シンセイシャ</t>
    </rPh>
    <rPh sb="3" eb="4">
      <t>メイ</t>
    </rPh>
    <rPh sb="5" eb="7">
      <t>ホウジン</t>
    </rPh>
    <rPh sb="7" eb="8">
      <t>メイ</t>
    </rPh>
    <rPh sb="15" eb="17">
      <t>コウザ</t>
    </rPh>
    <rPh sb="17" eb="19">
      <t>ジョウホウ</t>
    </rPh>
    <rPh sb="20" eb="22">
      <t>マチガ</t>
    </rPh>
    <rPh sb="25" eb="27">
      <t>キサイ</t>
    </rPh>
    <phoneticPr fontId="5"/>
  </si>
  <si>
    <t>(様式８）発生状況を入力する</t>
    <rPh sb="1" eb="3">
      <t>ヨウシキ</t>
    </rPh>
    <rPh sb="10" eb="12">
      <t>ニュウリョク</t>
    </rPh>
    <phoneticPr fontId="5"/>
  </si>
  <si>
    <t>誓約書を入力する</t>
    <rPh sb="0" eb="3">
      <t>セイヤクショ</t>
    </rPh>
    <phoneticPr fontId="5"/>
  </si>
  <si>
    <t>(様式５)の内容が転記されます。代表者の生年月日のみ入力してください。</t>
    <rPh sb="1" eb="3">
      <t>ヨウシキ</t>
    </rPh>
    <rPh sb="6" eb="8">
      <t>ナイヨウ</t>
    </rPh>
    <rPh sb="9" eb="11">
      <t>テンキ</t>
    </rPh>
    <rPh sb="16" eb="19">
      <t>ダイヒョウシャ</t>
    </rPh>
    <rPh sb="20" eb="22">
      <t>セイネン</t>
    </rPh>
    <rPh sb="22" eb="24">
      <t>ガッピ</t>
    </rPh>
    <rPh sb="26" eb="28">
      <t>ニュウリョク</t>
    </rPh>
    <phoneticPr fontId="5"/>
  </si>
  <si>
    <t>完成したExcelファイルを都道府県の担当者に送付</t>
    <rPh sb="0" eb="2">
      <t>カンセイ</t>
    </rPh>
    <rPh sb="14" eb="18">
      <t>トドウフケン</t>
    </rPh>
    <rPh sb="19" eb="22">
      <t>タントウシャ</t>
    </rPh>
    <rPh sb="23" eb="25">
      <t>ソウフ</t>
    </rPh>
    <phoneticPr fontId="5"/>
  </si>
  <si>
    <t>大分県知事　　佐藤　樹一郎　　殿　</t>
    <rPh sb="7" eb="9">
      <t>サトウ</t>
    </rPh>
    <rPh sb="10" eb="11">
      <t>キ</t>
    </rPh>
    <rPh sb="11" eb="13">
      <t>イチロウ</t>
    </rPh>
    <phoneticPr fontId="5"/>
  </si>
  <si>
    <t xml:space="preserve"> </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</si>
</sst>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0;\-#,##0;&quot;&quot;"/>
    <numFmt numFmtId="178" formatCode="#,##0_ ;[Red]\-#,##0\ "/>
    <numFmt numFmtId="179" formatCode="#,##0_);[Red]\(#,##0\)"/>
    <numFmt numFmtId="180" formatCode="[$-411]ggge&quot;年&quot;m&quot;月&quot;d&quot;日&quot;;@"/>
    <numFmt numFmtId="181" formatCode="[$-F800]dddd\,\ mmmm\ dd\,\ yyyy"/>
    <numFmt numFmtId="182" formatCode="#"/>
    <numFmt numFmtId="183" formatCode="0_);[Red]\(0\)"/>
  </numFmts>
  <fonts count="52">
    <font>
      <sz val="11"/>
      <name val="ＭＳ Ｐゴシック"/>
      <family val="3"/>
      <charset val="128"/>
    </font>
    <font>
      <sz val="11"/>
      <name val="ＭＳ Ｐゴシック"/>
      <family val="3"/>
      <charset val="128"/>
    </font>
    <font>
      <sz val="9"/>
      <color theme="1"/>
      <name val="ＭＳ 明朝"/>
      <family val="1"/>
      <charset val="128"/>
    </font>
    <font>
      <sz val="9"/>
      <color rgb="FFFF0000"/>
      <name val="ＭＳ 明朝"/>
      <family val="1"/>
      <charset val="128"/>
    </font>
    <font>
      <b/>
      <sz val="10"/>
      <color rgb="FFFF0000"/>
      <name val="ＭＳ 明朝"/>
      <family val="1"/>
      <charset val="128"/>
    </font>
    <font>
      <sz val="6"/>
      <name val="ＭＳ Ｐゴシック"/>
      <family val="3"/>
      <charset val="128"/>
    </font>
    <font>
      <sz val="10"/>
      <color theme="1"/>
      <name val="ＭＳ 明朝"/>
      <family val="1"/>
      <charset val="128"/>
    </font>
    <font>
      <sz val="10"/>
      <name val="ＭＳ 明朝"/>
      <family val="1"/>
      <charset val="128"/>
    </font>
    <font>
      <sz val="8"/>
      <color theme="1"/>
      <name val="ＭＳ 明朝"/>
      <family val="1"/>
      <charset val="128"/>
    </font>
    <font>
      <sz val="11"/>
      <color theme="1"/>
      <name val="ＭＳ Ｐ明朝"/>
      <family val="1"/>
      <charset val="128"/>
    </font>
    <font>
      <sz val="11"/>
      <color rgb="FFFF0000"/>
      <name val="ＭＳ Ｐ明朝"/>
      <family val="1"/>
      <charset val="128"/>
    </font>
    <font>
      <b/>
      <sz val="12"/>
      <color rgb="FFFF0000"/>
      <name val="ＭＳ Ｐ明朝"/>
      <family val="1"/>
      <charset val="128"/>
    </font>
    <font>
      <b/>
      <sz val="10"/>
      <color theme="1"/>
      <name val="ＭＳ Ｐ明朝"/>
      <family val="1"/>
      <charset val="128"/>
    </font>
    <font>
      <sz val="10"/>
      <color theme="1"/>
      <name val="ＭＳ Ｐ明朝"/>
      <family val="1"/>
      <charset val="128"/>
    </font>
    <font>
      <sz val="11"/>
      <color theme="1"/>
      <name val="ＭＳ Ｐゴシック"/>
      <family val="3"/>
      <charset val="128"/>
    </font>
    <font>
      <sz val="9"/>
      <color theme="1"/>
      <name val="ＭＳ Ｐ明朝"/>
      <family val="1"/>
      <charset val="128"/>
    </font>
    <font>
      <sz val="9"/>
      <color rgb="FFFF0000"/>
      <name val="ＭＳ Ｐ明朝"/>
      <family val="1"/>
      <charset val="128"/>
    </font>
    <font>
      <b/>
      <sz val="10"/>
      <color rgb="FFFF0000"/>
      <name val="ＭＳ Ｐ明朝"/>
      <family val="1"/>
      <charset val="128"/>
    </font>
    <font>
      <sz val="8"/>
      <color theme="1"/>
      <name val="ＭＳ Ｐ明朝"/>
      <family val="1"/>
      <charset val="128"/>
    </font>
    <font>
      <sz val="6"/>
      <color theme="1"/>
      <name val="ＭＳ Ｐ明朝"/>
      <family val="1"/>
      <charset val="128"/>
    </font>
    <font>
      <sz val="5"/>
      <color theme="1"/>
      <name val="ＭＳ 明朝"/>
      <family val="1"/>
      <charset val="128"/>
    </font>
    <font>
      <sz val="7.5"/>
      <color theme="1"/>
      <name val="ＭＳ Ｐ明朝"/>
      <family val="1"/>
      <charset val="128"/>
    </font>
    <font>
      <sz val="7"/>
      <color theme="1"/>
      <name val="ＭＳ Ｐ明朝"/>
      <family val="1"/>
      <charset val="128"/>
    </font>
    <font>
      <sz val="3"/>
      <color theme="1"/>
      <name val="ＭＳ Ｐ明朝"/>
      <family val="1"/>
      <charset val="128"/>
    </font>
    <font>
      <sz val="3"/>
      <color rgb="FFFF0000"/>
      <name val="ＭＳ Ｐ明朝"/>
      <family val="1"/>
      <charset val="128"/>
    </font>
    <font>
      <sz val="9"/>
      <color indexed="81"/>
      <name val="MS P ゴシック"/>
      <family val="3"/>
      <charset val="128"/>
    </font>
    <font>
      <sz val="9"/>
      <color indexed="8"/>
      <name val="MS P ゴシック"/>
      <family val="3"/>
      <charset val="128"/>
    </font>
    <font>
      <sz val="11"/>
      <name val="ＭＳ 明朝"/>
      <family val="1"/>
      <charset val="128"/>
    </font>
    <font>
      <sz val="14"/>
      <name val="ＭＳ 明朝"/>
      <family val="1"/>
      <charset val="128"/>
    </font>
    <font>
      <sz val="12"/>
      <color theme="1"/>
      <name val="ＭＳ Ｐ明朝"/>
      <family val="1"/>
      <charset val="128"/>
    </font>
    <font>
      <sz val="12"/>
      <color rgb="FFFF0000"/>
      <name val="ＭＳ Ｐ明朝"/>
      <family val="1"/>
      <charset val="128"/>
    </font>
    <font>
      <b/>
      <sz val="10"/>
      <name val="ＭＳ 明朝"/>
      <family val="1"/>
      <charset val="128"/>
    </font>
    <font>
      <sz val="11"/>
      <color theme="1"/>
      <name val="游ゴシック"/>
      <family val="2"/>
      <charset val="128"/>
      <scheme val="minor"/>
    </font>
    <font>
      <sz val="11"/>
      <color theme="1"/>
      <name val="ＭＳ 明朝"/>
      <family val="1"/>
      <charset val="128"/>
    </font>
    <font>
      <sz val="6"/>
      <name val="游ゴシック"/>
      <family val="2"/>
      <charset val="128"/>
      <scheme val="minor"/>
    </font>
    <font>
      <sz val="20"/>
      <color theme="1"/>
      <name val="ＭＳ 明朝"/>
      <family val="1"/>
      <charset val="128"/>
    </font>
    <font>
      <b/>
      <sz val="12"/>
      <color theme="1"/>
      <name val="ＭＳ Ｐ明朝"/>
      <family val="1"/>
      <charset val="128"/>
    </font>
    <font>
      <sz val="10"/>
      <name val="ＭＳ Ｐ明朝"/>
      <family val="1"/>
      <charset val="128"/>
    </font>
    <font>
      <b/>
      <sz val="9"/>
      <color theme="1"/>
      <name val="ＭＳ Ｐ明朝"/>
      <family val="1"/>
      <charset val="128"/>
    </font>
    <font>
      <b/>
      <sz val="10.5"/>
      <color theme="1"/>
      <name val="ＭＳ Ｐ明朝"/>
      <family val="1"/>
      <charset val="128"/>
    </font>
    <font>
      <sz val="12"/>
      <name val="ＭＳ Ｐ明朝"/>
      <family val="1"/>
      <charset val="128"/>
    </font>
    <font>
      <b/>
      <sz val="12"/>
      <name val="ＭＳ Ｐ明朝"/>
      <family val="1"/>
      <charset val="128"/>
    </font>
    <font>
      <sz val="10.5"/>
      <name val="ＭＳ Ｐ明朝"/>
      <family val="1"/>
      <charset val="128"/>
    </font>
    <font>
      <b/>
      <sz val="10.5"/>
      <name val="ＭＳ Ｐ明朝"/>
      <family val="1"/>
      <charset val="128"/>
    </font>
    <font>
      <b/>
      <sz val="10.5"/>
      <color indexed="60"/>
      <name val="ＭＳ Ｐ明朝"/>
      <family val="1"/>
      <charset val="128"/>
    </font>
    <font>
      <sz val="11"/>
      <color rgb="FFFF0000"/>
      <name val="ＭＳ 明朝"/>
      <family val="1"/>
      <charset val="128"/>
    </font>
    <font>
      <b/>
      <sz val="10"/>
      <name val="ＭＳ Ｐ明朝"/>
      <family val="1"/>
      <charset val="128"/>
    </font>
    <font>
      <sz val="8"/>
      <name val="ＭＳ Ｐ明朝"/>
      <family val="1"/>
      <charset val="128"/>
    </font>
    <font>
      <sz val="6"/>
      <name val="ＭＳ Ｐ明朝"/>
      <family val="1"/>
      <charset val="128"/>
    </font>
    <font>
      <b/>
      <sz val="14"/>
      <color theme="1"/>
      <name val="ＭＳ 明朝"/>
      <family val="1"/>
      <charset val="128"/>
    </font>
    <font>
      <sz val="12"/>
      <color theme="1"/>
      <name val="ＭＳ 明朝"/>
      <family val="1"/>
      <charset val="128"/>
    </font>
    <font>
      <b/>
      <sz val="14"/>
      <name val="ＭＳ 明朝"/>
      <family val="1"/>
      <charset val="128"/>
    </font>
  </fonts>
  <fills count="10">
    <fill>
      <patternFill patternType="none"/>
    </fill>
    <fill>
      <patternFill patternType="gray125"/>
    </fill>
    <fill>
      <patternFill patternType="solid">
        <fgColor rgb="FFFFFFCC"/>
        <bgColor indexed="64"/>
      </patternFill>
    </fill>
    <fill>
      <patternFill patternType="solid">
        <fgColor theme="0" tint="-4.9989318521683403E-2"/>
        <bgColor indexed="64"/>
      </patternFill>
    </fill>
    <fill>
      <patternFill patternType="solid">
        <fgColor rgb="FFCCFFCC"/>
        <bgColor indexed="64"/>
      </patternFill>
    </fill>
    <fill>
      <patternFill patternType="solid">
        <fgColor rgb="FFFFFF00"/>
        <bgColor indexed="64"/>
      </patternFill>
    </fill>
    <fill>
      <patternFill patternType="solid">
        <fgColor theme="0"/>
        <bgColor indexed="64"/>
      </patternFill>
    </fill>
    <fill>
      <patternFill patternType="solid">
        <fgColor theme="0" tint="-0.14999847407452621"/>
        <bgColor indexed="64"/>
      </patternFill>
    </fill>
    <fill>
      <patternFill patternType="solid">
        <fgColor theme="4" tint="0.39997558519241921"/>
        <bgColor indexed="64"/>
      </patternFill>
    </fill>
    <fill>
      <patternFill patternType="solid">
        <fgColor rgb="FFCDFFFF"/>
        <bgColor indexed="64"/>
      </patternFill>
    </fill>
  </fills>
  <borders count="95">
    <border>
      <left/>
      <right/>
      <top/>
      <bottom/>
      <diagonal/>
    </border>
    <border>
      <left style="thin">
        <color indexed="64"/>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bottom style="double">
        <color indexed="64"/>
      </bottom>
      <diagonal/>
    </border>
    <border>
      <left style="medium">
        <color indexed="64"/>
      </left>
      <right style="thin">
        <color indexed="64"/>
      </right>
      <top style="thin">
        <color indexed="64"/>
      </top>
      <bottom style="double">
        <color indexed="64"/>
      </bottom>
      <diagonal/>
    </border>
    <border diagonalUp="1">
      <left style="thin">
        <color indexed="64"/>
      </left>
      <right style="thin">
        <color indexed="64"/>
      </right>
      <top style="double">
        <color indexed="64"/>
      </top>
      <bottom style="thin">
        <color indexed="64"/>
      </bottom>
      <diagonal style="thin">
        <color indexed="64"/>
      </diagonal>
    </border>
    <border>
      <left style="medium">
        <color indexed="64"/>
      </left>
      <right style="medium">
        <color indexed="64"/>
      </right>
      <top/>
      <bottom style="medium">
        <color indexed="64"/>
      </bottom>
      <diagonal/>
    </border>
    <border diagonalUp="1">
      <left/>
      <right style="thin">
        <color indexed="64"/>
      </right>
      <top style="double">
        <color indexed="64"/>
      </top>
      <bottom style="thin">
        <color indexed="64"/>
      </bottom>
      <diagonal style="thin">
        <color indexed="64"/>
      </diagonal>
    </border>
    <border>
      <left style="medium">
        <color indexed="64"/>
      </left>
      <right style="thin">
        <color indexed="64"/>
      </right>
      <top/>
      <bottom style="medium">
        <color indexed="64"/>
      </bottom>
      <diagonal/>
    </border>
    <border diagonalUp="1">
      <left style="medium">
        <color indexed="64"/>
      </left>
      <right style="thin">
        <color indexed="64"/>
      </right>
      <top style="double">
        <color indexed="64"/>
      </top>
      <bottom style="thin">
        <color indexed="64"/>
      </bottom>
      <diagonal style="thin">
        <color indexed="64"/>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style="dashed">
        <color indexed="64"/>
      </left>
      <right/>
      <top/>
      <bottom/>
      <diagonal/>
    </border>
    <border>
      <left/>
      <right style="dashed">
        <color indexed="64"/>
      </right>
      <top/>
      <bottom/>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style="double">
        <color indexed="64"/>
      </left>
      <right style="double">
        <color indexed="64"/>
      </right>
      <top style="thin">
        <color indexed="64"/>
      </top>
      <bottom style="thin">
        <color indexed="64"/>
      </bottom>
      <diagonal/>
    </border>
    <border>
      <left style="thin">
        <color auto="1"/>
      </left>
      <right style="thin">
        <color auto="1"/>
      </right>
      <top style="double">
        <color auto="1"/>
      </top>
      <bottom style="thin">
        <color auto="1"/>
      </bottom>
      <diagonal/>
    </border>
    <border>
      <left style="double">
        <color indexed="64"/>
      </left>
      <right style="double">
        <color indexed="64"/>
      </right>
      <top style="double">
        <color auto="1"/>
      </top>
      <bottom/>
      <diagonal/>
    </border>
    <border>
      <left style="double">
        <color indexed="64"/>
      </left>
      <right style="thin">
        <color indexed="64"/>
      </right>
      <top style="thin">
        <color indexed="64"/>
      </top>
      <bottom/>
      <diagonal/>
    </border>
    <border>
      <left style="double">
        <color indexed="64"/>
      </left>
      <right style="double">
        <color indexed="64"/>
      </right>
      <top/>
      <bottom/>
      <diagonal/>
    </border>
    <border>
      <left style="double">
        <color indexed="64"/>
      </left>
      <right style="thin">
        <color indexed="64"/>
      </right>
      <top/>
      <bottom/>
      <diagonal/>
    </border>
    <border>
      <left style="double">
        <color indexed="64"/>
      </left>
      <right style="double">
        <color indexed="64"/>
      </right>
      <top/>
      <bottom style="medium">
        <color auto="1"/>
      </bottom>
      <diagonal/>
    </border>
    <border>
      <left style="double">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32" fillId="0" borderId="0">
      <alignment vertical="center"/>
    </xf>
  </cellStyleXfs>
  <cellXfs count="638">
    <xf numFmtId="0" fontId="0" fillId="0" borderId="0" xfId="0">
      <alignment vertical="center"/>
    </xf>
    <xf numFmtId="0" fontId="2" fillId="0" borderId="0" xfId="0" applyFont="1">
      <alignment vertical="center"/>
    </xf>
    <xf numFmtId="0" fontId="6" fillId="0" borderId="0" xfId="0" applyFont="1" applyBorder="1">
      <alignment vertical="center"/>
    </xf>
    <xf numFmtId="0" fontId="6" fillId="0" borderId="0" xfId="0" applyFont="1" applyBorder="1" applyAlignment="1">
      <alignment horizontal="center" vertical="center"/>
    </xf>
    <xf numFmtId="0" fontId="6" fillId="0" borderId="0" xfId="0" applyFont="1">
      <alignment vertical="center"/>
    </xf>
    <xf numFmtId="0" fontId="6" fillId="0" borderId="0" xfId="0" applyFont="1" applyAlignment="1">
      <alignment horizontal="center" vertical="center"/>
    </xf>
    <xf numFmtId="0" fontId="6" fillId="0" borderId="0" xfId="0" applyFont="1" applyAlignment="1">
      <alignment vertical="center"/>
    </xf>
    <xf numFmtId="0" fontId="6" fillId="0" borderId="0" xfId="0" applyFont="1" applyAlignment="1">
      <alignment horizontal="right" vertical="center"/>
    </xf>
    <xf numFmtId="0" fontId="6" fillId="0" borderId="2" xfId="0" applyFont="1" applyBorder="1">
      <alignment vertical="center"/>
    </xf>
    <xf numFmtId="0" fontId="6" fillId="0" borderId="3" xfId="0" applyFont="1" applyBorder="1" applyAlignment="1">
      <alignment horizontal="center" vertical="center"/>
    </xf>
    <xf numFmtId="0" fontId="6" fillId="0" borderId="3" xfId="0" applyFont="1" applyBorder="1">
      <alignment vertical="center"/>
    </xf>
    <xf numFmtId="0" fontId="6" fillId="0" borderId="4" xfId="0" applyFont="1" applyBorder="1">
      <alignment vertical="center"/>
    </xf>
    <xf numFmtId="0" fontId="6" fillId="0" borderId="6" xfId="0" applyFont="1" applyBorder="1">
      <alignment vertical="center"/>
    </xf>
    <xf numFmtId="0" fontId="6" fillId="0" borderId="7" xfId="0" applyFont="1" applyBorder="1" applyAlignment="1">
      <alignment horizontal="center" vertical="center"/>
    </xf>
    <xf numFmtId="0" fontId="6" fillId="0" borderId="7" xfId="0" applyFont="1" applyBorder="1">
      <alignment vertical="center"/>
    </xf>
    <xf numFmtId="0" fontId="6" fillId="0" borderId="8" xfId="0" applyFont="1" applyBorder="1">
      <alignment vertical="center"/>
    </xf>
    <xf numFmtId="0" fontId="6" fillId="0" borderId="13" xfId="0" applyFont="1" applyBorder="1">
      <alignment vertical="center"/>
    </xf>
    <xf numFmtId="0" fontId="6" fillId="0" borderId="14" xfId="0" applyFont="1" applyBorder="1">
      <alignment vertical="center"/>
    </xf>
    <xf numFmtId="0" fontId="6" fillId="0" borderId="17" xfId="0" applyFont="1" applyBorder="1">
      <alignment vertical="center"/>
    </xf>
    <xf numFmtId="0" fontId="6" fillId="0" borderId="18" xfId="0" applyFont="1" applyBorder="1" applyAlignment="1">
      <alignment horizontal="center" vertical="center"/>
    </xf>
    <xf numFmtId="0" fontId="6" fillId="0" borderId="18" xfId="0" applyFont="1" applyBorder="1">
      <alignment vertical="center"/>
    </xf>
    <xf numFmtId="0" fontId="6" fillId="0" borderId="19" xfId="0" applyFont="1" applyBorder="1">
      <alignment vertical="center"/>
    </xf>
    <xf numFmtId="0" fontId="8" fillId="0" borderId="18" xfId="0" applyFont="1" applyBorder="1">
      <alignment vertical="center"/>
    </xf>
    <xf numFmtId="0" fontId="2" fillId="0" borderId="3" xfId="0" applyFont="1" applyBorder="1" applyAlignment="1">
      <alignment vertical="center"/>
    </xf>
    <xf numFmtId="0" fontId="2" fillId="0" borderId="4" xfId="0" applyFont="1" applyBorder="1" applyAlignment="1">
      <alignment vertical="center"/>
    </xf>
    <xf numFmtId="0" fontId="6" fillId="0" borderId="30" xfId="0" applyFont="1" applyBorder="1">
      <alignment vertical="center"/>
    </xf>
    <xf numFmtId="0" fontId="6" fillId="0" borderId="31" xfId="0" applyFont="1" applyBorder="1">
      <alignment vertical="center"/>
    </xf>
    <xf numFmtId="0" fontId="6" fillId="0" borderId="32" xfId="0" applyFont="1" applyBorder="1">
      <alignment vertical="center"/>
    </xf>
    <xf numFmtId="176" fontId="2" fillId="0" borderId="31" xfId="0" applyNumberFormat="1" applyFont="1" applyBorder="1" applyAlignment="1">
      <alignment vertical="center"/>
    </xf>
    <xf numFmtId="0" fontId="2" fillId="0" borderId="32" xfId="0" applyFont="1" applyBorder="1" applyAlignment="1">
      <alignment vertical="center"/>
    </xf>
    <xf numFmtId="0" fontId="8" fillId="0" borderId="30" xfId="0" applyFont="1" applyBorder="1">
      <alignment vertical="center"/>
    </xf>
    <xf numFmtId="0" fontId="2" fillId="0" borderId="31"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176" fontId="2" fillId="0" borderId="35" xfId="0" applyNumberFormat="1" applyFont="1" applyBorder="1" applyAlignment="1">
      <alignment vertical="center"/>
    </xf>
    <xf numFmtId="0" fontId="2" fillId="0" borderId="36" xfId="0" applyFont="1" applyBorder="1" applyAlignment="1">
      <alignment vertical="center"/>
    </xf>
    <xf numFmtId="176" fontId="2" fillId="0" borderId="3" xfId="0" applyNumberFormat="1" applyFont="1" applyBorder="1" applyAlignment="1">
      <alignment vertical="center"/>
    </xf>
    <xf numFmtId="176" fontId="2" fillId="0" borderId="7" xfId="0" applyNumberFormat="1" applyFont="1" applyBorder="1" applyAlignment="1">
      <alignment vertical="center"/>
    </xf>
    <xf numFmtId="0" fontId="2" fillId="0" borderId="8" xfId="0" applyFont="1" applyBorder="1" applyAlignment="1">
      <alignment vertical="center"/>
    </xf>
    <xf numFmtId="176" fontId="2" fillId="0" borderId="33" xfId="0" applyNumberFormat="1" applyFont="1" applyBorder="1" applyAlignment="1">
      <alignment vertical="center"/>
    </xf>
    <xf numFmtId="0" fontId="2" fillId="0" borderId="37" xfId="0" applyFont="1" applyBorder="1" applyAlignment="1">
      <alignment vertical="center"/>
    </xf>
    <xf numFmtId="0" fontId="6" fillId="0" borderId="35" xfId="0" applyFont="1" applyBorder="1">
      <alignment vertical="center"/>
    </xf>
    <xf numFmtId="0" fontId="6" fillId="0" borderId="34" xfId="0" applyFont="1" applyBorder="1">
      <alignment vertical="center"/>
    </xf>
    <xf numFmtId="176" fontId="2" fillId="0" borderId="18" xfId="0" applyNumberFormat="1" applyFont="1" applyBorder="1" applyAlignment="1">
      <alignment vertical="center"/>
    </xf>
    <xf numFmtId="0" fontId="2" fillId="0" borderId="19" xfId="0" applyFont="1" applyBorder="1" applyAlignment="1">
      <alignment vertical="center"/>
    </xf>
    <xf numFmtId="0" fontId="8" fillId="0" borderId="0" xfId="0" applyFont="1">
      <alignment vertical="center"/>
    </xf>
    <xf numFmtId="0" fontId="8" fillId="0" borderId="0" xfId="0" applyFont="1" applyAlignment="1">
      <alignment horizontal="left" vertical="center"/>
    </xf>
    <xf numFmtId="0" fontId="9" fillId="0" borderId="0" xfId="0" applyFont="1">
      <alignment vertical="center"/>
    </xf>
    <xf numFmtId="0" fontId="12" fillId="0" borderId="0" xfId="0" applyFont="1" applyFill="1" applyBorder="1" applyAlignment="1">
      <alignment horizontal="left" vertical="center"/>
    </xf>
    <xf numFmtId="0" fontId="9" fillId="0" borderId="0" xfId="0" applyFont="1" applyFill="1" applyAlignment="1">
      <alignment horizontal="right" vertical="center"/>
    </xf>
    <xf numFmtId="0" fontId="13" fillId="3" borderId="38" xfId="0" applyFont="1" applyFill="1" applyBorder="1" applyAlignment="1">
      <alignment horizontal="center" vertical="center"/>
    </xf>
    <xf numFmtId="0" fontId="13" fillId="3" borderId="41" xfId="0" applyFont="1" applyFill="1" applyBorder="1" applyAlignment="1">
      <alignment horizontal="center" vertical="center"/>
    </xf>
    <xf numFmtId="0" fontId="13" fillId="3" borderId="19" xfId="0" applyFont="1" applyFill="1" applyBorder="1" applyAlignment="1">
      <alignment horizontal="center" vertical="center"/>
    </xf>
    <xf numFmtId="0" fontId="13" fillId="3" borderId="39" xfId="0" applyFont="1" applyFill="1" applyBorder="1" applyAlignment="1">
      <alignment horizontal="center" vertical="center"/>
    </xf>
    <xf numFmtId="177" fontId="9" fillId="0" borderId="38" xfId="0" applyNumberFormat="1" applyFont="1" applyBorder="1" applyAlignment="1">
      <alignment horizontal="center" vertical="center" shrinkToFit="1"/>
    </xf>
    <xf numFmtId="177" fontId="9" fillId="0" borderId="17" xfId="0" applyNumberFormat="1" applyFont="1" applyBorder="1" applyAlignment="1">
      <alignment horizontal="center" vertical="center" shrinkToFit="1"/>
    </xf>
    <xf numFmtId="177" fontId="9" fillId="0" borderId="38" xfId="1" applyNumberFormat="1" applyFont="1" applyBorder="1" applyAlignment="1">
      <alignment horizontal="right" vertical="center" shrinkToFit="1"/>
    </xf>
    <xf numFmtId="177" fontId="9" fillId="0" borderId="42" xfId="1" applyNumberFormat="1" applyFont="1" applyBorder="1" applyAlignment="1">
      <alignment horizontal="right" vertical="center" shrinkToFit="1"/>
    </xf>
    <xf numFmtId="177" fontId="9" fillId="0" borderId="19" xfId="1" applyNumberFormat="1" applyFont="1" applyBorder="1" applyAlignment="1">
      <alignment horizontal="right" vertical="center" shrinkToFit="1"/>
    </xf>
    <xf numFmtId="177" fontId="9" fillId="0" borderId="40" xfId="1" applyNumberFormat="1" applyFont="1" applyBorder="1" applyAlignment="1">
      <alignment horizontal="right" vertical="center" shrinkToFit="1"/>
    </xf>
    <xf numFmtId="177" fontId="9" fillId="0" borderId="43" xfId="0" applyNumberFormat="1" applyFont="1" applyBorder="1" applyAlignment="1">
      <alignment horizontal="center" vertical="center" shrinkToFit="1"/>
    </xf>
    <xf numFmtId="177" fontId="9" fillId="0" borderId="44" xfId="1" applyNumberFormat="1" applyFont="1" applyBorder="1" applyAlignment="1">
      <alignment horizontal="right" vertical="center" shrinkToFit="1"/>
    </xf>
    <xf numFmtId="177" fontId="9" fillId="0" borderId="45" xfId="1" applyNumberFormat="1" applyFont="1" applyBorder="1" applyAlignment="1">
      <alignment horizontal="right" vertical="center" shrinkToFit="1"/>
    </xf>
    <xf numFmtId="177" fontId="9" fillId="0" borderId="46" xfId="1" applyNumberFormat="1" applyFont="1" applyBorder="1" applyAlignment="1">
      <alignment horizontal="right" vertical="center" shrinkToFit="1"/>
    </xf>
    <xf numFmtId="177" fontId="9" fillId="0" borderId="47" xfId="1" applyNumberFormat="1" applyFont="1" applyBorder="1" applyAlignment="1">
      <alignment horizontal="right" vertical="center" shrinkToFit="1"/>
    </xf>
    <xf numFmtId="177" fontId="9" fillId="0" borderId="48" xfId="1" applyNumberFormat="1" applyFont="1" applyBorder="1" applyAlignment="1">
      <alignment horizontal="right" vertical="center" shrinkToFit="1"/>
    </xf>
    <xf numFmtId="177" fontId="9" fillId="0" borderId="49" xfId="1" applyNumberFormat="1" applyFont="1" applyBorder="1" applyAlignment="1">
      <alignment horizontal="right" vertical="center" shrinkToFit="1"/>
    </xf>
    <xf numFmtId="177" fontId="9" fillId="0" borderId="50" xfId="1" applyNumberFormat="1" applyFont="1" applyBorder="1" applyAlignment="1">
      <alignment horizontal="right" vertical="center" shrinkToFit="1"/>
    </xf>
    <xf numFmtId="177" fontId="9" fillId="0" borderId="51" xfId="1" applyNumberFormat="1" applyFont="1" applyBorder="1" applyAlignment="1">
      <alignment horizontal="right" vertical="center" shrinkToFit="1"/>
    </xf>
    <xf numFmtId="0" fontId="14" fillId="0" borderId="0" xfId="0" applyFont="1">
      <alignment vertical="center"/>
    </xf>
    <xf numFmtId="0" fontId="13" fillId="0" borderId="0" xfId="0" applyFont="1" applyAlignment="1">
      <alignment horizontal="center" vertical="center" shrinkToFit="1"/>
    </xf>
    <xf numFmtId="0" fontId="13" fillId="0" borderId="0" xfId="0" applyFont="1">
      <alignment vertical="center"/>
    </xf>
    <xf numFmtId="0" fontId="9" fillId="0" borderId="0" xfId="0" applyFont="1" applyFill="1">
      <alignment vertical="center"/>
    </xf>
    <xf numFmtId="0" fontId="13" fillId="0" borderId="0" xfId="0" applyFont="1" applyFill="1" applyAlignment="1">
      <alignment horizontal="center" vertical="center" shrinkToFit="1"/>
    </xf>
    <xf numFmtId="0" fontId="13" fillId="0" borderId="0" xfId="0" applyFont="1" applyFill="1">
      <alignment vertical="center"/>
    </xf>
    <xf numFmtId="0" fontId="14" fillId="0" borderId="0" xfId="0" applyFont="1" applyFill="1">
      <alignment vertical="center"/>
    </xf>
    <xf numFmtId="0" fontId="13" fillId="0" borderId="0" xfId="0" applyFont="1" applyFill="1" applyAlignment="1">
      <alignment horizontal="center" vertical="center"/>
    </xf>
    <xf numFmtId="0" fontId="13" fillId="0" borderId="0" xfId="0" applyFont="1" applyFill="1" applyAlignment="1">
      <alignment horizontal="left" vertical="center"/>
    </xf>
    <xf numFmtId="0" fontId="15" fillId="0" borderId="0" xfId="0" applyFont="1" applyFill="1">
      <alignment vertical="center"/>
    </xf>
    <xf numFmtId="0" fontId="6" fillId="0" borderId="2" xfId="0" applyFont="1" applyFill="1" applyBorder="1">
      <alignment vertical="center"/>
    </xf>
    <xf numFmtId="0" fontId="6" fillId="0" borderId="3" xfId="0" applyFont="1" applyFill="1" applyBorder="1" applyAlignment="1">
      <alignment horizontal="center" vertical="center"/>
    </xf>
    <xf numFmtId="0" fontId="6" fillId="0" borderId="3" xfId="0" applyFont="1" applyFill="1" applyBorder="1">
      <alignment vertical="center"/>
    </xf>
    <xf numFmtId="0" fontId="6" fillId="0" borderId="4" xfId="0" applyFont="1" applyFill="1" applyBorder="1">
      <alignment vertical="center"/>
    </xf>
    <xf numFmtId="0" fontId="6" fillId="0" borderId="6" xfId="0" applyFont="1" applyFill="1" applyBorder="1">
      <alignment vertical="center"/>
    </xf>
    <xf numFmtId="0" fontId="6" fillId="0" borderId="7" xfId="0" applyFont="1" applyFill="1" applyBorder="1" applyAlignment="1">
      <alignment horizontal="center" vertical="center"/>
    </xf>
    <xf numFmtId="0" fontId="6" fillId="0" borderId="7" xfId="0" applyFont="1" applyFill="1" applyBorder="1">
      <alignment vertical="center"/>
    </xf>
    <xf numFmtId="0" fontId="6" fillId="0" borderId="8" xfId="0" applyFont="1" applyFill="1" applyBorder="1">
      <alignment vertical="center"/>
    </xf>
    <xf numFmtId="0" fontId="6" fillId="0" borderId="15" xfId="0" applyFont="1" applyFill="1" applyBorder="1">
      <alignment vertical="center"/>
    </xf>
    <xf numFmtId="0" fontId="6" fillId="0" borderId="0" xfId="0" applyFont="1" applyFill="1" applyBorder="1" applyAlignment="1">
      <alignment horizontal="center" vertical="center"/>
    </xf>
    <xf numFmtId="0" fontId="6" fillId="0" borderId="0" xfId="0" applyFont="1" applyFill="1" applyBorder="1">
      <alignment vertical="center"/>
    </xf>
    <xf numFmtId="0" fontId="6" fillId="0" borderId="16" xfId="0" applyFont="1" applyFill="1" applyBorder="1">
      <alignment vertical="center"/>
    </xf>
    <xf numFmtId="0" fontId="6" fillId="0" borderId="13" xfId="0" applyFont="1" applyFill="1" applyBorder="1">
      <alignment vertical="center"/>
    </xf>
    <xf numFmtId="0" fontId="19" fillId="0" borderId="0" xfId="0" applyFont="1" applyFill="1" applyBorder="1" applyAlignment="1">
      <alignment vertical="top"/>
    </xf>
    <xf numFmtId="0" fontId="6" fillId="0" borderId="14" xfId="0" applyFont="1" applyFill="1" applyBorder="1">
      <alignment vertical="center"/>
    </xf>
    <xf numFmtId="0" fontId="13" fillId="0" borderId="0" xfId="0" applyFont="1" applyFill="1" applyBorder="1">
      <alignment vertical="center"/>
    </xf>
    <xf numFmtId="0" fontId="13" fillId="0" borderId="0" xfId="0" applyFont="1" applyFill="1" applyBorder="1" applyAlignment="1">
      <alignment vertical="center"/>
    </xf>
    <xf numFmtId="0" fontId="6" fillId="0" borderId="17" xfId="0" applyFont="1" applyFill="1" applyBorder="1">
      <alignment vertical="center"/>
    </xf>
    <xf numFmtId="0" fontId="6" fillId="0" borderId="18" xfId="0" applyFont="1" applyFill="1" applyBorder="1" applyAlignment="1">
      <alignment horizontal="center" vertical="center"/>
    </xf>
    <xf numFmtId="0" fontId="6" fillId="0" borderId="18" xfId="0" applyFont="1" applyFill="1" applyBorder="1">
      <alignment vertical="center"/>
    </xf>
    <xf numFmtId="0" fontId="6" fillId="0" borderId="19" xfId="0" applyFont="1" applyFill="1" applyBorder="1">
      <alignment vertical="center"/>
    </xf>
    <xf numFmtId="0" fontId="13" fillId="2" borderId="13" xfId="0" applyFont="1" applyFill="1" applyBorder="1">
      <alignment vertical="center"/>
    </xf>
    <xf numFmtId="0" fontId="13" fillId="0" borderId="13" xfId="0" applyFont="1" applyFill="1" applyBorder="1" applyAlignment="1">
      <alignment horizontal="left" vertical="center"/>
    </xf>
    <xf numFmtId="0" fontId="6" fillId="0" borderId="13" xfId="0" applyFont="1" applyFill="1" applyBorder="1" applyAlignment="1">
      <alignment horizontal="center" vertical="center"/>
    </xf>
    <xf numFmtId="0" fontId="6" fillId="0" borderId="14" xfId="0" applyFont="1" applyFill="1" applyBorder="1" applyAlignment="1">
      <alignment horizontal="center" vertical="center"/>
    </xf>
    <xf numFmtId="0" fontId="13" fillId="2" borderId="7" xfId="0" applyFont="1" applyFill="1" applyBorder="1" applyAlignment="1">
      <alignment horizontal="left" vertical="center"/>
    </xf>
    <xf numFmtId="0" fontId="13" fillId="0" borderId="7" xfId="0" applyFont="1" applyFill="1" applyBorder="1" applyAlignment="1" applyProtection="1">
      <alignment horizontal="left" vertical="center"/>
      <protection locked="0"/>
    </xf>
    <xf numFmtId="0" fontId="6" fillId="0" borderId="8" xfId="0" applyFont="1" applyFill="1" applyBorder="1" applyAlignment="1">
      <alignment horizontal="center" vertical="center"/>
    </xf>
    <xf numFmtId="0" fontId="13" fillId="0" borderId="13" xfId="0" applyFont="1" applyFill="1" applyBorder="1" applyAlignment="1">
      <alignment vertical="center"/>
    </xf>
    <xf numFmtId="0" fontId="13" fillId="0" borderId="13" xfId="0" applyFont="1" applyFill="1" applyBorder="1" applyAlignment="1" applyProtection="1">
      <alignment vertical="center"/>
      <protection locked="0"/>
    </xf>
    <xf numFmtId="0" fontId="12" fillId="0" borderId="7" xfId="0" applyFont="1" applyFill="1" applyBorder="1" applyAlignment="1">
      <alignment horizontal="left" vertical="center"/>
    </xf>
    <xf numFmtId="0" fontId="13" fillId="0" borderId="7" xfId="0" applyFont="1" applyFill="1" applyBorder="1">
      <alignment vertical="center"/>
    </xf>
    <xf numFmtId="0" fontId="13" fillId="0" borderId="7" xfId="0" applyFont="1" applyFill="1" applyBorder="1" applyAlignment="1">
      <alignment vertical="center"/>
    </xf>
    <xf numFmtId="0" fontId="13" fillId="0" borderId="7" xfId="0" applyFont="1" applyFill="1" applyBorder="1" applyAlignment="1">
      <alignment horizontal="left" vertical="center"/>
    </xf>
    <xf numFmtId="0" fontId="13" fillId="0" borderId="7" xfId="0" applyFont="1" applyFill="1" applyBorder="1" applyAlignment="1" applyProtection="1">
      <alignment vertical="center"/>
      <protection locked="0"/>
    </xf>
    <xf numFmtId="0" fontId="13" fillId="0" borderId="12" xfId="0" applyFont="1" applyFill="1" applyBorder="1" applyAlignment="1">
      <alignment horizontal="left" vertical="center"/>
    </xf>
    <xf numFmtId="0" fontId="13" fillId="0" borderId="18" xfId="0" applyFont="1" applyFill="1" applyBorder="1" applyAlignment="1">
      <alignment horizontal="center" vertical="center"/>
    </xf>
    <xf numFmtId="0" fontId="13" fillId="0" borderId="18" xfId="0" applyFont="1" applyFill="1" applyBorder="1" applyAlignment="1">
      <alignment vertical="center"/>
    </xf>
    <xf numFmtId="0" fontId="19" fillId="0" borderId="18" xfId="0" applyFont="1" applyFill="1" applyBorder="1" applyAlignment="1" applyProtection="1">
      <alignment vertical="center"/>
      <protection locked="0"/>
    </xf>
    <xf numFmtId="0" fontId="13" fillId="0" borderId="18" xfId="0" applyFont="1" applyFill="1" applyBorder="1" applyAlignment="1" applyProtection="1">
      <alignment vertical="center" wrapText="1"/>
      <protection locked="0"/>
    </xf>
    <xf numFmtId="0" fontId="13" fillId="0" borderId="18" xfId="0" applyFont="1" applyFill="1" applyBorder="1">
      <alignment vertical="center"/>
    </xf>
    <xf numFmtId="0" fontId="13" fillId="0" borderId="19" xfId="0" applyFont="1" applyFill="1" applyBorder="1">
      <alignment vertical="center"/>
    </xf>
    <xf numFmtId="0" fontId="13" fillId="0" borderId="5" xfId="0" applyFont="1" applyFill="1" applyBorder="1">
      <alignment vertical="center"/>
    </xf>
    <xf numFmtId="0" fontId="18" fillId="0" borderId="5" xfId="0" applyFont="1" applyFill="1" applyBorder="1" applyAlignment="1">
      <alignment vertical="center" wrapText="1"/>
    </xf>
    <xf numFmtId="0" fontId="18" fillId="0" borderId="0" xfId="0" applyFont="1" applyFill="1" applyBorder="1" applyAlignment="1">
      <alignment vertical="center" wrapText="1"/>
    </xf>
    <xf numFmtId="0" fontId="18" fillId="0" borderId="20" xfId="0" applyFont="1" applyFill="1" applyBorder="1" applyAlignment="1">
      <alignment vertical="center" wrapText="1"/>
    </xf>
    <xf numFmtId="0" fontId="18" fillId="0" borderId="7" xfId="0" applyFont="1" applyFill="1" applyBorder="1" applyAlignment="1">
      <alignment vertical="center" wrapText="1"/>
    </xf>
    <xf numFmtId="0" fontId="13" fillId="0" borderId="12" xfId="0" applyFont="1" applyFill="1" applyBorder="1" applyAlignment="1">
      <alignment vertical="center"/>
    </xf>
    <xf numFmtId="0" fontId="21" fillId="0" borderId="0" xfId="0" applyFont="1" applyFill="1" applyBorder="1" applyAlignment="1">
      <alignment horizontal="left" vertical="center" wrapText="1"/>
    </xf>
    <xf numFmtId="0" fontId="21" fillId="0" borderId="16" xfId="0" applyFont="1" applyFill="1" applyBorder="1" applyAlignment="1">
      <alignment horizontal="left" vertical="center" wrapText="1"/>
    </xf>
    <xf numFmtId="0" fontId="21" fillId="0" borderId="0" xfId="0" applyFont="1" applyFill="1" applyBorder="1" applyAlignment="1">
      <alignment horizontal="left" vertical="center"/>
    </xf>
    <xf numFmtId="49" fontId="15" fillId="0" borderId="12" xfId="0" applyNumberFormat="1" applyFont="1" applyFill="1" applyBorder="1" applyAlignment="1">
      <alignment horizontal="center" vertical="center" wrapText="1"/>
    </xf>
    <xf numFmtId="49" fontId="15" fillId="0" borderId="13" xfId="0" applyNumberFormat="1" applyFont="1" applyFill="1" applyBorder="1" applyAlignment="1">
      <alignment horizontal="center" vertical="center" wrapText="1"/>
    </xf>
    <xf numFmtId="38" fontId="9" fillId="0" borderId="13" xfId="1" applyFont="1" applyFill="1" applyBorder="1" applyAlignment="1">
      <alignment horizontal="right" vertical="center" shrinkToFit="1"/>
    </xf>
    <xf numFmtId="0" fontId="9" fillId="0" borderId="13" xfId="0" applyFont="1" applyFill="1" applyBorder="1" applyAlignment="1">
      <alignment horizontal="center" vertical="center"/>
    </xf>
    <xf numFmtId="0" fontId="9" fillId="0" borderId="14" xfId="0" applyFont="1" applyFill="1" applyBorder="1" applyAlignment="1">
      <alignment horizontal="center" vertical="center"/>
    </xf>
    <xf numFmtId="0" fontId="13" fillId="0" borderId="15" xfId="0" applyFont="1" applyFill="1" applyBorder="1" applyAlignment="1">
      <alignment vertical="center"/>
    </xf>
    <xf numFmtId="0" fontId="9" fillId="0" borderId="0" xfId="0" applyFont="1" applyFill="1" applyBorder="1">
      <alignment vertical="center"/>
    </xf>
    <xf numFmtId="0" fontId="15" fillId="0" borderId="0" xfId="0" applyFont="1" applyFill="1" applyBorder="1" applyAlignment="1">
      <alignment vertical="center"/>
    </xf>
    <xf numFmtId="0" fontId="18" fillId="0" borderId="0" xfId="0" applyFont="1" applyFill="1" applyBorder="1" applyAlignment="1">
      <alignment vertical="center"/>
    </xf>
    <xf numFmtId="0" fontId="13" fillId="0" borderId="0" xfId="0" applyFont="1" applyFill="1" applyBorder="1" applyAlignment="1" applyProtection="1">
      <alignment vertical="center" shrinkToFit="1"/>
      <protection locked="0"/>
    </xf>
    <xf numFmtId="0" fontId="15" fillId="0" borderId="0" xfId="0" applyFont="1" applyFill="1" applyBorder="1">
      <alignment vertical="center"/>
    </xf>
    <xf numFmtId="0" fontId="13" fillId="0" borderId="0" xfId="0" applyFont="1" applyFill="1" applyBorder="1" applyAlignment="1" applyProtection="1">
      <alignment vertical="center"/>
      <protection locked="0"/>
    </xf>
    <xf numFmtId="176" fontId="13" fillId="0" borderId="0" xfId="0" applyNumberFormat="1" applyFont="1" applyFill="1" applyBorder="1" applyAlignment="1">
      <alignment vertical="center"/>
    </xf>
    <xf numFmtId="0" fontId="12" fillId="0" borderId="7" xfId="0" applyFont="1" applyFill="1" applyBorder="1">
      <alignment vertical="center"/>
    </xf>
    <xf numFmtId="0" fontId="15" fillId="0" borderId="7" xfId="0" applyFont="1" applyFill="1" applyBorder="1" applyAlignment="1">
      <alignment vertical="center"/>
    </xf>
    <xf numFmtId="0" fontId="18" fillId="0" borderId="7" xfId="0" applyFont="1" applyFill="1" applyBorder="1" applyAlignment="1">
      <alignment vertical="center"/>
    </xf>
    <xf numFmtId="0" fontId="13" fillId="0" borderId="7" xfId="0" applyFont="1" applyFill="1" applyBorder="1" applyAlignment="1" applyProtection="1">
      <alignment vertical="center" shrinkToFit="1"/>
      <protection locked="0"/>
    </xf>
    <xf numFmtId="0" fontId="13" fillId="0" borderId="7" xfId="0" applyFont="1" applyFill="1" applyBorder="1" applyAlignment="1">
      <alignment vertical="center" textRotation="255"/>
    </xf>
    <xf numFmtId="0" fontId="15" fillId="0" borderId="7" xfId="0" applyFont="1" applyFill="1" applyBorder="1">
      <alignment vertical="center"/>
    </xf>
    <xf numFmtId="0" fontId="9" fillId="0" borderId="7" xfId="0" applyFont="1" applyFill="1" applyBorder="1">
      <alignment vertical="center"/>
    </xf>
    <xf numFmtId="0" fontId="13" fillId="0" borderId="8" xfId="0" applyFont="1" applyFill="1" applyBorder="1" applyAlignment="1" applyProtection="1">
      <alignment vertical="center" shrinkToFit="1"/>
      <protection locked="0"/>
    </xf>
    <xf numFmtId="0" fontId="9" fillId="0" borderId="0" xfId="0" applyFont="1" applyFill="1" applyBorder="1" applyAlignment="1">
      <alignment horizontal="center" vertical="center"/>
    </xf>
    <xf numFmtId="0" fontId="22" fillId="6" borderId="55" xfId="0" applyFont="1" applyFill="1" applyBorder="1" applyAlignment="1">
      <alignment horizontal="left" vertical="center"/>
    </xf>
    <xf numFmtId="0" fontId="9" fillId="6" borderId="56" xfId="0" applyFont="1" applyFill="1" applyBorder="1" applyAlignment="1">
      <alignment vertical="center"/>
    </xf>
    <xf numFmtId="0" fontId="9" fillId="6" borderId="56" xfId="0" applyFont="1" applyFill="1" applyBorder="1" applyAlignment="1">
      <alignment horizontal="center" vertical="center"/>
    </xf>
    <xf numFmtId="0" fontId="9" fillId="0" borderId="56" xfId="0" applyFont="1" applyFill="1" applyBorder="1">
      <alignment vertical="center"/>
    </xf>
    <xf numFmtId="0" fontId="9" fillId="0" borderId="57" xfId="0" applyFont="1" applyFill="1" applyBorder="1">
      <alignment vertical="center"/>
    </xf>
    <xf numFmtId="0" fontId="22" fillId="6" borderId="58" xfId="0" applyFont="1" applyFill="1" applyBorder="1" applyAlignment="1">
      <alignment vertical="center"/>
    </xf>
    <xf numFmtId="0" fontId="22" fillId="6" borderId="0" xfId="0" applyFont="1" applyFill="1" applyBorder="1" applyAlignment="1">
      <alignment vertical="center"/>
    </xf>
    <xf numFmtId="0" fontId="9" fillId="0" borderId="0" xfId="0" applyFont="1" applyFill="1" applyBorder="1" applyAlignment="1">
      <alignment vertical="center"/>
    </xf>
    <xf numFmtId="0" fontId="9" fillId="0" borderId="59" xfId="0" applyFont="1" applyFill="1" applyBorder="1" applyAlignment="1">
      <alignment vertical="center"/>
    </xf>
    <xf numFmtId="0" fontId="9" fillId="0" borderId="0" xfId="0" applyFont="1" applyFill="1" applyAlignment="1">
      <alignment vertical="center"/>
    </xf>
    <xf numFmtId="0" fontId="22" fillId="6" borderId="58" xfId="0" applyFont="1" applyFill="1" applyBorder="1" applyAlignment="1">
      <alignment horizontal="left" vertical="center"/>
    </xf>
    <xf numFmtId="0" fontId="22" fillId="6" borderId="0" xfId="0" applyFont="1" applyFill="1" applyBorder="1" applyAlignment="1">
      <alignment horizontal="left" vertical="center"/>
    </xf>
    <xf numFmtId="0" fontId="18" fillId="6" borderId="0" xfId="0" applyFont="1" applyFill="1" applyBorder="1" applyAlignment="1">
      <alignment horizontal="left" vertical="center"/>
    </xf>
    <xf numFmtId="0" fontId="18" fillId="6" borderId="59" xfId="0" applyFont="1" applyFill="1" applyBorder="1" applyAlignment="1">
      <alignment horizontal="left" vertical="center"/>
    </xf>
    <xf numFmtId="0" fontId="18" fillId="6" borderId="0" xfId="0" applyFont="1" applyFill="1" applyBorder="1" applyAlignment="1">
      <alignment vertical="center"/>
    </xf>
    <xf numFmtId="0" fontId="18" fillId="6" borderId="59" xfId="0" applyFont="1" applyFill="1" applyBorder="1" applyAlignment="1">
      <alignment vertical="center"/>
    </xf>
    <xf numFmtId="0" fontId="22" fillId="0" borderId="0" xfId="0" applyFont="1" applyFill="1" applyBorder="1" applyAlignment="1">
      <alignment vertical="center"/>
    </xf>
    <xf numFmtId="0" fontId="22" fillId="6" borderId="0" xfId="0" applyFont="1" applyFill="1" applyBorder="1" applyAlignment="1">
      <alignment horizontal="center" vertical="center"/>
    </xf>
    <xf numFmtId="0" fontId="9" fillId="6" borderId="0" xfId="0" applyFont="1" applyFill="1" applyBorder="1" applyAlignment="1">
      <alignment horizontal="center" vertical="center"/>
    </xf>
    <xf numFmtId="0" fontId="22" fillId="0" borderId="58" xfId="0" applyFont="1" applyFill="1" applyBorder="1">
      <alignment vertical="center"/>
    </xf>
    <xf numFmtId="0" fontId="9" fillId="6" borderId="0" xfId="0" applyFont="1" applyFill="1" applyBorder="1">
      <alignment vertical="center"/>
    </xf>
    <xf numFmtId="0" fontId="9" fillId="0" borderId="59" xfId="0" applyFont="1" applyFill="1" applyBorder="1">
      <alignment vertical="center"/>
    </xf>
    <xf numFmtId="0" fontId="22" fillId="0" borderId="60" xfId="0" applyFont="1" applyFill="1" applyBorder="1">
      <alignment vertical="center"/>
    </xf>
    <xf numFmtId="0" fontId="9" fillId="0" borderId="61" xfId="0" applyFont="1" applyFill="1" applyBorder="1">
      <alignment vertical="center"/>
    </xf>
    <xf numFmtId="0" fontId="9" fillId="0" borderId="62" xfId="0" applyFont="1" applyFill="1" applyBorder="1">
      <alignment vertical="center"/>
    </xf>
    <xf numFmtId="0" fontId="23" fillId="0" borderId="0" xfId="0" applyFont="1" applyFill="1">
      <alignment vertical="center"/>
    </xf>
    <xf numFmtId="176" fontId="23" fillId="0" borderId="0" xfId="0" applyNumberFormat="1" applyFont="1" applyFill="1">
      <alignment vertical="center"/>
    </xf>
    <xf numFmtId="176" fontId="24" fillId="0" borderId="0" xfId="0" applyNumberFormat="1" applyFont="1" applyFill="1">
      <alignment vertical="center"/>
    </xf>
    <xf numFmtId="0" fontId="27" fillId="6" borderId="0" xfId="0" applyFont="1" applyFill="1" applyAlignment="1">
      <alignment horizontal="left" vertical="center"/>
    </xf>
    <xf numFmtId="0" fontId="27" fillId="6" borderId="0" xfId="0" applyFont="1" applyFill="1" applyAlignment="1">
      <alignment horizontal="center" vertical="center"/>
    </xf>
    <xf numFmtId="0" fontId="27" fillId="0" borderId="0" xfId="0" applyFont="1">
      <alignment vertical="center"/>
    </xf>
    <xf numFmtId="0" fontId="27" fillId="6" borderId="0" xfId="0" applyFont="1" applyFill="1">
      <alignment vertical="center"/>
    </xf>
    <xf numFmtId="0" fontId="27" fillId="6" borderId="0" xfId="0" applyFont="1" applyFill="1" applyBorder="1" applyAlignment="1">
      <alignment vertical="center"/>
    </xf>
    <xf numFmtId="0" fontId="27" fillId="0" borderId="38" xfId="0" applyFont="1" applyBorder="1" applyAlignment="1">
      <alignment horizontal="center" vertical="center" wrapText="1" shrinkToFit="1"/>
    </xf>
    <xf numFmtId="0" fontId="27" fillId="0" borderId="38" xfId="0" applyFont="1" applyBorder="1" applyAlignment="1">
      <alignment horizontal="center" vertical="center"/>
    </xf>
    <xf numFmtId="0" fontId="27" fillId="4" borderId="1" xfId="0" applyFont="1" applyFill="1" applyBorder="1" applyAlignment="1">
      <alignment horizontal="center" vertical="center"/>
    </xf>
    <xf numFmtId="179" fontId="27" fillId="2" borderId="1" xfId="0" applyNumberFormat="1" applyFont="1" applyFill="1" applyBorder="1" applyAlignment="1">
      <alignment horizontal="center" vertical="center"/>
    </xf>
    <xf numFmtId="0" fontId="27" fillId="4" borderId="5" xfId="0" applyFont="1" applyFill="1" applyBorder="1" applyAlignment="1">
      <alignment horizontal="center" vertical="center"/>
    </xf>
    <xf numFmtId="179" fontId="27" fillId="2" borderId="5" xfId="0" applyNumberFormat="1" applyFont="1" applyFill="1" applyBorder="1" applyAlignment="1">
      <alignment horizontal="center" vertical="center"/>
    </xf>
    <xf numFmtId="0" fontId="27" fillId="0" borderId="18" xfId="0" applyFont="1" applyBorder="1" applyAlignment="1">
      <alignment horizontal="right" vertical="center"/>
    </xf>
    <xf numFmtId="0" fontId="27" fillId="0" borderId="0" xfId="0" applyFont="1" applyAlignment="1">
      <alignment horizontal="center" vertical="center"/>
    </xf>
    <xf numFmtId="0" fontId="29" fillId="0" borderId="0" xfId="0" applyFont="1" applyFill="1">
      <alignment vertical="center"/>
    </xf>
    <xf numFmtId="0" fontId="27" fillId="0" borderId="0" xfId="0" applyFont="1" applyFill="1" applyBorder="1" applyAlignment="1">
      <alignment vertical="center"/>
    </xf>
    <xf numFmtId="0" fontId="27" fillId="6" borderId="0" xfId="0" applyFont="1" applyFill="1" applyAlignment="1">
      <alignment horizontal="right" vertical="center"/>
    </xf>
    <xf numFmtId="0" fontId="7" fillId="0" borderId="0" xfId="0" applyFont="1">
      <alignment vertical="center"/>
    </xf>
    <xf numFmtId="0" fontId="31" fillId="0" borderId="0" xfId="0" applyFont="1" applyBorder="1" applyAlignment="1">
      <alignment vertical="center"/>
    </xf>
    <xf numFmtId="0" fontId="27" fillId="6" borderId="0" xfId="0" applyFont="1" applyFill="1" applyAlignment="1">
      <alignment vertical="center"/>
    </xf>
    <xf numFmtId="0" fontId="31" fillId="0" borderId="0" xfId="0" applyFont="1" applyBorder="1" applyAlignment="1">
      <alignment horizontal="left" vertical="center"/>
    </xf>
    <xf numFmtId="0" fontId="33" fillId="0" borderId="38" xfId="2" applyFont="1" applyBorder="1" applyAlignment="1">
      <alignment horizontal="center" vertical="center"/>
    </xf>
    <xf numFmtId="0" fontId="27" fillId="6" borderId="38" xfId="0" applyFont="1" applyFill="1" applyBorder="1" applyAlignment="1">
      <alignment horizontal="center" vertical="center"/>
    </xf>
    <xf numFmtId="0" fontId="27" fillId="6" borderId="38" xfId="0" applyFont="1" applyFill="1" applyBorder="1" applyAlignment="1">
      <alignment horizontal="center" vertical="center" wrapText="1"/>
    </xf>
    <xf numFmtId="0" fontId="27" fillId="6" borderId="38" xfId="0" applyFont="1" applyFill="1" applyBorder="1" applyAlignment="1">
      <alignment horizontal="center" vertical="center" shrinkToFit="1"/>
    </xf>
    <xf numFmtId="0" fontId="27" fillId="2" borderId="38" xfId="0" applyFont="1" applyFill="1" applyBorder="1" applyAlignment="1" applyProtection="1">
      <alignment horizontal="center" vertical="center" shrinkToFit="1"/>
      <protection locked="0"/>
    </xf>
    <xf numFmtId="180" fontId="27" fillId="2" borderId="38" xfId="0" applyNumberFormat="1" applyFont="1" applyFill="1" applyBorder="1" applyAlignment="1" applyProtection="1">
      <alignment horizontal="center" vertical="center" shrinkToFit="1"/>
      <protection locked="0"/>
    </xf>
    <xf numFmtId="0" fontId="27" fillId="6" borderId="0" xfId="0" applyFont="1" applyFill="1" applyBorder="1" applyAlignment="1">
      <alignment horizontal="center" vertical="center"/>
    </xf>
    <xf numFmtId="0" fontId="33" fillId="0" borderId="0" xfId="2" applyFont="1" applyAlignment="1">
      <alignment horizontal="left" vertical="center"/>
    </xf>
    <xf numFmtId="0" fontId="33" fillId="0" borderId="0" xfId="2" applyFont="1" applyAlignment="1">
      <alignment horizontal="center" vertical="center"/>
    </xf>
    <xf numFmtId="0" fontId="33" fillId="0" borderId="0" xfId="2" applyFont="1">
      <alignment vertical="center"/>
    </xf>
    <xf numFmtId="0" fontId="33" fillId="6" borderId="17" xfId="2" applyFont="1" applyFill="1" applyBorder="1">
      <alignment vertical="center"/>
    </xf>
    <xf numFmtId="0" fontId="33" fillId="6" borderId="18" xfId="2" applyFont="1" applyFill="1" applyBorder="1">
      <alignment vertical="center"/>
    </xf>
    <xf numFmtId="0" fontId="33" fillId="2" borderId="38" xfId="2" applyFont="1" applyFill="1" applyBorder="1" applyAlignment="1" applyProtection="1">
      <alignment horizontal="center" vertical="center"/>
      <protection locked="0"/>
    </xf>
    <xf numFmtId="0" fontId="33" fillId="4" borderId="38" xfId="2" applyFont="1" applyFill="1" applyBorder="1" applyAlignment="1" applyProtection="1">
      <alignment horizontal="center" vertical="center"/>
      <protection locked="0"/>
    </xf>
    <xf numFmtId="0" fontId="33" fillId="4" borderId="17" xfId="2" applyFont="1" applyFill="1" applyBorder="1" applyAlignment="1" applyProtection="1">
      <alignment horizontal="center" vertical="center"/>
      <protection locked="0"/>
    </xf>
    <xf numFmtId="0" fontId="33" fillId="0" borderId="63" xfId="2" applyFont="1" applyBorder="1" applyAlignment="1">
      <alignment horizontal="center" vertical="center"/>
    </xf>
    <xf numFmtId="0" fontId="33" fillId="2" borderId="19" xfId="2" applyFont="1" applyFill="1" applyBorder="1" applyProtection="1">
      <alignment vertical="center"/>
      <protection locked="0"/>
    </xf>
    <xf numFmtId="181" fontId="33" fillId="0" borderId="0" xfId="2" applyNumberFormat="1" applyFont="1">
      <alignment vertical="center"/>
    </xf>
    <xf numFmtId="0" fontId="33" fillId="0" borderId="64" xfId="2" applyFont="1" applyBorder="1">
      <alignment vertical="center"/>
    </xf>
    <xf numFmtId="0" fontId="33" fillId="0" borderId="64" xfId="2" applyFont="1" applyBorder="1" applyAlignment="1">
      <alignment horizontal="center" vertical="center"/>
    </xf>
    <xf numFmtId="0" fontId="33" fillId="0" borderId="52" xfId="2" applyFont="1" applyBorder="1" applyAlignment="1">
      <alignment horizontal="center" vertical="center"/>
    </xf>
    <xf numFmtId="0" fontId="33" fillId="0" borderId="38" xfId="2" applyFont="1" applyFill="1" applyBorder="1">
      <alignment vertical="center"/>
    </xf>
    <xf numFmtId="0" fontId="33" fillId="0" borderId="17" xfId="2" applyFont="1" applyBorder="1" applyAlignment="1">
      <alignment horizontal="center" vertical="center"/>
    </xf>
    <xf numFmtId="0" fontId="9" fillId="0" borderId="0" xfId="2" applyFont="1" applyFill="1">
      <alignment vertical="center"/>
    </xf>
    <xf numFmtId="0" fontId="9" fillId="0" borderId="0" xfId="2" applyFont="1" applyFill="1" applyBorder="1" applyAlignment="1">
      <alignment vertical="center"/>
    </xf>
    <xf numFmtId="0" fontId="9" fillId="0" borderId="0" xfId="2" applyFont="1">
      <alignment vertical="center"/>
    </xf>
    <xf numFmtId="0" fontId="36" fillId="0" borderId="0" xfId="2" applyFont="1" applyFill="1">
      <alignment vertical="center"/>
    </xf>
    <xf numFmtId="0" fontId="9" fillId="0" borderId="0" xfId="2" applyFont="1" applyFill="1" applyBorder="1">
      <alignment vertical="center"/>
    </xf>
    <xf numFmtId="0" fontId="9" fillId="0" borderId="0" xfId="2" applyFont="1" applyFill="1" applyBorder="1" applyProtection="1">
      <alignment vertical="center"/>
      <protection locked="0"/>
    </xf>
    <xf numFmtId="0" fontId="9" fillId="0" borderId="0" xfId="2" applyFont="1" applyProtection="1">
      <alignment vertical="center"/>
      <protection locked="0"/>
    </xf>
    <xf numFmtId="0" fontId="13" fillId="0" borderId="0" xfId="2" applyFont="1" applyFill="1" applyBorder="1" applyAlignment="1">
      <alignment vertical="center"/>
    </xf>
    <xf numFmtId="0" fontId="9" fillId="0" borderId="0" xfId="2" applyFont="1" applyBorder="1">
      <alignment vertical="center"/>
    </xf>
    <xf numFmtId="0" fontId="9" fillId="2" borderId="0" xfId="2" applyFont="1" applyFill="1">
      <alignment vertical="center"/>
    </xf>
    <xf numFmtId="0" fontId="39" fillId="2" borderId="41" xfId="2" applyFont="1" applyFill="1" applyBorder="1" applyAlignment="1">
      <alignment vertical="center" wrapText="1"/>
    </xf>
    <xf numFmtId="0" fontId="39" fillId="2" borderId="42" xfId="2" applyFont="1" applyFill="1" applyBorder="1" applyAlignment="1">
      <alignment vertical="center" wrapText="1"/>
    </xf>
    <xf numFmtId="0" fontId="39" fillId="2" borderId="84" xfId="2" applyFont="1" applyFill="1" applyBorder="1" applyAlignment="1">
      <alignment vertical="center" wrapText="1"/>
    </xf>
    <xf numFmtId="0" fontId="39" fillId="0" borderId="0" xfId="2" applyFont="1" applyFill="1" applyBorder="1" applyAlignment="1">
      <alignment vertical="center" wrapText="1"/>
    </xf>
    <xf numFmtId="0" fontId="15" fillId="0" borderId="0" xfId="2" applyFont="1" applyFill="1" applyBorder="1" applyAlignment="1">
      <alignment horizontal="left" vertical="center" wrapText="1"/>
    </xf>
    <xf numFmtId="0" fontId="15" fillId="0" borderId="0" xfId="2" applyFont="1" applyBorder="1" applyAlignment="1">
      <alignment vertical="top"/>
    </xf>
    <xf numFmtId="0" fontId="37" fillId="0" borderId="0" xfId="2" applyFont="1" applyBorder="1" applyAlignment="1">
      <alignment vertical="top"/>
    </xf>
    <xf numFmtId="0" fontId="9" fillId="0" borderId="0" xfId="2" applyFont="1" applyBorder="1" applyAlignment="1">
      <alignment vertical="center"/>
    </xf>
    <xf numFmtId="0" fontId="36" fillId="0" borderId="0" xfId="2" applyFont="1" applyFill="1" applyBorder="1">
      <alignment vertical="center"/>
    </xf>
    <xf numFmtId="0" fontId="29" fillId="6" borderId="0" xfId="2" applyFont="1" applyFill="1" applyBorder="1">
      <alignment vertical="center"/>
    </xf>
    <xf numFmtId="0" fontId="36" fillId="6" borderId="0" xfId="2" applyFont="1" applyFill="1" applyBorder="1">
      <alignment vertical="center"/>
    </xf>
    <xf numFmtId="0" fontId="42" fillId="0" borderId="0" xfId="2" applyFont="1" applyFill="1" applyBorder="1">
      <alignment vertical="center"/>
    </xf>
    <xf numFmtId="0" fontId="43" fillId="0" borderId="0" xfId="2" applyFont="1" applyFill="1" applyBorder="1">
      <alignment vertical="center"/>
    </xf>
    <xf numFmtId="0" fontId="43" fillId="0" borderId="0" xfId="2" applyFont="1" applyFill="1" applyBorder="1" applyAlignment="1">
      <alignment vertical="center"/>
    </xf>
    <xf numFmtId="0" fontId="43" fillId="0" borderId="0" xfId="2" applyFont="1" applyFill="1" applyBorder="1" applyAlignment="1">
      <alignment horizontal="center" vertical="center"/>
    </xf>
    <xf numFmtId="0" fontId="44" fillId="0" borderId="0" xfId="2" applyFont="1" applyFill="1" applyBorder="1" applyAlignment="1" applyProtection="1">
      <alignment vertical="center" shrinkToFit="1"/>
      <protection locked="0"/>
    </xf>
    <xf numFmtId="0" fontId="42" fillId="0" borderId="0" xfId="2" applyFont="1" applyFill="1" applyBorder="1" applyAlignment="1">
      <alignment horizontal="center" vertical="center"/>
    </xf>
    <xf numFmtId="0" fontId="42" fillId="0" borderId="0" xfId="2" applyFont="1" applyBorder="1">
      <alignment vertical="center"/>
    </xf>
    <xf numFmtId="0" fontId="18" fillId="6" borderId="0" xfId="2" applyFont="1" applyFill="1" applyBorder="1" applyAlignment="1">
      <alignment horizontal="right" vertical="top"/>
    </xf>
    <xf numFmtId="0" fontId="18" fillId="6" borderId="0" xfId="2" applyFont="1" applyFill="1" applyBorder="1" applyAlignment="1">
      <alignment vertical="top"/>
    </xf>
    <xf numFmtId="0" fontId="39" fillId="6" borderId="0" xfId="2" applyFont="1" applyFill="1" applyBorder="1" applyAlignment="1">
      <alignment vertical="center" wrapText="1"/>
    </xf>
    <xf numFmtId="0" fontId="15" fillId="6" borderId="0" xfId="2" applyFont="1" applyFill="1" applyBorder="1" applyAlignment="1">
      <alignment vertical="center"/>
    </xf>
    <xf numFmtId="0" fontId="39" fillId="6" borderId="0" xfId="2" applyFont="1" applyFill="1" applyAlignment="1">
      <alignment vertical="center" wrapText="1"/>
    </xf>
    <xf numFmtId="0" fontId="18" fillId="6" borderId="0" xfId="2" applyFont="1" applyFill="1" applyBorder="1" applyAlignment="1">
      <alignment horizontal="right" vertical="top" wrapText="1"/>
    </xf>
    <xf numFmtId="0" fontId="28" fillId="0" borderId="0" xfId="0" applyFont="1" applyAlignment="1">
      <alignment horizontal="centerContinuous" vertical="center"/>
    </xf>
    <xf numFmtId="0" fontId="27" fillId="0" borderId="0" xfId="0" applyFont="1" applyAlignment="1">
      <alignment vertical="center"/>
    </xf>
    <xf numFmtId="0" fontId="0" fillId="0" borderId="0" xfId="0" applyAlignment="1">
      <alignment vertical="center"/>
    </xf>
    <xf numFmtId="0" fontId="27" fillId="0" borderId="0" xfId="0" applyFont="1" applyAlignment="1">
      <alignment horizontal="right" vertical="center"/>
    </xf>
    <xf numFmtId="182" fontId="27" fillId="0" borderId="0" xfId="0" applyNumberFormat="1" applyFont="1" applyFill="1" applyAlignment="1">
      <alignment vertical="center" shrinkToFit="1"/>
    </xf>
    <xf numFmtId="0" fontId="27" fillId="0" borderId="0" xfId="0" applyFont="1" applyFill="1" applyAlignment="1">
      <alignment horizontal="center" vertical="center"/>
    </xf>
    <xf numFmtId="182" fontId="27" fillId="0" borderId="0" xfId="0" applyNumberFormat="1" applyFont="1" applyAlignment="1">
      <alignment vertical="center" shrinkToFit="1"/>
    </xf>
    <xf numFmtId="0" fontId="27" fillId="2" borderId="14" xfId="0" applyFont="1" applyFill="1" applyBorder="1" applyAlignment="1">
      <alignment horizontal="left" vertical="center"/>
    </xf>
    <xf numFmtId="0" fontId="27" fillId="2" borderId="16" xfId="0" applyFont="1" applyFill="1" applyBorder="1" applyAlignment="1">
      <alignment vertical="center"/>
    </xf>
    <xf numFmtId="0" fontId="27" fillId="0" borderId="1" xfId="0" applyFont="1" applyBorder="1" applyAlignment="1">
      <alignment horizontal="center" vertical="center" wrapText="1" shrinkToFit="1"/>
    </xf>
    <xf numFmtId="0" fontId="27" fillId="0" borderId="6" xfId="0" applyFont="1" applyBorder="1" applyAlignment="1">
      <alignment horizontal="right" vertical="center"/>
    </xf>
    <xf numFmtId="0" fontId="27" fillId="4" borderId="20" xfId="0" applyFont="1" applyFill="1" applyBorder="1" applyAlignment="1">
      <alignment horizontal="center" vertical="center"/>
    </xf>
    <xf numFmtId="177" fontId="9" fillId="0" borderId="40" xfId="1" applyNumberFormat="1" applyFont="1" applyFill="1" applyBorder="1" applyAlignment="1" applyProtection="1">
      <alignment horizontal="right" vertical="center" shrinkToFit="1"/>
      <protection locked="0"/>
    </xf>
    <xf numFmtId="177" fontId="9" fillId="0" borderId="46" xfId="1" applyNumberFormat="1" applyFont="1" applyFill="1" applyBorder="1" applyAlignment="1" applyProtection="1">
      <alignment horizontal="right" vertical="center" shrinkToFit="1"/>
      <protection locked="0"/>
    </xf>
    <xf numFmtId="0" fontId="21" fillId="8" borderId="0" xfId="0" applyFont="1" applyFill="1" applyBorder="1" applyAlignment="1" applyProtection="1">
      <alignment horizontal="left" vertical="center" wrapText="1"/>
      <protection locked="0"/>
    </xf>
    <xf numFmtId="0" fontId="37" fillId="2" borderId="7" xfId="0" applyFont="1" applyFill="1" applyBorder="1" applyAlignment="1" applyProtection="1">
      <alignment horizontal="center" vertical="center" shrinkToFit="1"/>
      <protection locked="0"/>
    </xf>
    <xf numFmtId="0" fontId="37" fillId="2" borderId="89" xfId="0" applyFont="1" applyFill="1" applyBorder="1" applyAlignment="1" applyProtection="1">
      <alignment horizontal="center" vertical="center" shrinkToFit="1"/>
      <protection locked="0"/>
    </xf>
    <xf numFmtId="0" fontId="37" fillId="2" borderId="90" xfId="0" applyFont="1" applyFill="1" applyBorder="1" applyAlignment="1" applyProtection="1">
      <alignment horizontal="center" vertical="center" shrinkToFit="1"/>
      <protection locked="0"/>
    </xf>
    <xf numFmtId="0" fontId="37" fillId="6" borderId="0" xfId="0" applyFont="1" applyFill="1" applyBorder="1" applyAlignment="1">
      <alignment vertical="center"/>
    </xf>
    <xf numFmtId="0" fontId="37" fillId="6" borderId="0" xfId="0" applyFont="1" applyFill="1" applyBorder="1" applyAlignment="1">
      <alignment horizontal="left" vertical="center"/>
    </xf>
    <xf numFmtId="0" fontId="37" fillId="6" borderId="0" xfId="0" applyFont="1" applyFill="1" applyBorder="1" applyAlignment="1" applyProtection="1">
      <alignment vertical="center"/>
      <protection locked="0"/>
    </xf>
    <xf numFmtId="0" fontId="37" fillId="6" borderId="0" xfId="0" applyFont="1" applyFill="1" applyBorder="1">
      <alignment vertical="center"/>
    </xf>
    <xf numFmtId="0" fontId="37" fillId="6" borderId="0" xfId="0" applyFont="1" applyFill="1" applyBorder="1" applyAlignment="1">
      <alignment horizontal="center" vertical="center"/>
    </xf>
    <xf numFmtId="182" fontId="27" fillId="2" borderId="0" xfId="0" applyNumberFormat="1" applyFont="1" applyFill="1" applyAlignment="1" applyProtection="1">
      <alignment horizontal="center" vertical="center" shrinkToFit="1"/>
      <protection locked="0"/>
    </xf>
    <xf numFmtId="182" fontId="27" fillId="0" borderId="0" xfId="0" quotePrefix="1" applyNumberFormat="1" applyFont="1" applyAlignment="1" applyProtection="1">
      <alignment horizontal="center" vertical="center"/>
    </xf>
    <xf numFmtId="0" fontId="27" fillId="0" borderId="0" xfId="0" applyFont="1" applyAlignment="1" applyProtection="1">
      <alignment horizontal="center" vertical="center"/>
    </xf>
    <xf numFmtId="182" fontId="27" fillId="0" borderId="0" xfId="0" applyNumberFormat="1" applyFont="1" applyAlignment="1" applyProtection="1">
      <alignment horizontal="center" vertical="center"/>
    </xf>
    <xf numFmtId="0" fontId="36" fillId="0" borderId="0" xfId="2" applyFont="1" applyFill="1" applyBorder="1" applyProtection="1">
      <alignment vertical="center"/>
    </xf>
    <xf numFmtId="0" fontId="36" fillId="0" borderId="0" xfId="2" applyFont="1" applyFill="1" applyBorder="1" applyAlignment="1" applyProtection="1">
      <alignment vertical="center" wrapText="1"/>
    </xf>
    <xf numFmtId="0" fontId="36" fillId="6" borderId="0" xfId="2" applyFont="1" applyFill="1" applyBorder="1" applyProtection="1">
      <alignment vertical="center"/>
    </xf>
    <xf numFmtId="56" fontId="33" fillId="2" borderId="38" xfId="2" applyNumberFormat="1" applyFont="1" applyFill="1" applyBorder="1" applyProtection="1">
      <alignment vertical="center"/>
      <protection locked="0"/>
    </xf>
    <xf numFmtId="56" fontId="33" fillId="2" borderId="17" xfId="2" applyNumberFormat="1" applyFont="1" applyFill="1" applyBorder="1" applyProtection="1">
      <alignment vertical="center"/>
      <protection locked="0"/>
    </xf>
    <xf numFmtId="0" fontId="49" fillId="0" borderId="0" xfId="0" applyFont="1" applyAlignment="1">
      <alignment vertical="center"/>
    </xf>
    <xf numFmtId="0" fontId="50" fillId="0" borderId="0" xfId="0" applyFont="1" applyAlignment="1">
      <alignment horizontal="left" vertical="top"/>
    </xf>
    <xf numFmtId="0" fontId="33" fillId="0" borderId="0" xfId="0" applyFont="1" applyAlignment="1">
      <alignment horizontal="left" vertical="top"/>
    </xf>
    <xf numFmtId="0" fontId="33" fillId="0" borderId="0" xfId="0" applyFont="1">
      <alignment vertical="center"/>
    </xf>
    <xf numFmtId="0" fontId="51" fillId="0" borderId="0" xfId="0" applyFont="1" applyFill="1" applyAlignment="1">
      <alignment vertical="center"/>
    </xf>
    <xf numFmtId="0" fontId="50" fillId="0" borderId="0" xfId="0" applyFont="1" applyFill="1" applyAlignment="1">
      <alignment horizontal="left" vertical="top"/>
    </xf>
    <xf numFmtId="0" fontId="33" fillId="0" borderId="0" xfId="0" applyFont="1" applyFill="1" applyAlignment="1">
      <alignment horizontal="left" vertical="top"/>
    </xf>
    <xf numFmtId="0" fontId="33" fillId="0" borderId="0" xfId="0" applyFont="1" applyFill="1">
      <alignment vertical="center"/>
    </xf>
    <xf numFmtId="0" fontId="49" fillId="0" borderId="0" xfId="0" applyFont="1" applyFill="1" applyAlignment="1">
      <alignment vertical="center"/>
    </xf>
    <xf numFmtId="0" fontId="33" fillId="0" borderId="38" xfId="0" applyFont="1" applyBorder="1" applyAlignment="1">
      <alignment horizontal="center" vertical="center"/>
    </xf>
    <xf numFmtId="0" fontId="50" fillId="0" borderId="38" xfId="0" applyFont="1" applyBorder="1" applyAlignment="1">
      <alignment horizontal="center" vertical="top"/>
    </xf>
    <xf numFmtId="0" fontId="50" fillId="0" borderId="38" xfId="0" applyFont="1" applyBorder="1" applyAlignment="1">
      <alignment horizontal="left" vertical="top" wrapText="1"/>
    </xf>
    <xf numFmtId="0" fontId="50" fillId="0" borderId="1" xfId="0" applyFont="1" applyBorder="1" applyAlignment="1">
      <alignment horizontal="left" vertical="top" wrapText="1"/>
    </xf>
    <xf numFmtId="0" fontId="50" fillId="0" borderId="1" xfId="0" applyFont="1" applyBorder="1" applyAlignment="1">
      <alignment vertical="top" wrapText="1"/>
    </xf>
    <xf numFmtId="0" fontId="37" fillId="6" borderId="12" xfId="0" applyFont="1" applyFill="1" applyBorder="1" applyAlignment="1">
      <alignment horizontal="center" vertical="center" wrapText="1"/>
    </xf>
    <xf numFmtId="0" fontId="37" fillId="6" borderId="13" xfId="0" applyFont="1" applyFill="1" applyBorder="1" applyAlignment="1">
      <alignment horizontal="center" vertical="center" wrapText="1"/>
    </xf>
    <xf numFmtId="0" fontId="37" fillId="6" borderId="14" xfId="0" applyFont="1" applyFill="1" applyBorder="1" applyAlignment="1">
      <alignment horizontal="center" vertical="center" wrapText="1"/>
    </xf>
    <xf numFmtId="0" fontId="37" fillId="6" borderId="6" xfId="0" applyFont="1" applyFill="1" applyBorder="1" applyAlignment="1">
      <alignment horizontal="center" vertical="center" wrapText="1"/>
    </xf>
    <xf numFmtId="0" fontId="37" fillId="6" borderId="7" xfId="0" applyFont="1" applyFill="1" applyBorder="1" applyAlignment="1">
      <alignment horizontal="center" vertical="center" wrapText="1"/>
    </xf>
    <xf numFmtId="0" fontId="37" fillId="6" borderId="8" xfId="0" applyFont="1" applyFill="1" applyBorder="1" applyAlignment="1">
      <alignment horizontal="center" vertical="center" wrapText="1"/>
    </xf>
    <xf numFmtId="0" fontId="48" fillId="6" borderId="12" xfId="0" applyFont="1" applyFill="1" applyBorder="1" applyAlignment="1">
      <alignment horizontal="center" vertical="center" wrapText="1"/>
    </xf>
    <xf numFmtId="0" fontId="48" fillId="6" borderId="13" xfId="0" applyFont="1" applyFill="1" applyBorder="1" applyAlignment="1">
      <alignment horizontal="center" vertical="center" wrapText="1"/>
    </xf>
    <xf numFmtId="0" fontId="48" fillId="6" borderId="6" xfId="0" applyFont="1" applyFill="1" applyBorder="1" applyAlignment="1">
      <alignment horizontal="center" vertical="center" wrapText="1"/>
    </xf>
    <xf numFmtId="0" fontId="48" fillId="6" borderId="7" xfId="0" applyFont="1" applyFill="1" applyBorder="1" applyAlignment="1">
      <alignment horizontal="center" vertical="center" wrapText="1"/>
    </xf>
    <xf numFmtId="0" fontId="37" fillId="7" borderId="12" xfId="0" applyFont="1" applyFill="1" applyBorder="1" applyAlignment="1">
      <alignment horizontal="center" vertical="center"/>
    </xf>
    <xf numFmtId="0" fontId="37" fillId="7" borderId="14" xfId="0" applyFont="1" applyFill="1" applyBorder="1" applyAlignment="1">
      <alignment horizontal="center" vertical="center"/>
    </xf>
    <xf numFmtId="0" fontId="37" fillId="7" borderId="15" xfId="0" applyFont="1" applyFill="1" applyBorder="1" applyAlignment="1">
      <alignment horizontal="center" vertical="center"/>
    </xf>
    <xf numFmtId="0" fontId="37" fillId="7" borderId="16" xfId="0" applyFont="1" applyFill="1" applyBorder="1" applyAlignment="1">
      <alignment horizontal="center" vertical="center"/>
    </xf>
    <xf numFmtId="0" fontId="37" fillId="7" borderId="6" xfId="0" applyFont="1" applyFill="1" applyBorder="1" applyAlignment="1">
      <alignment horizontal="center" vertical="center"/>
    </xf>
    <xf numFmtId="0" fontId="37" fillId="7" borderId="8" xfId="0" applyFont="1" applyFill="1" applyBorder="1" applyAlignment="1">
      <alignment horizontal="center" vertical="center"/>
    </xf>
    <xf numFmtId="0" fontId="37" fillId="6" borderId="38" xfId="0" applyFont="1" applyFill="1" applyBorder="1" applyAlignment="1">
      <alignment horizontal="center" vertical="center" wrapText="1"/>
    </xf>
    <xf numFmtId="0" fontId="37" fillId="6" borderId="38" xfId="0" applyFont="1" applyFill="1" applyBorder="1" applyAlignment="1">
      <alignment horizontal="center" vertical="center"/>
    </xf>
    <xf numFmtId="0" fontId="47" fillId="0" borderId="12" xfId="0" applyFont="1" applyFill="1" applyBorder="1" applyAlignment="1" applyProtection="1">
      <alignment vertical="center" wrapText="1"/>
      <protection locked="0"/>
    </xf>
    <xf numFmtId="0" fontId="47" fillId="0" borderId="13" xfId="0" applyFont="1" applyFill="1" applyBorder="1" applyAlignment="1" applyProtection="1">
      <alignment vertical="center"/>
      <protection locked="0"/>
    </xf>
    <xf numFmtId="0" fontId="47" fillId="0" borderId="91" xfId="0" applyFont="1" applyFill="1" applyBorder="1" applyAlignment="1" applyProtection="1">
      <alignment vertical="center"/>
      <protection locked="0"/>
    </xf>
    <xf numFmtId="0" fontId="47" fillId="0" borderId="6" xfId="0" applyFont="1" applyFill="1" applyBorder="1" applyAlignment="1" applyProtection="1">
      <alignment vertical="center"/>
      <protection locked="0"/>
    </xf>
    <xf numFmtId="0" fontId="47" fillId="0" borderId="7" xfId="0" applyFont="1" applyFill="1" applyBorder="1" applyAlignment="1" applyProtection="1">
      <alignment vertical="center"/>
      <protection locked="0"/>
    </xf>
    <xf numFmtId="0" fontId="47" fillId="0" borderId="93" xfId="0" applyFont="1" applyFill="1" applyBorder="1" applyAlignment="1" applyProtection="1">
      <alignment vertical="center"/>
      <protection locked="0"/>
    </xf>
    <xf numFmtId="0" fontId="37" fillId="2" borderId="88" xfId="0" applyFont="1" applyFill="1" applyBorder="1" applyAlignment="1" applyProtection="1">
      <alignment horizontal="center" vertical="center"/>
      <protection locked="0"/>
    </xf>
    <xf numFmtId="0" fontId="37" fillId="2" borderId="89" xfId="0" applyFont="1" applyFill="1" applyBorder="1" applyAlignment="1" applyProtection="1">
      <alignment horizontal="center" vertical="center"/>
      <protection locked="0"/>
    </xf>
    <xf numFmtId="0" fontId="37" fillId="2" borderId="13" xfId="0" applyFont="1" applyFill="1" applyBorder="1" applyAlignment="1" applyProtection="1">
      <alignment horizontal="center" vertical="center"/>
      <protection locked="0"/>
    </xf>
    <xf numFmtId="0" fontId="37" fillId="2" borderId="7" xfId="0" applyFont="1" applyFill="1" applyBorder="1" applyAlignment="1" applyProtection="1">
      <alignment horizontal="center" vertical="center"/>
      <protection locked="0"/>
    </xf>
    <xf numFmtId="0" fontId="37" fillId="2" borderId="92" xfId="0" applyFont="1" applyFill="1" applyBorder="1" applyAlignment="1" applyProtection="1">
      <alignment horizontal="center" vertical="center"/>
      <protection locked="0"/>
    </xf>
    <xf numFmtId="0" fontId="37" fillId="2" borderId="94" xfId="0" applyFont="1" applyFill="1" applyBorder="1" applyAlignment="1" applyProtection="1">
      <alignment horizontal="center" vertical="center"/>
      <protection locked="0"/>
    </xf>
    <xf numFmtId="0" fontId="37" fillId="2" borderId="12" xfId="0" applyFont="1" applyFill="1" applyBorder="1" applyAlignment="1" applyProtection="1">
      <alignment horizontal="center" vertical="center"/>
      <protection locked="0"/>
    </xf>
    <xf numFmtId="0" fontId="37" fillId="2" borderId="6" xfId="0" applyFont="1" applyFill="1" applyBorder="1" applyAlignment="1" applyProtection="1">
      <alignment horizontal="center" vertical="center"/>
      <protection locked="0"/>
    </xf>
    <xf numFmtId="0" fontId="37" fillId="2" borderId="14" xfId="0" applyFont="1" applyFill="1" applyBorder="1" applyAlignment="1" applyProtection="1">
      <alignment horizontal="center" vertical="center"/>
      <protection locked="0"/>
    </xf>
    <xf numFmtId="0" fontId="37" fillId="2" borderId="8" xfId="0" applyFont="1" applyFill="1" applyBorder="1" applyAlignment="1" applyProtection="1">
      <alignment horizontal="center" vertical="center"/>
      <protection locked="0"/>
    </xf>
    <xf numFmtId="0" fontId="37" fillId="2" borderId="2" xfId="0" applyFont="1" applyFill="1" applyBorder="1" applyAlignment="1" applyProtection="1">
      <alignment horizontal="left" vertical="center" wrapText="1" shrinkToFit="1"/>
      <protection locked="0"/>
    </xf>
    <xf numFmtId="0" fontId="37" fillId="2" borderId="3" xfId="0" applyFont="1" applyFill="1" applyBorder="1" applyAlignment="1" applyProtection="1">
      <alignment horizontal="left" vertical="center" wrapText="1" shrinkToFit="1"/>
      <protection locked="0"/>
    </xf>
    <xf numFmtId="0" fontId="37" fillId="2" borderId="4" xfId="0" applyFont="1" applyFill="1" applyBorder="1" applyAlignment="1" applyProtection="1">
      <alignment horizontal="left" vertical="center" wrapText="1" shrinkToFit="1"/>
      <protection locked="0"/>
    </xf>
    <xf numFmtId="0" fontId="37" fillId="2" borderId="6" xfId="0" applyFont="1" applyFill="1" applyBorder="1" applyAlignment="1" applyProtection="1">
      <alignment horizontal="left" vertical="center" wrapText="1" shrinkToFit="1"/>
      <protection locked="0"/>
    </xf>
    <xf numFmtId="0" fontId="37" fillId="2" borderId="7" xfId="0" applyFont="1" applyFill="1" applyBorder="1" applyAlignment="1" applyProtection="1">
      <alignment horizontal="left" vertical="center" wrapText="1" shrinkToFit="1"/>
      <protection locked="0"/>
    </xf>
    <xf numFmtId="0" fontId="37" fillId="2" borderId="8" xfId="0" applyFont="1" applyFill="1" applyBorder="1" applyAlignment="1" applyProtection="1">
      <alignment horizontal="left" vertical="center" wrapText="1" shrinkToFit="1"/>
      <protection locked="0"/>
    </xf>
    <xf numFmtId="0" fontId="46" fillId="9" borderId="17" xfId="0" applyFont="1" applyFill="1" applyBorder="1" applyAlignment="1">
      <alignment horizontal="center" vertical="center"/>
    </xf>
    <xf numFmtId="0" fontId="46" fillId="9" borderId="18" xfId="0" applyFont="1" applyFill="1" applyBorder="1" applyAlignment="1">
      <alignment horizontal="center" vertical="center"/>
    </xf>
    <xf numFmtId="0" fontId="46" fillId="9" borderId="19" xfId="0" applyFont="1" applyFill="1" applyBorder="1" applyAlignment="1">
      <alignment horizontal="center" vertical="center"/>
    </xf>
    <xf numFmtId="0" fontId="37" fillId="2" borderId="12" xfId="0" applyFont="1" applyFill="1" applyBorder="1" applyAlignment="1" applyProtection="1">
      <alignment horizontal="center" vertical="center" shrinkToFit="1"/>
      <protection locked="0"/>
    </xf>
    <xf numFmtId="0" fontId="37" fillId="2" borderId="13" xfId="0" applyFont="1" applyFill="1" applyBorder="1" applyAlignment="1" applyProtection="1">
      <alignment horizontal="center" vertical="center" shrinkToFit="1"/>
      <protection locked="0"/>
    </xf>
    <xf numFmtId="0" fontId="37" fillId="2" borderId="14" xfId="0" applyFont="1" applyFill="1" applyBorder="1" applyAlignment="1" applyProtection="1">
      <alignment horizontal="center" vertical="center" shrinkToFit="1"/>
      <protection locked="0"/>
    </xf>
    <xf numFmtId="0" fontId="37" fillId="2" borderId="6" xfId="0" applyFont="1" applyFill="1" applyBorder="1" applyAlignment="1" applyProtection="1">
      <alignment horizontal="center" vertical="center" shrinkToFit="1"/>
      <protection locked="0"/>
    </xf>
    <xf numFmtId="0" fontId="37" fillId="2" borderId="7" xfId="0" applyFont="1" applyFill="1" applyBorder="1" applyAlignment="1" applyProtection="1">
      <alignment horizontal="center" vertical="center" shrinkToFit="1"/>
      <protection locked="0"/>
    </xf>
    <xf numFmtId="0" fontId="37" fillId="2" borderId="8" xfId="0" applyFont="1" applyFill="1" applyBorder="1" applyAlignment="1" applyProtection="1">
      <alignment horizontal="center" vertical="center" shrinkToFit="1"/>
      <protection locked="0"/>
    </xf>
    <xf numFmtId="0" fontId="37" fillId="2" borderId="17" xfId="0" applyFont="1" applyFill="1" applyBorder="1" applyAlignment="1" applyProtection="1">
      <alignment horizontal="left" vertical="center" shrinkToFit="1"/>
      <protection locked="0"/>
    </xf>
    <xf numFmtId="0" fontId="37" fillId="2" borderId="18" xfId="0" applyFont="1" applyFill="1" applyBorder="1" applyAlignment="1" applyProtection="1">
      <alignment horizontal="left" vertical="center" shrinkToFit="1"/>
      <protection locked="0"/>
    </xf>
    <xf numFmtId="0" fontId="37" fillId="2" borderId="19" xfId="0" applyFont="1" applyFill="1" applyBorder="1" applyAlignment="1" applyProtection="1">
      <alignment horizontal="left" vertical="center" shrinkToFit="1"/>
      <protection locked="0"/>
    </xf>
    <xf numFmtId="0" fontId="37" fillId="4" borderId="12" xfId="0" applyFont="1" applyFill="1" applyBorder="1" applyAlignment="1" applyProtection="1">
      <alignment horizontal="center" vertical="center" shrinkToFit="1"/>
      <protection locked="0"/>
    </xf>
    <xf numFmtId="0" fontId="37" fillId="4" borderId="14" xfId="0" applyFont="1" applyFill="1" applyBorder="1" applyAlignment="1" applyProtection="1">
      <alignment horizontal="center" vertical="center" shrinkToFit="1"/>
      <protection locked="0"/>
    </xf>
    <xf numFmtId="0" fontId="37" fillId="4" borderId="6" xfId="0" applyFont="1" applyFill="1" applyBorder="1" applyAlignment="1" applyProtection="1">
      <alignment horizontal="center" vertical="center" shrinkToFit="1"/>
      <protection locked="0"/>
    </xf>
    <xf numFmtId="0" fontId="37" fillId="4" borderId="8" xfId="0" applyFont="1" applyFill="1" applyBorder="1" applyAlignment="1" applyProtection="1">
      <alignment horizontal="center" vertical="center" shrinkToFit="1"/>
      <protection locked="0"/>
    </xf>
    <xf numFmtId="0" fontId="37" fillId="2" borderId="88" xfId="0" applyFont="1" applyFill="1" applyBorder="1" applyAlignment="1" applyProtection="1">
      <alignment horizontal="center" vertical="center" shrinkToFit="1"/>
      <protection locked="0"/>
    </xf>
    <xf numFmtId="0" fontId="37" fillId="2" borderId="89" xfId="0" applyFont="1" applyFill="1" applyBorder="1" applyAlignment="1" applyProtection="1">
      <alignment horizontal="center" vertical="center" shrinkToFit="1"/>
      <protection locked="0"/>
    </xf>
    <xf numFmtId="0" fontId="37" fillId="6" borderId="17" xfId="0" applyFont="1" applyFill="1" applyBorder="1" applyAlignment="1">
      <alignment horizontal="center" vertical="center" shrinkToFit="1"/>
    </xf>
    <xf numFmtId="0" fontId="37" fillId="6" borderId="18" xfId="0" applyFont="1" applyFill="1" applyBorder="1" applyAlignment="1">
      <alignment horizontal="center" vertical="center" shrinkToFit="1"/>
    </xf>
    <xf numFmtId="0" fontId="37" fillId="6" borderId="19" xfId="0" applyFont="1" applyFill="1" applyBorder="1" applyAlignment="1">
      <alignment horizontal="center" vertical="center" shrinkToFit="1"/>
    </xf>
    <xf numFmtId="176" fontId="6" fillId="0" borderId="17" xfId="0" applyNumberFormat="1" applyFont="1" applyBorder="1" applyAlignment="1">
      <alignment vertical="center"/>
    </xf>
    <xf numFmtId="176" fontId="6" fillId="0" borderId="18" xfId="0" applyNumberFormat="1" applyFont="1" applyBorder="1" applyAlignment="1">
      <alignment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176" fontId="2" fillId="0" borderId="17" xfId="0" applyNumberFormat="1" applyFont="1" applyBorder="1" applyAlignment="1">
      <alignment vertical="center"/>
    </xf>
    <xf numFmtId="176" fontId="2" fillId="0" borderId="18" xfId="0" applyNumberFormat="1" applyFont="1" applyBorder="1" applyAlignment="1">
      <alignment vertical="center"/>
    </xf>
    <xf numFmtId="0" fontId="6" fillId="0" borderId="17" xfId="0" applyFont="1" applyBorder="1" applyAlignment="1">
      <alignment vertical="center"/>
    </xf>
    <xf numFmtId="0" fontId="6" fillId="0" borderId="18" xfId="0" applyFont="1" applyBorder="1" applyAlignment="1">
      <alignment vertical="center"/>
    </xf>
    <xf numFmtId="0" fontId="2" fillId="0" borderId="18" xfId="0" applyFont="1" applyBorder="1" applyAlignment="1">
      <alignment horizontal="center" vertical="center"/>
    </xf>
    <xf numFmtId="0" fontId="2" fillId="0" borderId="19" xfId="0" applyFont="1" applyBorder="1" applyAlignment="1">
      <alignment horizontal="center" vertical="center"/>
    </xf>
    <xf numFmtId="183" fontId="6" fillId="0" borderId="2" xfId="0" applyNumberFormat="1" applyFont="1" applyBorder="1" applyAlignment="1">
      <alignment vertical="center"/>
    </xf>
    <xf numFmtId="183" fontId="6" fillId="0" borderId="3" xfId="0" applyNumberFormat="1" applyFont="1" applyBorder="1" applyAlignment="1">
      <alignment vertical="center"/>
    </xf>
    <xf numFmtId="0" fontId="2" fillId="0" borderId="35" xfId="0" applyFont="1" applyBorder="1" applyAlignment="1">
      <alignment horizontal="center" vertical="center"/>
    </xf>
    <xf numFmtId="0" fontId="2" fillId="0" borderId="36" xfId="0" applyFont="1" applyBorder="1" applyAlignment="1">
      <alignment horizontal="center" vertical="center"/>
    </xf>
    <xf numFmtId="176" fontId="6" fillId="0" borderId="2" xfId="0" applyNumberFormat="1" applyFont="1" applyBorder="1" applyAlignment="1">
      <alignment vertical="center"/>
    </xf>
    <xf numFmtId="176" fontId="6" fillId="0" borderId="3" xfId="0" applyNumberFormat="1" applyFont="1" applyBorder="1" applyAlignment="1">
      <alignment vertical="center"/>
    </xf>
    <xf numFmtId="0" fontId="6" fillId="0" borderId="2" xfId="0" applyFont="1" applyBorder="1" applyAlignment="1">
      <alignment vertical="center"/>
    </xf>
    <xf numFmtId="0" fontId="6" fillId="0" borderId="3" xfId="0" applyFont="1" applyBorder="1" applyAlignment="1">
      <alignment vertical="center"/>
    </xf>
    <xf numFmtId="0" fontId="2" fillId="0" borderId="31" xfId="0" applyFont="1" applyBorder="1" applyAlignment="1">
      <alignment horizontal="center" vertical="center"/>
    </xf>
    <xf numFmtId="0" fontId="2" fillId="0" borderId="32" xfId="0" applyFont="1" applyBorder="1" applyAlignment="1">
      <alignment horizontal="center" vertical="center"/>
    </xf>
    <xf numFmtId="0" fontId="6" fillId="0" borderId="2" xfId="0" applyNumberFormat="1" applyFont="1" applyBorder="1" applyAlignment="1">
      <alignment vertical="center"/>
    </xf>
    <xf numFmtId="0" fontId="6" fillId="0" borderId="3" xfId="0" applyNumberFormat="1" applyFont="1" applyBorder="1" applyAlignment="1">
      <alignment vertical="center"/>
    </xf>
    <xf numFmtId="0" fontId="6" fillId="0" borderId="1" xfId="0" applyFont="1" applyBorder="1" applyAlignment="1">
      <alignment horizontal="center" vertical="center" textRotation="255"/>
    </xf>
    <xf numFmtId="0" fontId="6" fillId="0" borderId="5" xfId="0" applyFont="1" applyBorder="1" applyAlignment="1">
      <alignment horizontal="center" vertical="center" textRotation="255"/>
    </xf>
    <xf numFmtId="0" fontId="2" fillId="0" borderId="33" xfId="0" applyFont="1" applyBorder="1" applyAlignment="1">
      <alignment horizontal="center" vertical="center"/>
    </xf>
    <xf numFmtId="0" fontId="2" fillId="0" borderId="37"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6" fillId="0" borderId="1" xfId="0" applyFont="1" applyBorder="1" applyAlignment="1">
      <alignment horizontal="center" vertical="center" textRotation="255" shrinkToFit="1"/>
    </xf>
    <xf numFmtId="0" fontId="6" fillId="0" borderId="20" xfId="0" applyFont="1" applyBorder="1" applyAlignment="1">
      <alignment horizontal="center" vertical="center" textRotation="255" shrinkToFi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2" xfId="0" applyNumberFormat="1" applyFont="1" applyBorder="1" applyAlignment="1">
      <alignment horizontal="center" vertical="center"/>
    </xf>
    <xf numFmtId="0" fontId="6" fillId="0" borderId="3" xfId="0" applyNumberFormat="1" applyFont="1" applyBorder="1" applyAlignment="1">
      <alignment horizontal="center" vertical="center"/>
    </xf>
    <xf numFmtId="0" fontId="6" fillId="0" borderId="20" xfId="0" applyFont="1" applyBorder="1" applyAlignment="1">
      <alignment horizontal="center" vertical="center" textRotation="255"/>
    </xf>
    <xf numFmtId="0" fontId="2" fillId="0" borderId="0" xfId="0" applyFont="1" applyBorder="1" applyAlignment="1">
      <alignment horizontal="center" vertical="center"/>
    </xf>
    <xf numFmtId="0" fontId="2" fillId="0" borderId="16" xfId="0" applyFont="1" applyBorder="1" applyAlignment="1">
      <alignment horizontal="center" vertical="center"/>
    </xf>
    <xf numFmtId="0" fontId="8" fillId="0" borderId="21" xfId="0" applyFont="1" applyBorder="1" applyAlignment="1">
      <alignment horizontal="left" vertical="center" wrapText="1"/>
    </xf>
    <xf numFmtId="0" fontId="8" fillId="0" borderId="22" xfId="0" applyFont="1" applyBorder="1" applyAlignment="1">
      <alignment horizontal="left" vertical="center"/>
    </xf>
    <xf numFmtId="0" fontId="8" fillId="0" borderId="23" xfId="0" applyFont="1" applyBorder="1" applyAlignment="1">
      <alignment horizontal="left" vertical="center"/>
    </xf>
    <xf numFmtId="0" fontId="8" fillId="0" borderId="24" xfId="0" applyFont="1" applyBorder="1" applyAlignment="1">
      <alignment horizontal="left" vertical="center" wrapText="1"/>
    </xf>
    <xf numFmtId="0" fontId="8" fillId="0" borderId="25" xfId="0" applyFont="1" applyBorder="1" applyAlignment="1">
      <alignment horizontal="left" vertical="center"/>
    </xf>
    <xf numFmtId="0" fontId="8" fillId="0" borderId="26" xfId="0" applyFont="1" applyBorder="1" applyAlignment="1">
      <alignment horizontal="left" vertical="center"/>
    </xf>
    <xf numFmtId="0" fontId="8" fillId="0" borderId="27" xfId="0" applyFont="1" applyBorder="1" applyAlignment="1">
      <alignment horizontal="left" vertical="center"/>
    </xf>
    <xf numFmtId="0" fontId="8" fillId="0" borderId="28" xfId="0" applyFont="1" applyBorder="1" applyAlignment="1">
      <alignment horizontal="left" vertical="center"/>
    </xf>
    <xf numFmtId="0" fontId="8" fillId="0" borderId="29" xfId="0" applyFont="1" applyBorder="1" applyAlignment="1">
      <alignment horizontal="left" vertical="center"/>
    </xf>
    <xf numFmtId="0" fontId="8" fillId="0" borderId="17" xfId="0" applyFont="1" applyBorder="1" applyAlignment="1">
      <alignment horizontal="center" vertical="center" wrapText="1"/>
    </xf>
    <xf numFmtId="0" fontId="8" fillId="0" borderId="18" xfId="0" applyFont="1" applyBorder="1" applyAlignment="1">
      <alignment horizontal="center" vertical="center" wrapText="1"/>
    </xf>
    <xf numFmtId="0" fontId="8" fillId="0" borderId="19" xfId="0" applyFont="1" applyBorder="1" applyAlignment="1">
      <alignment horizontal="center" vertical="center" wrapText="1"/>
    </xf>
    <xf numFmtId="0" fontId="8" fillId="0" borderId="17" xfId="0" applyFont="1" applyBorder="1" applyAlignment="1">
      <alignment horizontal="center" vertical="center" shrinkToFit="1"/>
    </xf>
    <xf numFmtId="0" fontId="8" fillId="0" borderId="18" xfId="0" applyFont="1" applyBorder="1" applyAlignment="1">
      <alignment horizontal="center" vertical="center" shrinkToFit="1"/>
    </xf>
    <xf numFmtId="0" fontId="8" fillId="0" borderId="19" xfId="0" applyFont="1" applyBorder="1" applyAlignment="1">
      <alignment horizontal="center" vertical="center" shrinkToFit="1"/>
    </xf>
    <xf numFmtId="0" fontId="8" fillId="0" borderId="18" xfId="0" applyFont="1" applyBorder="1" applyAlignment="1">
      <alignment horizontal="center" vertical="top" wrapText="1"/>
    </xf>
    <xf numFmtId="0" fontId="8" fillId="0" borderId="19" xfId="0" applyFont="1" applyBorder="1" applyAlignment="1">
      <alignment horizontal="center" vertical="top" wrapText="1"/>
    </xf>
    <xf numFmtId="0" fontId="6" fillId="2" borderId="2" xfId="0" applyFont="1" applyFill="1" applyBorder="1" applyAlignment="1" applyProtection="1">
      <alignment vertical="center"/>
      <protection locked="0"/>
    </xf>
    <xf numFmtId="0" fontId="6" fillId="2" borderId="3" xfId="0" applyFont="1" applyFill="1" applyBorder="1" applyAlignment="1" applyProtection="1">
      <alignment vertical="center"/>
      <protection locked="0"/>
    </xf>
    <xf numFmtId="0" fontId="6" fillId="2" borderId="4" xfId="0" applyFont="1" applyFill="1" applyBorder="1" applyAlignment="1" applyProtection="1">
      <alignment vertical="center"/>
      <protection locked="0"/>
    </xf>
    <xf numFmtId="0" fontId="6" fillId="2" borderId="9" xfId="0" applyFont="1" applyFill="1" applyBorder="1" applyAlignment="1" applyProtection="1">
      <alignment vertical="center"/>
      <protection locked="0"/>
    </xf>
    <xf numFmtId="0" fontId="6" fillId="2" borderId="10" xfId="0" applyFont="1" applyFill="1" applyBorder="1" applyAlignment="1" applyProtection="1">
      <alignment vertical="center"/>
      <protection locked="0"/>
    </xf>
    <xf numFmtId="0" fontId="6" fillId="2" borderId="11" xfId="0" applyFont="1" applyFill="1" applyBorder="1" applyAlignment="1" applyProtection="1">
      <alignment vertical="center"/>
      <protection locked="0"/>
    </xf>
    <xf numFmtId="0" fontId="6" fillId="0" borderId="12" xfId="0" applyFont="1" applyBorder="1" applyAlignment="1">
      <alignment vertical="center"/>
    </xf>
    <xf numFmtId="0" fontId="6" fillId="0" borderId="13" xfId="0" applyFont="1" applyBorder="1" applyAlignment="1">
      <alignment vertical="center"/>
    </xf>
    <xf numFmtId="0" fontId="6" fillId="0" borderId="14" xfId="0" applyFont="1" applyBorder="1" applyAlignment="1">
      <alignment vertical="center"/>
    </xf>
    <xf numFmtId="0" fontId="6" fillId="0" borderId="15" xfId="0" applyFont="1" applyBorder="1" applyAlignment="1">
      <alignment vertical="center"/>
    </xf>
    <xf numFmtId="0" fontId="6" fillId="0" borderId="0" xfId="0" applyFont="1" applyBorder="1" applyAlignment="1">
      <alignment vertical="center"/>
    </xf>
    <xf numFmtId="0" fontId="6" fillId="0" borderId="16" xfId="0" applyFont="1" applyBorder="1" applyAlignment="1">
      <alignment vertical="center"/>
    </xf>
    <xf numFmtId="0" fontId="6" fillId="0" borderId="6" xfId="0" applyFont="1" applyBorder="1" applyAlignment="1">
      <alignment vertical="center"/>
    </xf>
    <xf numFmtId="0" fontId="6" fillId="0" borderId="7" xfId="0" applyFont="1" applyBorder="1" applyAlignment="1">
      <alignment vertical="center"/>
    </xf>
    <xf numFmtId="0" fontId="6" fillId="0" borderId="8" xfId="0" applyFont="1" applyBorder="1" applyAlignment="1">
      <alignment vertical="center"/>
    </xf>
    <xf numFmtId="49" fontId="6" fillId="2" borderId="13" xfId="0" applyNumberFormat="1" applyFont="1" applyFill="1" applyBorder="1" applyAlignment="1" applyProtection="1">
      <alignment horizontal="center" vertical="center"/>
      <protection locked="0"/>
    </xf>
    <xf numFmtId="0" fontId="6" fillId="2" borderId="15" xfId="0" applyFont="1" applyFill="1" applyBorder="1" applyAlignment="1" applyProtection="1">
      <alignment vertical="center"/>
      <protection locked="0"/>
    </xf>
    <xf numFmtId="0" fontId="6" fillId="2" borderId="0" xfId="0" applyFont="1" applyFill="1" applyBorder="1" applyAlignment="1" applyProtection="1">
      <alignment vertical="center"/>
      <protection locked="0"/>
    </xf>
    <xf numFmtId="0" fontId="6" fillId="2" borderId="16" xfId="0" applyFont="1" applyFill="1" applyBorder="1" applyAlignment="1" applyProtection="1">
      <alignment vertical="center"/>
      <protection locked="0"/>
    </xf>
    <xf numFmtId="0" fontId="6" fillId="2" borderId="6" xfId="0" applyFont="1" applyFill="1" applyBorder="1" applyAlignment="1" applyProtection="1">
      <alignment vertical="center"/>
      <protection locked="0"/>
    </xf>
    <xf numFmtId="0" fontId="6" fillId="2" borderId="7" xfId="0" applyFont="1" applyFill="1" applyBorder="1" applyAlignment="1" applyProtection="1">
      <alignment vertical="center"/>
      <protection locked="0"/>
    </xf>
    <xf numFmtId="0" fontId="6" fillId="2" borderId="8" xfId="0" applyFont="1" applyFill="1" applyBorder="1" applyAlignment="1" applyProtection="1">
      <alignment vertical="center"/>
      <protection locked="0"/>
    </xf>
    <xf numFmtId="0" fontId="6" fillId="2" borderId="17" xfId="0" applyFont="1" applyFill="1" applyBorder="1" applyAlignment="1" applyProtection="1">
      <alignment vertical="center"/>
      <protection locked="0"/>
    </xf>
    <xf numFmtId="0" fontId="6" fillId="2" borderId="18" xfId="0" applyFont="1" applyFill="1" applyBorder="1" applyAlignment="1" applyProtection="1">
      <alignment vertical="center"/>
      <protection locked="0"/>
    </xf>
    <xf numFmtId="0" fontId="6" fillId="2" borderId="19" xfId="0" applyFont="1" applyFill="1" applyBorder="1" applyAlignment="1" applyProtection="1">
      <alignment vertical="center"/>
      <protection locked="0"/>
    </xf>
    <xf numFmtId="0" fontId="8" fillId="0" borderId="18" xfId="0" applyFont="1" applyBorder="1" applyAlignment="1">
      <alignment horizontal="center" vertical="center"/>
    </xf>
    <xf numFmtId="0" fontId="8" fillId="0" borderId="19" xfId="0" applyFont="1" applyBorder="1" applyAlignment="1">
      <alignment horizontal="center" vertical="center"/>
    </xf>
    <xf numFmtId="0" fontId="7" fillId="0" borderId="0" xfId="0" applyFont="1" applyAlignment="1">
      <alignment horizontal="center" vertical="center"/>
    </xf>
    <xf numFmtId="0" fontId="6" fillId="0" borderId="0" xfId="0" applyFont="1" applyAlignment="1">
      <alignment horizontal="center" vertical="center"/>
    </xf>
    <xf numFmtId="0" fontId="6" fillId="2" borderId="0" xfId="0" applyFont="1" applyFill="1" applyAlignment="1" applyProtection="1">
      <alignment horizontal="center" vertical="center"/>
      <protection locked="0"/>
    </xf>
    <xf numFmtId="0" fontId="6" fillId="2" borderId="0" xfId="0" applyFont="1" applyFill="1" applyAlignment="1">
      <alignment horizontal="right" vertical="center" shrinkToFit="1"/>
    </xf>
    <xf numFmtId="0" fontId="13" fillId="3" borderId="38" xfId="0" applyFont="1" applyFill="1" applyBorder="1" applyAlignment="1">
      <alignment horizontal="center" vertical="center" shrinkToFit="1"/>
    </xf>
    <xf numFmtId="0" fontId="13" fillId="3" borderId="1" xfId="0" applyFont="1" applyFill="1" applyBorder="1" applyAlignment="1">
      <alignment horizontal="center" vertical="center" shrinkToFit="1"/>
    </xf>
    <xf numFmtId="0" fontId="13" fillId="3" borderId="39" xfId="0" applyFont="1" applyFill="1" applyBorder="1" applyAlignment="1">
      <alignment horizontal="center" vertical="center"/>
    </xf>
    <xf numFmtId="0" fontId="13" fillId="3" borderId="40" xfId="0" applyFont="1" applyFill="1" applyBorder="1" applyAlignment="1">
      <alignment horizontal="center" vertical="center"/>
    </xf>
    <xf numFmtId="177" fontId="9" fillId="0" borderId="6" xfId="0" applyNumberFormat="1" applyFont="1" applyBorder="1" applyAlignment="1">
      <alignment horizontal="center" vertical="center" shrinkToFit="1"/>
    </xf>
    <xf numFmtId="177" fontId="9" fillId="0" borderId="7" xfId="0" applyNumberFormat="1" applyFont="1" applyBorder="1" applyAlignment="1">
      <alignment horizontal="center" vertical="center" shrinkToFit="1"/>
    </xf>
    <xf numFmtId="0" fontId="9" fillId="0" borderId="0" xfId="0" applyFont="1" applyAlignment="1">
      <alignment horizontal="center" vertical="center"/>
    </xf>
    <xf numFmtId="0" fontId="9" fillId="3" borderId="38" xfId="0" applyFont="1" applyFill="1" applyBorder="1" applyAlignment="1">
      <alignment horizontal="center" vertical="center" shrinkToFit="1"/>
    </xf>
    <xf numFmtId="0" fontId="13" fillId="3" borderId="38" xfId="0" applyFont="1" applyFill="1" applyBorder="1" applyAlignment="1">
      <alignment horizontal="center" vertical="center" wrapText="1"/>
    </xf>
    <xf numFmtId="0" fontId="13" fillId="3" borderId="17" xfId="0" applyFont="1" applyFill="1" applyBorder="1" applyAlignment="1">
      <alignment horizontal="center" vertical="center"/>
    </xf>
    <xf numFmtId="0" fontId="13" fillId="3" borderId="38" xfId="0" applyFont="1" applyFill="1" applyBorder="1" applyAlignment="1">
      <alignment horizontal="center" vertical="center"/>
    </xf>
    <xf numFmtId="49" fontId="15" fillId="0" borderId="52" xfId="0" applyNumberFormat="1" applyFont="1" applyFill="1" applyBorder="1" applyAlignment="1">
      <alignment horizontal="center" vertical="center" wrapText="1"/>
    </xf>
    <xf numFmtId="49" fontId="15" fillId="0" borderId="53" xfId="0" applyNumberFormat="1" applyFont="1" applyFill="1" applyBorder="1" applyAlignment="1">
      <alignment horizontal="center" vertical="center" wrapText="1"/>
    </xf>
    <xf numFmtId="49" fontId="15" fillId="0" borderId="54" xfId="0" applyNumberFormat="1" applyFont="1" applyFill="1" applyBorder="1" applyAlignment="1">
      <alignment horizontal="center" vertical="center" wrapText="1"/>
    </xf>
    <xf numFmtId="178" fontId="9" fillId="0" borderId="6" xfId="1" applyNumberFormat="1" applyFont="1" applyFill="1" applyBorder="1" applyAlignment="1">
      <alignment vertical="center" shrinkToFit="1"/>
    </xf>
    <xf numFmtId="178" fontId="9" fillId="0" borderId="7" xfId="1" applyNumberFormat="1" applyFont="1" applyFill="1" applyBorder="1" applyAlignment="1">
      <alignment vertical="center" shrinkToFit="1"/>
    </xf>
    <xf numFmtId="0" fontId="9" fillId="0" borderId="20" xfId="0" applyFont="1" applyFill="1" applyBorder="1" applyAlignment="1">
      <alignment horizontal="center" vertical="center"/>
    </xf>
    <xf numFmtId="0" fontId="22" fillId="6" borderId="58" xfId="0" applyFont="1" applyFill="1" applyBorder="1" applyAlignment="1">
      <alignment horizontal="left" vertical="center" wrapText="1"/>
    </xf>
    <xf numFmtId="0" fontId="22" fillId="6" borderId="0" xfId="0" applyFont="1" applyFill="1" applyBorder="1" applyAlignment="1">
      <alignment horizontal="left" vertical="center"/>
    </xf>
    <xf numFmtId="0" fontId="22" fillId="6" borderId="58" xfId="0" applyFont="1" applyFill="1" applyBorder="1" applyAlignment="1">
      <alignment horizontal="left" vertical="center"/>
    </xf>
    <xf numFmtId="0" fontId="18" fillId="0" borderId="38" xfId="0" applyFont="1" applyFill="1" applyBorder="1" applyAlignment="1">
      <alignment vertical="center" shrinkToFit="1"/>
    </xf>
    <xf numFmtId="178" fontId="18" fillId="2" borderId="38" xfId="1" applyNumberFormat="1" applyFont="1" applyFill="1" applyBorder="1" applyAlignment="1" applyProtection="1">
      <alignment vertical="center" shrinkToFit="1"/>
      <protection locked="0"/>
    </xf>
    <xf numFmtId="0" fontId="18" fillId="2" borderId="38" xfId="0" applyFont="1" applyFill="1" applyBorder="1" applyAlignment="1" applyProtection="1">
      <alignment horizontal="center" vertical="center" shrinkToFit="1"/>
      <protection locked="0"/>
    </xf>
    <xf numFmtId="38" fontId="18" fillId="0" borderId="38" xfId="0" applyNumberFormat="1" applyFont="1" applyFill="1" applyBorder="1" applyAlignment="1">
      <alignment vertical="center" shrinkToFit="1"/>
    </xf>
    <xf numFmtId="0" fontId="13" fillId="4" borderId="17" xfId="0" applyFont="1" applyFill="1" applyBorder="1" applyAlignment="1" applyProtection="1">
      <alignment horizontal="center" vertical="center" wrapText="1"/>
      <protection locked="0"/>
    </xf>
    <xf numFmtId="0" fontId="13" fillId="4" borderId="18" xfId="0" applyFont="1" applyFill="1" applyBorder="1" applyAlignment="1" applyProtection="1">
      <alignment horizontal="center" vertical="center" wrapText="1"/>
      <protection locked="0"/>
    </xf>
    <xf numFmtId="0" fontId="13" fillId="4" borderId="19" xfId="0" applyFont="1" applyFill="1" applyBorder="1" applyAlignment="1" applyProtection="1">
      <alignment horizontal="center" vertical="center" wrapText="1"/>
      <protection locked="0"/>
    </xf>
    <xf numFmtId="0" fontId="19" fillId="0" borderId="17" xfId="0" applyFont="1" applyFill="1" applyBorder="1" applyAlignment="1">
      <alignment horizontal="left" vertical="center" wrapText="1"/>
    </xf>
    <xf numFmtId="0" fontId="19" fillId="0" borderId="18" xfId="0" applyFont="1" applyFill="1" applyBorder="1" applyAlignment="1">
      <alignment horizontal="left" vertical="center" wrapText="1"/>
    </xf>
    <xf numFmtId="0" fontId="21" fillId="5" borderId="13" xfId="0" applyFont="1" applyFill="1" applyBorder="1" applyAlignment="1">
      <alignment horizontal="left" vertical="center" wrapText="1"/>
    </xf>
    <xf numFmtId="0" fontId="21" fillId="5" borderId="14" xfId="0" applyFont="1" applyFill="1" applyBorder="1" applyAlignment="1">
      <alignment horizontal="left" vertical="center" wrapText="1"/>
    </xf>
    <xf numFmtId="0" fontId="21" fillId="5" borderId="7" xfId="0" applyFont="1" applyFill="1" applyBorder="1" applyAlignment="1">
      <alignment horizontal="left" vertical="center" wrapText="1"/>
    </xf>
    <xf numFmtId="0" fontId="21" fillId="5" borderId="8" xfId="0" applyFont="1" applyFill="1" applyBorder="1" applyAlignment="1">
      <alignment horizontal="left" vertical="center" wrapText="1"/>
    </xf>
    <xf numFmtId="0" fontId="13" fillId="0" borderId="17" xfId="0" applyFont="1" applyFill="1" applyBorder="1" applyAlignment="1">
      <alignment horizontal="center" vertical="center"/>
    </xf>
    <xf numFmtId="0" fontId="13" fillId="0" borderId="18" xfId="0" applyFont="1" applyFill="1" applyBorder="1" applyAlignment="1">
      <alignment horizontal="center" vertical="center"/>
    </xf>
    <xf numFmtId="0" fontId="21" fillId="8" borderId="0" xfId="0" applyFont="1" applyFill="1" applyBorder="1" applyAlignment="1" applyProtection="1">
      <alignment horizontal="center" vertical="center" wrapText="1"/>
      <protection locked="0"/>
    </xf>
    <xf numFmtId="0" fontId="13" fillId="0" borderId="19" xfId="0" applyFont="1" applyFill="1" applyBorder="1" applyAlignment="1">
      <alignment horizontal="center" vertical="center"/>
    </xf>
    <xf numFmtId="0" fontId="9" fillId="0" borderId="38" xfId="0" applyFont="1" applyFill="1" applyBorder="1" applyAlignment="1">
      <alignment horizontal="center" vertical="center"/>
    </xf>
    <xf numFmtId="38" fontId="9" fillId="0" borderId="52" xfId="1" applyFont="1" applyFill="1" applyBorder="1" applyAlignment="1">
      <alignment horizontal="right" vertical="center" shrinkToFit="1"/>
    </xf>
    <xf numFmtId="38" fontId="9" fillId="0" borderId="53" xfId="1" applyFont="1" applyFill="1" applyBorder="1" applyAlignment="1">
      <alignment horizontal="right" vertical="center" shrinkToFit="1"/>
    </xf>
    <xf numFmtId="38" fontId="9" fillId="0" borderId="54" xfId="1" applyFont="1" applyFill="1" applyBorder="1" applyAlignment="1">
      <alignment horizontal="right" vertical="center" shrinkToFit="1"/>
    </xf>
    <xf numFmtId="0" fontId="9" fillId="0" borderId="47" xfId="0" applyFont="1" applyFill="1" applyBorder="1" applyAlignment="1">
      <alignment horizontal="center" vertical="center"/>
    </xf>
    <xf numFmtId="0" fontId="2" fillId="0" borderId="17" xfId="0" applyFont="1" applyFill="1" applyBorder="1" applyAlignment="1">
      <alignment horizontal="center" vertical="center"/>
    </xf>
    <xf numFmtId="0" fontId="2" fillId="0" borderId="18" xfId="0" applyFont="1" applyFill="1" applyBorder="1" applyAlignment="1">
      <alignment horizontal="center" vertical="center"/>
    </xf>
    <xf numFmtId="0" fontId="2" fillId="0" borderId="19" xfId="0" applyFont="1" applyFill="1" applyBorder="1" applyAlignment="1">
      <alignment horizontal="center" vertical="center"/>
    </xf>
    <xf numFmtId="176" fontId="2" fillId="0" borderId="17" xfId="0" applyNumberFormat="1" applyFont="1" applyFill="1" applyBorder="1" applyAlignment="1">
      <alignment vertical="center" shrinkToFit="1"/>
    </xf>
    <xf numFmtId="176" fontId="2" fillId="0" borderId="18" xfId="0" applyNumberFormat="1" applyFont="1" applyFill="1" applyBorder="1" applyAlignment="1">
      <alignment vertical="center" shrinkToFit="1"/>
    </xf>
    <xf numFmtId="177" fontId="2" fillId="0" borderId="17" xfId="0" applyNumberFormat="1" applyFont="1" applyFill="1" applyBorder="1" applyAlignment="1">
      <alignment horizontal="center" vertical="center" shrinkToFit="1"/>
    </xf>
    <xf numFmtId="177" fontId="2" fillId="0" borderId="18" xfId="0" applyNumberFormat="1" applyFont="1" applyFill="1" applyBorder="1" applyAlignment="1">
      <alignment horizontal="center" vertical="center" shrinkToFit="1"/>
    </xf>
    <xf numFmtId="0" fontId="18" fillId="0" borderId="38" xfId="0" applyFont="1" applyFill="1" applyBorder="1" applyAlignment="1" applyProtection="1">
      <alignment vertical="center" shrinkToFit="1"/>
    </xf>
    <xf numFmtId="0" fontId="18" fillId="0" borderId="38" xfId="0" applyFont="1" applyFill="1" applyBorder="1" applyAlignment="1">
      <alignment horizontal="center" vertical="center" shrinkToFit="1"/>
    </xf>
    <xf numFmtId="0" fontId="2" fillId="0" borderId="6"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8" xfId="0" applyFont="1" applyFill="1" applyBorder="1" applyAlignment="1">
      <alignment horizontal="center" vertical="center" wrapText="1"/>
    </xf>
    <xf numFmtId="177" fontId="2" fillId="0" borderId="6" xfId="0" applyNumberFormat="1" applyFont="1" applyFill="1" applyBorder="1" applyAlignment="1">
      <alignment horizontal="center" vertical="center" shrinkToFit="1"/>
    </xf>
    <xf numFmtId="177" fontId="2" fillId="0" borderId="7" xfId="0" applyNumberFormat="1" applyFont="1" applyFill="1" applyBorder="1" applyAlignment="1">
      <alignment horizontal="center" vertical="center" shrinkToFit="1"/>
    </xf>
    <xf numFmtId="0" fontId="2" fillId="0" borderId="7" xfId="0" applyFont="1" applyFill="1" applyBorder="1" applyAlignment="1">
      <alignment horizontal="center" vertical="center"/>
    </xf>
    <xf numFmtId="0" fontId="2" fillId="0" borderId="8" xfId="0" applyFont="1" applyFill="1" applyBorder="1" applyAlignment="1">
      <alignment horizontal="center" vertical="center"/>
    </xf>
    <xf numFmtId="0" fontId="21" fillId="5" borderId="0" xfId="0" applyFont="1" applyFill="1" applyBorder="1" applyAlignment="1">
      <alignment horizontal="left" vertical="center" wrapText="1"/>
    </xf>
    <xf numFmtId="0" fontId="21" fillId="5" borderId="16" xfId="0" applyFont="1" applyFill="1" applyBorder="1" applyAlignment="1">
      <alignment horizontal="left" vertical="center" wrapText="1"/>
    </xf>
    <xf numFmtId="0" fontId="13" fillId="0" borderId="12" xfId="0" applyFont="1" applyFill="1" applyBorder="1" applyAlignment="1">
      <alignment horizontal="center" vertical="center"/>
    </xf>
    <xf numFmtId="0" fontId="13" fillId="0" borderId="13" xfId="0" applyFont="1" applyFill="1" applyBorder="1" applyAlignment="1">
      <alignment horizontal="center" vertical="center"/>
    </xf>
    <xf numFmtId="0" fontId="13" fillId="0" borderId="14" xfId="0" applyFont="1" applyFill="1" applyBorder="1" applyAlignment="1">
      <alignment horizontal="center" vertical="center"/>
    </xf>
    <xf numFmtId="0" fontId="13" fillId="0" borderId="6"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38" xfId="0" applyFont="1" applyFill="1" applyBorder="1" applyAlignment="1">
      <alignment horizontal="center" vertical="center"/>
    </xf>
    <xf numFmtId="0" fontId="18" fillId="0" borderId="0" xfId="0" applyFont="1" applyFill="1" applyBorder="1" applyAlignment="1">
      <alignment horizontal="center" vertical="center"/>
    </xf>
    <xf numFmtId="0" fontId="6" fillId="0" borderId="12" xfId="0" applyFont="1" applyFill="1" applyBorder="1" applyAlignment="1">
      <alignment vertical="center"/>
    </xf>
    <xf numFmtId="0" fontId="6" fillId="0" borderId="13" xfId="0" applyFont="1" applyFill="1" applyBorder="1" applyAlignment="1">
      <alignment vertical="center"/>
    </xf>
    <xf numFmtId="0" fontId="6" fillId="0" borderId="14" xfId="0" applyFont="1" applyFill="1" applyBorder="1" applyAlignment="1">
      <alignment vertical="center"/>
    </xf>
    <xf numFmtId="0" fontId="6" fillId="0" borderId="6" xfId="0" applyFont="1" applyFill="1" applyBorder="1" applyAlignment="1">
      <alignment vertical="center"/>
    </xf>
    <xf numFmtId="0" fontId="6" fillId="0" borderId="7" xfId="0" applyFont="1" applyFill="1" applyBorder="1" applyAlignment="1">
      <alignment vertical="center"/>
    </xf>
    <xf numFmtId="0" fontId="6" fillId="0" borderId="8" xfId="0" applyFont="1" applyFill="1" applyBorder="1" applyAlignment="1">
      <alignment vertical="center"/>
    </xf>
    <xf numFmtId="49" fontId="6" fillId="2" borderId="13" xfId="0" applyNumberFormat="1" applyFont="1" applyFill="1" applyBorder="1" applyAlignment="1" applyProtection="1">
      <alignment horizontal="left" vertical="center" shrinkToFit="1"/>
      <protection locked="0"/>
    </xf>
    <xf numFmtId="0" fontId="13" fillId="0" borderId="0" xfId="0" applyFont="1" applyFill="1" applyBorder="1" applyAlignment="1">
      <alignment horizontal="center" vertical="center"/>
    </xf>
    <xf numFmtId="0" fontId="6" fillId="2" borderId="6" xfId="0" applyFont="1" applyFill="1" applyBorder="1" applyAlignment="1" applyProtection="1">
      <alignment horizontal="left" vertical="center" shrinkToFit="1"/>
      <protection locked="0"/>
    </xf>
    <xf numFmtId="0" fontId="6" fillId="2" borderId="7" xfId="0" applyFont="1" applyFill="1" applyBorder="1" applyAlignment="1" applyProtection="1">
      <alignment horizontal="left" vertical="center" shrinkToFit="1"/>
      <protection locked="0"/>
    </xf>
    <xf numFmtId="0" fontId="6" fillId="2" borderId="8" xfId="0" applyFont="1" applyFill="1" applyBorder="1" applyAlignment="1" applyProtection="1">
      <alignment horizontal="left" vertical="center" shrinkToFit="1"/>
      <protection locked="0"/>
    </xf>
    <xf numFmtId="0" fontId="6" fillId="0" borderId="1" xfId="0" applyFont="1" applyFill="1" applyBorder="1" applyAlignment="1">
      <alignment horizontal="center" vertical="center" textRotation="255"/>
    </xf>
    <xf numFmtId="0" fontId="6" fillId="0" borderId="5" xfId="0" applyFont="1" applyFill="1" applyBorder="1" applyAlignment="1">
      <alignment horizontal="center" vertical="center" textRotation="255"/>
    </xf>
    <xf numFmtId="0" fontId="6" fillId="0" borderId="20" xfId="0" applyFont="1" applyFill="1" applyBorder="1" applyAlignment="1">
      <alignment horizontal="center" vertical="center" textRotation="255"/>
    </xf>
    <xf numFmtId="0" fontId="6" fillId="2" borderId="2" xfId="0" applyFont="1" applyFill="1" applyBorder="1" applyAlignment="1" applyProtection="1">
      <alignment horizontal="left" vertical="center" shrinkToFit="1"/>
      <protection locked="0"/>
    </xf>
    <xf numFmtId="0" fontId="6" fillId="2" borderId="3" xfId="0" applyFont="1" applyFill="1" applyBorder="1" applyAlignment="1" applyProtection="1">
      <alignment horizontal="left" vertical="center" shrinkToFit="1"/>
      <protection locked="0"/>
    </xf>
    <xf numFmtId="0" fontId="6" fillId="2" borderId="4" xfId="0" applyFont="1" applyFill="1" applyBorder="1" applyAlignment="1" applyProtection="1">
      <alignment horizontal="left" vertical="center" shrinkToFit="1"/>
      <protection locked="0"/>
    </xf>
    <xf numFmtId="49" fontId="6" fillId="2" borderId="6" xfId="0" applyNumberFormat="1" applyFont="1" applyFill="1" applyBorder="1" applyAlignment="1" applyProtection="1">
      <alignment horizontal="center" vertical="center" shrinkToFit="1"/>
      <protection locked="0"/>
    </xf>
    <xf numFmtId="49" fontId="6" fillId="2" borderId="7" xfId="0" applyNumberFormat="1" applyFont="1" applyFill="1" applyBorder="1" applyAlignment="1" applyProtection="1">
      <alignment horizontal="center" vertical="center" shrinkToFit="1"/>
      <protection locked="0"/>
    </xf>
    <xf numFmtId="49" fontId="6" fillId="2" borderId="8" xfId="0" applyNumberFormat="1" applyFont="1" applyFill="1" applyBorder="1" applyAlignment="1" applyProtection="1">
      <alignment horizontal="center" vertical="center" shrinkToFit="1"/>
      <protection locked="0"/>
    </xf>
    <xf numFmtId="0" fontId="2" fillId="4" borderId="17" xfId="0" applyFont="1" applyFill="1" applyBorder="1" applyAlignment="1" applyProtection="1">
      <alignment vertical="center" shrinkToFit="1"/>
      <protection locked="0"/>
    </xf>
    <xf numFmtId="0" fontId="2" fillId="4" borderId="18" xfId="0" applyFont="1" applyFill="1" applyBorder="1" applyAlignment="1" applyProtection="1">
      <alignment vertical="center" shrinkToFit="1"/>
      <protection locked="0"/>
    </xf>
    <xf numFmtId="0" fontId="2" fillId="4" borderId="19" xfId="0" applyFont="1" applyFill="1" applyBorder="1" applyAlignment="1" applyProtection="1">
      <alignment vertical="center" shrinkToFit="1"/>
      <protection locked="0"/>
    </xf>
    <xf numFmtId="49" fontId="6" fillId="0" borderId="17" xfId="0" applyNumberFormat="1" applyFont="1" applyFill="1" applyBorder="1" applyAlignment="1">
      <alignment horizontal="center" vertical="center"/>
    </xf>
    <xf numFmtId="49" fontId="6" fillId="0" borderId="18" xfId="0" applyNumberFormat="1" applyFont="1" applyFill="1" applyBorder="1" applyAlignment="1">
      <alignment horizontal="center" vertical="center"/>
    </xf>
    <xf numFmtId="49" fontId="6" fillId="0" borderId="19" xfId="0" applyNumberFormat="1" applyFont="1" applyFill="1" applyBorder="1" applyAlignment="1">
      <alignment horizontal="center" vertical="center"/>
    </xf>
    <xf numFmtId="0" fontId="13" fillId="2" borderId="7" xfId="0" applyFont="1" applyFill="1" applyBorder="1" applyAlignment="1" applyProtection="1">
      <alignment horizontal="center" vertical="center" shrinkToFit="1"/>
      <protection locked="0"/>
    </xf>
    <xf numFmtId="0" fontId="6" fillId="0" borderId="18" xfId="0" applyFont="1" applyFill="1" applyBorder="1" applyAlignment="1">
      <alignment horizontal="center" vertical="center"/>
    </xf>
    <xf numFmtId="0" fontId="6" fillId="0" borderId="19" xfId="0" applyFont="1" applyFill="1" applyBorder="1" applyAlignment="1">
      <alignment horizontal="center" vertical="center"/>
    </xf>
    <xf numFmtId="0" fontId="6" fillId="2" borderId="17" xfId="0" applyFont="1" applyFill="1" applyBorder="1" applyAlignment="1" applyProtection="1">
      <alignment vertical="center" shrinkToFit="1"/>
      <protection locked="0"/>
    </xf>
    <xf numFmtId="0" fontId="6" fillId="2" borderId="18" xfId="0" applyFont="1" applyFill="1" applyBorder="1" applyAlignment="1" applyProtection="1">
      <alignment vertical="center" shrinkToFit="1"/>
      <protection locked="0"/>
    </xf>
    <xf numFmtId="0" fontId="6" fillId="2" borderId="19" xfId="0" applyFont="1" applyFill="1" applyBorder="1" applyAlignment="1" applyProtection="1">
      <alignment vertical="center" shrinkToFit="1"/>
      <protection locked="0"/>
    </xf>
    <xf numFmtId="179" fontId="28" fillId="0" borderId="17" xfId="0" applyNumberFormat="1" applyFont="1" applyBorder="1" applyAlignment="1">
      <alignment horizontal="center" vertical="center"/>
    </xf>
    <xf numFmtId="179" fontId="28" fillId="0" borderId="19" xfId="0" applyNumberFormat="1" applyFont="1" applyBorder="1" applyAlignment="1">
      <alignment horizontal="center" vertical="center"/>
    </xf>
    <xf numFmtId="180" fontId="27" fillId="6" borderId="14" xfId="0" applyNumberFormat="1" applyFont="1" applyFill="1" applyBorder="1" applyAlignment="1">
      <alignment horizontal="center" vertical="center" shrinkToFit="1"/>
    </xf>
    <xf numFmtId="180" fontId="27" fillId="6" borderId="8" xfId="0" applyNumberFormat="1" applyFont="1" applyFill="1" applyBorder="1" applyAlignment="1">
      <alignment horizontal="center" vertical="center" shrinkToFit="1"/>
    </xf>
    <xf numFmtId="180" fontId="27" fillId="2" borderId="14" xfId="0" applyNumberFormat="1" applyFont="1" applyFill="1" applyBorder="1" applyAlignment="1" applyProtection="1">
      <alignment horizontal="center" vertical="center" shrinkToFit="1"/>
      <protection locked="0"/>
    </xf>
    <xf numFmtId="180" fontId="27" fillId="2" borderId="8" xfId="0" applyNumberFormat="1" applyFont="1" applyFill="1" applyBorder="1" applyAlignment="1" applyProtection="1">
      <alignment horizontal="center" vertical="center" shrinkToFit="1"/>
      <protection locked="0"/>
    </xf>
    <xf numFmtId="0" fontId="33" fillId="0" borderId="38" xfId="2" applyFont="1" applyFill="1" applyBorder="1" applyAlignment="1">
      <alignment horizontal="center" vertical="center"/>
    </xf>
    <xf numFmtId="0" fontId="33" fillId="6" borderId="38" xfId="2" applyFont="1" applyFill="1" applyBorder="1" applyAlignment="1" applyProtection="1">
      <alignment horizontal="center" vertical="center" shrinkToFit="1"/>
    </xf>
    <xf numFmtId="180" fontId="27" fillId="2" borderId="1" xfId="0" applyNumberFormat="1" applyFont="1" applyFill="1" applyBorder="1" applyAlignment="1" applyProtection="1">
      <alignment horizontal="center" vertical="center" shrinkToFit="1"/>
      <protection locked="0"/>
    </xf>
    <xf numFmtId="180" fontId="27" fillId="2" borderId="20" xfId="0" applyNumberFormat="1" applyFont="1" applyFill="1" applyBorder="1" applyAlignment="1" applyProtection="1">
      <alignment horizontal="center" vertical="center" shrinkToFit="1"/>
      <protection locked="0"/>
    </xf>
    <xf numFmtId="180" fontId="27" fillId="6" borderId="12" xfId="0" applyNumberFormat="1" applyFont="1" applyFill="1" applyBorder="1" applyAlignment="1">
      <alignment horizontal="center" vertical="center" shrinkToFit="1"/>
    </xf>
    <xf numFmtId="180" fontId="27" fillId="6" borderId="6" xfId="0" applyNumberFormat="1" applyFont="1" applyFill="1" applyBorder="1" applyAlignment="1">
      <alignment horizontal="center" vertical="center" shrinkToFit="1"/>
    </xf>
    <xf numFmtId="56" fontId="27" fillId="6" borderId="13" xfId="0" applyNumberFormat="1" applyFont="1" applyFill="1" applyBorder="1" applyAlignment="1">
      <alignment horizontal="center" vertical="center" shrinkToFit="1"/>
    </xf>
    <xf numFmtId="56" fontId="27" fillId="6" borderId="7" xfId="0" applyNumberFormat="1" applyFont="1" applyFill="1" applyBorder="1" applyAlignment="1">
      <alignment horizontal="center" vertical="center" shrinkToFit="1"/>
    </xf>
    <xf numFmtId="0" fontId="27" fillId="6" borderId="17" xfId="0" applyFont="1" applyFill="1" applyBorder="1" applyAlignment="1">
      <alignment horizontal="center" vertical="center"/>
    </xf>
    <xf numFmtId="0" fontId="27" fillId="6" borderId="19" xfId="0" applyFont="1" applyFill="1" applyBorder="1" applyAlignment="1">
      <alignment horizontal="center" vertical="center"/>
    </xf>
    <xf numFmtId="0" fontId="27" fillId="6" borderId="18" xfId="0" applyFont="1" applyFill="1" applyBorder="1" applyAlignment="1">
      <alignment horizontal="center" vertical="center"/>
    </xf>
    <xf numFmtId="0" fontId="33" fillId="0" borderId="65" xfId="2" applyFont="1" applyBorder="1" applyAlignment="1">
      <alignment horizontal="center" vertical="center" wrapText="1"/>
    </xf>
    <xf numFmtId="0" fontId="33" fillId="0" borderId="67" xfId="2" applyFont="1" applyBorder="1" applyAlignment="1">
      <alignment horizontal="center" vertical="center"/>
    </xf>
    <xf numFmtId="0" fontId="33" fillId="0" borderId="69" xfId="2" applyFont="1" applyBorder="1" applyAlignment="1">
      <alignment horizontal="center" vertical="center"/>
    </xf>
    <xf numFmtId="176" fontId="35" fillId="0" borderId="66" xfId="2" applyNumberFormat="1" applyFont="1" applyBorder="1" applyAlignment="1">
      <alignment horizontal="center" vertical="center"/>
    </xf>
    <xf numFmtId="176" fontId="35" fillId="0" borderId="68" xfId="2" applyNumberFormat="1" applyFont="1" applyBorder="1" applyAlignment="1">
      <alignment horizontal="center" vertical="center"/>
    </xf>
    <xf numFmtId="176" fontId="35" fillId="0" borderId="70" xfId="2" applyNumberFormat="1" applyFont="1" applyBorder="1" applyAlignment="1">
      <alignment horizontal="center" vertical="center"/>
    </xf>
    <xf numFmtId="0" fontId="33" fillId="0" borderId="17" xfId="2" applyFont="1" applyBorder="1" applyAlignment="1">
      <alignment horizontal="center" vertical="center"/>
    </xf>
    <xf numFmtId="0" fontId="33" fillId="0" borderId="19" xfId="2" applyFont="1" applyBorder="1" applyAlignment="1">
      <alignment horizontal="center" vertical="center"/>
    </xf>
    <xf numFmtId="0" fontId="33" fillId="4" borderId="17" xfId="2" applyFont="1" applyFill="1" applyBorder="1" applyAlignment="1" applyProtection="1">
      <alignment horizontal="center" vertical="center"/>
      <protection locked="0"/>
    </xf>
    <xf numFmtId="0" fontId="33" fillId="4" borderId="18" xfId="2" applyFont="1" applyFill="1" applyBorder="1" applyAlignment="1" applyProtection="1">
      <alignment horizontal="center" vertical="center"/>
      <protection locked="0"/>
    </xf>
    <xf numFmtId="0" fontId="33" fillId="4" borderId="19" xfId="2" applyFont="1" applyFill="1" applyBorder="1" applyAlignment="1" applyProtection="1">
      <alignment horizontal="center" vertical="center"/>
      <protection locked="0"/>
    </xf>
    <xf numFmtId="0" fontId="33" fillId="0" borderId="63" xfId="2" applyFont="1" applyFill="1" applyBorder="1" applyAlignment="1">
      <alignment horizontal="center" vertical="center"/>
    </xf>
    <xf numFmtId="0" fontId="33" fillId="0" borderId="19" xfId="2" applyFont="1" applyFill="1" applyBorder="1" applyAlignment="1">
      <alignment horizontal="center" vertical="center"/>
    </xf>
    <xf numFmtId="0" fontId="18" fillId="6" borderId="0" xfId="2" applyFont="1" applyFill="1" applyAlignment="1">
      <alignment horizontal="left" vertical="center" wrapText="1"/>
    </xf>
    <xf numFmtId="0" fontId="36" fillId="0" borderId="0" xfId="2" applyFont="1" applyFill="1" applyBorder="1" applyAlignment="1" applyProtection="1">
      <alignment horizontal="center" vertical="center" wrapText="1"/>
    </xf>
    <xf numFmtId="0" fontId="36" fillId="0" borderId="0" xfId="2" applyFont="1" applyFill="1" applyBorder="1" applyAlignment="1" applyProtection="1">
      <alignment horizontal="center" vertical="center"/>
    </xf>
    <xf numFmtId="0" fontId="36" fillId="2" borderId="0" xfId="2" applyFont="1" applyFill="1" applyBorder="1" applyAlignment="1" applyProtection="1">
      <alignment horizontal="center" vertical="center" shrinkToFit="1"/>
    </xf>
    <xf numFmtId="0" fontId="36" fillId="0" borderId="0" xfId="2" applyFont="1" applyFill="1" applyBorder="1" applyAlignment="1" applyProtection="1">
      <alignment horizontal="center" vertical="center" shrinkToFit="1"/>
    </xf>
    <xf numFmtId="0" fontId="29" fillId="0" borderId="0" xfId="2" applyFont="1" applyFill="1" applyBorder="1" applyAlignment="1" applyProtection="1">
      <alignment horizontal="center" vertical="center"/>
    </xf>
    <xf numFmtId="0" fontId="41" fillId="6" borderId="0" xfId="2" applyFont="1" applyFill="1" applyBorder="1" applyAlignment="1">
      <alignment horizontal="left" vertical="top" wrapText="1"/>
    </xf>
    <xf numFmtId="0" fontId="29" fillId="2" borderId="0" xfId="2" applyFont="1" applyFill="1" applyBorder="1" applyAlignment="1" applyProtection="1">
      <alignment horizontal="center" vertical="center" shrinkToFit="1"/>
    </xf>
    <xf numFmtId="0" fontId="36" fillId="2" borderId="0" xfId="2" applyFont="1" applyFill="1" applyBorder="1" applyAlignment="1" applyProtection="1">
      <alignment horizontal="left" vertical="center" shrinkToFit="1"/>
    </xf>
    <xf numFmtId="0" fontId="9" fillId="2" borderId="71" xfId="2" applyFont="1" applyFill="1" applyBorder="1" applyAlignment="1" applyProtection="1">
      <alignment horizontal="left" vertical="top"/>
      <protection locked="0"/>
    </xf>
    <xf numFmtId="0" fontId="9" fillId="2" borderId="72" xfId="2" applyFont="1" applyFill="1" applyBorder="1" applyAlignment="1" applyProtection="1">
      <alignment horizontal="left" vertical="top"/>
      <protection locked="0"/>
    </xf>
    <xf numFmtId="0" fontId="9" fillId="2" borderId="73" xfId="2" applyFont="1" applyFill="1" applyBorder="1" applyAlignment="1" applyProtection="1">
      <alignment horizontal="left" vertical="top"/>
      <protection locked="0"/>
    </xf>
    <xf numFmtId="0" fontId="9" fillId="2" borderId="74" xfId="2" applyFont="1" applyFill="1" applyBorder="1" applyAlignment="1" applyProtection="1">
      <alignment horizontal="left" vertical="top"/>
      <protection locked="0"/>
    </xf>
    <xf numFmtId="0" fontId="9" fillId="2" borderId="0" xfId="2" applyFont="1" applyFill="1" applyBorder="1" applyAlignment="1" applyProtection="1">
      <alignment horizontal="left" vertical="top"/>
      <protection locked="0"/>
    </xf>
    <xf numFmtId="0" fontId="9" fillId="2" borderId="75" xfId="2" applyFont="1" applyFill="1" applyBorder="1" applyAlignment="1" applyProtection="1">
      <alignment horizontal="left" vertical="top"/>
      <protection locked="0"/>
    </xf>
    <xf numFmtId="0" fontId="9" fillId="2" borderId="76" xfId="2" applyFont="1" applyFill="1" applyBorder="1" applyAlignment="1" applyProtection="1">
      <alignment horizontal="left" vertical="top"/>
      <protection locked="0"/>
    </xf>
    <xf numFmtId="0" fontId="9" fillId="2" borderId="77" xfId="2" applyFont="1" applyFill="1" applyBorder="1" applyAlignment="1" applyProtection="1">
      <alignment horizontal="left" vertical="top"/>
      <protection locked="0"/>
    </xf>
    <xf numFmtId="0" fontId="9" fillId="2" borderId="78" xfId="2" applyFont="1" applyFill="1" applyBorder="1" applyAlignment="1" applyProtection="1">
      <alignment horizontal="left" vertical="top"/>
      <protection locked="0"/>
    </xf>
    <xf numFmtId="0" fontId="36" fillId="0" borderId="0" xfId="2" applyFont="1" applyFill="1" applyAlignment="1">
      <alignment horizontal="center" vertical="center" wrapText="1"/>
    </xf>
    <xf numFmtId="0" fontId="36" fillId="0" borderId="0" xfId="2" applyFont="1" applyFill="1" applyAlignment="1">
      <alignment horizontal="center" vertical="center"/>
    </xf>
    <xf numFmtId="0" fontId="37" fillId="2" borderId="71" xfId="2" applyFont="1" applyFill="1" applyBorder="1" applyAlignment="1" applyProtection="1">
      <alignment horizontal="left" vertical="top" wrapText="1" shrinkToFit="1"/>
      <protection locked="0"/>
    </xf>
    <xf numFmtId="0" fontId="37" fillId="2" borderId="72" xfId="2" applyFont="1" applyFill="1" applyBorder="1" applyAlignment="1" applyProtection="1">
      <alignment horizontal="left" vertical="top" shrinkToFit="1"/>
      <protection locked="0"/>
    </xf>
    <xf numFmtId="0" fontId="37" fillId="2" borderId="73" xfId="2" applyFont="1" applyFill="1" applyBorder="1" applyAlignment="1" applyProtection="1">
      <alignment horizontal="left" vertical="top" shrinkToFit="1"/>
      <protection locked="0"/>
    </xf>
    <xf numFmtId="0" fontId="37" fillId="2" borderId="74" xfId="2" applyFont="1" applyFill="1" applyBorder="1" applyAlignment="1" applyProtection="1">
      <alignment horizontal="left" vertical="top" shrinkToFit="1"/>
      <protection locked="0"/>
    </xf>
    <xf numFmtId="0" fontId="37" fillId="2" borderId="0" xfId="2" applyFont="1" applyFill="1" applyBorder="1" applyAlignment="1" applyProtection="1">
      <alignment horizontal="left" vertical="top" shrinkToFit="1"/>
      <protection locked="0"/>
    </xf>
    <xf numFmtId="0" fontId="37" fillId="2" borderId="75" xfId="2" applyFont="1" applyFill="1" applyBorder="1" applyAlignment="1" applyProtection="1">
      <alignment horizontal="left" vertical="top" shrinkToFit="1"/>
      <protection locked="0"/>
    </xf>
    <xf numFmtId="0" fontId="37" fillId="2" borderId="76" xfId="2" applyFont="1" applyFill="1" applyBorder="1" applyAlignment="1" applyProtection="1">
      <alignment horizontal="left" vertical="top" shrinkToFit="1"/>
      <protection locked="0"/>
    </xf>
    <xf numFmtId="0" fontId="37" fillId="2" borderId="77" xfId="2" applyFont="1" applyFill="1" applyBorder="1" applyAlignment="1" applyProtection="1">
      <alignment horizontal="left" vertical="top" shrinkToFit="1"/>
      <protection locked="0"/>
    </xf>
    <xf numFmtId="0" fontId="37" fillId="2" borderId="78" xfId="2" applyFont="1" applyFill="1" applyBorder="1" applyAlignment="1" applyProtection="1">
      <alignment horizontal="left" vertical="top" shrinkToFit="1"/>
      <protection locked="0"/>
    </xf>
    <xf numFmtId="0" fontId="38" fillId="7" borderId="79" xfId="2" applyFont="1" applyFill="1" applyBorder="1" applyAlignment="1">
      <alignment horizontal="center" vertical="center" wrapText="1"/>
    </xf>
    <xf numFmtId="0" fontId="38" fillId="7" borderId="80" xfId="2" applyFont="1" applyFill="1" applyBorder="1" applyAlignment="1">
      <alignment horizontal="center" vertical="center" wrapText="1"/>
    </xf>
    <xf numFmtId="0" fontId="38" fillId="7" borderId="81" xfId="2" applyFont="1" applyFill="1" applyBorder="1" applyAlignment="1">
      <alignment horizontal="center" vertical="center" wrapText="1"/>
    </xf>
    <xf numFmtId="0" fontId="29" fillId="6" borderId="7" xfId="2" applyFont="1" applyFill="1" applyBorder="1" applyAlignment="1">
      <alignment horizontal="left" vertical="top"/>
    </xf>
    <xf numFmtId="0" fontId="29" fillId="6" borderId="82" xfId="2" applyFont="1" applyFill="1" applyBorder="1" applyAlignment="1">
      <alignment horizontal="left" vertical="top"/>
    </xf>
    <xf numFmtId="0" fontId="29" fillId="6" borderId="19" xfId="2" applyFont="1" applyFill="1" applyBorder="1" applyAlignment="1">
      <alignment horizontal="left" vertical="top"/>
    </xf>
    <xf numFmtId="0" fontId="29" fillId="6" borderId="38" xfId="2" applyFont="1" applyFill="1" applyBorder="1" applyAlignment="1">
      <alignment horizontal="left" vertical="top"/>
    </xf>
    <xf numFmtId="0" fontId="29" fillId="6" borderId="83" xfId="2" applyFont="1" applyFill="1" applyBorder="1" applyAlignment="1">
      <alignment horizontal="left" vertical="top"/>
    </xf>
    <xf numFmtId="0" fontId="40" fillId="6" borderId="19" xfId="2" applyFont="1" applyFill="1" applyBorder="1" applyAlignment="1">
      <alignment horizontal="left" vertical="top"/>
    </xf>
    <xf numFmtId="0" fontId="40" fillId="6" borderId="38" xfId="2" applyFont="1" applyFill="1" applyBorder="1" applyAlignment="1">
      <alignment horizontal="left" vertical="top"/>
    </xf>
    <xf numFmtId="0" fontId="40" fillId="6" borderId="83" xfId="2" applyFont="1" applyFill="1" applyBorder="1" applyAlignment="1">
      <alignment horizontal="left" vertical="top"/>
    </xf>
    <xf numFmtId="0" fontId="29" fillId="6" borderId="19" xfId="2" applyFont="1" applyFill="1" applyBorder="1" applyAlignment="1">
      <alignment horizontal="left" vertical="top" wrapText="1"/>
    </xf>
    <xf numFmtId="0" fontId="29" fillId="6" borderId="38" xfId="2" applyFont="1" applyFill="1" applyBorder="1" applyAlignment="1">
      <alignment horizontal="left" vertical="top" wrapText="1"/>
    </xf>
    <xf numFmtId="0" fontId="29" fillId="6" borderId="83" xfId="2" applyFont="1" applyFill="1" applyBorder="1" applyAlignment="1">
      <alignment horizontal="left" vertical="top" wrapText="1"/>
    </xf>
    <xf numFmtId="0" fontId="40" fillId="6" borderId="85" xfId="2" applyFont="1" applyFill="1" applyBorder="1" applyAlignment="1">
      <alignment horizontal="left" vertical="top" wrapText="1"/>
    </xf>
    <xf numFmtId="0" fontId="40" fillId="6" borderId="86" xfId="2" applyFont="1" applyFill="1" applyBorder="1" applyAlignment="1">
      <alignment horizontal="left" vertical="top" wrapText="1"/>
    </xf>
    <xf numFmtId="0" fontId="40" fillId="6" borderId="87" xfId="2" applyFont="1" applyFill="1" applyBorder="1" applyAlignment="1">
      <alignment horizontal="left" vertical="top" wrapText="1"/>
    </xf>
    <xf numFmtId="0" fontId="37" fillId="6" borderId="72" xfId="2" applyFont="1" applyFill="1" applyBorder="1" applyAlignment="1">
      <alignment horizontal="left" vertical="top" wrapText="1"/>
    </xf>
    <xf numFmtId="0" fontId="37" fillId="6" borderId="0" xfId="2" applyFont="1" applyFill="1" applyBorder="1" applyAlignment="1">
      <alignment horizontal="left" vertical="top" wrapText="1"/>
    </xf>
    <xf numFmtId="0" fontId="27" fillId="0" borderId="0" xfId="0" applyFont="1" applyAlignment="1">
      <alignment horizontal="distributed" vertical="center"/>
    </xf>
    <xf numFmtId="182" fontId="27" fillId="4" borderId="0" xfId="0" applyNumberFormat="1" applyFont="1" applyFill="1" applyAlignment="1" applyProtection="1">
      <alignment horizontal="center" vertical="center" shrinkToFit="1"/>
      <protection locked="0"/>
    </xf>
    <xf numFmtId="182" fontId="27" fillId="2" borderId="0" xfId="0" applyNumberFormat="1" applyFont="1" applyFill="1" applyAlignment="1" applyProtection="1">
      <alignment horizontal="center" vertical="center" shrinkToFit="1"/>
      <protection locked="0"/>
    </xf>
    <xf numFmtId="0" fontId="27" fillId="0" borderId="0" xfId="0" applyFont="1" applyAlignment="1">
      <alignment vertical="center" wrapText="1"/>
    </xf>
    <xf numFmtId="182" fontId="27" fillId="0" borderId="0" xfId="0" applyNumberFormat="1" applyFont="1" applyAlignment="1">
      <alignment horizontal="left" vertical="center" shrinkToFit="1"/>
    </xf>
    <xf numFmtId="182" fontId="27" fillId="0" borderId="0" xfId="0" applyNumberFormat="1" applyFont="1" applyAlignment="1">
      <alignment horizontal="center" vertical="center" shrinkToFit="1"/>
    </xf>
  </cellXfs>
  <cellStyles count="3">
    <cellStyle name="桁区切り 2" xfId="1"/>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editAs="oneCell">
    <xdr:from>
      <xdr:col>7</xdr:col>
      <xdr:colOff>95250</xdr:colOff>
      <xdr:row>9</xdr:row>
      <xdr:rowOff>28575</xdr:rowOff>
    </xdr:from>
    <xdr:to>
      <xdr:col>9</xdr:col>
      <xdr:colOff>19050</xdr:colOff>
      <xdr:row>10</xdr:row>
      <xdr:rowOff>57150</xdr:rowOff>
    </xdr:to>
    <xdr:sp macro="" textlink="">
      <xdr:nvSpPr>
        <xdr:cNvPr id="2" name="Check Box 1" hidden="1">
          <a:extLst>
            <a:ext uri="{63B3BB69-23CF-44E3-9099-C40C66FF867C}">
              <a14:compatExt xmlns:a14="http://schemas.microsoft.com/office/drawing/2010/main" spid="_x0000_s65537"/>
            </a:ext>
            <a:ext uri="{FF2B5EF4-FFF2-40B4-BE49-F238E27FC236}">
              <a16:creationId xmlns:a16="http://schemas.microsoft.com/office/drawing/2014/main" id="{00000000-0008-0000-0400-000001000100}"/>
            </a:ext>
          </a:extLst>
        </xdr:cNvPr>
        <xdr:cNvSpPr/>
      </xdr:nvSpPr>
      <xdr:spPr bwMode="auto">
        <a:xfrm>
          <a:off x="1352550" y="1981200"/>
          <a:ext cx="2667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95250</xdr:colOff>
      <xdr:row>10</xdr:row>
      <xdr:rowOff>19050</xdr:rowOff>
    </xdr:from>
    <xdr:to>
      <xdr:col>9</xdr:col>
      <xdr:colOff>19050</xdr:colOff>
      <xdr:row>11</xdr:row>
      <xdr:rowOff>47625</xdr:rowOff>
    </xdr:to>
    <xdr:sp macro="" textlink="">
      <xdr:nvSpPr>
        <xdr:cNvPr id="3" name="Check Box 2" hidden="1">
          <a:extLst>
            <a:ext uri="{63B3BB69-23CF-44E3-9099-C40C66FF867C}">
              <a14:compatExt xmlns:a14="http://schemas.microsoft.com/office/drawing/2010/main" spid="_x0000_s65538"/>
            </a:ext>
            <a:ext uri="{FF2B5EF4-FFF2-40B4-BE49-F238E27FC236}">
              <a16:creationId xmlns:a16="http://schemas.microsoft.com/office/drawing/2014/main" id="{00000000-0008-0000-0400-000002000100}"/>
            </a:ext>
          </a:extLst>
        </xdr:cNvPr>
        <xdr:cNvSpPr/>
      </xdr:nvSpPr>
      <xdr:spPr bwMode="auto">
        <a:xfrm>
          <a:off x="1352550" y="2200275"/>
          <a:ext cx="2667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xdr:col>
      <xdr:colOff>57150</xdr:colOff>
      <xdr:row>14</xdr:row>
      <xdr:rowOff>107950</xdr:rowOff>
    </xdr:from>
    <xdr:to>
      <xdr:col>1</xdr:col>
      <xdr:colOff>130302</xdr:colOff>
      <xdr:row>21</xdr:row>
      <xdr:rowOff>127350</xdr:rowOff>
    </xdr:to>
    <xdr:sp macro="" textlink="">
      <xdr:nvSpPr>
        <xdr:cNvPr id="4" name="左大かっこ 3">
          <a:extLst>
            <a:ext uri="{FF2B5EF4-FFF2-40B4-BE49-F238E27FC236}">
              <a16:creationId xmlns:a16="http://schemas.microsoft.com/office/drawing/2014/main" id="{00000000-0008-0000-0400-000002000000}"/>
            </a:ext>
          </a:extLst>
        </xdr:cNvPr>
        <xdr:cNvSpPr/>
      </xdr:nvSpPr>
      <xdr:spPr>
        <a:xfrm>
          <a:off x="228600" y="3098800"/>
          <a:ext cx="73152" cy="188630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57150</xdr:colOff>
      <xdr:row>52</xdr:row>
      <xdr:rowOff>63500</xdr:rowOff>
    </xdr:from>
    <xdr:to>
      <xdr:col>1</xdr:col>
      <xdr:colOff>140804</xdr:colOff>
      <xdr:row>53</xdr:row>
      <xdr:rowOff>273327</xdr:rowOff>
    </xdr:to>
    <xdr:sp macro="" textlink="">
      <xdr:nvSpPr>
        <xdr:cNvPr id="5" name="左大かっこ 4">
          <a:extLst>
            <a:ext uri="{FF2B5EF4-FFF2-40B4-BE49-F238E27FC236}">
              <a16:creationId xmlns:a16="http://schemas.microsoft.com/office/drawing/2014/main" id="{00000000-0008-0000-0400-000003000000}"/>
            </a:ext>
          </a:extLst>
        </xdr:cNvPr>
        <xdr:cNvSpPr/>
      </xdr:nvSpPr>
      <xdr:spPr>
        <a:xfrm>
          <a:off x="228600" y="11255375"/>
          <a:ext cx="83654" cy="533677"/>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7</xdr:col>
      <xdr:colOff>95250</xdr:colOff>
      <xdr:row>9</xdr:row>
      <xdr:rowOff>28575</xdr:rowOff>
    </xdr:from>
    <xdr:to>
      <xdr:col>9</xdr:col>
      <xdr:colOff>19050</xdr:colOff>
      <xdr:row>10</xdr:row>
      <xdr:rowOff>57150</xdr:rowOff>
    </xdr:to>
    <xdr:sp macro="" textlink="">
      <xdr:nvSpPr>
        <xdr:cNvPr id="1025" name="Check Box 1" hidden="1">
          <a:extLst>
            <a:ext uri="{63B3BB69-23CF-44E3-9099-C40C66FF867C}">
              <a14:compatExt xmlns:a14="http://schemas.microsoft.com/office/drawing/2010/main" spid="_x0000_s1025"/>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95250</xdr:colOff>
      <xdr:row>10</xdr:row>
      <xdr:rowOff>19050</xdr:rowOff>
    </xdr:from>
    <xdr:to>
      <xdr:col>9</xdr:col>
      <xdr:colOff>19050</xdr:colOff>
      <xdr:row>11</xdr:row>
      <xdr:rowOff>47625</xdr:rowOff>
    </xdr:to>
    <xdr:sp macro="" textlink="">
      <xdr:nvSpPr>
        <xdr:cNvPr id="1026" name="Check Box 2" hidden="1">
          <a:extLst>
            <a:ext uri="{63B3BB69-23CF-44E3-9099-C40C66FF867C}">
              <a14:compatExt xmlns:a14="http://schemas.microsoft.com/office/drawing/2010/main" spid="_x0000_s1026"/>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7</xdr:col>
          <xdr:colOff>95250</xdr:colOff>
          <xdr:row>9</xdr:row>
          <xdr:rowOff>28575</xdr:rowOff>
        </xdr:from>
        <xdr:to>
          <xdr:col>9</xdr:col>
          <xdr:colOff>19050</xdr:colOff>
          <xdr:row>10</xdr:row>
          <xdr:rowOff>57150</xdr:rowOff>
        </xdr:to>
        <xdr:sp macro="" textlink="">
          <xdr:nvSpPr>
            <xdr:cNvPr id="6"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10</xdr:row>
          <xdr:rowOff>19050</xdr:rowOff>
        </xdr:from>
        <xdr:to>
          <xdr:col>9</xdr:col>
          <xdr:colOff>19050</xdr:colOff>
          <xdr:row>11</xdr:row>
          <xdr:rowOff>47625</xdr:rowOff>
        </xdr:to>
        <xdr:sp macro="" textlink="">
          <xdr:nvSpPr>
            <xdr:cNvPr id="7"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2</xdr:col>
      <xdr:colOff>0</xdr:colOff>
      <xdr:row>15</xdr:row>
      <xdr:rowOff>0</xdr:rowOff>
    </xdr:from>
    <xdr:to>
      <xdr:col>3</xdr:col>
      <xdr:colOff>38100</xdr:colOff>
      <xdr:row>16</xdr:row>
      <xdr:rowOff>47625</xdr:rowOff>
    </xdr:to>
    <xdr:sp macro="" textlink="">
      <xdr:nvSpPr>
        <xdr:cNvPr id="5121" name="Check Box 1" hidden="1">
          <a:extLst>
            <a:ext uri="{63B3BB69-23CF-44E3-9099-C40C66FF867C}">
              <a14:compatExt xmlns:a14="http://schemas.microsoft.com/office/drawing/2010/main" spid="_x0000_s5121"/>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16</xdr:row>
      <xdr:rowOff>0</xdr:rowOff>
    </xdr:from>
    <xdr:to>
      <xdr:col>3</xdr:col>
      <xdr:colOff>38100</xdr:colOff>
      <xdr:row>17</xdr:row>
      <xdr:rowOff>47625</xdr:rowOff>
    </xdr:to>
    <xdr:sp macro="" textlink="">
      <xdr:nvSpPr>
        <xdr:cNvPr id="5122" name="Check Box 2" hidden="1">
          <a:extLst>
            <a:ext uri="{63B3BB69-23CF-44E3-9099-C40C66FF867C}">
              <a14:compatExt xmlns:a14="http://schemas.microsoft.com/office/drawing/2010/main" spid="_x0000_s5122"/>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17</xdr:row>
      <xdr:rowOff>0</xdr:rowOff>
    </xdr:from>
    <xdr:to>
      <xdr:col>3</xdr:col>
      <xdr:colOff>38100</xdr:colOff>
      <xdr:row>18</xdr:row>
      <xdr:rowOff>47625</xdr:rowOff>
    </xdr:to>
    <xdr:sp macro="" textlink="">
      <xdr:nvSpPr>
        <xdr:cNvPr id="5123" name="Check Box 3" hidden="1">
          <a:extLst>
            <a:ext uri="{63B3BB69-23CF-44E3-9099-C40C66FF867C}">
              <a14:compatExt xmlns:a14="http://schemas.microsoft.com/office/drawing/2010/main" spid="_x0000_s5123"/>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18</xdr:row>
      <xdr:rowOff>238125</xdr:rowOff>
    </xdr:from>
    <xdr:to>
      <xdr:col>3</xdr:col>
      <xdr:colOff>38100</xdr:colOff>
      <xdr:row>19</xdr:row>
      <xdr:rowOff>228600</xdr:rowOff>
    </xdr:to>
    <xdr:sp macro="" textlink="">
      <xdr:nvSpPr>
        <xdr:cNvPr id="5124" name="Check Box 4" hidden="1">
          <a:extLst>
            <a:ext uri="{63B3BB69-23CF-44E3-9099-C40C66FF867C}">
              <a14:compatExt xmlns:a14="http://schemas.microsoft.com/office/drawing/2010/main" spid="_x0000_s5124"/>
            </a:ext>
            <a:ext uri="{FF2B5EF4-FFF2-40B4-BE49-F238E27FC236}">
              <a16:creationId xmlns:a16="http://schemas.microsoft.com/office/drawing/2014/main" id="{00000000-0008-0000-0200-0000D5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17</xdr:row>
      <xdr:rowOff>0</xdr:rowOff>
    </xdr:from>
    <xdr:to>
      <xdr:col>3</xdr:col>
      <xdr:colOff>38100</xdr:colOff>
      <xdr:row>18</xdr:row>
      <xdr:rowOff>47625</xdr:rowOff>
    </xdr:to>
    <xdr:sp macro="" textlink="">
      <xdr:nvSpPr>
        <xdr:cNvPr id="5125" name="Check Box 5" hidden="1">
          <a:extLst>
            <a:ext uri="{63B3BB69-23CF-44E3-9099-C40C66FF867C}">
              <a14:compatExt xmlns:a14="http://schemas.microsoft.com/office/drawing/2010/main" spid="_x0000_s5125"/>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17</xdr:row>
      <xdr:rowOff>0</xdr:rowOff>
    </xdr:from>
    <xdr:to>
      <xdr:col>3</xdr:col>
      <xdr:colOff>38100</xdr:colOff>
      <xdr:row>18</xdr:row>
      <xdr:rowOff>47625</xdr:rowOff>
    </xdr:to>
    <xdr:sp macro="" textlink="">
      <xdr:nvSpPr>
        <xdr:cNvPr id="5126" name="Check Box 6" hidden="1">
          <a:extLst>
            <a:ext uri="{63B3BB69-23CF-44E3-9099-C40C66FF867C}">
              <a14:compatExt xmlns:a14="http://schemas.microsoft.com/office/drawing/2010/main" spid="_x0000_s5126"/>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18</xdr:row>
      <xdr:rowOff>0</xdr:rowOff>
    </xdr:from>
    <xdr:to>
      <xdr:col>3</xdr:col>
      <xdr:colOff>38100</xdr:colOff>
      <xdr:row>19</xdr:row>
      <xdr:rowOff>47625</xdr:rowOff>
    </xdr:to>
    <xdr:sp macro="" textlink="">
      <xdr:nvSpPr>
        <xdr:cNvPr id="5127" name="Check Box 7" hidden="1">
          <a:extLst>
            <a:ext uri="{63B3BB69-23CF-44E3-9099-C40C66FF867C}">
              <a14:compatExt xmlns:a14="http://schemas.microsoft.com/office/drawing/2010/main" spid="_x0000_s5127"/>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18</xdr:row>
      <xdr:rowOff>0</xdr:rowOff>
    </xdr:from>
    <xdr:to>
      <xdr:col>3</xdr:col>
      <xdr:colOff>38100</xdr:colOff>
      <xdr:row>19</xdr:row>
      <xdr:rowOff>47625</xdr:rowOff>
    </xdr:to>
    <xdr:sp macro="" textlink="">
      <xdr:nvSpPr>
        <xdr:cNvPr id="5128" name="Check Box 8" hidden="1">
          <a:extLst>
            <a:ext uri="{63B3BB69-23CF-44E3-9099-C40C66FF867C}">
              <a14:compatExt xmlns:a14="http://schemas.microsoft.com/office/drawing/2010/main" spid="_x0000_s5128"/>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19</xdr:row>
      <xdr:rowOff>238125</xdr:rowOff>
    </xdr:from>
    <xdr:to>
      <xdr:col>3</xdr:col>
      <xdr:colOff>38100</xdr:colOff>
      <xdr:row>20</xdr:row>
      <xdr:rowOff>228600</xdr:rowOff>
    </xdr:to>
    <xdr:sp macro="" textlink="">
      <xdr:nvSpPr>
        <xdr:cNvPr id="5129" name="Check Box 9" hidden="1">
          <a:extLst>
            <a:ext uri="{63B3BB69-23CF-44E3-9099-C40C66FF867C}">
              <a14:compatExt xmlns:a14="http://schemas.microsoft.com/office/drawing/2010/main" spid="_x0000_s5129"/>
            </a:ext>
            <a:ext uri="{FF2B5EF4-FFF2-40B4-BE49-F238E27FC236}">
              <a16:creationId xmlns:a16="http://schemas.microsoft.com/office/drawing/2014/main" id="{00000000-0008-0000-0200-0000D5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2</xdr:col>
          <xdr:colOff>0</xdr:colOff>
          <xdr:row>15</xdr:row>
          <xdr:rowOff>0</xdr:rowOff>
        </xdr:from>
        <xdr:to>
          <xdr:col>3</xdr:col>
          <xdr:colOff>38100</xdr:colOff>
          <xdr:row>16</xdr:row>
          <xdr:rowOff>47625</xdr:rowOff>
        </xdr:to>
        <xdr:sp macro="" textlink="">
          <xdr:nvSpPr>
            <xdr:cNvPr id="2" name="Check Box 1" hidden="1">
              <a:extLst>
                <a:ext uri="{63B3BB69-23CF-44E3-9099-C40C66FF867C}">
                  <a14:compatExt spid="_x0000_s5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16</xdr:row>
          <xdr:rowOff>0</xdr:rowOff>
        </xdr:from>
        <xdr:to>
          <xdr:col>3</xdr:col>
          <xdr:colOff>38100</xdr:colOff>
          <xdr:row>17</xdr:row>
          <xdr:rowOff>47625</xdr:rowOff>
        </xdr:to>
        <xdr:sp macro="" textlink="">
          <xdr:nvSpPr>
            <xdr:cNvPr id="3" name="Check Box 2" hidden="1">
              <a:extLst>
                <a:ext uri="{63B3BB69-23CF-44E3-9099-C40C66FF867C}">
                  <a14:compatExt spid="_x0000_s5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17</xdr:row>
          <xdr:rowOff>0</xdr:rowOff>
        </xdr:from>
        <xdr:to>
          <xdr:col>3</xdr:col>
          <xdr:colOff>38100</xdr:colOff>
          <xdr:row>18</xdr:row>
          <xdr:rowOff>47625</xdr:rowOff>
        </xdr:to>
        <xdr:sp macro="" textlink="">
          <xdr:nvSpPr>
            <xdr:cNvPr id="4" name="Check Box 3" hidden="1">
              <a:extLst>
                <a:ext uri="{63B3BB69-23CF-44E3-9099-C40C66FF867C}">
                  <a14:compatExt spid="_x0000_s5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18</xdr:row>
          <xdr:rowOff>238125</xdr:rowOff>
        </xdr:from>
        <xdr:to>
          <xdr:col>3</xdr:col>
          <xdr:colOff>38100</xdr:colOff>
          <xdr:row>19</xdr:row>
          <xdr:rowOff>228600</xdr:rowOff>
        </xdr:to>
        <xdr:sp macro="" textlink="">
          <xdr:nvSpPr>
            <xdr:cNvPr id="5" name="Check Box 4" hidden="1">
              <a:extLst>
                <a:ext uri="{63B3BB69-23CF-44E3-9099-C40C66FF867C}">
                  <a14:compatExt spid="_x0000_s5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17</xdr:row>
          <xdr:rowOff>0</xdr:rowOff>
        </xdr:from>
        <xdr:to>
          <xdr:col>3</xdr:col>
          <xdr:colOff>38100</xdr:colOff>
          <xdr:row>18</xdr:row>
          <xdr:rowOff>47625</xdr:rowOff>
        </xdr:to>
        <xdr:sp macro="" textlink="">
          <xdr:nvSpPr>
            <xdr:cNvPr id="6" name="Check Box 5" hidden="1">
              <a:extLst>
                <a:ext uri="{63B3BB69-23CF-44E3-9099-C40C66FF867C}">
                  <a14:compatExt spid="_x0000_s5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17</xdr:row>
          <xdr:rowOff>0</xdr:rowOff>
        </xdr:from>
        <xdr:to>
          <xdr:col>3</xdr:col>
          <xdr:colOff>38100</xdr:colOff>
          <xdr:row>18</xdr:row>
          <xdr:rowOff>47625</xdr:rowOff>
        </xdr:to>
        <xdr:sp macro="" textlink="">
          <xdr:nvSpPr>
            <xdr:cNvPr id="7" name="Check Box 6" hidden="1">
              <a:extLst>
                <a:ext uri="{63B3BB69-23CF-44E3-9099-C40C66FF867C}">
                  <a14:compatExt spid="_x0000_s5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18</xdr:row>
          <xdr:rowOff>0</xdr:rowOff>
        </xdr:from>
        <xdr:to>
          <xdr:col>3</xdr:col>
          <xdr:colOff>38100</xdr:colOff>
          <xdr:row>19</xdr:row>
          <xdr:rowOff>47625</xdr:rowOff>
        </xdr:to>
        <xdr:sp macro="" textlink="">
          <xdr:nvSpPr>
            <xdr:cNvPr id="8" name="Check Box 7" hidden="1">
              <a:extLst>
                <a:ext uri="{63B3BB69-23CF-44E3-9099-C40C66FF867C}">
                  <a14:compatExt spid="_x0000_s5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18</xdr:row>
          <xdr:rowOff>0</xdr:rowOff>
        </xdr:from>
        <xdr:to>
          <xdr:col>3</xdr:col>
          <xdr:colOff>38100</xdr:colOff>
          <xdr:row>19</xdr:row>
          <xdr:rowOff>47625</xdr:rowOff>
        </xdr:to>
        <xdr:sp macro="" textlink="">
          <xdr:nvSpPr>
            <xdr:cNvPr id="9" name="Check Box 8" hidden="1">
              <a:extLst>
                <a:ext uri="{63B3BB69-23CF-44E3-9099-C40C66FF867C}">
                  <a14:compatExt spid="_x0000_s5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19</xdr:row>
          <xdr:rowOff>238125</xdr:rowOff>
        </xdr:from>
        <xdr:to>
          <xdr:col>3</xdr:col>
          <xdr:colOff>38100</xdr:colOff>
          <xdr:row>20</xdr:row>
          <xdr:rowOff>228600</xdr:rowOff>
        </xdr:to>
        <xdr:sp macro="" textlink="">
          <xdr:nvSpPr>
            <xdr:cNvPr id="10" name="Check Box 9" hidden="1">
              <a:extLst>
                <a:ext uri="{63B3BB69-23CF-44E3-9099-C40C66FF867C}">
                  <a14:compatExt spid="_x0000_s5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4.bin"/><Relationship Id="rId6" Type="http://schemas.openxmlformats.org/officeDocument/2006/relationships/comments" Target="../comments1.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7.xml"/><Relationship Id="rId3" Type="http://schemas.openxmlformats.org/officeDocument/2006/relationships/vmlDrawing" Target="../drawings/vmlDrawing3.vml"/><Relationship Id="rId7" Type="http://schemas.openxmlformats.org/officeDocument/2006/relationships/ctrlProp" Target="../ctrlProps/ctrlProp6.xml"/><Relationship Id="rId12" Type="http://schemas.openxmlformats.org/officeDocument/2006/relationships/ctrlProp" Target="../ctrlProps/ctrlProp11.xml"/><Relationship Id="rId2" Type="http://schemas.openxmlformats.org/officeDocument/2006/relationships/drawing" Target="../drawings/drawing2.xml"/><Relationship Id="rId1" Type="http://schemas.openxmlformats.org/officeDocument/2006/relationships/printerSettings" Target="../printerSettings/printerSettings8.bin"/><Relationship Id="rId6" Type="http://schemas.openxmlformats.org/officeDocument/2006/relationships/ctrlProp" Target="../ctrlProps/ctrlProp5.xml"/><Relationship Id="rId11" Type="http://schemas.openxmlformats.org/officeDocument/2006/relationships/ctrlProp" Target="../ctrlProps/ctrlProp10.xml"/><Relationship Id="rId5" Type="http://schemas.openxmlformats.org/officeDocument/2006/relationships/ctrlProp" Target="../ctrlProps/ctrlProp4.xml"/><Relationship Id="rId10" Type="http://schemas.openxmlformats.org/officeDocument/2006/relationships/ctrlProp" Target="../ctrlProps/ctrlProp9.xml"/><Relationship Id="rId4" Type="http://schemas.openxmlformats.org/officeDocument/2006/relationships/ctrlProp" Target="../ctrlProps/ctrlProp3.xml"/><Relationship Id="rId9" Type="http://schemas.openxmlformats.org/officeDocument/2006/relationships/ctrlProp" Target="../ctrlProps/ctrlProp8.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2:L15"/>
  <sheetViews>
    <sheetView tabSelected="1" view="pageBreakPreview" zoomScaleNormal="100" zoomScaleSheetLayoutView="100" workbookViewId="0">
      <selection activeCell="L8" sqref="L8"/>
    </sheetView>
  </sheetViews>
  <sheetFormatPr defaultRowHeight="13.5"/>
  <cols>
    <col min="1" max="1" width="3.125" style="292" customWidth="1"/>
    <col min="2" max="2" width="7.75" style="292" customWidth="1"/>
    <col min="3" max="3" width="52.75" style="291" customWidth="1"/>
    <col min="4" max="4" width="65" style="291" customWidth="1"/>
    <col min="5" max="5" width="4.25" style="292" customWidth="1"/>
    <col min="6" max="16384" width="9" style="292"/>
  </cols>
  <sheetData>
    <row r="2" spans="2:12" ht="17.25">
      <c r="B2" s="289" t="s">
        <v>323</v>
      </c>
      <c r="C2" s="290"/>
    </row>
    <row r="3" spans="2:12" ht="17.25">
      <c r="B3" s="289"/>
      <c r="C3" s="290"/>
    </row>
    <row r="4" spans="2:12" s="296" customFormat="1" ht="17.25">
      <c r="B4" s="293" t="s">
        <v>324</v>
      </c>
      <c r="C4" s="294"/>
      <c r="D4" s="295"/>
    </row>
    <row r="5" spans="2:12" s="296" customFormat="1" ht="17.25">
      <c r="B5" s="297" t="s">
        <v>325</v>
      </c>
      <c r="C5" s="294"/>
      <c r="D5" s="295"/>
    </row>
    <row r="6" spans="2:12" ht="14.25">
      <c r="C6" s="290"/>
    </row>
    <row r="7" spans="2:12" ht="14.25">
      <c r="B7" s="298" t="s">
        <v>326</v>
      </c>
      <c r="C7" s="299" t="s">
        <v>327</v>
      </c>
      <c r="D7" s="299" t="s">
        <v>328</v>
      </c>
      <c r="L7" s="292" t="s">
        <v>343</v>
      </c>
    </row>
    <row r="8" spans="2:12" ht="88.5" customHeight="1">
      <c r="B8" s="298">
        <v>1</v>
      </c>
      <c r="C8" s="300" t="s">
        <v>329</v>
      </c>
      <c r="D8" s="300" t="s">
        <v>330</v>
      </c>
    </row>
    <row r="9" spans="2:12" ht="88.5" customHeight="1">
      <c r="B9" s="298">
        <v>2</v>
      </c>
      <c r="C9" s="300" t="s">
        <v>331</v>
      </c>
      <c r="D9" s="300" t="s">
        <v>332</v>
      </c>
    </row>
    <row r="10" spans="2:12" ht="88.5" customHeight="1">
      <c r="B10" s="298">
        <v>3</v>
      </c>
      <c r="C10" s="300" t="s">
        <v>333</v>
      </c>
      <c r="D10" s="300" t="s">
        <v>334</v>
      </c>
    </row>
    <row r="11" spans="2:12" ht="88.5" customHeight="1">
      <c r="B11" s="298">
        <v>4</v>
      </c>
      <c r="C11" s="300" t="s">
        <v>335</v>
      </c>
      <c r="D11" s="300"/>
    </row>
    <row r="12" spans="2:12" ht="88.5" customHeight="1">
      <c r="B12" s="298">
        <v>5</v>
      </c>
      <c r="C12" s="300" t="s">
        <v>336</v>
      </c>
      <c r="D12" s="300" t="s">
        <v>337</v>
      </c>
    </row>
    <row r="13" spans="2:12" ht="88.5" customHeight="1">
      <c r="B13" s="298">
        <v>6</v>
      </c>
      <c r="C13" s="300" t="s">
        <v>338</v>
      </c>
      <c r="D13" s="300"/>
    </row>
    <row r="14" spans="2:12" ht="88.5" customHeight="1">
      <c r="B14" s="298">
        <v>7</v>
      </c>
      <c r="C14" s="301" t="s">
        <v>339</v>
      </c>
      <c r="D14" s="302" t="s">
        <v>340</v>
      </c>
    </row>
    <row r="15" spans="2:12" ht="37.5" customHeight="1">
      <c r="B15" s="298">
        <v>8</v>
      </c>
      <c r="C15" s="300" t="s">
        <v>341</v>
      </c>
      <c r="D15" s="300"/>
    </row>
  </sheetData>
  <phoneticPr fontId="5"/>
  <pageMargins left="0.70866141732283472" right="0.70866141732283472" top="0.74803149606299213" bottom="0.74803149606299213" header="0.31496062992125984" footer="0.31496062992125984"/>
  <pageSetup paperSize="9" scale="69" orientation="portrait" r:id="rId1"/>
  <colBreaks count="1" manualBreakCount="1">
    <brk id="4" max="23"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73"/>
  <sheetViews>
    <sheetView view="pageBreakPreview" zoomScale="120" zoomScaleNormal="120" zoomScaleSheetLayoutView="120" workbookViewId="0">
      <selection activeCell="AG17" sqref="AG17:AM17"/>
    </sheetView>
  </sheetViews>
  <sheetFormatPr defaultColWidth="2.25" defaultRowHeight="12"/>
  <cols>
    <col min="1" max="1" width="2.625" style="4" customWidth="1"/>
    <col min="2" max="47" width="2.25" style="4"/>
    <col min="48" max="48" width="12.25" style="4" hidden="1" customWidth="1"/>
    <col min="49" max="16384" width="2.25" style="4"/>
  </cols>
  <sheetData>
    <row r="1" spans="1:48" ht="13.5" customHeight="1">
      <c r="A1" s="1" t="s">
        <v>191</v>
      </c>
      <c r="B1" s="2"/>
      <c r="C1" s="3"/>
      <c r="D1" s="3"/>
    </row>
    <row r="2" spans="1:48" ht="8.25" customHeight="1">
      <c r="A2" s="1"/>
      <c r="B2" s="2"/>
      <c r="C2" s="3"/>
      <c r="D2" s="3"/>
    </row>
    <row r="3" spans="1:48" ht="18" customHeight="1">
      <c r="A3" s="450" t="s">
        <v>0</v>
      </c>
      <c r="B3" s="450"/>
      <c r="C3" s="450"/>
      <c r="D3" s="450"/>
      <c r="E3" s="450"/>
      <c r="F3" s="450"/>
      <c r="G3" s="450"/>
      <c r="H3" s="450"/>
      <c r="I3" s="450"/>
      <c r="J3" s="450"/>
      <c r="K3" s="450"/>
      <c r="L3" s="450"/>
      <c r="M3" s="450"/>
      <c r="N3" s="450"/>
      <c r="O3" s="450"/>
      <c r="P3" s="450"/>
      <c r="Q3" s="450"/>
      <c r="R3" s="450"/>
      <c r="S3" s="450"/>
      <c r="T3" s="450"/>
      <c r="U3" s="450"/>
      <c r="V3" s="450"/>
      <c r="W3" s="450"/>
      <c r="X3" s="450"/>
      <c r="Y3" s="450"/>
      <c r="Z3" s="450"/>
      <c r="AA3" s="450"/>
      <c r="AB3" s="450"/>
      <c r="AC3" s="450"/>
      <c r="AD3" s="450"/>
      <c r="AE3" s="450"/>
      <c r="AF3" s="450"/>
      <c r="AG3" s="450"/>
      <c r="AH3" s="450"/>
      <c r="AI3" s="450"/>
      <c r="AJ3" s="450"/>
      <c r="AK3" s="450"/>
      <c r="AL3" s="450"/>
      <c r="AM3" s="450"/>
      <c r="AV3" s="4" t="s">
        <v>271</v>
      </c>
    </row>
    <row r="4" spans="1:48" ht="18" customHeight="1">
      <c r="A4" s="451" t="s">
        <v>1</v>
      </c>
      <c r="B4" s="451"/>
      <c r="C4" s="451"/>
      <c r="D4" s="451"/>
      <c r="E4" s="451"/>
      <c r="F4" s="451"/>
      <c r="G4" s="451"/>
      <c r="H4" s="451"/>
      <c r="I4" s="451"/>
      <c r="J4" s="451"/>
      <c r="K4" s="451"/>
      <c r="L4" s="451"/>
      <c r="M4" s="451"/>
      <c r="N4" s="451"/>
      <c r="O4" s="451"/>
      <c r="P4" s="451"/>
      <c r="Q4" s="451"/>
      <c r="R4" s="451"/>
      <c r="S4" s="451"/>
      <c r="T4" s="451"/>
      <c r="U4" s="451"/>
      <c r="V4" s="451"/>
      <c r="W4" s="451"/>
      <c r="X4" s="451"/>
      <c r="Y4" s="451"/>
      <c r="Z4" s="451"/>
      <c r="AA4" s="451"/>
      <c r="AB4" s="451"/>
      <c r="AC4" s="451"/>
      <c r="AD4" s="451"/>
      <c r="AE4" s="451"/>
      <c r="AF4" s="451"/>
      <c r="AG4" s="451"/>
      <c r="AH4" s="451"/>
      <c r="AI4" s="451"/>
      <c r="AJ4" s="451"/>
      <c r="AK4" s="451"/>
      <c r="AL4" s="451"/>
      <c r="AM4" s="451"/>
      <c r="AV4" s="4" t="s">
        <v>272</v>
      </c>
    </row>
    <row r="5" spans="1:48" ht="8.25" customHeight="1">
      <c r="A5" s="5"/>
      <c r="B5" s="5"/>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c r="AL5" s="5"/>
      <c r="AM5" s="5"/>
      <c r="AV5" s="4" t="s">
        <v>273</v>
      </c>
    </row>
    <row r="6" spans="1:48">
      <c r="B6" s="2"/>
      <c r="C6" s="3"/>
      <c r="D6" s="3"/>
      <c r="AB6" s="6"/>
      <c r="AC6" s="7" t="s">
        <v>2</v>
      </c>
      <c r="AD6" s="452"/>
      <c r="AE6" s="452"/>
      <c r="AF6" s="5" t="s">
        <v>3</v>
      </c>
      <c r="AG6" s="452"/>
      <c r="AH6" s="452"/>
      <c r="AI6" s="5" t="s">
        <v>4</v>
      </c>
      <c r="AJ6" s="452"/>
      <c r="AK6" s="452"/>
      <c r="AL6" s="5" t="s">
        <v>5</v>
      </c>
      <c r="AM6" s="5"/>
      <c r="AV6" s="4" t="s">
        <v>274</v>
      </c>
    </row>
    <row r="7" spans="1:48" ht="18" customHeight="1">
      <c r="A7" s="453" t="s">
        <v>312</v>
      </c>
      <c r="B7" s="453"/>
      <c r="C7" s="453"/>
      <c r="D7" s="453"/>
      <c r="E7" s="453"/>
      <c r="F7" s="453"/>
      <c r="G7" s="453"/>
      <c r="I7" s="4" t="s">
        <v>6</v>
      </c>
      <c r="AV7" s="4" t="s">
        <v>275</v>
      </c>
    </row>
    <row r="8" spans="1:48" ht="8.25" customHeight="1">
      <c r="B8" s="2"/>
      <c r="C8" s="3"/>
      <c r="D8" s="3"/>
      <c r="AV8" s="4" t="s">
        <v>276</v>
      </c>
    </row>
    <row r="9" spans="1:48" ht="13.5">
      <c r="A9" s="4" t="s">
        <v>7</v>
      </c>
      <c r="B9" s="2"/>
      <c r="C9" s="3"/>
      <c r="D9" s="3"/>
      <c r="AV9" s="4" t="s">
        <v>277</v>
      </c>
    </row>
    <row r="10" spans="1:48" ht="11.25" customHeight="1">
      <c r="B10" s="2"/>
      <c r="C10" s="3"/>
      <c r="D10" s="3"/>
      <c r="AV10" s="4" t="s">
        <v>278</v>
      </c>
    </row>
    <row r="11" spans="1:48" ht="13.5" customHeight="1">
      <c r="A11" s="387" t="s">
        <v>8</v>
      </c>
      <c r="B11" s="8" t="s">
        <v>9</v>
      </c>
      <c r="C11" s="9"/>
      <c r="D11" s="9"/>
      <c r="E11" s="10"/>
      <c r="F11" s="10"/>
      <c r="G11" s="10"/>
      <c r="H11" s="10"/>
      <c r="I11" s="10"/>
      <c r="J11" s="10"/>
      <c r="K11" s="11"/>
      <c r="L11" s="423"/>
      <c r="M11" s="424"/>
      <c r="N11" s="424"/>
      <c r="O11" s="424"/>
      <c r="P11" s="424"/>
      <c r="Q11" s="424"/>
      <c r="R11" s="424"/>
      <c r="S11" s="424"/>
      <c r="T11" s="424"/>
      <c r="U11" s="424"/>
      <c r="V11" s="424"/>
      <c r="W11" s="424"/>
      <c r="X11" s="424"/>
      <c r="Y11" s="424"/>
      <c r="Z11" s="424"/>
      <c r="AA11" s="424"/>
      <c r="AB11" s="424"/>
      <c r="AC11" s="424"/>
      <c r="AD11" s="424"/>
      <c r="AE11" s="424"/>
      <c r="AF11" s="424"/>
      <c r="AG11" s="424"/>
      <c r="AH11" s="424"/>
      <c r="AI11" s="424"/>
      <c r="AJ11" s="424"/>
      <c r="AK11" s="424"/>
      <c r="AL11" s="424"/>
      <c r="AM11" s="425"/>
      <c r="AV11" s="4" t="s">
        <v>279</v>
      </c>
    </row>
    <row r="12" spans="1:48" ht="21" customHeight="1">
      <c r="A12" s="388"/>
      <c r="B12" s="12" t="s">
        <v>10</v>
      </c>
      <c r="C12" s="13"/>
      <c r="D12" s="13"/>
      <c r="E12" s="14"/>
      <c r="F12" s="14"/>
      <c r="G12" s="14"/>
      <c r="H12" s="14"/>
      <c r="I12" s="14"/>
      <c r="J12" s="14"/>
      <c r="K12" s="15"/>
      <c r="L12" s="426"/>
      <c r="M12" s="427"/>
      <c r="N12" s="427"/>
      <c r="O12" s="427"/>
      <c r="P12" s="427"/>
      <c r="Q12" s="427"/>
      <c r="R12" s="427"/>
      <c r="S12" s="427"/>
      <c r="T12" s="427"/>
      <c r="U12" s="427"/>
      <c r="V12" s="427"/>
      <c r="W12" s="427"/>
      <c r="X12" s="427"/>
      <c r="Y12" s="427"/>
      <c r="Z12" s="427"/>
      <c r="AA12" s="427"/>
      <c r="AB12" s="427"/>
      <c r="AC12" s="427"/>
      <c r="AD12" s="427"/>
      <c r="AE12" s="427"/>
      <c r="AF12" s="427"/>
      <c r="AG12" s="427"/>
      <c r="AH12" s="427"/>
      <c r="AI12" s="427"/>
      <c r="AJ12" s="427"/>
      <c r="AK12" s="427"/>
      <c r="AL12" s="427"/>
      <c r="AM12" s="428"/>
      <c r="AV12" s="4" t="s">
        <v>280</v>
      </c>
    </row>
    <row r="13" spans="1:48">
      <c r="A13" s="388"/>
      <c r="B13" s="429" t="s">
        <v>11</v>
      </c>
      <c r="C13" s="430"/>
      <c r="D13" s="430"/>
      <c r="E13" s="430"/>
      <c r="F13" s="430"/>
      <c r="G13" s="430"/>
      <c r="H13" s="430"/>
      <c r="I13" s="430"/>
      <c r="J13" s="430"/>
      <c r="K13" s="431"/>
      <c r="L13" s="16" t="s">
        <v>12</v>
      </c>
      <c r="M13" s="16"/>
      <c r="N13" s="16"/>
      <c r="O13" s="16"/>
      <c r="P13" s="16"/>
      <c r="Q13" s="438"/>
      <c r="R13" s="438"/>
      <c r="S13" s="16" t="s">
        <v>13</v>
      </c>
      <c r="T13" s="438"/>
      <c r="U13" s="438"/>
      <c r="V13" s="438"/>
      <c r="W13" s="16" t="s">
        <v>14</v>
      </c>
      <c r="X13" s="16"/>
      <c r="Y13" s="16"/>
      <c r="Z13" s="16"/>
      <c r="AA13" s="16"/>
      <c r="AB13" s="16"/>
      <c r="AC13" s="16"/>
      <c r="AD13" s="16"/>
      <c r="AE13" s="16"/>
      <c r="AF13" s="16"/>
      <c r="AG13" s="16"/>
      <c r="AH13" s="16"/>
      <c r="AI13" s="16"/>
      <c r="AJ13" s="16"/>
      <c r="AK13" s="16"/>
      <c r="AL13" s="16"/>
      <c r="AM13" s="17"/>
      <c r="AV13" s="4" t="s">
        <v>281</v>
      </c>
    </row>
    <row r="14" spans="1:48" ht="13.5" customHeight="1">
      <c r="A14" s="388"/>
      <c r="B14" s="432"/>
      <c r="C14" s="433"/>
      <c r="D14" s="433"/>
      <c r="E14" s="433"/>
      <c r="F14" s="433"/>
      <c r="G14" s="433"/>
      <c r="H14" s="433"/>
      <c r="I14" s="433"/>
      <c r="J14" s="433"/>
      <c r="K14" s="434"/>
      <c r="L14" s="439"/>
      <c r="M14" s="440"/>
      <c r="N14" s="440"/>
      <c r="O14" s="440"/>
      <c r="P14" s="440"/>
      <c r="Q14" s="440"/>
      <c r="R14" s="440"/>
      <c r="S14" s="440"/>
      <c r="T14" s="440"/>
      <c r="U14" s="440"/>
      <c r="V14" s="440"/>
      <c r="W14" s="440"/>
      <c r="X14" s="440"/>
      <c r="Y14" s="440"/>
      <c r="Z14" s="440"/>
      <c r="AA14" s="440"/>
      <c r="AB14" s="440"/>
      <c r="AC14" s="440"/>
      <c r="AD14" s="440"/>
      <c r="AE14" s="440"/>
      <c r="AF14" s="440"/>
      <c r="AG14" s="440"/>
      <c r="AH14" s="440"/>
      <c r="AI14" s="440"/>
      <c r="AJ14" s="440"/>
      <c r="AK14" s="440"/>
      <c r="AL14" s="440"/>
      <c r="AM14" s="441"/>
      <c r="AV14" s="4" t="s">
        <v>282</v>
      </c>
    </row>
    <row r="15" spans="1:48" ht="13.5" customHeight="1">
      <c r="A15" s="388"/>
      <c r="B15" s="435"/>
      <c r="C15" s="436"/>
      <c r="D15" s="436"/>
      <c r="E15" s="436"/>
      <c r="F15" s="436"/>
      <c r="G15" s="436"/>
      <c r="H15" s="436"/>
      <c r="I15" s="436"/>
      <c r="J15" s="436"/>
      <c r="K15" s="437"/>
      <c r="L15" s="442"/>
      <c r="M15" s="443"/>
      <c r="N15" s="443"/>
      <c r="O15" s="443"/>
      <c r="P15" s="443"/>
      <c r="Q15" s="443"/>
      <c r="R15" s="443"/>
      <c r="S15" s="443"/>
      <c r="T15" s="443"/>
      <c r="U15" s="443"/>
      <c r="V15" s="443"/>
      <c r="W15" s="443"/>
      <c r="X15" s="443"/>
      <c r="Y15" s="443"/>
      <c r="Z15" s="443"/>
      <c r="AA15" s="443"/>
      <c r="AB15" s="443"/>
      <c r="AC15" s="443"/>
      <c r="AD15" s="443"/>
      <c r="AE15" s="443"/>
      <c r="AF15" s="443"/>
      <c r="AG15" s="443"/>
      <c r="AH15" s="443"/>
      <c r="AI15" s="443"/>
      <c r="AJ15" s="443"/>
      <c r="AK15" s="443"/>
      <c r="AL15" s="443"/>
      <c r="AM15" s="444"/>
      <c r="AV15" s="4" t="s">
        <v>283</v>
      </c>
    </row>
    <row r="16" spans="1:48" ht="18" customHeight="1">
      <c r="A16" s="388"/>
      <c r="B16" s="18" t="s">
        <v>15</v>
      </c>
      <c r="C16" s="19"/>
      <c r="D16" s="19"/>
      <c r="E16" s="20"/>
      <c r="F16" s="20"/>
      <c r="G16" s="20"/>
      <c r="H16" s="20"/>
      <c r="I16" s="20"/>
      <c r="J16" s="20"/>
      <c r="K16" s="20"/>
      <c r="L16" s="18" t="s">
        <v>16</v>
      </c>
      <c r="M16" s="20"/>
      <c r="N16" s="20"/>
      <c r="O16" s="20"/>
      <c r="P16" s="20"/>
      <c r="Q16" s="20"/>
      <c r="R16" s="21"/>
      <c r="S16" s="445"/>
      <c r="T16" s="446"/>
      <c r="U16" s="446"/>
      <c r="V16" s="446"/>
      <c r="W16" s="446"/>
      <c r="X16" s="446"/>
      <c r="Y16" s="447"/>
      <c r="Z16" s="18" t="s">
        <v>17</v>
      </c>
      <c r="AA16" s="20"/>
      <c r="AB16" s="20"/>
      <c r="AC16" s="20"/>
      <c r="AD16" s="20"/>
      <c r="AE16" s="20"/>
      <c r="AF16" s="21"/>
      <c r="AG16" s="445"/>
      <c r="AH16" s="446"/>
      <c r="AI16" s="446"/>
      <c r="AJ16" s="446"/>
      <c r="AK16" s="446"/>
      <c r="AL16" s="446"/>
      <c r="AM16" s="447"/>
      <c r="AV16" s="4" t="s">
        <v>284</v>
      </c>
    </row>
    <row r="17" spans="1:48" ht="18" customHeight="1">
      <c r="A17" s="388"/>
      <c r="B17" s="18" t="s">
        <v>18</v>
      </c>
      <c r="C17" s="19"/>
      <c r="D17" s="19"/>
      <c r="E17" s="20"/>
      <c r="F17" s="20"/>
      <c r="G17" s="20"/>
      <c r="H17" s="20"/>
      <c r="I17" s="20"/>
      <c r="J17" s="20"/>
      <c r="K17" s="20"/>
      <c r="L17" s="18" t="s">
        <v>19</v>
      </c>
      <c r="M17" s="20"/>
      <c r="N17" s="20"/>
      <c r="O17" s="20"/>
      <c r="P17" s="20"/>
      <c r="Q17" s="20"/>
      <c r="R17" s="21"/>
      <c r="S17" s="445"/>
      <c r="T17" s="446"/>
      <c r="U17" s="446"/>
      <c r="V17" s="446"/>
      <c r="W17" s="446"/>
      <c r="X17" s="446"/>
      <c r="Y17" s="447"/>
      <c r="Z17" s="18" t="s">
        <v>20</v>
      </c>
      <c r="AA17" s="20"/>
      <c r="AB17" s="20"/>
      <c r="AC17" s="20"/>
      <c r="AD17" s="20"/>
      <c r="AE17" s="20"/>
      <c r="AF17" s="21"/>
      <c r="AG17" s="445"/>
      <c r="AH17" s="446"/>
      <c r="AI17" s="446"/>
      <c r="AJ17" s="446"/>
      <c r="AK17" s="446"/>
      <c r="AL17" s="446"/>
      <c r="AM17" s="447"/>
      <c r="AV17" s="4" t="s">
        <v>285</v>
      </c>
    </row>
    <row r="18" spans="1:48" ht="18.75" customHeight="1">
      <c r="A18" s="403"/>
      <c r="B18" s="18" t="s">
        <v>21</v>
      </c>
      <c r="C18" s="19"/>
      <c r="D18" s="19"/>
      <c r="E18" s="20"/>
      <c r="F18" s="20"/>
      <c r="G18" s="20"/>
      <c r="H18" s="20"/>
      <c r="I18" s="20"/>
      <c r="J18" s="20"/>
      <c r="K18" s="20"/>
      <c r="L18" s="18" t="s">
        <v>19</v>
      </c>
      <c r="M18" s="20"/>
      <c r="N18" s="20"/>
      <c r="O18" s="20"/>
      <c r="P18" s="20"/>
      <c r="Q18" s="20"/>
      <c r="R18" s="21"/>
      <c r="S18" s="445"/>
      <c r="T18" s="446"/>
      <c r="U18" s="446"/>
      <c r="V18" s="446"/>
      <c r="W18" s="446"/>
      <c r="X18" s="446"/>
      <c r="Y18" s="447"/>
      <c r="Z18" s="18" t="s">
        <v>20</v>
      </c>
      <c r="AA18" s="20"/>
      <c r="AB18" s="20"/>
      <c r="AC18" s="20"/>
      <c r="AD18" s="20"/>
      <c r="AE18" s="20"/>
      <c r="AF18" s="21"/>
      <c r="AG18" s="445"/>
      <c r="AH18" s="446"/>
      <c r="AI18" s="446"/>
      <c r="AJ18" s="446"/>
      <c r="AK18" s="446"/>
      <c r="AL18" s="446"/>
      <c r="AM18" s="447"/>
      <c r="AV18" s="4" t="s">
        <v>286</v>
      </c>
    </row>
    <row r="19" spans="1:48" ht="18" customHeight="1">
      <c r="A19" s="18" t="s">
        <v>22</v>
      </c>
      <c r="B19" s="20"/>
      <c r="C19" s="20"/>
      <c r="D19" s="20"/>
      <c r="E19" s="20"/>
      <c r="F19" s="20"/>
      <c r="G19" s="22"/>
      <c r="H19" s="20"/>
      <c r="I19" s="20"/>
      <c r="J19" s="20"/>
      <c r="K19" s="20"/>
      <c r="L19" s="20"/>
      <c r="M19" s="20"/>
      <c r="N19" s="20"/>
      <c r="O19" s="20"/>
      <c r="P19" s="20"/>
      <c r="Q19" s="20"/>
      <c r="R19" s="20"/>
      <c r="S19" s="20"/>
      <c r="T19" s="20"/>
      <c r="U19" s="20"/>
      <c r="V19" s="20"/>
      <c r="W19" s="20"/>
      <c r="X19" s="20"/>
      <c r="Y19" s="20"/>
      <c r="Z19" s="20"/>
      <c r="AA19" s="20"/>
      <c r="AB19" s="20"/>
      <c r="AC19" s="20"/>
      <c r="AD19" s="20"/>
      <c r="AE19" s="20"/>
      <c r="AF19" s="20"/>
      <c r="AG19" s="20"/>
      <c r="AH19" s="20"/>
      <c r="AI19" s="20"/>
      <c r="AJ19" s="20"/>
      <c r="AK19" s="20"/>
      <c r="AL19" s="20"/>
      <c r="AM19" s="21"/>
      <c r="AV19" s="4" t="s">
        <v>287</v>
      </c>
    </row>
    <row r="20" spans="1:48" ht="22.5" customHeight="1">
      <c r="A20" s="406" t="s">
        <v>23</v>
      </c>
      <c r="B20" s="407"/>
      <c r="C20" s="407"/>
      <c r="D20" s="407"/>
      <c r="E20" s="407"/>
      <c r="F20" s="407"/>
      <c r="G20" s="407"/>
      <c r="H20" s="407"/>
      <c r="I20" s="407"/>
      <c r="J20" s="407"/>
      <c r="K20" s="407"/>
      <c r="L20" s="407"/>
      <c r="M20" s="407"/>
      <c r="N20" s="407"/>
      <c r="O20" s="407"/>
      <c r="P20" s="407"/>
      <c r="Q20" s="407"/>
      <c r="R20" s="407"/>
      <c r="S20" s="408"/>
      <c r="T20" s="415" t="s">
        <v>24</v>
      </c>
      <c r="U20" s="416"/>
      <c r="V20" s="416"/>
      <c r="W20" s="416"/>
      <c r="X20" s="416"/>
      <c r="Y20" s="416"/>
      <c r="Z20" s="416"/>
      <c r="AA20" s="416"/>
      <c r="AB20" s="416"/>
      <c r="AC20" s="416"/>
      <c r="AD20" s="416"/>
      <c r="AE20" s="416"/>
      <c r="AF20" s="416"/>
      <c r="AG20" s="416"/>
      <c r="AH20" s="416"/>
      <c r="AI20" s="416"/>
      <c r="AJ20" s="416"/>
      <c r="AK20" s="416"/>
      <c r="AL20" s="416"/>
      <c r="AM20" s="417"/>
      <c r="AV20" s="4" t="s">
        <v>288</v>
      </c>
    </row>
    <row r="21" spans="1:48" ht="22.5" customHeight="1">
      <c r="A21" s="409"/>
      <c r="B21" s="410"/>
      <c r="C21" s="410"/>
      <c r="D21" s="410"/>
      <c r="E21" s="410"/>
      <c r="F21" s="410"/>
      <c r="G21" s="410"/>
      <c r="H21" s="410"/>
      <c r="I21" s="410"/>
      <c r="J21" s="410"/>
      <c r="K21" s="410"/>
      <c r="L21" s="410"/>
      <c r="M21" s="410"/>
      <c r="N21" s="410"/>
      <c r="O21" s="410"/>
      <c r="P21" s="410"/>
      <c r="Q21" s="410"/>
      <c r="R21" s="410"/>
      <c r="S21" s="411"/>
      <c r="T21" s="415" t="s">
        <v>25</v>
      </c>
      <c r="U21" s="416"/>
      <c r="V21" s="416"/>
      <c r="W21" s="416"/>
      <c r="X21" s="416"/>
      <c r="Y21" s="416"/>
      <c r="Z21" s="416"/>
      <c r="AA21" s="416"/>
      <c r="AB21" s="416"/>
      <c r="AC21" s="417"/>
      <c r="AD21" s="415" t="s">
        <v>26</v>
      </c>
      <c r="AE21" s="416"/>
      <c r="AF21" s="416"/>
      <c r="AG21" s="416"/>
      <c r="AH21" s="416"/>
      <c r="AI21" s="416"/>
      <c r="AJ21" s="416"/>
      <c r="AK21" s="416"/>
      <c r="AL21" s="416"/>
      <c r="AM21" s="417"/>
      <c r="AV21" s="4" t="s">
        <v>289</v>
      </c>
    </row>
    <row r="22" spans="1:48" ht="12.75" customHeight="1">
      <c r="A22" s="412"/>
      <c r="B22" s="413"/>
      <c r="C22" s="413"/>
      <c r="D22" s="413"/>
      <c r="E22" s="413"/>
      <c r="F22" s="413"/>
      <c r="G22" s="413"/>
      <c r="H22" s="413"/>
      <c r="I22" s="413"/>
      <c r="J22" s="413"/>
      <c r="K22" s="413"/>
      <c r="L22" s="413"/>
      <c r="M22" s="413"/>
      <c r="N22" s="413"/>
      <c r="O22" s="413"/>
      <c r="P22" s="413"/>
      <c r="Q22" s="413"/>
      <c r="R22" s="413"/>
      <c r="S22" s="414"/>
      <c r="T22" s="418" t="s">
        <v>27</v>
      </c>
      <c r="U22" s="419"/>
      <c r="V22" s="419"/>
      <c r="W22" s="420"/>
      <c r="X22" s="421" t="s">
        <v>28</v>
      </c>
      <c r="Y22" s="421"/>
      <c r="Z22" s="421"/>
      <c r="AA22" s="421"/>
      <c r="AB22" s="421"/>
      <c r="AC22" s="422"/>
      <c r="AD22" s="418" t="s">
        <v>27</v>
      </c>
      <c r="AE22" s="419"/>
      <c r="AF22" s="419"/>
      <c r="AG22" s="420"/>
      <c r="AH22" s="448" t="s">
        <v>28</v>
      </c>
      <c r="AI22" s="448"/>
      <c r="AJ22" s="448"/>
      <c r="AK22" s="448"/>
      <c r="AL22" s="448"/>
      <c r="AM22" s="449"/>
      <c r="AV22" s="4" t="s">
        <v>290</v>
      </c>
    </row>
    <row r="23" spans="1:48" ht="12.75" customHeight="1">
      <c r="A23" s="388" t="s">
        <v>29</v>
      </c>
      <c r="B23" s="8" t="s">
        <v>30</v>
      </c>
      <c r="C23" s="10"/>
      <c r="D23" s="10"/>
      <c r="E23" s="10"/>
      <c r="F23" s="10"/>
      <c r="G23" s="10"/>
      <c r="H23" s="10"/>
      <c r="I23" s="10"/>
      <c r="J23" s="10"/>
      <c r="K23" s="10"/>
      <c r="L23" s="10"/>
      <c r="M23" s="10"/>
      <c r="N23" s="10"/>
      <c r="O23" s="10"/>
      <c r="P23" s="10"/>
      <c r="Q23" s="10"/>
      <c r="R23" s="10"/>
      <c r="S23" s="11"/>
      <c r="T23" s="381">
        <f ca="1">COUNTIFS('申請額一覧 '!$E$6:$E$20,B23,'申請額一覧 '!$I$6:$I$20,"&gt;０")</f>
        <v>0</v>
      </c>
      <c r="U23" s="382"/>
      <c r="V23" s="395" t="s">
        <v>31</v>
      </c>
      <c r="W23" s="396"/>
      <c r="X23" s="385">
        <f ca="1">SUMIF('申請額一覧 '!$E$6:$E$20,B23,'申請額一覧 '!$I$6:$I$20)</f>
        <v>0</v>
      </c>
      <c r="Y23" s="386"/>
      <c r="Z23" s="386"/>
      <c r="AA23" s="386"/>
      <c r="AB23" s="23" t="s">
        <v>32</v>
      </c>
      <c r="AC23" s="24"/>
      <c r="AD23" s="375">
        <f ca="1">COUNTIFS('申請額一覧 '!$E$6:$E$20,B23,'申請額一覧 '!$I$6:$I$20,"&gt;０")</f>
        <v>0</v>
      </c>
      <c r="AE23" s="376"/>
      <c r="AF23" s="395" t="s">
        <v>31</v>
      </c>
      <c r="AG23" s="396"/>
      <c r="AH23" s="379">
        <f ca="1">SUMIF('申請額一覧 '!$E$6:$E$20,B23,'申請額一覧 '!$L$6:$L$20)</f>
        <v>0</v>
      </c>
      <c r="AI23" s="380"/>
      <c r="AJ23" s="380"/>
      <c r="AK23" s="380"/>
      <c r="AL23" s="23" t="s">
        <v>32</v>
      </c>
      <c r="AM23" s="24"/>
      <c r="AV23" s="4" t="s">
        <v>291</v>
      </c>
    </row>
    <row r="24" spans="1:48" ht="12.75" customHeight="1">
      <c r="A24" s="388"/>
      <c r="B24" s="25" t="s">
        <v>33</v>
      </c>
      <c r="C24" s="26"/>
      <c r="D24" s="26"/>
      <c r="E24" s="26"/>
      <c r="F24" s="26"/>
      <c r="G24" s="26"/>
      <c r="H24" s="26"/>
      <c r="I24" s="26"/>
      <c r="J24" s="26"/>
      <c r="K24" s="26"/>
      <c r="L24" s="26"/>
      <c r="M24" s="26"/>
      <c r="N24" s="26"/>
      <c r="O24" s="26"/>
      <c r="P24" s="26"/>
      <c r="Q24" s="26"/>
      <c r="R24" s="26"/>
      <c r="S24" s="27"/>
      <c r="T24" s="381">
        <f ca="1">COUNTIFS('申請額一覧 '!$E$6:$E$20,B24,'申請額一覧 '!$I$6:$I$20,"&gt;０")</f>
        <v>0</v>
      </c>
      <c r="U24" s="382"/>
      <c r="V24" s="383" t="s">
        <v>31</v>
      </c>
      <c r="W24" s="384"/>
      <c r="X24" s="385">
        <f ca="1">SUMIF('申請額一覧 '!$E$6:$E$20,B24,'申請額一覧 '!$I$6:$I$20)</f>
        <v>0</v>
      </c>
      <c r="Y24" s="386"/>
      <c r="Z24" s="386"/>
      <c r="AA24" s="386"/>
      <c r="AB24" s="28" t="s">
        <v>32</v>
      </c>
      <c r="AC24" s="29"/>
      <c r="AD24" s="375">
        <f ca="1">COUNTIFS('申請額一覧 '!$E$6:$E$20,B24,'申請額一覧 '!$I$6:$I$20,"&gt;０")</f>
        <v>0</v>
      </c>
      <c r="AE24" s="376"/>
      <c r="AF24" s="383" t="s">
        <v>31</v>
      </c>
      <c r="AG24" s="384"/>
      <c r="AH24" s="379">
        <f ca="1">SUMIF('申請額一覧 '!$E$6:$E$20,B24,'申請額一覧 '!$L$6:$L$20)</f>
        <v>0</v>
      </c>
      <c r="AI24" s="380"/>
      <c r="AJ24" s="380"/>
      <c r="AK24" s="380"/>
      <c r="AL24" s="28" t="s">
        <v>32</v>
      </c>
      <c r="AM24" s="29"/>
    </row>
    <row r="25" spans="1:48" ht="12.75" customHeight="1">
      <c r="A25" s="388"/>
      <c r="B25" s="25" t="s">
        <v>34</v>
      </c>
      <c r="C25" s="26"/>
      <c r="D25" s="26"/>
      <c r="E25" s="26"/>
      <c r="F25" s="26"/>
      <c r="G25" s="26"/>
      <c r="H25" s="26"/>
      <c r="I25" s="26"/>
      <c r="J25" s="26"/>
      <c r="K25" s="26"/>
      <c r="L25" s="26"/>
      <c r="M25" s="26"/>
      <c r="N25" s="26"/>
      <c r="O25" s="26"/>
      <c r="P25" s="26"/>
      <c r="Q25" s="26"/>
      <c r="R25" s="26"/>
      <c r="S25" s="27"/>
      <c r="T25" s="381">
        <f ca="1">COUNTIFS('申請額一覧 '!$E$6:$E$20,B25,'申請額一覧 '!$I$6:$I$20,"&gt;０")</f>
        <v>0</v>
      </c>
      <c r="U25" s="382"/>
      <c r="V25" s="383" t="s">
        <v>31</v>
      </c>
      <c r="W25" s="384"/>
      <c r="X25" s="385">
        <f ca="1">SUMIF('申請額一覧 '!$E$6:$E$20,B25,'申請額一覧 '!$I$6:$I$20)</f>
        <v>0</v>
      </c>
      <c r="Y25" s="386"/>
      <c r="Z25" s="386"/>
      <c r="AA25" s="386"/>
      <c r="AB25" s="28" t="s">
        <v>32</v>
      </c>
      <c r="AC25" s="29"/>
      <c r="AD25" s="375">
        <f ca="1">COUNTIFS('申請額一覧 '!$E$6:$E$20,B25,'申請額一覧 '!$I$6:$I$20,"&gt;０")</f>
        <v>0</v>
      </c>
      <c r="AE25" s="376"/>
      <c r="AF25" s="383" t="s">
        <v>31</v>
      </c>
      <c r="AG25" s="384"/>
      <c r="AH25" s="379">
        <f ca="1">SUMIF('申請額一覧 '!$E$6:$E$20,B25,'申請額一覧 '!$L$6:$L$20)</f>
        <v>0</v>
      </c>
      <c r="AI25" s="380"/>
      <c r="AJ25" s="380"/>
      <c r="AK25" s="380"/>
      <c r="AL25" s="28" t="s">
        <v>32</v>
      </c>
      <c r="AM25" s="29"/>
    </row>
    <row r="26" spans="1:48" ht="12.75" customHeight="1">
      <c r="A26" s="388"/>
      <c r="B26" s="30" t="s">
        <v>35</v>
      </c>
      <c r="C26" s="26"/>
      <c r="D26" s="26"/>
      <c r="E26" s="26"/>
      <c r="F26" s="26"/>
      <c r="G26" s="26"/>
      <c r="H26" s="26"/>
      <c r="I26" s="26"/>
      <c r="J26" s="26"/>
      <c r="K26" s="26"/>
      <c r="L26" s="26"/>
      <c r="M26" s="26"/>
      <c r="N26" s="26"/>
      <c r="O26" s="26"/>
      <c r="P26" s="26"/>
      <c r="Q26" s="26"/>
      <c r="R26" s="26"/>
      <c r="S26" s="26"/>
      <c r="T26" s="381">
        <f ca="1">COUNTIFS('申請額一覧 '!$E$6:$E$20,B26,'申請額一覧 '!$I$6:$I$20,"&gt;０")</f>
        <v>0</v>
      </c>
      <c r="U26" s="382"/>
      <c r="V26" s="383" t="s">
        <v>31</v>
      </c>
      <c r="W26" s="384"/>
      <c r="X26" s="385">
        <f ca="1">SUMIF('申請額一覧 '!$E$6:$E$20,B26,'申請額一覧 '!$I$6:$I$20)</f>
        <v>0</v>
      </c>
      <c r="Y26" s="386"/>
      <c r="Z26" s="386"/>
      <c r="AA26" s="386"/>
      <c r="AB26" s="31" t="s">
        <v>32</v>
      </c>
      <c r="AC26" s="29"/>
      <c r="AD26" s="375">
        <f ca="1">COUNTIFS('申請額一覧 '!$E$6:$E$20,B26,'申請額一覧 '!$I$6:$I$20,"&gt;０")</f>
        <v>0</v>
      </c>
      <c r="AE26" s="376"/>
      <c r="AF26" s="383" t="s">
        <v>31</v>
      </c>
      <c r="AG26" s="384"/>
      <c r="AH26" s="379">
        <f ca="1">SUMIF('申請額一覧 '!$E$6:$E$20,B26,'申請額一覧 '!$L$6:$L$20)</f>
        <v>0</v>
      </c>
      <c r="AI26" s="380"/>
      <c r="AJ26" s="380"/>
      <c r="AK26" s="380"/>
      <c r="AL26" s="31" t="s">
        <v>32</v>
      </c>
      <c r="AM26" s="29"/>
    </row>
    <row r="27" spans="1:48" ht="12.75" customHeight="1">
      <c r="A27" s="388"/>
      <c r="B27" s="25" t="s">
        <v>36</v>
      </c>
      <c r="C27" s="26"/>
      <c r="D27" s="26"/>
      <c r="E27" s="26"/>
      <c r="F27" s="26"/>
      <c r="G27" s="26"/>
      <c r="H27" s="26"/>
      <c r="I27" s="26"/>
      <c r="J27" s="26"/>
      <c r="K27" s="26"/>
      <c r="L27" s="26"/>
      <c r="M27" s="26"/>
      <c r="N27" s="26"/>
      <c r="O27" s="26"/>
      <c r="P27" s="26"/>
      <c r="Q27" s="26"/>
      <c r="R27" s="26"/>
      <c r="S27" s="26"/>
      <c r="T27" s="381">
        <f ca="1">COUNTIFS('申請額一覧 '!$E$6:$E$20,B27,'申請額一覧 '!$I$6:$I$20,"&gt;０")</f>
        <v>0</v>
      </c>
      <c r="U27" s="382"/>
      <c r="V27" s="383" t="s">
        <v>31</v>
      </c>
      <c r="W27" s="384"/>
      <c r="X27" s="385">
        <f ca="1">SUMIF('申請額一覧 '!$E$6:$E$20,B27,'申請額一覧 '!$I$6:$I$20)</f>
        <v>0</v>
      </c>
      <c r="Y27" s="386"/>
      <c r="Z27" s="386"/>
      <c r="AA27" s="386"/>
      <c r="AB27" s="31" t="s">
        <v>32</v>
      </c>
      <c r="AC27" s="29"/>
      <c r="AD27" s="375">
        <f ca="1">COUNTIFS('申請額一覧 '!$E$6:$E$20,B27,'申請額一覧 '!$I$6:$I$20,"&gt;０")</f>
        <v>0</v>
      </c>
      <c r="AE27" s="376"/>
      <c r="AF27" s="383" t="s">
        <v>31</v>
      </c>
      <c r="AG27" s="384"/>
      <c r="AH27" s="379">
        <f ca="1">SUMIF('申請額一覧 '!$E$6:$E$20,B27,'申請額一覧 '!$L$6:$L$20)</f>
        <v>0</v>
      </c>
      <c r="AI27" s="380"/>
      <c r="AJ27" s="380"/>
      <c r="AK27" s="380"/>
      <c r="AL27" s="31" t="s">
        <v>32</v>
      </c>
      <c r="AM27" s="29"/>
    </row>
    <row r="28" spans="1:48" ht="12.75" customHeight="1">
      <c r="A28" s="388"/>
      <c r="B28" s="25" t="s">
        <v>37</v>
      </c>
      <c r="C28" s="26"/>
      <c r="D28" s="26"/>
      <c r="E28" s="26"/>
      <c r="F28" s="26"/>
      <c r="G28" s="26"/>
      <c r="H28" s="26"/>
      <c r="I28" s="26"/>
      <c r="J28" s="26"/>
      <c r="K28" s="26"/>
      <c r="L28" s="26"/>
      <c r="M28" s="26"/>
      <c r="N28" s="26"/>
      <c r="O28" s="26"/>
      <c r="P28" s="26"/>
      <c r="Q28" s="26"/>
      <c r="R28" s="26"/>
      <c r="S28" s="26"/>
      <c r="T28" s="381">
        <f ca="1">COUNTIFS('申請額一覧 '!$E$6:$E$20,B28,'申請額一覧 '!$I$6:$I$20,"&gt;０")</f>
        <v>0</v>
      </c>
      <c r="U28" s="382"/>
      <c r="V28" s="383" t="s">
        <v>31</v>
      </c>
      <c r="W28" s="384"/>
      <c r="X28" s="385">
        <f ca="1">SUMIF('申請額一覧 '!$E$6:$E$20,B28,'申請額一覧 '!$I$6:$I$20)</f>
        <v>0</v>
      </c>
      <c r="Y28" s="386"/>
      <c r="Z28" s="386"/>
      <c r="AA28" s="386"/>
      <c r="AB28" s="28" t="s">
        <v>32</v>
      </c>
      <c r="AC28" s="29"/>
      <c r="AD28" s="375">
        <f ca="1">COUNTIFS('申請額一覧 '!$E$6:$E$20,B28,'申請額一覧 '!$I$6:$I$20,"&gt;０")</f>
        <v>0</v>
      </c>
      <c r="AE28" s="376"/>
      <c r="AF28" s="383" t="s">
        <v>31</v>
      </c>
      <c r="AG28" s="384"/>
      <c r="AH28" s="379">
        <f ca="1">SUMIF('申請額一覧 '!$E$6:$E$20,B28,'申請額一覧 '!$L$6:$L$20)</f>
        <v>0</v>
      </c>
      <c r="AI28" s="380"/>
      <c r="AJ28" s="380"/>
      <c r="AK28" s="380"/>
      <c r="AL28" s="28" t="s">
        <v>32</v>
      </c>
      <c r="AM28" s="29"/>
    </row>
    <row r="29" spans="1:48" ht="12.75" customHeight="1">
      <c r="A29" s="388"/>
      <c r="B29" s="25" t="s">
        <v>38</v>
      </c>
      <c r="C29" s="26"/>
      <c r="D29" s="26"/>
      <c r="E29" s="26"/>
      <c r="F29" s="26"/>
      <c r="G29" s="26"/>
      <c r="H29" s="26"/>
      <c r="I29" s="26"/>
      <c r="J29" s="26"/>
      <c r="K29" s="26"/>
      <c r="L29" s="26"/>
      <c r="M29" s="26"/>
      <c r="N29" s="26"/>
      <c r="O29" s="26"/>
      <c r="P29" s="26"/>
      <c r="Q29" s="26"/>
      <c r="R29" s="26"/>
      <c r="S29" s="26"/>
      <c r="T29" s="381">
        <f ca="1">COUNTIFS('申請額一覧 '!$E$6:$E$20,B29,'申請額一覧 '!$I$6:$I$20,"&gt;０")</f>
        <v>0</v>
      </c>
      <c r="U29" s="382"/>
      <c r="V29" s="383" t="s">
        <v>31</v>
      </c>
      <c r="W29" s="384"/>
      <c r="X29" s="385">
        <f ca="1">SUMIF('申請額一覧 '!$E$6:$E$20,B29,'申請額一覧 '!$I$6:$I$20)</f>
        <v>0</v>
      </c>
      <c r="Y29" s="386"/>
      <c r="Z29" s="386"/>
      <c r="AA29" s="386"/>
      <c r="AB29" s="28" t="s">
        <v>32</v>
      </c>
      <c r="AC29" s="29"/>
      <c r="AD29" s="375">
        <f ca="1">COUNTIFS('申請額一覧 '!$E$6:$E$20,B29,'申請額一覧 '!$I$6:$I$20,"&gt;０")</f>
        <v>0</v>
      </c>
      <c r="AE29" s="376"/>
      <c r="AF29" s="383" t="s">
        <v>31</v>
      </c>
      <c r="AG29" s="384"/>
      <c r="AH29" s="379">
        <f ca="1">SUMIF('申請額一覧 '!$E$6:$E$20,B29,'申請額一覧 '!$L$6:$L$20)</f>
        <v>0</v>
      </c>
      <c r="AI29" s="380"/>
      <c r="AJ29" s="380"/>
      <c r="AK29" s="380"/>
      <c r="AL29" s="28" t="s">
        <v>32</v>
      </c>
      <c r="AM29" s="29"/>
    </row>
    <row r="30" spans="1:48" ht="12.75" customHeight="1">
      <c r="A30" s="403"/>
      <c r="B30" s="32" t="s">
        <v>39</v>
      </c>
      <c r="C30" s="33"/>
      <c r="D30" s="33"/>
      <c r="E30" s="33"/>
      <c r="F30" s="33"/>
      <c r="G30" s="33"/>
      <c r="H30" s="33"/>
      <c r="I30" s="33"/>
      <c r="J30" s="33"/>
      <c r="K30" s="33"/>
      <c r="L30" s="33"/>
      <c r="M30" s="33"/>
      <c r="N30" s="33"/>
      <c r="O30" s="33"/>
      <c r="P30" s="33"/>
      <c r="Q30" s="33"/>
      <c r="R30" s="33"/>
      <c r="S30" s="33"/>
      <c r="T30" s="381">
        <f ca="1">COUNTIFS('申請額一覧 '!$E$6:$E$20,B30,'申請額一覧 '!$I$6:$I$20,"&gt;０")</f>
        <v>0</v>
      </c>
      <c r="U30" s="382"/>
      <c r="V30" s="397" t="s">
        <v>31</v>
      </c>
      <c r="W30" s="398"/>
      <c r="X30" s="385">
        <f ca="1">SUMIF('申請額一覧 '!$E$6:$E$20,B30,'申請額一覧 '!$I$6:$I$20)</f>
        <v>0</v>
      </c>
      <c r="Y30" s="386"/>
      <c r="Z30" s="386"/>
      <c r="AA30" s="386"/>
      <c r="AB30" s="34" t="s">
        <v>32</v>
      </c>
      <c r="AC30" s="35"/>
      <c r="AD30" s="375">
        <f ca="1">COUNTIFS('申請額一覧 '!$E$6:$E$20,B30,'申請額一覧 '!$I$6:$I$20,"&gt;０")</f>
        <v>0</v>
      </c>
      <c r="AE30" s="376"/>
      <c r="AF30" s="377" t="s">
        <v>31</v>
      </c>
      <c r="AG30" s="378"/>
      <c r="AH30" s="379">
        <f ca="1">SUMIF('申請額一覧 '!$E$6:$E$20,B30,'申請額一覧 '!$L$6:$L$20)</f>
        <v>0</v>
      </c>
      <c r="AI30" s="380"/>
      <c r="AJ30" s="380"/>
      <c r="AK30" s="380"/>
      <c r="AL30" s="34" t="s">
        <v>32</v>
      </c>
      <c r="AM30" s="35"/>
    </row>
    <row r="31" spans="1:48" ht="12.75" customHeight="1">
      <c r="A31" s="393" t="s">
        <v>40</v>
      </c>
      <c r="B31" s="8" t="s">
        <v>41</v>
      </c>
      <c r="C31" s="10"/>
      <c r="D31" s="10"/>
      <c r="E31" s="10"/>
      <c r="F31" s="10"/>
      <c r="G31" s="10"/>
      <c r="H31" s="10"/>
      <c r="I31" s="10"/>
      <c r="J31" s="10"/>
      <c r="K31" s="10"/>
      <c r="L31" s="10"/>
      <c r="M31" s="10"/>
      <c r="N31" s="10"/>
      <c r="O31" s="10"/>
      <c r="P31" s="10"/>
      <c r="Q31" s="10"/>
      <c r="R31" s="10"/>
      <c r="S31" s="10"/>
      <c r="T31" s="381">
        <f ca="1">COUNTIFS('申請額一覧 '!$E$6:$E$20,B31,'申請額一覧 '!$I$6:$I$20,"&gt;０")</f>
        <v>0</v>
      </c>
      <c r="U31" s="382"/>
      <c r="V31" s="395" t="s">
        <v>31</v>
      </c>
      <c r="W31" s="396"/>
      <c r="X31" s="385">
        <f ca="1">SUMIF('申請額一覧 '!$E$6:$E$20,B31,'申請額一覧 '!$I$6:$I$20)</f>
        <v>0</v>
      </c>
      <c r="Y31" s="386"/>
      <c r="Z31" s="386"/>
      <c r="AA31" s="386"/>
      <c r="AB31" s="36" t="s">
        <v>32</v>
      </c>
      <c r="AC31" s="24"/>
      <c r="AD31" s="375">
        <f ca="1">COUNTIFS('申請額一覧 '!$E$6:$E$20,B31,'申請額一覧 '!$I$6:$I$20,"&gt;０")</f>
        <v>0</v>
      </c>
      <c r="AE31" s="376"/>
      <c r="AF31" s="395" t="s">
        <v>31</v>
      </c>
      <c r="AG31" s="396"/>
      <c r="AH31" s="379">
        <f ca="1">SUMIF('申請額一覧 '!$E$6:$E$20,B31,'申請額一覧 '!$L$6:$L$20)</f>
        <v>0</v>
      </c>
      <c r="AI31" s="380"/>
      <c r="AJ31" s="380"/>
      <c r="AK31" s="380"/>
      <c r="AL31" s="36" t="s">
        <v>32</v>
      </c>
      <c r="AM31" s="24"/>
    </row>
    <row r="32" spans="1:48" ht="12.75" customHeight="1">
      <c r="A32" s="394"/>
      <c r="B32" s="14" t="s">
        <v>42</v>
      </c>
      <c r="C32" s="14"/>
      <c r="D32" s="14"/>
      <c r="E32" s="14"/>
      <c r="F32" s="14"/>
      <c r="G32" s="14"/>
      <c r="H32" s="14"/>
      <c r="I32" s="14"/>
      <c r="J32" s="14"/>
      <c r="K32" s="14"/>
      <c r="L32" s="14"/>
      <c r="M32" s="14"/>
      <c r="N32" s="14"/>
      <c r="O32" s="14"/>
      <c r="P32" s="14"/>
      <c r="Q32" s="14"/>
      <c r="R32" s="14"/>
      <c r="S32" s="14"/>
      <c r="T32" s="381">
        <f ca="1">COUNTIFS('申請額一覧 '!$E$6:$E$20,B32,'申請額一覧 '!$I$6:$I$20,"&gt;０")</f>
        <v>0</v>
      </c>
      <c r="U32" s="382"/>
      <c r="V32" s="404" t="s">
        <v>31</v>
      </c>
      <c r="W32" s="405"/>
      <c r="X32" s="385">
        <f ca="1">SUMIF('申請額一覧 '!$E$6:$E$20,B32,'申請額一覧 '!$I$6:$I$20)</f>
        <v>0</v>
      </c>
      <c r="Y32" s="386"/>
      <c r="Z32" s="386"/>
      <c r="AA32" s="386"/>
      <c r="AB32" s="37" t="s">
        <v>32</v>
      </c>
      <c r="AC32" s="38"/>
      <c r="AD32" s="375">
        <f ca="1">COUNTIFS('申請額一覧 '!$E$6:$E$20,B32,'申請額一覧 '!$I$6:$I$20,"&gt;０")</f>
        <v>0</v>
      </c>
      <c r="AE32" s="376"/>
      <c r="AF32" s="391" t="s">
        <v>31</v>
      </c>
      <c r="AG32" s="392"/>
      <c r="AH32" s="379">
        <f ca="1">SUMIF('申請額一覧 '!$E$6:$E$20,B32,'申請額一覧 '!$L$6:$L$20)</f>
        <v>0</v>
      </c>
      <c r="AI32" s="380"/>
      <c r="AJ32" s="380"/>
      <c r="AK32" s="380"/>
      <c r="AL32" s="37" t="s">
        <v>32</v>
      </c>
      <c r="AM32" s="38"/>
    </row>
    <row r="33" spans="1:39" ht="12.75" customHeight="1">
      <c r="A33" s="387" t="s">
        <v>43</v>
      </c>
      <c r="B33" s="10" t="s">
        <v>44</v>
      </c>
      <c r="C33" s="10"/>
      <c r="D33" s="10"/>
      <c r="E33" s="10"/>
      <c r="F33" s="10"/>
      <c r="G33" s="10"/>
      <c r="H33" s="10"/>
      <c r="I33" s="10"/>
      <c r="J33" s="10"/>
      <c r="K33" s="10"/>
      <c r="L33" s="10"/>
      <c r="M33" s="10"/>
      <c r="N33" s="10"/>
      <c r="O33" s="10"/>
      <c r="P33" s="10"/>
      <c r="Q33" s="10"/>
      <c r="R33" s="10"/>
      <c r="S33" s="10"/>
      <c r="T33" s="381">
        <f ca="1">COUNTIFS('申請額一覧 '!$E$6:$E$20,B33,'申請額一覧 '!$I$6:$I$20,"&gt;０")</f>
        <v>0</v>
      </c>
      <c r="U33" s="382"/>
      <c r="V33" s="395" t="s">
        <v>31</v>
      </c>
      <c r="W33" s="396"/>
      <c r="X33" s="385">
        <f ca="1">SUMIF('申請額一覧 '!$E$6:$E$20,B33,'申請額一覧 '!$I$6:$I$20)</f>
        <v>0</v>
      </c>
      <c r="Y33" s="386"/>
      <c r="Z33" s="386"/>
      <c r="AA33" s="386"/>
      <c r="AB33" s="39" t="s">
        <v>32</v>
      </c>
      <c r="AC33" s="40"/>
      <c r="AD33" s="375">
        <f ca="1">COUNTIFS('申請額一覧 '!$E$6:$E$20,B33,'申請額一覧 '!$I$6:$I$20,"&gt;０")</f>
        <v>0</v>
      </c>
      <c r="AE33" s="376"/>
      <c r="AF33" s="389" t="s">
        <v>31</v>
      </c>
      <c r="AG33" s="390"/>
      <c r="AH33" s="379">
        <f ca="1">SUMIF('申請額一覧 '!$E$6:$E$20,B33,'申請額一覧 '!$L$6:$L$20)</f>
        <v>0</v>
      </c>
      <c r="AI33" s="380"/>
      <c r="AJ33" s="380"/>
      <c r="AK33" s="380"/>
      <c r="AL33" s="39" t="s">
        <v>32</v>
      </c>
      <c r="AM33" s="40"/>
    </row>
    <row r="34" spans="1:39" ht="12.75" customHeight="1">
      <c r="A34" s="388"/>
      <c r="B34" s="26" t="s">
        <v>45</v>
      </c>
      <c r="C34" s="26"/>
      <c r="D34" s="26"/>
      <c r="E34" s="26"/>
      <c r="F34" s="26"/>
      <c r="G34" s="26"/>
      <c r="H34" s="26"/>
      <c r="I34" s="26"/>
      <c r="J34" s="26"/>
      <c r="K34" s="26"/>
      <c r="L34" s="26"/>
      <c r="M34" s="26"/>
      <c r="N34" s="26"/>
      <c r="O34" s="26"/>
      <c r="P34" s="26"/>
      <c r="Q34" s="26"/>
      <c r="R34" s="26"/>
      <c r="S34" s="26"/>
      <c r="T34" s="381">
        <f ca="1">COUNTIFS('申請額一覧 '!$E$6:$E$20,B34,'申請額一覧 '!$I$6:$I$20,"&gt;０")</f>
        <v>0</v>
      </c>
      <c r="U34" s="382"/>
      <c r="V34" s="383" t="s">
        <v>31</v>
      </c>
      <c r="W34" s="384"/>
      <c r="X34" s="385">
        <f ca="1">SUMIF('申請額一覧 '!$E$6:$E$20,B34,'申請額一覧 '!$I$6:$I$20)</f>
        <v>0</v>
      </c>
      <c r="Y34" s="386"/>
      <c r="Z34" s="386"/>
      <c r="AA34" s="386"/>
      <c r="AB34" s="28" t="s">
        <v>32</v>
      </c>
      <c r="AC34" s="29"/>
      <c r="AD34" s="375">
        <f ca="1">COUNTIFS('申請額一覧 '!$E$6:$E$20,B34,'申請額一覧 '!$I$6:$I$20,"&gt;０")</f>
        <v>0</v>
      </c>
      <c r="AE34" s="376"/>
      <c r="AF34" s="383" t="s">
        <v>31</v>
      </c>
      <c r="AG34" s="384"/>
      <c r="AH34" s="379">
        <f ca="1">SUMIF('申請額一覧 '!$E$6:$E$20,B34,'申請額一覧 '!$L$6:$L$20)</f>
        <v>0</v>
      </c>
      <c r="AI34" s="380"/>
      <c r="AJ34" s="380"/>
      <c r="AK34" s="380"/>
      <c r="AL34" s="28" t="s">
        <v>32</v>
      </c>
      <c r="AM34" s="29"/>
    </row>
    <row r="35" spans="1:39" ht="12.75" customHeight="1">
      <c r="A35" s="388"/>
      <c r="B35" s="26" t="s">
        <v>46</v>
      </c>
      <c r="C35" s="26"/>
      <c r="D35" s="26"/>
      <c r="E35" s="26"/>
      <c r="F35" s="26"/>
      <c r="G35" s="26"/>
      <c r="H35" s="26"/>
      <c r="I35" s="26"/>
      <c r="J35" s="26"/>
      <c r="K35" s="26"/>
      <c r="L35" s="26"/>
      <c r="M35" s="26"/>
      <c r="N35" s="26"/>
      <c r="O35" s="26"/>
      <c r="P35" s="26"/>
      <c r="Q35" s="26"/>
      <c r="R35" s="26"/>
      <c r="S35" s="26"/>
      <c r="T35" s="381">
        <f ca="1">COUNTIFS('申請額一覧 '!$E$6:$E$20,B35,'申請額一覧 '!$I$6:$I$20,"&gt;０")</f>
        <v>0</v>
      </c>
      <c r="U35" s="382"/>
      <c r="V35" s="383" t="s">
        <v>31</v>
      </c>
      <c r="W35" s="384"/>
      <c r="X35" s="385">
        <f ca="1">SUMIF('申請額一覧 '!$E$6:$E$20,B35,'申請額一覧 '!$I$6:$I$20)</f>
        <v>0</v>
      </c>
      <c r="Y35" s="386"/>
      <c r="Z35" s="386"/>
      <c r="AA35" s="386"/>
      <c r="AB35" s="28" t="s">
        <v>32</v>
      </c>
      <c r="AC35" s="29"/>
      <c r="AD35" s="375">
        <f ca="1">COUNTIFS('申請額一覧 '!$E$6:$E$20,B35,'申請額一覧 '!$I$6:$I$20,"&gt;０")</f>
        <v>0</v>
      </c>
      <c r="AE35" s="376"/>
      <c r="AF35" s="383" t="s">
        <v>31</v>
      </c>
      <c r="AG35" s="384"/>
      <c r="AH35" s="379">
        <f ca="1">SUMIF('申請額一覧 '!$E$6:$E$20,B35,'申請額一覧 '!$L$6:$L$20)</f>
        <v>0</v>
      </c>
      <c r="AI35" s="380"/>
      <c r="AJ35" s="380"/>
      <c r="AK35" s="380"/>
      <c r="AL35" s="28" t="s">
        <v>32</v>
      </c>
      <c r="AM35" s="29"/>
    </row>
    <row r="36" spans="1:39" ht="12.75" customHeight="1">
      <c r="A36" s="388"/>
      <c r="B36" s="26" t="s">
        <v>47</v>
      </c>
      <c r="C36" s="26"/>
      <c r="D36" s="26"/>
      <c r="E36" s="26"/>
      <c r="F36" s="26"/>
      <c r="G36" s="26"/>
      <c r="H36" s="26"/>
      <c r="I36" s="26"/>
      <c r="J36" s="26"/>
      <c r="K36" s="26"/>
      <c r="L36" s="26"/>
      <c r="M36" s="26"/>
      <c r="N36" s="26"/>
      <c r="O36" s="26"/>
      <c r="P36" s="26"/>
      <c r="Q36" s="26"/>
      <c r="R36" s="26"/>
      <c r="S36" s="26"/>
      <c r="T36" s="381">
        <f ca="1">COUNTIFS('申請額一覧 '!$E$6:$E$20,B36,'申請額一覧 '!$I$6:$I$20,"&gt;０")</f>
        <v>0</v>
      </c>
      <c r="U36" s="382"/>
      <c r="V36" s="383" t="s">
        <v>31</v>
      </c>
      <c r="W36" s="384"/>
      <c r="X36" s="385">
        <f ca="1">SUMIF('申請額一覧 '!$E$6:$E$20,B36,'申請額一覧 '!$I$6:$I$20)</f>
        <v>0</v>
      </c>
      <c r="Y36" s="386"/>
      <c r="Z36" s="386"/>
      <c r="AA36" s="386"/>
      <c r="AB36" s="28" t="s">
        <v>32</v>
      </c>
      <c r="AC36" s="29"/>
      <c r="AD36" s="375">
        <f ca="1">COUNTIFS('申請額一覧 '!$E$6:$E$20,B36,'申請額一覧 '!$I$6:$I$20,"&gt;０")</f>
        <v>0</v>
      </c>
      <c r="AE36" s="376"/>
      <c r="AF36" s="383" t="s">
        <v>31</v>
      </c>
      <c r="AG36" s="384"/>
      <c r="AH36" s="379">
        <f ca="1">SUMIF('申請額一覧 '!$E$6:$E$20,B36,'申請額一覧 '!$L$6:$L$20)</f>
        <v>0</v>
      </c>
      <c r="AI36" s="380"/>
      <c r="AJ36" s="380"/>
      <c r="AK36" s="380"/>
      <c r="AL36" s="28" t="s">
        <v>32</v>
      </c>
      <c r="AM36" s="29"/>
    </row>
    <row r="37" spans="1:39" ht="12.75" customHeight="1">
      <c r="A37" s="388"/>
      <c r="B37" s="26" t="s">
        <v>48</v>
      </c>
      <c r="C37" s="26"/>
      <c r="D37" s="26"/>
      <c r="E37" s="26"/>
      <c r="F37" s="26"/>
      <c r="G37" s="26"/>
      <c r="H37" s="26"/>
      <c r="I37" s="26"/>
      <c r="J37" s="26"/>
      <c r="K37" s="26"/>
      <c r="L37" s="26"/>
      <c r="M37" s="26"/>
      <c r="N37" s="26"/>
      <c r="O37" s="26"/>
      <c r="P37" s="26"/>
      <c r="Q37" s="26"/>
      <c r="R37" s="26"/>
      <c r="S37" s="26"/>
      <c r="T37" s="381">
        <f ca="1">COUNTIFS('申請額一覧 '!$E$6:$E$20,B37,'申請額一覧 '!$I$6:$I$20,"&gt;０")</f>
        <v>0</v>
      </c>
      <c r="U37" s="382"/>
      <c r="V37" s="383" t="s">
        <v>31</v>
      </c>
      <c r="W37" s="384"/>
      <c r="X37" s="385">
        <f ca="1">SUMIF('申請額一覧 '!$E$6:$E$20,B37,'申請額一覧 '!$I$6:$I$20)</f>
        <v>0</v>
      </c>
      <c r="Y37" s="386"/>
      <c r="Z37" s="386"/>
      <c r="AA37" s="386"/>
      <c r="AB37" s="28" t="s">
        <v>32</v>
      </c>
      <c r="AC37" s="29"/>
      <c r="AD37" s="375">
        <f ca="1">COUNTIFS('申請額一覧 '!$E$6:$E$20,B37,'申請額一覧 '!$I$6:$I$20,"&gt;０")</f>
        <v>0</v>
      </c>
      <c r="AE37" s="376"/>
      <c r="AF37" s="383" t="s">
        <v>31</v>
      </c>
      <c r="AG37" s="384"/>
      <c r="AH37" s="379">
        <f ca="1">SUMIF('申請額一覧 '!$E$6:$E$20,B37,'申請額一覧 '!$L$6:$L$20)</f>
        <v>0</v>
      </c>
      <c r="AI37" s="380"/>
      <c r="AJ37" s="380"/>
      <c r="AK37" s="380"/>
      <c r="AL37" s="28" t="s">
        <v>32</v>
      </c>
      <c r="AM37" s="29"/>
    </row>
    <row r="38" spans="1:39" ht="12.75" customHeight="1">
      <c r="A38" s="388"/>
      <c r="B38" s="26" t="s">
        <v>49</v>
      </c>
      <c r="C38" s="26"/>
      <c r="D38" s="26"/>
      <c r="E38" s="26"/>
      <c r="F38" s="26"/>
      <c r="G38" s="26"/>
      <c r="H38" s="26"/>
      <c r="I38" s="26"/>
      <c r="J38" s="26"/>
      <c r="K38" s="26"/>
      <c r="L38" s="26"/>
      <c r="M38" s="26"/>
      <c r="N38" s="26"/>
      <c r="O38" s="26"/>
      <c r="P38" s="26"/>
      <c r="Q38" s="26"/>
      <c r="R38" s="26"/>
      <c r="S38" s="26"/>
      <c r="T38" s="381">
        <f ca="1">COUNTIFS('申請額一覧 '!$E$6:$E$20,B38,'申請額一覧 '!$I$6:$I$20,"&gt;０")</f>
        <v>0</v>
      </c>
      <c r="U38" s="382"/>
      <c r="V38" s="383" t="s">
        <v>31</v>
      </c>
      <c r="W38" s="384"/>
      <c r="X38" s="385">
        <f ca="1">SUMIF('申請額一覧 '!$E$6:$E$20,B38,'申請額一覧 '!$I$6:$I$20)</f>
        <v>0</v>
      </c>
      <c r="Y38" s="386"/>
      <c r="Z38" s="386"/>
      <c r="AA38" s="386"/>
      <c r="AB38" s="28" t="s">
        <v>32</v>
      </c>
      <c r="AC38" s="29"/>
      <c r="AD38" s="375">
        <f ca="1">COUNTIFS('申請額一覧 '!$E$6:$E$20,B38,'申請額一覧 '!$I$6:$I$20,"&gt;０")</f>
        <v>0</v>
      </c>
      <c r="AE38" s="376"/>
      <c r="AF38" s="383" t="s">
        <v>31</v>
      </c>
      <c r="AG38" s="384"/>
      <c r="AH38" s="379">
        <f ca="1">SUMIF('申請額一覧 '!$E$6:$E$20,B38,'申請額一覧 '!$L$6:$L$20)</f>
        <v>0</v>
      </c>
      <c r="AI38" s="380"/>
      <c r="AJ38" s="380"/>
      <c r="AK38" s="380"/>
      <c r="AL38" s="28" t="s">
        <v>32</v>
      </c>
      <c r="AM38" s="29"/>
    </row>
    <row r="39" spans="1:39" ht="12.75" customHeight="1">
      <c r="A39" s="388"/>
      <c r="B39" s="26" t="s">
        <v>50</v>
      </c>
      <c r="C39" s="26"/>
      <c r="D39" s="26"/>
      <c r="E39" s="26"/>
      <c r="F39" s="26"/>
      <c r="G39" s="26"/>
      <c r="H39" s="26"/>
      <c r="I39" s="26"/>
      <c r="J39" s="26"/>
      <c r="K39" s="26"/>
      <c r="L39" s="26"/>
      <c r="M39" s="26"/>
      <c r="N39" s="26"/>
      <c r="O39" s="26"/>
      <c r="P39" s="26"/>
      <c r="Q39" s="26"/>
      <c r="R39" s="26"/>
      <c r="S39" s="26"/>
      <c r="T39" s="381">
        <f ca="1">COUNTIFS('申請額一覧 '!$E$6:$E$20,B39,'申請額一覧 '!$I$6:$I$20,"&gt;０")</f>
        <v>0</v>
      </c>
      <c r="U39" s="382"/>
      <c r="V39" s="383" t="s">
        <v>31</v>
      </c>
      <c r="W39" s="384"/>
      <c r="X39" s="385">
        <f ca="1">SUMIF('申請額一覧 '!$E$6:$E$20,B39,'申請額一覧 '!$I$6:$I$20)</f>
        <v>0</v>
      </c>
      <c r="Y39" s="386"/>
      <c r="Z39" s="386"/>
      <c r="AA39" s="386"/>
      <c r="AB39" s="28" t="s">
        <v>32</v>
      </c>
      <c r="AC39" s="29"/>
      <c r="AD39" s="375">
        <f ca="1">COUNTIFS('申請額一覧 '!$E$6:$E$20,B39,'申請額一覧 '!$I$6:$I$20,"&gt;０")</f>
        <v>0</v>
      </c>
      <c r="AE39" s="376"/>
      <c r="AF39" s="383" t="s">
        <v>31</v>
      </c>
      <c r="AG39" s="384"/>
      <c r="AH39" s="379">
        <f ca="1">SUMIF('申請額一覧 '!$E$6:$E$20,B39,'申請額一覧 '!$L$6:$L$20)</f>
        <v>0</v>
      </c>
      <c r="AI39" s="380"/>
      <c r="AJ39" s="380"/>
      <c r="AK39" s="380"/>
      <c r="AL39" s="28" t="s">
        <v>32</v>
      </c>
      <c r="AM39" s="29"/>
    </row>
    <row r="40" spans="1:39" ht="12.75" customHeight="1">
      <c r="A40" s="388"/>
      <c r="B40" s="26" t="s">
        <v>51</v>
      </c>
      <c r="C40" s="26"/>
      <c r="D40" s="26"/>
      <c r="E40" s="26"/>
      <c r="F40" s="26"/>
      <c r="G40" s="26"/>
      <c r="H40" s="26"/>
      <c r="I40" s="26"/>
      <c r="J40" s="26"/>
      <c r="K40" s="26"/>
      <c r="L40" s="26"/>
      <c r="M40" s="26"/>
      <c r="N40" s="26"/>
      <c r="O40" s="26"/>
      <c r="P40" s="26"/>
      <c r="Q40" s="26"/>
      <c r="R40" s="26"/>
      <c r="S40" s="26"/>
      <c r="T40" s="399" t="s">
        <v>311</v>
      </c>
      <c r="U40" s="400"/>
      <c r="V40" s="383" t="s">
        <v>31</v>
      </c>
      <c r="W40" s="384"/>
      <c r="X40" s="401" t="s">
        <v>311</v>
      </c>
      <c r="Y40" s="402"/>
      <c r="Z40" s="402"/>
      <c r="AA40" s="402"/>
      <c r="AB40" s="28" t="s">
        <v>32</v>
      </c>
      <c r="AC40" s="29"/>
      <c r="AD40" s="375">
        <f ca="1">COUNTIFS('申請額一覧 '!$E$6:$E$20,B40,'申請額一覧 '!$I$6:$I$20,"&gt;０")</f>
        <v>0</v>
      </c>
      <c r="AE40" s="376"/>
      <c r="AF40" s="383" t="s">
        <v>31</v>
      </c>
      <c r="AG40" s="384"/>
      <c r="AH40" s="379">
        <f ca="1">SUMIF('申請額一覧 '!$E$6:$E$20,B40,'申請額一覧 '!$L$6:$L$20)</f>
        <v>0</v>
      </c>
      <c r="AI40" s="380"/>
      <c r="AJ40" s="380"/>
      <c r="AK40" s="380"/>
      <c r="AL40" s="28" t="s">
        <v>32</v>
      </c>
      <c r="AM40" s="29"/>
    </row>
    <row r="41" spans="1:39" ht="12.75" customHeight="1">
      <c r="A41" s="403"/>
      <c r="B41" s="33" t="s">
        <v>52</v>
      </c>
      <c r="C41" s="33"/>
      <c r="D41" s="33"/>
      <c r="E41" s="33"/>
      <c r="F41" s="33"/>
      <c r="G41" s="33"/>
      <c r="H41" s="33"/>
      <c r="I41" s="33"/>
      <c r="J41" s="33"/>
      <c r="K41" s="33"/>
      <c r="L41" s="33"/>
      <c r="M41" s="33"/>
      <c r="N41" s="33"/>
      <c r="O41" s="33"/>
      <c r="P41" s="33"/>
      <c r="Q41" s="33"/>
      <c r="R41" s="33"/>
      <c r="S41" s="33"/>
      <c r="T41" s="381">
        <f ca="1">COUNTIFS('申請額一覧 '!$E$6:$E$20,B41,'申請額一覧 '!$I$6:$I$20,"&gt;０")</f>
        <v>0</v>
      </c>
      <c r="U41" s="382"/>
      <c r="V41" s="397" t="s">
        <v>31</v>
      </c>
      <c r="W41" s="398"/>
      <c r="X41" s="385">
        <f ca="1">SUMIF('申請額一覧 '!$E$6:$E$20,B41,'申請額一覧 '!$I$6:$I$20)</f>
        <v>0</v>
      </c>
      <c r="Y41" s="386"/>
      <c r="Z41" s="386"/>
      <c r="AA41" s="386"/>
      <c r="AB41" s="34" t="s">
        <v>32</v>
      </c>
      <c r="AC41" s="35"/>
      <c r="AD41" s="375">
        <f ca="1">COUNTIFS('申請額一覧 '!$E$6:$E$20,B41,'申請額一覧 '!$I$6:$I$20,"&gt;０")</f>
        <v>0</v>
      </c>
      <c r="AE41" s="376"/>
      <c r="AF41" s="377" t="s">
        <v>31</v>
      </c>
      <c r="AG41" s="378"/>
      <c r="AH41" s="379">
        <f ca="1">SUMIF('申請額一覧 '!$E$6:$E$20,B41,'申請額一覧 '!$L$6:$L$20)</f>
        <v>0</v>
      </c>
      <c r="AI41" s="380"/>
      <c r="AJ41" s="380"/>
      <c r="AK41" s="380"/>
      <c r="AL41" s="34" t="s">
        <v>32</v>
      </c>
      <c r="AM41" s="35"/>
    </row>
    <row r="42" spans="1:39" ht="12.75" customHeight="1">
      <c r="A42" s="393" t="s">
        <v>53</v>
      </c>
      <c r="B42" s="10" t="s">
        <v>54</v>
      </c>
      <c r="C42" s="10"/>
      <c r="D42" s="10"/>
      <c r="E42" s="10"/>
      <c r="F42" s="10"/>
      <c r="G42" s="10"/>
      <c r="H42" s="10"/>
      <c r="I42" s="10"/>
      <c r="J42" s="10"/>
      <c r="K42" s="10"/>
      <c r="L42" s="10"/>
      <c r="M42" s="10"/>
      <c r="N42" s="10"/>
      <c r="O42" s="10"/>
      <c r="P42" s="10"/>
      <c r="Q42" s="10"/>
      <c r="R42" s="10"/>
      <c r="S42" s="10"/>
      <c r="T42" s="381">
        <f ca="1">COUNTIFS('申請額一覧 '!$E$6:$E$20,B42,'申請額一覧 '!$I$6:$I$20,"&gt;０")</f>
        <v>0</v>
      </c>
      <c r="U42" s="382"/>
      <c r="V42" s="395" t="s">
        <v>31</v>
      </c>
      <c r="W42" s="396"/>
      <c r="X42" s="385">
        <f ca="1">SUMIF('申請額一覧 '!$E$6:$E$20,B42,'申請額一覧 '!$I$6:$I$20)</f>
        <v>0</v>
      </c>
      <c r="Y42" s="386"/>
      <c r="Z42" s="386"/>
      <c r="AA42" s="386"/>
      <c r="AB42" s="36" t="s">
        <v>32</v>
      </c>
      <c r="AC42" s="24"/>
      <c r="AD42" s="375">
        <f ca="1">COUNTIFS('申請額一覧 '!$E$6:$E$20,B42,'申請額一覧 '!$I$6:$I$20,"&gt;０")</f>
        <v>0</v>
      </c>
      <c r="AE42" s="376"/>
      <c r="AF42" s="395" t="s">
        <v>31</v>
      </c>
      <c r="AG42" s="396"/>
      <c r="AH42" s="379">
        <f ca="1">SUMIF('申請額一覧 '!$E$6:$E$20,B42,'申請額一覧 '!$L$6:$L$20)</f>
        <v>0</v>
      </c>
      <c r="AI42" s="380"/>
      <c r="AJ42" s="380"/>
      <c r="AK42" s="380"/>
      <c r="AL42" s="36" t="s">
        <v>32</v>
      </c>
      <c r="AM42" s="24"/>
    </row>
    <row r="43" spans="1:39" ht="12.75" customHeight="1">
      <c r="A43" s="394"/>
      <c r="B43" s="14" t="s">
        <v>55</v>
      </c>
      <c r="C43" s="14"/>
      <c r="D43" s="14"/>
      <c r="E43" s="14"/>
      <c r="F43" s="14"/>
      <c r="G43" s="14"/>
      <c r="H43" s="14"/>
      <c r="I43" s="14"/>
      <c r="J43" s="14"/>
      <c r="K43" s="14"/>
      <c r="L43" s="14"/>
      <c r="M43" s="14"/>
      <c r="N43" s="14"/>
      <c r="O43" s="14"/>
      <c r="P43" s="14"/>
      <c r="Q43" s="14"/>
      <c r="R43" s="14"/>
      <c r="S43" s="14"/>
      <c r="T43" s="381">
        <f ca="1">COUNTIFS('申請額一覧 '!$E$6:$E$20,B43,'申請額一覧 '!$I$6:$I$20,"&gt;０")</f>
        <v>0</v>
      </c>
      <c r="U43" s="382"/>
      <c r="V43" s="391" t="s">
        <v>31</v>
      </c>
      <c r="W43" s="392"/>
      <c r="X43" s="385">
        <f ca="1">SUMIF('申請額一覧 '!$E$6:$E$20,B43,'申請額一覧 '!$I$6:$I$20)</f>
        <v>0</v>
      </c>
      <c r="Y43" s="386"/>
      <c r="Z43" s="386"/>
      <c r="AA43" s="386"/>
      <c r="AB43" s="37" t="s">
        <v>32</v>
      </c>
      <c r="AC43" s="38"/>
      <c r="AD43" s="375">
        <f ca="1">COUNTIFS('申請額一覧 '!$E$6:$E$20,B43,'申請額一覧 '!$I$6:$I$20,"&gt;０")</f>
        <v>0</v>
      </c>
      <c r="AE43" s="376"/>
      <c r="AF43" s="391" t="s">
        <v>31</v>
      </c>
      <c r="AG43" s="392"/>
      <c r="AH43" s="379">
        <f ca="1">SUMIF('申請額一覧 '!$E$6:$E$20,B43,'申請額一覧 '!$L$6:$L$20)</f>
        <v>0</v>
      </c>
      <c r="AI43" s="380"/>
      <c r="AJ43" s="380"/>
      <c r="AK43" s="380"/>
      <c r="AL43" s="37" t="s">
        <v>32</v>
      </c>
      <c r="AM43" s="38"/>
    </row>
    <row r="44" spans="1:39" ht="12.75" customHeight="1">
      <c r="A44" s="387" t="s">
        <v>56</v>
      </c>
      <c r="B44" s="8" t="s">
        <v>57</v>
      </c>
      <c r="C44" s="10"/>
      <c r="D44" s="10"/>
      <c r="E44" s="10"/>
      <c r="F44" s="10"/>
      <c r="G44" s="10"/>
      <c r="H44" s="10"/>
      <c r="I44" s="10"/>
      <c r="J44" s="10"/>
      <c r="K44" s="10"/>
      <c r="L44" s="10"/>
      <c r="M44" s="10"/>
      <c r="N44" s="10"/>
      <c r="O44" s="10"/>
      <c r="P44" s="10"/>
      <c r="Q44" s="10"/>
      <c r="R44" s="10"/>
      <c r="S44" s="10"/>
      <c r="T44" s="381">
        <f ca="1">COUNTIFS('申請額一覧 '!$E$6:$E$20,B44,'申請額一覧 '!$I$6:$I$20,"&gt;０")</f>
        <v>0</v>
      </c>
      <c r="U44" s="382"/>
      <c r="V44" s="389" t="s">
        <v>31</v>
      </c>
      <c r="W44" s="390"/>
      <c r="X44" s="385">
        <f ca="1">SUMIF('申請額一覧 '!$E$6:$E$20,B44,'申請額一覧 '!$I$6:$I$20)</f>
        <v>0</v>
      </c>
      <c r="Y44" s="386"/>
      <c r="Z44" s="386"/>
      <c r="AA44" s="386"/>
      <c r="AB44" s="39" t="s">
        <v>32</v>
      </c>
      <c r="AC44" s="40"/>
      <c r="AD44" s="375">
        <f ca="1">COUNTIFS('申請額一覧 '!$E$6:$E$20,B44,'申請額一覧 '!$I$6:$I$20,"&gt;０")</f>
        <v>0</v>
      </c>
      <c r="AE44" s="376"/>
      <c r="AF44" s="389" t="s">
        <v>31</v>
      </c>
      <c r="AG44" s="390"/>
      <c r="AH44" s="379">
        <f ca="1">SUMIF('申請額一覧 '!$E$6:$E$20,B44,'申請額一覧 '!$L$6:$L$20)</f>
        <v>0</v>
      </c>
      <c r="AI44" s="380"/>
      <c r="AJ44" s="380"/>
      <c r="AK44" s="380"/>
      <c r="AL44" s="39" t="s">
        <v>32</v>
      </c>
      <c r="AM44" s="40"/>
    </row>
    <row r="45" spans="1:39" ht="12.75" customHeight="1">
      <c r="A45" s="388"/>
      <c r="B45" s="25" t="s">
        <v>58</v>
      </c>
      <c r="C45" s="26"/>
      <c r="D45" s="26"/>
      <c r="E45" s="26"/>
      <c r="F45" s="26"/>
      <c r="G45" s="26"/>
      <c r="H45" s="26"/>
      <c r="I45" s="26"/>
      <c r="J45" s="26"/>
      <c r="K45" s="26"/>
      <c r="L45" s="26"/>
      <c r="M45" s="26"/>
      <c r="N45" s="26"/>
      <c r="O45" s="26"/>
      <c r="P45" s="26"/>
      <c r="Q45" s="26"/>
      <c r="R45" s="26"/>
      <c r="S45" s="26"/>
      <c r="T45" s="381">
        <f ca="1">COUNTIFS('申請額一覧 '!$E$6:$E$20,B45,'申請額一覧 '!$I$6:$I$20,"&gt;０")</f>
        <v>0</v>
      </c>
      <c r="U45" s="382"/>
      <c r="V45" s="383" t="s">
        <v>31</v>
      </c>
      <c r="W45" s="384"/>
      <c r="X45" s="385">
        <f ca="1">SUMIF('申請額一覧 '!$E$6:$E$20,B45,'申請額一覧 '!$I$6:$I$20)</f>
        <v>0</v>
      </c>
      <c r="Y45" s="386"/>
      <c r="Z45" s="386"/>
      <c r="AA45" s="386"/>
      <c r="AB45" s="28" t="s">
        <v>32</v>
      </c>
      <c r="AC45" s="29"/>
      <c r="AD45" s="375">
        <f ca="1">COUNTIFS('申請額一覧 '!$E$6:$E$20,B45,'申請額一覧 '!$I$6:$I$20,"&gt;０")</f>
        <v>0</v>
      </c>
      <c r="AE45" s="376"/>
      <c r="AF45" s="383" t="s">
        <v>31</v>
      </c>
      <c r="AG45" s="384"/>
      <c r="AH45" s="379">
        <f ca="1">SUMIF('申請額一覧 '!$E$6:$E$20,B45,'申請額一覧 '!$L$6:$L$20)</f>
        <v>0</v>
      </c>
      <c r="AI45" s="380"/>
      <c r="AJ45" s="380"/>
      <c r="AK45" s="380"/>
      <c r="AL45" s="28" t="s">
        <v>32</v>
      </c>
      <c r="AM45" s="29"/>
    </row>
    <row r="46" spans="1:39" ht="12.75" customHeight="1">
      <c r="A46" s="388"/>
      <c r="B46" s="25" t="s">
        <v>59</v>
      </c>
      <c r="C46" s="26"/>
      <c r="D46" s="26"/>
      <c r="E46" s="26"/>
      <c r="F46" s="26"/>
      <c r="G46" s="26"/>
      <c r="H46" s="26"/>
      <c r="I46" s="26"/>
      <c r="J46" s="26"/>
      <c r="K46" s="26"/>
      <c r="L46" s="26"/>
      <c r="M46" s="26"/>
      <c r="N46" s="26"/>
      <c r="O46" s="26"/>
      <c r="P46" s="26"/>
      <c r="Q46" s="26"/>
      <c r="R46" s="26"/>
      <c r="S46" s="26"/>
      <c r="T46" s="381">
        <f ca="1">COUNTIFS('申請額一覧 '!$E$6:$E$20,B46,'申請額一覧 '!$I$6:$I$20,"&gt;０")</f>
        <v>0</v>
      </c>
      <c r="U46" s="382"/>
      <c r="V46" s="383" t="s">
        <v>31</v>
      </c>
      <c r="W46" s="384"/>
      <c r="X46" s="385">
        <f ca="1">SUMIF('申請額一覧 '!$E$6:$E$20,B46,'申請額一覧 '!$I$6:$I$20)</f>
        <v>0</v>
      </c>
      <c r="Y46" s="386"/>
      <c r="Z46" s="386"/>
      <c r="AA46" s="386"/>
      <c r="AB46" s="28" t="s">
        <v>32</v>
      </c>
      <c r="AC46" s="29"/>
      <c r="AD46" s="375">
        <f ca="1">COUNTIFS('申請額一覧 '!$E$6:$E$20,B46,'申請額一覧 '!$I$6:$I$20,"&gt;０")</f>
        <v>0</v>
      </c>
      <c r="AE46" s="376"/>
      <c r="AF46" s="383" t="s">
        <v>31</v>
      </c>
      <c r="AG46" s="384"/>
      <c r="AH46" s="379">
        <f ca="1">SUMIF('申請額一覧 '!$E$6:$E$20,B46,'申請額一覧 '!$L$6:$L$20)</f>
        <v>0</v>
      </c>
      <c r="AI46" s="380"/>
      <c r="AJ46" s="380"/>
      <c r="AK46" s="380"/>
      <c r="AL46" s="28" t="s">
        <v>32</v>
      </c>
      <c r="AM46" s="29"/>
    </row>
    <row r="47" spans="1:39" ht="12.75" customHeight="1">
      <c r="A47" s="388"/>
      <c r="B47" s="25" t="s">
        <v>60</v>
      </c>
      <c r="C47" s="26"/>
      <c r="D47" s="26"/>
      <c r="E47" s="26"/>
      <c r="F47" s="26"/>
      <c r="G47" s="26"/>
      <c r="H47" s="26"/>
      <c r="I47" s="26"/>
      <c r="J47" s="26"/>
      <c r="K47" s="26"/>
      <c r="L47" s="26"/>
      <c r="M47" s="26"/>
      <c r="N47" s="26"/>
      <c r="O47" s="26"/>
      <c r="P47" s="26"/>
      <c r="Q47" s="26"/>
      <c r="R47" s="26"/>
      <c r="S47" s="26"/>
      <c r="T47" s="381">
        <f ca="1">COUNTIFS('申請額一覧 '!$E$6:$E$20,B47,'申請額一覧 '!$I$6:$I$20,"&gt;０")</f>
        <v>0</v>
      </c>
      <c r="U47" s="382"/>
      <c r="V47" s="383" t="s">
        <v>31</v>
      </c>
      <c r="W47" s="384"/>
      <c r="X47" s="385">
        <f ca="1">SUMIF('申請額一覧 '!$E$6:$E$20,B47,'申請額一覧 '!$I$6:$I$20)</f>
        <v>0</v>
      </c>
      <c r="Y47" s="386"/>
      <c r="Z47" s="386"/>
      <c r="AA47" s="386"/>
      <c r="AB47" s="28" t="s">
        <v>32</v>
      </c>
      <c r="AC47" s="29"/>
      <c r="AD47" s="375">
        <f ca="1">COUNTIFS('申請額一覧 '!$E$6:$E$20,B47,'申請額一覧 '!$I$6:$I$20,"&gt;０")</f>
        <v>0</v>
      </c>
      <c r="AE47" s="376"/>
      <c r="AF47" s="383" t="s">
        <v>31</v>
      </c>
      <c r="AG47" s="384"/>
      <c r="AH47" s="379">
        <f ca="1">SUMIF('申請額一覧 '!$E$6:$E$20,B47,'申請額一覧 '!$L$6:$L$20)</f>
        <v>0</v>
      </c>
      <c r="AI47" s="380"/>
      <c r="AJ47" s="380"/>
      <c r="AK47" s="380"/>
      <c r="AL47" s="28" t="s">
        <v>32</v>
      </c>
      <c r="AM47" s="29"/>
    </row>
    <row r="48" spans="1:39" ht="12.75" customHeight="1">
      <c r="A48" s="388"/>
      <c r="B48" s="25" t="s">
        <v>61</v>
      </c>
      <c r="C48" s="26"/>
      <c r="D48" s="26"/>
      <c r="E48" s="26"/>
      <c r="F48" s="26"/>
      <c r="G48" s="26"/>
      <c r="H48" s="26"/>
      <c r="I48" s="26"/>
      <c r="J48" s="26"/>
      <c r="K48" s="26"/>
      <c r="L48" s="26"/>
      <c r="M48" s="26"/>
      <c r="N48" s="26"/>
      <c r="O48" s="26"/>
      <c r="P48" s="26"/>
      <c r="Q48" s="26"/>
      <c r="R48" s="26"/>
      <c r="S48" s="26"/>
      <c r="T48" s="381">
        <f ca="1">COUNTIFS('申請額一覧 '!$E$6:$E$20,B48,'申請額一覧 '!$I$6:$I$20,"&gt;０")</f>
        <v>0</v>
      </c>
      <c r="U48" s="382"/>
      <c r="V48" s="383" t="s">
        <v>31</v>
      </c>
      <c r="W48" s="384"/>
      <c r="X48" s="385">
        <f ca="1">SUMIF('申請額一覧 '!$E$6:$E$20,B48,'申請額一覧 '!$I$6:$I$20)</f>
        <v>0</v>
      </c>
      <c r="Y48" s="386"/>
      <c r="Z48" s="386"/>
      <c r="AA48" s="386"/>
      <c r="AB48" s="28" t="s">
        <v>32</v>
      </c>
      <c r="AC48" s="29"/>
      <c r="AD48" s="375">
        <f ca="1">COUNTIFS('申請額一覧 '!$E$6:$E$20,B48,'申請額一覧 '!$I$6:$I$20,"&gt;０")</f>
        <v>0</v>
      </c>
      <c r="AE48" s="376"/>
      <c r="AF48" s="383" t="s">
        <v>31</v>
      </c>
      <c r="AG48" s="384"/>
      <c r="AH48" s="379">
        <f ca="1">SUMIF('申請額一覧 '!$E$6:$E$20,B48,'申請額一覧 '!$L$6:$L$20)</f>
        <v>0</v>
      </c>
      <c r="AI48" s="380"/>
      <c r="AJ48" s="380"/>
      <c r="AK48" s="380"/>
      <c r="AL48" s="28" t="s">
        <v>32</v>
      </c>
      <c r="AM48" s="29"/>
    </row>
    <row r="49" spans="1:39" ht="12.75" customHeight="1">
      <c r="A49" s="388"/>
      <c r="B49" s="25" t="s">
        <v>62</v>
      </c>
      <c r="C49" s="26"/>
      <c r="D49" s="26"/>
      <c r="E49" s="26"/>
      <c r="F49" s="26"/>
      <c r="G49" s="26"/>
      <c r="H49" s="26"/>
      <c r="I49" s="26"/>
      <c r="J49" s="26"/>
      <c r="K49" s="26"/>
      <c r="L49" s="26"/>
      <c r="M49" s="26"/>
      <c r="N49" s="26"/>
      <c r="O49" s="26"/>
      <c r="P49" s="26"/>
      <c r="Q49" s="26"/>
      <c r="R49" s="26"/>
      <c r="S49" s="26"/>
      <c r="T49" s="381">
        <f ca="1">COUNTIFS('申請額一覧 '!$E$6:$E$20,B49,'申請額一覧 '!$I$6:$I$20,"&gt;０")</f>
        <v>0</v>
      </c>
      <c r="U49" s="382"/>
      <c r="V49" s="383" t="s">
        <v>31</v>
      </c>
      <c r="W49" s="384"/>
      <c r="X49" s="385">
        <f ca="1">SUMIF('申請額一覧 '!$E$6:$E$20,B49,'申請額一覧 '!$I$6:$I$20)</f>
        <v>0</v>
      </c>
      <c r="Y49" s="386"/>
      <c r="Z49" s="386"/>
      <c r="AA49" s="386"/>
      <c r="AB49" s="28" t="s">
        <v>32</v>
      </c>
      <c r="AC49" s="29"/>
      <c r="AD49" s="375">
        <f ca="1">COUNTIFS('申請額一覧 '!$E$6:$E$20,B49,'申請額一覧 '!$I$6:$I$20,"&gt;０")</f>
        <v>0</v>
      </c>
      <c r="AE49" s="376"/>
      <c r="AF49" s="383" t="s">
        <v>31</v>
      </c>
      <c r="AG49" s="384"/>
      <c r="AH49" s="379">
        <f ca="1">SUMIF('申請額一覧 '!$E$6:$E$20,B49,'申請額一覧 '!$L$6:$L$20)</f>
        <v>0</v>
      </c>
      <c r="AI49" s="380"/>
      <c r="AJ49" s="380"/>
      <c r="AK49" s="380"/>
      <c r="AL49" s="28" t="s">
        <v>32</v>
      </c>
      <c r="AM49" s="29"/>
    </row>
    <row r="50" spans="1:39" ht="12.75" customHeight="1">
      <c r="A50" s="388"/>
      <c r="B50" s="25" t="s">
        <v>63</v>
      </c>
      <c r="C50" s="26"/>
      <c r="D50" s="26"/>
      <c r="E50" s="26"/>
      <c r="F50" s="26"/>
      <c r="G50" s="26"/>
      <c r="H50" s="26"/>
      <c r="I50" s="26"/>
      <c r="J50" s="26"/>
      <c r="K50" s="26"/>
      <c r="L50" s="26"/>
      <c r="M50" s="26"/>
      <c r="N50" s="26"/>
      <c r="O50" s="26"/>
      <c r="P50" s="26"/>
      <c r="Q50" s="26"/>
      <c r="R50" s="26"/>
      <c r="S50" s="26"/>
      <c r="T50" s="381">
        <f ca="1">COUNTIFS('申請額一覧 '!$E$6:$E$20,B50,'申請額一覧 '!$I$6:$I$20,"&gt;０")</f>
        <v>0</v>
      </c>
      <c r="U50" s="382"/>
      <c r="V50" s="383" t="s">
        <v>31</v>
      </c>
      <c r="W50" s="384"/>
      <c r="X50" s="385">
        <f ca="1">SUMIF('申請額一覧 '!$E$6:$E$20,B50,'申請額一覧 '!$I$6:$I$20)</f>
        <v>0</v>
      </c>
      <c r="Y50" s="386"/>
      <c r="Z50" s="386"/>
      <c r="AA50" s="386"/>
      <c r="AB50" s="28" t="s">
        <v>32</v>
      </c>
      <c r="AC50" s="29"/>
      <c r="AD50" s="375">
        <f ca="1">COUNTIFS('申請額一覧 '!$E$6:$E$20,B50,'申請額一覧 '!$I$6:$I$20,"&gt;０")</f>
        <v>0</v>
      </c>
      <c r="AE50" s="376"/>
      <c r="AF50" s="383" t="s">
        <v>31</v>
      </c>
      <c r="AG50" s="384"/>
      <c r="AH50" s="379">
        <f ca="1">SUMIF('申請額一覧 '!$E$6:$E$20,B50,'申請額一覧 '!$L$6:$L$20)</f>
        <v>0</v>
      </c>
      <c r="AI50" s="380"/>
      <c r="AJ50" s="380"/>
      <c r="AK50" s="380"/>
      <c r="AL50" s="28" t="s">
        <v>32</v>
      </c>
      <c r="AM50" s="29"/>
    </row>
    <row r="51" spans="1:39" ht="12.75" customHeight="1">
      <c r="A51" s="388"/>
      <c r="B51" s="25" t="s">
        <v>64</v>
      </c>
      <c r="C51" s="26"/>
      <c r="D51" s="26"/>
      <c r="E51" s="26"/>
      <c r="F51" s="26"/>
      <c r="G51" s="26"/>
      <c r="H51" s="26"/>
      <c r="I51" s="26"/>
      <c r="J51" s="26"/>
      <c r="K51" s="26"/>
      <c r="L51" s="26"/>
      <c r="M51" s="26"/>
      <c r="N51" s="26"/>
      <c r="O51" s="26"/>
      <c r="P51" s="26"/>
      <c r="Q51" s="26"/>
      <c r="R51" s="26"/>
      <c r="S51" s="26"/>
      <c r="T51" s="381">
        <f ca="1">COUNTIFS('申請額一覧 '!$E$6:$E$20,B51,'申請額一覧 '!$I$6:$I$20,"&gt;０")</f>
        <v>0</v>
      </c>
      <c r="U51" s="382"/>
      <c r="V51" s="383" t="s">
        <v>31</v>
      </c>
      <c r="W51" s="384"/>
      <c r="X51" s="385">
        <f ca="1">SUMIF('申請額一覧 '!$E$6:$E$20,B51,'申請額一覧 '!$I$6:$I$20)</f>
        <v>0</v>
      </c>
      <c r="Y51" s="386"/>
      <c r="Z51" s="386"/>
      <c r="AA51" s="386"/>
      <c r="AB51" s="28" t="s">
        <v>32</v>
      </c>
      <c r="AC51" s="29"/>
      <c r="AD51" s="375">
        <f ca="1">COUNTIFS('申請額一覧 '!$E$6:$E$20,B51,'申請額一覧 '!$I$6:$I$20,"&gt;０")</f>
        <v>0</v>
      </c>
      <c r="AE51" s="376"/>
      <c r="AF51" s="383" t="s">
        <v>31</v>
      </c>
      <c r="AG51" s="384"/>
      <c r="AH51" s="379">
        <f ca="1">SUMIF('申請額一覧 '!$E$6:$E$20,B51,'申請額一覧 '!$L$6:$L$20)</f>
        <v>0</v>
      </c>
      <c r="AI51" s="380"/>
      <c r="AJ51" s="380"/>
      <c r="AK51" s="380"/>
      <c r="AL51" s="28" t="s">
        <v>32</v>
      </c>
      <c r="AM51" s="29"/>
    </row>
    <row r="52" spans="1:39" ht="12.75" customHeight="1">
      <c r="A52" s="388"/>
      <c r="B52" s="25" t="s">
        <v>65</v>
      </c>
      <c r="C52" s="26"/>
      <c r="D52" s="26"/>
      <c r="E52" s="26"/>
      <c r="F52" s="26"/>
      <c r="G52" s="26"/>
      <c r="H52" s="26"/>
      <c r="I52" s="26"/>
      <c r="J52" s="26"/>
      <c r="K52" s="26"/>
      <c r="L52" s="26"/>
      <c r="M52" s="26"/>
      <c r="N52" s="26"/>
      <c r="O52" s="26"/>
      <c r="P52" s="26"/>
      <c r="Q52" s="26"/>
      <c r="R52" s="26"/>
      <c r="S52" s="26"/>
      <c r="T52" s="381">
        <f ca="1">COUNTIFS('申請額一覧 '!$E$6:$E$20,B52,'申請額一覧 '!$I$6:$I$20,"&gt;０")</f>
        <v>0</v>
      </c>
      <c r="U52" s="382"/>
      <c r="V52" s="383" t="s">
        <v>31</v>
      </c>
      <c r="W52" s="384"/>
      <c r="X52" s="385">
        <f ca="1">SUMIF('申請額一覧 '!$E$6:$E$20,B52,'申請額一覧 '!$I$6:$I$20)</f>
        <v>0</v>
      </c>
      <c r="Y52" s="386"/>
      <c r="Z52" s="386"/>
      <c r="AA52" s="386"/>
      <c r="AB52" s="28" t="s">
        <v>32</v>
      </c>
      <c r="AC52" s="29"/>
      <c r="AD52" s="375">
        <f ca="1">COUNTIFS('申請額一覧 '!$E$6:$E$20,B52,'申請額一覧 '!$I$6:$I$20,"&gt;０")</f>
        <v>0</v>
      </c>
      <c r="AE52" s="376"/>
      <c r="AF52" s="383" t="s">
        <v>31</v>
      </c>
      <c r="AG52" s="384"/>
      <c r="AH52" s="379">
        <f ca="1">SUMIF('申請額一覧 '!$E$6:$E$20,B52,'申請額一覧 '!$L$6:$L$20)</f>
        <v>0</v>
      </c>
      <c r="AI52" s="380"/>
      <c r="AJ52" s="380"/>
      <c r="AK52" s="380"/>
      <c r="AL52" s="28" t="s">
        <v>32</v>
      </c>
      <c r="AM52" s="29"/>
    </row>
    <row r="53" spans="1:39" ht="12.75" customHeight="1">
      <c r="A53" s="388"/>
      <c r="B53" s="25" t="s">
        <v>66</v>
      </c>
      <c r="C53" s="26"/>
      <c r="D53" s="26"/>
      <c r="E53" s="26"/>
      <c r="F53" s="26"/>
      <c r="G53" s="26"/>
      <c r="H53" s="26"/>
      <c r="I53" s="26"/>
      <c r="J53" s="26"/>
      <c r="K53" s="26"/>
      <c r="L53" s="26"/>
      <c r="M53" s="26"/>
      <c r="N53" s="26"/>
      <c r="O53" s="26"/>
      <c r="P53" s="26"/>
      <c r="Q53" s="26"/>
      <c r="R53" s="26"/>
      <c r="S53" s="26"/>
      <c r="T53" s="381">
        <f ca="1">COUNTIFS('申請額一覧 '!$E$6:$E$20,B53,'申請額一覧 '!$I$6:$I$20,"&gt;０")</f>
        <v>0</v>
      </c>
      <c r="U53" s="382"/>
      <c r="V53" s="383" t="s">
        <v>31</v>
      </c>
      <c r="W53" s="384"/>
      <c r="X53" s="385">
        <f ca="1">SUMIF('申請額一覧 '!$E$6:$E$20,B53,'申請額一覧 '!$I$6:$I$20)</f>
        <v>0</v>
      </c>
      <c r="Y53" s="386"/>
      <c r="Z53" s="386"/>
      <c r="AA53" s="386"/>
      <c r="AB53" s="28" t="s">
        <v>32</v>
      </c>
      <c r="AC53" s="29"/>
      <c r="AD53" s="375">
        <f ca="1">COUNTIFS('申請額一覧 '!$E$6:$E$20,B53,'申請額一覧 '!$I$6:$I$20,"&gt;０")</f>
        <v>0</v>
      </c>
      <c r="AE53" s="376"/>
      <c r="AF53" s="383" t="s">
        <v>31</v>
      </c>
      <c r="AG53" s="384"/>
      <c r="AH53" s="379">
        <f ca="1">SUMIF('申請額一覧 '!$E$6:$E$20,B53,'申請額一覧 '!$L$6:$L$20)</f>
        <v>0</v>
      </c>
      <c r="AI53" s="380"/>
      <c r="AJ53" s="380"/>
      <c r="AK53" s="380"/>
      <c r="AL53" s="28" t="s">
        <v>32</v>
      </c>
      <c r="AM53" s="29"/>
    </row>
    <row r="54" spans="1:39" ht="12.75" customHeight="1">
      <c r="A54" s="388"/>
      <c r="B54" s="25" t="s">
        <v>67</v>
      </c>
      <c r="C54" s="26"/>
      <c r="D54" s="26"/>
      <c r="E54" s="26"/>
      <c r="F54" s="26"/>
      <c r="G54" s="26"/>
      <c r="H54" s="26"/>
      <c r="I54" s="26"/>
      <c r="J54" s="26"/>
      <c r="K54" s="26"/>
      <c r="L54" s="26"/>
      <c r="M54" s="26"/>
      <c r="N54" s="26"/>
      <c r="O54" s="26"/>
      <c r="P54" s="26"/>
      <c r="Q54" s="26"/>
      <c r="R54" s="26"/>
      <c r="S54" s="26"/>
      <c r="T54" s="381">
        <f ca="1">COUNTIFS('申請額一覧 '!$E$6:$E$20,B54,'申請額一覧 '!$I$6:$I$20,"&gt;０")</f>
        <v>0</v>
      </c>
      <c r="U54" s="382"/>
      <c r="V54" s="383" t="s">
        <v>31</v>
      </c>
      <c r="W54" s="384"/>
      <c r="X54" s="385">
        <f ca="1">SUMIF('申請額一覧 '!$E$6:$E$20,B54,'申請額一覧 '!$I$6:$I$20)</f>
        <v>0</v>
      </c>
      <c r="Y54" s="386"/>
      <c r="Z54" s="386"/>
      <c r="AA54" s="386"/>
      <c r="AB54" s="28" t="s">
        <v>32</v>
      </c>
      <c r="AC54" s="29"/>
      <c r="AD54" s="375">
        <f ca="1">COUNTIFS('申請額一覧 '!$E$6:$E$20,B54,'申請額一覧 '!$I$6:$I$20,"&gt;０")</f>
        <v>0</v>
      </c>
      <c r="AE54" s="376"/>
      <c r="AF54" s="383" t="s">
        <v>31</v>
      </c>
      <c r="AG54" s="384"/>
      <c r="AH54" s="379">
        <f ca="1">SUMIF('申請額一覧 '!$E$6:$E$20,B54,'申請額一覧 '!$L$6:$L$20)</f>
        <v>0</v>
      </c>
      <c r="AI54" s="380"/>
      <c r="AJ54" s="380"/>
      <c r="AK54" s="380"/>
      <c r="AL54" s="28" t="s">
        <v>32</v>
      </c>
      <c r="AM54" s="29"/>
    </row>
    <row r="55" spans="1:39" ht="12.75" customHeight="1">
      <c r="A55" s="388"/>
      <c r="B55" s="25" t="s">
        <v>68</v>
      </c>
      <c r="C55" s="41"/>
      <c r="D55" s="41"/>
      <c r="E55" s="41"/>
      <c r="F55" s="41"/>
      <c r="G55" s="41"/>
      <c r="H55" s="41"/>
      <c r="I55" s="41"/>
      <c r="J55" s="41"/>
      <c r="K55" s="41"/>
      <c r="L55" s="41"/>
      <c r="M55" s="41"/>
      <c r="N55" s="41"/>
      <c r="O55" s="41"/>
      <c r="P55" s="41"/>
      <c r="Q55" s="41"/>
      <c r="R55" s="41"/>
      <c r="S55" s="41"/>
      <c r="T55" s="381">
        <f ca="1">COUNTIFS('申請額一覧 '!$E$6:$E$20,B55,'申請額一覧 '!$I$6:$I$20,"&gt;０")</f>
        <v>0</v>
      </c>
      <c r="U55" s="382"/>
      <c r="V55" s="383" t="s">
        <v>31</v>
      </c>
      <c r="W55" s="384"/>
      <c r="X55" s="385">
        <f ca="1">SUMIF('申請額一覧 '!$E$6:$E$20,B55,'申請額一覧 '!$I$6:$I$20)</f>
        <v>0</v>
      </c>
      <c r="Y55" s="386"/>
      <c r="Z55" s="386"/>
      <c r="AA55" s="386"/>
      <c r="AB55" s="28" t="s">
        <v>32</v>
      </c>
      <c r="AC55" s="29"/>
      <c r="AD55" s="375">
        <f ca="1">COUNTIFS('申請額一覧 '!$E$6:$E$20,B55,'申請額一覧 '!$I$6:$I$20,"&gt;０")</f>
        <v>0</v>
      </c>
      <c r="AE55" s="376"/>
      <c r="AF55" s="383" t="s">
        <v>31</v>
      </c>
      <c r="AG55" s="384"/>
      <c r="AH55" s="379">
        <f ca="1">SUMIF('申請額一覧 '!$E$6:$E$20,B55,'申請額一覧 '!$L$6:$L$20)</f>
        <v>0</v>
      </c>
      <c r="AI55" s="380"/>
      <c r="AJ55" s="380"/>
      <c r="AK55" s="380"/>
      <c r="AL55" s="28" t="s">
        <v>32</v>
      </c>
      <c r="AM55" s="29"/>
    </row>
    <row r="56" spans="1:39" ht="12.75" customHeight="1">
      <c r="A56" s="388"/>
      <c r="B56" s="42" t="s">
        <v>69</v>
      </c>
      <c r="C56" s="41"/>
      <c r="D56" s="41"/>
      <c r="E56" s="41"/>
      <c r="F56" s="41"/>
      <c r="G56" s="41"/>
      <c r="H56" s="41"/>
      <c r="I56" s="41"/>
      <c r="J56" s="41"/>
      <c r="K56" s="41"/>
      <c r="L56" s="41"/>
      <c r="M56" s="41"/>
      <c r="N56" s="41"/>
      <c r="O56" s="41"/>
      <c r="P56" s="41"/>
      <c r="Q56" s="41"/>
      <c r="R56" s="41"/>
      <c r="S56" s="41"/>
      <c r="T56" s="381">
        <f ca="1">COUNTIFS('申請額一覧 '!$E$6:$E$20,B56,'申請額一覧 '!$I$6:$I$20,"&gt;０")</f>
        <v>0</v>
      </c>
      <c r="U56" s="382"/>
      <c r="V56" s="383" t="s">
        <v>31</v>
      </c>
      <c r="W56" s="384"/>
      <c r="X56" s="385">
        <f ca="1">SUMIF('申請額一覧 '!$E$6:$E$20,B56,'申請額一覧 '!$I$6:$I$20)</f>
        <v>0</v>
      </c>
      <c r="Y56" s="386"/>
      <c r="Z56" s="386"/>
      <c r="AA56" s="386"/>
      <c r="AB56" s="28" t="s">
        <v>32</v>
      </c>
      <c r="AC56" s="29"/>
      <c r="AD56" s="375">
        <f ca="1">COUNTIFS('申請額一覧 '!$E$6:$E$20,B56,'申請額一覧 '!$I$6:$I$20,"&gt;０")</f>
        <v>0</v>
      </c>
      <c r="AE56" s="376"/>
      <c r="AF56" s="383" t="s">
        <v>31</v>
      </c>
      <c r="AG56" s="384"/>
      <c r="AH56" s="379">
        <f ca="1">SUMIF('申請額一覧 '!$E$6:$E$20,B56,'申請額一覧 '!$L$6:$L$20)</f>
        <v>0</v>
      </c>
      <c r="AI56" s="380"/>
      <c r="AJ56" s="380"/>
      <c r="AK56" s="380"/>
      <c r="AL56" s="28" t="s">
        <v>32</v>
      </c>
      <c r="AM56" s="29"/>
    </row>
    <row r="57" spans="1:39" ht="12.75" customHeight="1">
      <c r="A57" s="388"/>
      <c r="B57" s="42" t="s">
        <v>70</v>
      </c>
      <c r="C57" s="41"/>
      <c r="D57" s="41"/>
      <c r="E57" s="41"/>
      <c r="F57" s="41"/>
      <c r="G57" s="41"/>
      <c r="H57" s="41"/>
      <c r="I57" s="41"/>
      <c r="J57" s="41"/>
      <c r="K57" s="41"/>
      <c r="L57" s="41"/>
      <c r="M57" s="41"/>
      <c r="N57" s="41"/>
      <c r="O57" s="41"/>
      <c r="P57" s="41"/>
      <c r="Q57" s="41"/>
      <c r="R57" s="41"/>
      <c r="S57" s="41"/>
      <c r="T57" s="381">
        <f ca="1">COUNTIFS('申請額一覧 '!$E$6:$E$20,B57,'申請額一覧 '!$I$6:$I$20,"&gt;０")</f>
        <v>0</v>
      </c>
      <c r="U57" s="382"/>
      <c r="V57" s="377" t="s">
        <v>31</v>
      </c>
      <c r="W57" s="378"/>
      <c r="X57" s="385">
        <f ca="1">SUMIF('申請額一覧 '!$E$6:$E$20,B57,'申請額一覧 '!$I$6:$I$20)</f>
        <v>0</v>
      </c>
      <c r="Y57" s="386"/>
      <c r="Z57" s="386"/>
      <c r="AA57" s="386"/>
      <c r="AB57" s="34" t="s">
        <v>32</v>
      </c>
      <c r="AC57" s="35"/>
      <c r="AD57" s="375">
        <f ca="1">COUNTIFS('申請額一覧 '!$E$6:$E$20,B57,'申請額一覧 '!$I$6:$I$20,"&gt;０")</f>
        <v>0</v>
      </c>
      <c r="AE57" s="376"/>
      <c r="AF57" s="377" t="s">
        <v>31</v>
      </c>
      <c r="AG57" s="378"/>
      <c r="AH57" s="379">
        <f ca="1">SUMIF('申請額一覧 '!$E$6:$E$20,B57,'申請額一覧 '!$L$6:$L$20)</f>
        <v>0</v>
      </c>
      <c r="AI57" s="380"/>
      <c r="AJ57" s="380"/>
      <c r="AK57" s="380"/>
      <c r="AL57" s="34" t="s">
        <v>32</v>
      </c>
      <c r="AM57" s="35"/>
    </row>
    <row r="58" spans="1:39" ht="15.75" customHeight="1">
      <c r="A58" s="366" t="s">
        <v>71</v>
      </c>
      <c r="B58" s="367"/>
      <c r="C58" s="367"/>
      <c r="D58" s="367"/>
      <c r="E58" s="367"/>
      <c r="F58" s="367"/>
      <c r="G58" s="367"/>
      <c r="H58" s="367"/>
      <c r="I58" s="367"/>
      <c r="J58" s="367"/>
      <c r="K58" s="367"/>
      <c r="L58" s="367"/>
      <c r="M58" s="367"/>
      <c r="N58" s="367"/>
      <c r="O58" s="367"/>
      <c r="P58" s="367"/>
      <c r="Q58" s="367"/>
      <c r="R58" s="367"/>
      <c r="S58" s="368"/>
      <c r="T58" s="371">
        <f ca="1">SUM(T23:U57)</f>
        <v>0</v>
      </c>
      <c r="U58" s="372"/>
      <c r="V58" s="373" t="s">
        <v>31</v>
      </c>
      <c r="W58" s="374"/>
      <c r="X58" s="364">
        <f ca="1">SUM(X23:AA57)</f>
        <v>0</v>
      </c>
      <c r="Y58" s="365"/>
      <c r="Z58" s="365"/>
      <c r="AA58" s="365"/>
      <c r="AB58" s="43" t="s">
        <v>32</v>
      </c>
      <c r="AC58" s="44"/>
      <c r="AD58" s="371">
        <f ca="1">SUM(AD23:AE57)</f>
        <v>0</v>
      </c>
      <c r="AE58" s="372"/>
      <c r="AF58" s="373" t="s">
        <v>31</v>
      </c>
      <c r="AG58" s="374"/>
      <c r="AH58" s="364">
        <f ca="1">SUM(AH23:AK57)</f>
        <v>0</v>
      </c>
      <c r="AI58" s="365"/>
      <c r="AJ58" s="365"/>
      <c r="AK58" s="365"/>
      <c r="AL58" s="43" t="s">
        <v>32</v>
      </c>
      <c r="AM58" s="44"/>
    </row>
    <row r="59" spans="1:39" ht="15.75" customHeight="1">
      <c r="A59" s="366" t="s">
        <v>72</v>
      </c>
      <c r="B59" s="367"/>
      <c r="C59" s="367"/>
      <c r="D59" s="367"/>
      <c r="E59" s="367"/>
      <c r="F59" s="367"/>
      <c r="G59" s="367"/>
      <c r="H59" s="367"/>
      <c r="I59" s="367"/>
      <c r="J59" s="367"/>
      <c r="K59" s="367"/>
      <c r="L59" s="367"/>
      <c r="M59" s="367"/>
      <c r="N59" s="367"/>
      <c r="O59" s="367"/>
      <c r="P59" s="367"/>
      <c r="Q59" s="367"/>
      <c r="R59" s="367"/>
      <c r="S59" s="368"/>
      <c r="T59" s="369">
        <f ca="1">X58+AH58</f>
        <v>0</v>
      </c>
      <c r="U59" s="370"/>
      <c r="V59" s="370"/>
      <c r="W59" s="370"/>
      <c r="X59" s="370"/>
      <c r="Y59" s="370"/>
      <c r="Z59" s="370"/>
      <c r="AA59" s="370"/>
      <c r="AB59" s="370"/>
      <c r="AC59" s="370"/>
      <c r="AD59" s="370"/>
      <c r="AE59" s="370"/>
      <c r="AF59" s="370"/>
      <c r="AG59" s="370"/>
      <c r="AH59" s="370"/>
      <c r="AI59" s="370"/>
      <c r="AJ59" s="370"/>
      <c r="AK59" s="370"/>
      <c r="AL59" s="43" t="s">
        <v>32</v>
      </c>
      <c r="AM59" s="44"/>
    </row>
    <row r="60" spans="1:39">
      <c r="A60" s="45" t="s">
        <v>73</v>
      </c>
      <c r="B60" s="45"/>
      <c r="C60" s="45"/>
      <c r="D60" s="45"/>
      <c r="E60" s="45"/>
      <c r="F60" s="45"/>
      <c r="G60" s="45"/>
      <c r="H60" s="45"/>
      <c r="I60" s="45"/>
      <c r="J60" s="45"/>
      <c r="K60" s="45"/>
      <c r="L60" s="45"/>
    </row>
    <row r="61" spans="1:39" s="45" customFormat="1" ht="10.5">
      <c r="A61" s="46" t="s">
        <v>74</v>
      </c>
      <c r="B61" s="46"/>
      <c r="C61" s="46"/>
      <c r="D61" s="46"/>
      <c r="E61" s="46"/>
      <c r="F61" s="46"/>
      <c r="G61" s="46"/>
      <c r="H61" s="46"/>
      <c r="I61" s="46"/>
      <c r="J61" s="46"/>
      <c r="K61" s="46"/>
      <c r="L61" s="46"/>
      <c r="M61" s="46"/>
      <c r="N61" s="46"/>
      <c r="O61" s="46"/>
      <c r="P61" s="46"/>
      <c r="Q61" s="46"/>
      <c r="R61" s="46"/>
      <c r="S61" s="46"/>
      <c r="T61" s="46"/>
      <c r="U61" s="46"/>
      <c r="V61" s="46"/>
      <c r="W61" s="46"/>
      <c r="X61" s="46"/>
      <c r="Y61" s="46"/>
      <c r="Z61" s="46"/>
      <c r="AA61" s="46"/>
      <c r="AB61" s="46"/>
      <c r="AC61" s="46"/>
      <c r="AD61" s="46"/>
      <c r="AE61" s="46"/>
      <c r="AF61" s="46"/>
      <c r="AG61" s="46"/>
      <c r="AH61" s="46"/>
      <c r="AI61" s="46"/>
      <c r="AJ61" s="46"/>
      <c r="AK61" s="46"/>
      <c r="AL61" s="46"/>
      <c r="AM61" s="46"/>
    </row>
    <row r="62" spans="1:39">
      <c r="A62" s="45" t="s">
        <v>75</v>
      </c>
      <c r="B62" s="45"/>
      <c r="C62" s="45"/>
      <c r="D62" s="45"/>
      <c r="E62" s="45"/>
      <c r="F62" s="45"/>
      <c r="G62" s="45"/>
      <c r="H62" s="45"/>
      <c r="I62" s="45"/>
      <c r="J62" s="45"/>
      <c r="K62" s="45"/>
      <c r="L62" s="45"/>
    </row>
    <row r="63" spans="1:39" s="45" customFormat="1" ht="10.5">
      <c r="C63" s="45" t="s">
        <v>76</v>
      </c>
    </row>
    <row r="64" spans="1:39">
      <c r="A64" s="343" t="s">
        <v>313</v>
      </c>
      <c r="B64" s="344"/>
      <c r="C64" s="344"/>
      <c r="D64" s="344"/>
      <c r="E64" s="344"/>
      <c r="F64" s="344"/>
      <c r="G64" s="344"/>
      <c r="H64" s="344"/>
      <c r="I64" s="344"/>
      <c r="J64" s="344"/>
      <c r="K64" s="344"/>
      <c r="L64" s="344"/>
      <c r="M64" s="344"/>
      <c r="N64" s="344"/>
      <c r="O64" s="344"/>
      <c r="P64" s="344"/>
      <c r="Q64" s="344"/>
      <c r="R64" s="344"/>
      <c r="S64" s="344"/>
      <c r="T64" s="344"/>
      <c r="U64" s="344"/>
      <c r="V64" s="344"/>
      <c r="W64" s="344"/>
      <c r="X64" s="344"/>
      <c r="Y64" s="344"/>
      <c r="Z64" s="344"/>
      <c r="AA64" s="344"/>
      <c r="AB64" s="344"/>
      <c r="AC64" s="344"/>
      <c r="AD64" s="344"/>
      <c r="AE64" s="344"/>
      <c r="AF64" s="344"/>
      <c r="AG64" s="344"/>
      <c r="AH64" s="344"/>
      <c r="AI64" s="344"/>
      <c r="AJ64" s="344"/>
      <c r="AK64" s="344"/>
      <c r="AL64" s="344"/>
      <c r="AM64" s="345"/>
    </row>
    <row r="65" spans="1:39">
      <c r="A65" s="319" t="s">
        <v>314</v>
      </c>
      <c r="B65" s="320"/>
      <c r="C65" s="320"/>
      <c r="D65" s="320"/>
      <c r="E65" s="320"/>
      <c r="F65" s="320"/>
      <c r="G65" s="320"/>
      <c r="H65" s="320"/>
      <c r="I65" s="320" t="s">
        <v>315</v>
      </c>
      <c r="J65" s="320"/>
      <c r="K65" s="320"/>
      <c r="L65" s="320"/>
      <c r="M65" s="320"/>
      <c r="N65" s="320"/>
      <c r="O65" s="320"/>
      <c r="P65" s="320"/>
      <c r="Q65" s="320" t="s">
        <v>316</v>
      </c>
      <c r="R65" s="320"/>
      <c r="S65" s="319" t="s">
        <v>317</v>
      </c>
      <c r="T65" s="320"/>
      <c r="U65" s="320"/>
      <c r="V65" s="320"/>
      <c r="W65" s="320"/>
      <c r="X65" s="320"/>
      <c r="Y65" s="320"/>
      <c r="Z65" s="319" t="s">
        <v>318</v>
      </c>
      <c r="AA65" s="320"/>
      <c r="AB65" s="320"/>
      <c r="AC65" s="320"/>
      <c r="AD65" s="320"/>
      <c r="AE65" s="320"/>
      <c r="AF65" s="320"/>
      <c r="AG65" s="320"/>
      <c r="AH65" s="320"/>
      <c r="AI65" s="320"/>
      <c r="AJ65" s="320"/>
      <c r="AK65" s="320"/>
      <c r="AL65" s="320"/>
      <c r="AM65" s="320"/>
    </row>
    <row r="66" spans="1:39">
      <c r="A66" s="320"/>
      <c r="B66" s="320"/>
      <c r="C66" s="320"/>
      <c r="D66" s="320"/>
      <c r="E66" s="320"/>
      <c r="F66" s="320"/>
      <c r="G66" s="320"/>
      <c r="H66" s="320"/>
      <c r="I66" s="320"/>
      <c r="J66" s="320"/>
      <c r="K66" s="320"/>
      <c r="L66" s="320"/>
      <c r="M66" s="320"/>
      <c r="N66" s="320"/>
      <c r="O66" s="320"/>
      <c r="P66" s="320"/>
      <c r="Q66" s="320"/>
      <c r="R66" s="320"/>
      <c r="S66" s="320"/>
      <c r="T66" s="320"/>
      <c r="U66" s="320"/>
      <c r="V66" s="320"/>
      <c r="W66" s="320"/>
      <c r="X66" s="320"/>
      <c r="Y66" s="320"/>
      <c r="Z66" s="320"/>
      <c r="AA66" s="320"/>
      <c r="AB66" s="320"/>
      <c r="AC66" s="320"/>
      <c r="AD66" s="320"/>
      <c r="AE66" s="320"/>
      <c r="AF66" s="320"/>
      <c r="AG66" s="320"/>
      <c r="AH66" s="320"/>
      <c r="AI66" s="320"/>
      <c r="AJ66" s="320"/>
      <c r="AK66" s="320"/>
      <c r="AL66" s="320"/>
      <c r="AM66" s="320"/>
    </row>
    <row r="67" spans="1:39" ht="18.75" customHeight="1">
      <c r="A67" s="346"/>
      <c r="B67" s="347"/>
      <c r="C67" s="347"/>
      <c r="D67" s="347"/>
      <c r="E67" s="347"/>
      <c r="F67" s="347"/>
      <c r="G67" s="347"/>
      <c r="H67" s="348"/>
      <c r="I67" s="352"/>
      <c r="J67" s="353"/>
      <c r="K67" s="353"/>
      <c r="L67" s="353"/>
      <c r="M67" s="353"/>
      <c r="N67" s="353"/>
      <c r="O67" s="353"/>
      <c r="P67" s="354"/>
      <c r="Q67" s="355"/>
      <c r="R67" s="356"/>
      <c r="S67" s="346"/>
      <c r="T67" s="359"/>
      <c r="U67" s="347"/>
      <c r="V67" s="359"/>
      <c r="W67" s="347"/>
      <c r="X67" s="359"/>
      <c r="Y67" s="348"/>
      <c r="Z67" s="337"/>
      <c r="AA67" s="338"/>
      <c r="AB67" s="338"/>
      <c r="AC67" s="338"/>
      <c r="AD67" s="338"/>
      <c r="AE67" s="338"/>
      <c r="AF67" s="338"/>
      <c r="AG67" s="338"/>
      <c r="AH67" s="338"/>
      <c r="AI67" s="338"/>
      <c r="AJ67" s="338"/>
      <c r="AK67" s="338"/>
      <c r="AL67" s="338"/>
      <c r="AM67" s="339"/>
    </row>
    <row r="68" spans="1:39" ht="32.25" customHeight="1">
      <c r="A68" s="349"/>
      <c r="B68" s="350"/>
      <c r="C68" s="350"/>
      <c r="D68" s="350"/>
      <c r="E68" s="350"/>
      <c r="F68" s="350"/>
      <c r="G68" s="350"/>
      <c r="H68" s="351"/>
      <c r="I68" s="361" t="s">
        <v>319</v>
      </c>
      <c r="J68" s="362"/>
      <c r="K68" s="362"/>
      <c r="L68" s="362"/>
      <c r="M68" s="363"/>
      <c r="N68" s="272"/>
      <c r="O68" s="273"/>
      <c r="P68" s="274"/>
      <c r="Q68" s="357"/>
      <c r="R68" s="358"/>
      <c r="S68" s="349"/>
      <c r="T68" s="360"/>
      <c r="U68" s="350"/>
      <c r="V68" s="360"/>
      <c r="W68" s="350"/>
      <c r="X68" s="360"/>
      <c r="Y68" s="351"/>
      <c r="Z68" s="340"/>
      <c r="AA68" s="341"/>
      <c r="AB68" s="341"/>
      <c r="AC68" s="341"/>
      <c r="AD68" s="341"/>
      <c r="AE68" s="341"/>
      <c r="AF68" s="341"/>
      <c r="AG68" s="341"/>
      <c r="AH68" s="341"/>
      <c r="AI68" s="341"/>
      <c r="AJ68" s="341"/>
      <c r="AK68" s="341"/>
      <c r="AL68" s="341"/>
      <c r="AM68" s="342"/>
    </row>
    <row r="69" spans="1:39">
      <c r="A69" s="275"/>
      <c r="B69" s="275"/>
      <c r="C69" s="275"/>
      <c r="D69" s="275"/>
      <c r="E69" s="275"/>
      <c r="F69" s="275"/>
      <c r="G69" s="275"/>
      <c r="H69" s="275"/>
      <c r="I69" s="276"/>
      <c r="J69" s="277"/>
      <c r="K69" s="278"/>
      <c r="L69" s="279"/>
      <c r="M69" s="279"/>
      <c r="N69" s="279"/>
      <c r="O69" s="279"/>
      <c r="P69" s="279"/>
      <c r="Q69" s="279"/>
      <c r="R69" s="279"/>
      <c r="S69" s="279"/>
      <c r="T69" s="279"/>
      <c r="U69" s="279"/>
      <c r="V69" s="279"/>
      <c r="W69" s="279"/>
      <c r="X69" s="279"/>
      <c r="Y69" s="279"/>
      <c r="Z69" s="279"/>
      <c r="AA69" s="279"/>
      <c r="AB69" s="279"/>
      <c r="AC69" s="279"/>
      <c r="AD69" s="279"/>
      <c r="AE69" s="279"/>
      <c r="AF69" s="279"/>
      <c r="AG69" s="279"/>
      <c r="AH69" s="279"/>
      <c r="AI69" s="279"/>
      <c r="AJ69" s="279"/>
      <c r="AK69" s="279"/>
      <c r="AL69" s="279"/>
      <c r="AM69" s="279"/>
    </row>
    <row r="70" spans="1:39" ht="16.5" customHeight="1">
      <c r="A70" s="303" t="s">
        <v>320</v>
      </c>
      <c r="B70" s="304"/>
      <c r="C70" s="304"/>
      <c r="D70" s="304"/>
      <c r="E70" s="304"/>
      <c r="F70" s="304"/>
      <c r="G70" s="304"/>
      <c r="H70" s="304"/>
      <c r="I70" s="305"/>
      <c r="J70" s="309" t="s">
        <v>321</v>
      </c>
      <c r="K70" s="310"/>
      <c r="L70" s="310"/>
      <c r="M70" s="310"/>
      <c r="N70" s="310"/>
      <c r="O70" s="310"/>
      <c r="P70" s="313"/>
      <c r="Q70" s="314"/>
      <c r="R70" s="303" t="s">
        <v>317</v>
      </c>
      <c r="S70" s="304"/>
      <c r="T70" s="304"/>
      <c r="U70" s="304"/>
      <c r="V70" s="304"/>
      <c r="W70" s="304"/>
      <c r="X70" s="304"/>
      <c r="Y70" s="305"/>
      <c r="Z70" s="319" t="s">
        <v>318</v>
      </c>
      <c r="AA70" s="320"/>
      <c r="AB70" s="320"/>
      <c r="AC70" s="320"/>
      <c r="AD70" s="320"/>
      <c r="AE70" s="320"/>
      <c r="AF70" s="320"/>
      <c r="AG70" s="320"/>
      <c r="AH70" s="320"/>
      <c r="AI70" s="320"/>
      <c r="AJ70" s="320"/>
      <c r="AK70" s="320"/>
      <c r="AL70" s="320"/>
      <c r="AM70" s="320"/>
    </row>
    <row r="71" spans="1:39" ht="16.5" customHeight="1">
      <c r="A71" s="306"/>
      <c r="B71" s="307"/>
      <c r="C71" s="307"/>
      <c r="D71" s="307"/>
      <c r="E71" s="307"/>
      <c r="F71" s="307"/>
      <c r="G71" s="307"/>
      <c r="H71" s="307"/>
      <c r="I71" s="308"/>
      <c r="J71" s="311"/>
      <c r="K71" s="312"/>
      <c r="L71" s="312"/>
      <c r="M71" s="312"/>
      <c r="N71" s="312"/>
      <c r="O71" s="312"/>
      <c r="P71" s="315"/>
      <c r="Q71" s="316"/>
      <c r="R71" s="306"/>
      <c r="S71" s="307"/>
      <c r="T71" s="307"/>
      <c r="U71" s="307"/>
      <c r="V71" s="307"/>
      <c r="W71" s="307"/>
      <c r="X71" s="307"/>
      <c r="Y71" s="308"/>
      <c r="Z71" s="320"/>
      <c r="AA71" s="320"/>
      <c r="AB71" s="320"/>
      <c r="AC71" s="320"/>
      <c r="AD71" s="320"/>
      <c r="AE71" s="320"/>
      <c r="AF71" s="320"/>
      <c r="AG71" s="320"/>
      <c r="AH71" s="320"/>
      <c r="AI71" s="320"/>
      <c r="AJ71" s="320"/>
      <c r="AK71" s="320"/>
      <c r="AL71" s="320"/>
      <c r="AM71" s="320"/>
    </row>
    <row r="72" spans="1:39" ht="19.5" customHeight="1">
      <c r="A72" s="321" t="s">
        <v>322</v>
      </c>
      <c r="B72" s="322"/>
      <c r="C72" s="322"/>
      <c r="D72" s="322"/>
      <c r="E72" s="322"/>
      <c r="F72" s="322"/>
      <c r="G72" s="322"/>
      <c r="H72" s="322"/>
      <c r="I72" s="323"/>
      <c r="J72" s="327"/>
      <c r="K72" s="327"/>
      <c r="L72" s="329"/>
      <c r="M72" s="327"/>
      <c r="N72" s="329"/>
      <c r="O72" s="331"/>
      <c r="P72" s="315"/>
      <c r="Q72" s="316"/>
      <c r="R72" s="333"/>
      <c r="S72" s="327"/>
      <c r="T72" s="327"/>
      <c r="U72" s="329"/>
      <c r="V72" s="327"/>
      <c r="W72" s="329"/>
      <c r="X72" s="327"/>
      <c r="Y72" s="335"/>
      <c r="Z72" s="337"/>
      <c r="AA72" s="338"/>
      <c r="AB72" s="338"/>
      <c r="AC72" s="338"/>
      <c r="AD72" s="338"/>
      <c r="AE72" s="338"/>
      <c r="AF72" s="338"/>
      <c r="AG72" s="338"/>
      <c r="AH72" s="338"/>
      <c r="AI72" s="338"/>
      <c r="AJ72" s="338"/>
      <c r="AK72" s="338"/>
      <c r="AL72" s="338"/>
      <c r="AM72" s="339"/>
    </row>
    <row r="73" spans="1:39" ht="36.75" customHeight="1">
      <c r="A73" s="324"/>
      <c r="B73" s="325"/>
      <c r="C73" s="325"/>
      <c r="D73" s="325"/>
      <c r="E73" s="325"/>
      <c r="F73" s="325"/>
      <c r="G73" s="325"/>
      <c r="H73" s="325"/>
      <c r="I73" s="326"/>
      <c r="J73" s="328"/>
      <c r="K73" s="328"/>
      <c r="L73" s="330"/>
      <c r="M73" s="328"/>
      <c r="N73" s="330"/>
      <c r="O73" s="332"/>
      <c r="P73" s="317"/>
      <c r="Q73" s="318"/>
      <c r="R73" s="334"/>
      <c r="S73" s="328"/>
      <c r="T73" s="328"/>
      <c r="U73" s="330"/>
      <c r="V73" s="328"/>
      <c r="W73" s="330"/>
      <c r="X73" s="328"/>
      <c r="Y73" s="336"/>
      <c r="Z73" s="340"/>
      <c r="AA73" s="341"/>
      <c r="AB73" s="341"/>
      <c r="AC73" s="341"/>
      <c r="AD73" s="341"/>
      <c r="AE73" s="341"/>
      <c r="AF73" s="341"/>
      <c r="AG73" s="341"/>
      <c r="AH73" s="341"/>
      <c r="AI73" s="341"/>
      <c r="AJ73" s="341"/>
      <c r="AK73" s="341"/>
      <c r="AL73" s="341"/>
      <c r="AM73" s="342"/>
    </row>
  </sheetData>
  <sheetProtection password="EFC1" sheet="1" objects="1" scenarios="1"/>
  <mergeCells count="293">
    <mergeCell ref="A3:AM3"/>
    <mergeCell ref="A4:AM4"/>
    <mergeCell ref="AD6:AE6"/>
    <mergeCell ref="AG6:AH6"/>
    <mergeCell ref="AJ6:AK6"/>
    <mergeCell ref="A7:G7"/>
    <mergeCell ref="S17:Y17"/>
    <mergeCell ref="AG17:AM17"/>
    <mergeCell ref="S18:Y18"/>
    <mergeCell ref="AG18:AM18"/>
    <mergeCell ref="A20:S22"/>
    <mergeCell ref="T20:AM20"/>
    <mergeCell ref="T21:AC21"/>
    <mergeCell ref="AD21:AM21"/>
    <mergeCell ref="T22:W22"/>
    <mergeCell ref="X22:AC22"/>
    <mergeCell ref="A11:A18"/>
    <mergeCell ref="L11:AM11"/>
    <mergeCell ref="L12:AM12"/>
    <mergeCell ref="B13:K15"/>
    <mergeCell ref="Q13:R13"/>
    <mergeCell ref="T13:V13"/>
    <mergeCell ref="L14:AM14"/>
    <mergeCell ref="L15:AM15"/>
    <mergeCell ref="S16:Y16"/>
    <mergeCell ref="AG16:AM16"/>
    <mergeCell ref="AD22:AG22"/>
    <mergeCell ref="AH22:AM22"/>
    <mergeCell ref="A23:A30"/>
    <mergeCell ref="T23:U23"/>
    <mergeCell ref="V23:W23"/>
    <mergeCell ref="X23:AA23"/>
    <mergeCell ref="AD23:AE23"/>
    <mergeCell ref="AF23:AG23"/>
    <mergeCell ref="AH23:AK23"/>
    <mergeCell ref="T24:U24"/>
    <mergeCell ref="AH25:AK25"/>
    <mergeCell ref="T26:U26"/>
    <mergeCell ref="V26:W26"/>
    <mergeCell ref="X26:AA26"/>
    <mergeCell ref="AD26:AE26"/>
    <mergeCell ref="AF26:AG26"/>
    <mergeCell ref="AH26:AK26"/>
    <mergeCell ref="V24:W24"/>
    <mergeCell ref="X24:AA24"/>
    <mergeCell ref="AD24:AE24"/>
    <mergeCell ref="AF24:AG24"/>
    <mergeCell ref="AH24:AK24"/>
    <mergeCell ref="T25:U25"/>
    <mergeCell ref="V25:W25"/>
    <mergeCell ref="X25:AA25"/>
    <mergeCell ref="AD25:AE25"/>
    <mergeCell ref="AF25:AG25"/>
    <mergeCell ref="T28:U28"/>
    <mergeCell ref="V28:W28"/>
    <mergeCell ref="X28:AA28"/>
    <mergeCell ref="AD28:AE28"/>
    <mergeCell ref="AF28:AG28"/>
    <mergeCell ref="AH28:AK28"/>
    <mergeCell ref="T27:U27"/>
    <mergeCell ref="V27:W27"/>
    <mergeCell ref="X27:AA27"/>
    <mergeCell ref="AD27:AE27"/>
    <mergeCell ref="AF27:AG27"/>
    <mergeCell ref="AH27:AK27"/>
    <mergeCell ref="T30:U30"/>
    <mergeCell ref="V30:W30"/>
    <mergeCell ref="X30:AA30"/>
    <mergeCell ref="AD30:AE30"/>
    <mergeCell ref="AF30:AG30"/>
    <mergeCell ref="AH30:AK30"/>
    <mergeCell ref="T29:U29"/>
    <mergeCell ref="V29:W29"/>
    <mergeCell ref="X29:AA29"/>
    <mergeCell ref="AD29:AE29"/>
    <mergeCell ref="AF29:AG29"/>
    <mergeCell ref="AH29:AK29"/>
    <mergeCell ref="AH31:AK31"/>
    <mergeCell ref="T32:U32"/>
    <mergeCell ref="V32:W32"/>
    <mergeCell ref="X32:AA32"/>
    <mergeCell ref="AD32:AE32"/>
    <mergeCell ref="AF32:AG32"/>
    <mergeCell ref="AH32:AK32"/>
    <mergeCell ref="A31:A32"/>
    <mergeCell ref="T31:U31"/>
    <mergeCell ref="V31:W31"/>
    <mergeCell ref="X31:AA31"/>
    <mergeCell ref="AD31:AE31"/>
    <mergeCell ref="AF31:AG31"/>
    <mergeCell ref="AH33:AK33"/>
    <mergeCell ref="T34:U34"/>
    <mergeCell ref="V34:W34"/>
    <mergeCell ref="X34:AA34"/>
    <mergeCell ref="AD34:AE34"/>
    <mergeCell ref="AF34:AG34"/>
    <mergeCell ref="AH34:AK34"/>
    <mergeCell ref="A33:A41"/>
    <mergeCell ref="T33:U33"/>
    <mergeCell ref="V33:W33"/>
    <mergeCell ref="X33:AA33"/>
    <mergeCell ref="AD33:AE33"/>
    <mergeCell ref="AF33:AG33"/>
    <mergeCell ref="T35:U35"/>
    <mergeCell ref="V35:W35"/>
    <mergeCell ref="X35:AA35"/>
    <mergeCell ref="AD35:AE35"/>
    <mergeCell ref="T37:U37"/>
    <mergeCell ref="V37:W37"/>
    <mergeCell ref="X37:AA37"/>
    <mergeCell ref="AD37:AE37"/>
    <mergeCell ref="AF37:AG37"/>
    <mergeCell ref="AH37:AK37"/>
    <mergeCell ref="AF35:AG35"/>
    <mergeCell ref="AH35:AK35"/>
    <mergeCell ref="T36:U36"/>
    <mergeCell ref="V36:W36"/>
    <mergeCell ref="X36:AA36"/>
    <mergeCell ref="AD36:AE36"/>
    <mergeCell ref="AF36:AG36"/>
    <mergeCell ref="AH36:AK36"/>
    <mergeCell ref="T39:U39"/>
    <mergeCell ref="V39:W39"/>
    <mergeCell ref="X39:AA39"/>
    <mergeCell ref="AD39:AE39"/>
    <mergeCell ref="AF39:AG39"/>
    <mergeCell ref="AH39:AK39"/>
    <mergeCell ref="T38:U38"/>
    <mergeCell ref="V38:W38"/>
    <mergeCell ref="X38:AA38"/>
    <mergeCell ref="AD38:AE38"/>
    <mergeCell ref="AF38:AG38"/>
    <mergeCell ref="AH38:AK38"/>
    <mergeCell ref="T41:U41"/>
    <mergeCell ref="V41:W41"/>
    <mergeCell ref="X41:AA41"/>
    <mergeCell ref="AD41:AE41"/>
    <mergeCell ref="AF41:AG41"/>
    <mergeCell ref="AH41:AK41"/>
    <mergeCell ref="T40:U40"/>
    <mergeCell ref="V40:W40"/>
    <mergeCell ref="X40:AA40"/>
    <mergeCell ref="AD40:AE40"/>
    <mergeCell ref="AF40:AG40"/>
    <mergeCell ref="AH40:AK40"/>
    <mergeCell ref="AH42:AK42"/>
    <mergeCell ref="T43:U43"/>
    <mergeCell ref="V43:W43"/>
    <mergeCell ref="X43:AA43"/>
    <mergeCell ref="AD43:AE43"/>
    <mergeCell ref="AF43:AG43"/>
    <mergeCell ref="AH43:AK43"/>
    <mergeCell ref="A42:A43"/>
    <mergeCell ref="T42:U42"/>
    <mergeCell ref="V42:W42"/>
    <mergeCell ref="X42:AA42"/>
    <mergeCell ref="AD42:AE42"/>
    <mergeCell ref="AF42:AG42"/>
    <mergeCell ref="A44:A57"/>
    <mergeCell ref="T44:U44"/>
    <mergeCell ref="V44:W44"/>
    <mergeCell ref="X44:AA44"/>
    <mergeCell ref="AD44:AE44"/>
    <mergeCell ref="AF44:AG44"/>
    <mergeCell ref="T46:U46"/>
    <mergeCell ref="V46:W46"/>
    <mergeCell ref="X46:AA46"/>
    <mergeCell ref="AD46:AE46"/>
    <mergeCell ref="AF46:AG46"/>
    <mergeCell ref="T49:U49"/>
    <mergeCell ref="V49:W49"/>
    <mergeCell ref="X49:AA49"/>
    <mergeCell ref="AD49:AE49"/>
    <mergeCell ref="AF49:AG49"/>
    <mergeCell ref="T53:U53"/>
    <mergeCell ref="V53:W53"/>
    <mergeCell ref="X53:AA53"/>
    <mergeCell ref="AD53:AE53"/>
    <mergeCell ref="AF53:AG53"/>
    <mergeCell ref="T57:U57"/>
    <mergeCell ref="V57:W57"/>
    <mergeCell ref="X57:AA57"/>
    <mergeCell ref="AH46:AK46"/>
    <mergeCell ref="T47:U47"/>
    <mergeCell ref="V47:W47"/>
    <mergeCell ref="X47:AA47"/>
    <mergeCell ref="AD47:AE47"/>
    <mergeCell ref="AF47:AG47"/>
    <mergeCell ref="AH47:AK47"/>
    <mergeCell ref="AH44:AK44"/>
    <mergeCell ref="T45:U45"/>
    <mergeCell ref="V45:W45"/>
    <mergeCell ref="X45:AA45"/>
    <mergeCell ref="AD45:AE45"/>
    <mergeCell ref="AF45:AG45"/>
    <mergeCell ref="AH45:AK45"/>
    <mergeCell ref="AH49:AK49"/>
    <mergeCell ref="T48:U48"/>
    <mergeCell ref="V48:W48"/>
    <mergeCell ref="X48:AA48"/>
    <mergeCell ref="AD48:AE48"/>
    <mergeCell ref="AF48:AG48"/>
    <mergeCell ref="AH48:AK48"/>
    <mergeCell ref="T51:U51"/>
    <mergeCell ref="V51:W51"/>
    <mergeCell ref="X51:AA51"/>
    <mergeCell ref="AD51:AE51"/>
    <mergeCell ref="AF51:AG51"/>
    <mergeCell ref="AH51:AK51"/>
    <mergeCell ref="T50:U50"/>
    <mergeCell ref="V50:W50"/>
    <mergeCell ref="X50:AA50"/>
    <mergeCell ref="AD50:AE50"/>
    <mergeCell ref="AF50:AG50"/>
    <mergeCell ref="AH50:AK50"/>
    <mergeCell ref="AH53:AK53"/>
    <mergeCell ref="T52:U52"/>
    <mergeCell ref="V52:W52"/>
    <mergeCell ref="X52:AA52"/>
    <mergeCell ref="AD52:AE52"/>
    <mergeCell ref="AF52:AG52"/>
    <mergeCell ref="AH52:AK52"/>
    <mergeCell ref="T55:U55"/>
    <mergeCell ref="V55:W55"/>
    <mergeCell ref="X55:AA55"/>
    <mergeCell ref="AD55:AE55"/>
    <mergeCell ref="AF55:AG55"/>
    <mergeCell ref="AH55:AK55"/>
    <mergeCell ref="T54:U54"/>
    <mergeCell ref="V54:W54"/>
    <mergeCell ref="X54:AA54"/>
    <mergeCell ref="AD54:AE54"/>
    <mergeCell ref="AF54:AG54"/>
    <mergeCell ref="AH54:AK54"/>
    <mergeCell ref="AD57:AE57"/>
    <mergeCell ref="AF57:AG57"/>
    <mergeCell ref="AH57:AK57"/>
    <mergeCell ref="T56:U56"/>
    <mergeCell ref="V56:W56"/>
    <mergeCell ref="X56:AA56"/>
    <mergeCell ref="AD56:AE56"/>
    <mergeCell ref="AF56:AG56"/>
    <mergeCell ref="AH56:AK56"/>
    <mergeCell ref="AH58:AK58"/>
    <mergeCell ref="A59:S59"/>
    <mergeCell ref="T59:AK59"/>
    <mergeCell ref="A58:S58"/>
    <mergeCell ref="T58:U58"/>
    <mergeCell ref="V58:W58"/>
    <mergeCell ref="X58:AA58"/>
    <mergeCell ref="AD58:AE58"/>
    <mergeCell ref="AF58:AG58"/>
    <mergeCell ref="A64:AM64"/>
    <mergeCell ref="A65:H66"/>
    <mergeCell ref="I65:P66"/>
    <mergeCell ref="Q65:R66"/>
    <mergeCell ref="S65:Y66"/>
    <mergeCell ref="Z65:AM66"/>
    <mergeCell ref="A67:H68"/>
    <mergeCell ref="I67:P67"/>
    <mergeCell ref="Q67:R68"/>
    <mergeCell ref="S67:S68"/>
    <mergeCell ref="T67:T68"/>
    <mergeCell ref="U67:U68"/>
    <mergeCell ref="V67:V68"/>
    <mergeCell ref="W67:W68"/>
    <mergeCell ref="X67:X68"/>
    <mergeCell ref="Y67:Y68"/>
    <mergeCell ref="Z67:AM67"/>
    <mergeCell ref="I68:M68"/>
    <mergeCell ref="Z68:AM68"/>
    <mergeCell ref="A70:I71"/>
    <mergeCell ref="J70:O71"/>
    <mergeCell ref="P70:Q73"/>
    <mergeCell ref="R70:Y71"/>
    <mergeCell ref="Z70:AM71"/>
    <mergeCell ref="A72:I73"/>
    <mergeCell ref="J72:J73"/>
    <mergeCell ref="K72:K73"/>
    <mergeCell ref="L72:L73"/>
    <mergeCell ref="M72:M73"/>
    <mergeCell ref="N72:N73"/>
    <mergeCell ref="O72:O73"/>
    <mergeCell ref="R72:R73"/>
    <mergeCell ref="S72:S73"/>
    <mergeCell ref="T72:T73"/>
    <mergeCell ref="U72:U73"/>
    <mergeCell ref="V72:V73"/>
    <mergeCell ref="W72:W73"/>
    <mergeCell ref="X72:X73"/>
    <mergeCell ref="Y72:Y73"/>
    <mergeCell ref="Z72:AM72"/>
    <mergeCell ref="Z73:AM73"/>
  </mergeCells>
  <phoneticPr fontId="5"/>
  <dataValidations count="1">
    <dataValidation type="list" allowBlank="1" showInputMessage="1" showErrorMessage="1" sqref="Q67:R68">
      <formula1>"普通,当座,総合"</formula1>
    </dataValidation>
  </dataValidations>
  <pageMargins left="0.70866141732283472" right="0.70866141732283472" top="0.74803149606299213" bottom="0.74803149606299213" header="0.31496062992125984" footer="0.31496062992125984"/>
  <pageSetup paperSize="9" scale="7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9"/>
  <sheetViews>
    <sheetView view="pageBreakPreview" zoomScaleNormal="140" zoomScaleSheetLayoutView="100" workbookViewId="0">
      <selection activeCell="E6" sqref="E6"/>
    </sheetView>
  </sheetViews>
  <sheetFormatPr defaultColWidth="2.25" defaultRowHeight="13.5"/>
  <cols>
    <col min="1" max="1" width="2.25" style="47"/>
    <col min="2" max="2" width="3.125" style="47" customWidth="1"/>
    <col min="3" max="3" width="12.875" style="47" customWidth="1"/>
    <col min="4" max="4" width="16.875" style="47" customWidth="1"/>
    <col min="5" max="5" width="18.875" style="47" customWidth="1"/>
    <col min="6" max="12" width="11.25" style="47" customWidth="1"/>
    <col min="13" max="13" width="12.625" style="47" customWidth="1"/>
    <col min="14" max="14" width="18.75" style="47" customWidth="1"/>
    <col min="15" max="16384" width="2.25" style="47"/>
  </cols>
  <sheetData>
    <row r="1" spans="1:14" ht="14.25">
      <c r="A1" s="460" t="s">
        <v>192</v>
      </c>
      <c r="B1" s="460"/>
      <c r="C1" s="460"/>
      <c r="D1" s="460"/>
      <c r="E1" s="460"/>
      <c r="F1" s="460"/>
      <c r="G1" s="460"/>
    </row>
    <row r="3" spans="1:14" ht="18" customHeight="1" thickBot="1">
      <c r="B3" s="48"/>
      <c r="N3" s="49" t="s">
        <v>77</v>
      </c>
    </row>
    <row r="4" spans="1:14" ht="18" customHeight="1" thickBot="1">
      <c r="B4" s="461" t="s">
        <v>78</v>
      </c>
      <c r="C4" s="462" t="s">
        <v>79</v>
      </c>
      <c r="D4" s="463" t="s">
        <v>80</v>
      </c>
      <c r="E4" s="464" t="s">
        <v>81</v>
      </c>
      <c r="F4" s="454" t="s">
        <v>25</v>
      </c>
      <c r="G4" s="454"/>
      <c r="H4" s="455"/>
      <c r="I4" s="455"/>
      <c r="J4" s="454" t="s">
        <v>26</v>
      </c>
      <c r="K4" s="454"/>
      <c r="L4" s="455"/>
      <c r="M4" s="456" t="s">
        <v>82</v>
      </c>
      <c r="N4" s="457" t="s">
        <v>83</v>
      </c>
    </row>
    <row r="5" spans="1:14" ht="27.75" customHeight="1">
      <c r="B5" s="461"/>
      <c r="C5" s="462"/>
      <c r="D5" s="463"/>
      <c r="E5" s="464"/>
      <c r="F5" s="50" t="s">
        <v>84</v>
      </c>
      <c r="G5" s="50" t="s">
        <v>85</v>
      </c>
      <c r="H5" s="50" t="s">
        <v>86</v>
      </c>
      <c r="I5" s="51" t="s">
        <v>87</v>
      </c>
      <c r="J5" s="52" t="s">
        <v>88</v>
      </c>
      <c r="K5" s="50" t="s">
        <v>89</v>
      </c>
      <c r="L5" s="53" t="s">
        <v>90</v>
      </c>
      <c r="M5" s="457"/>
      <c r="N5" s="457"/>
    </row>
    <row r="6" spans="1:14" ht="22.5" customHeight="1">
      <c r="B6" s="54">
        <v>1</v>
      </c>
      <c r="C6" s="55">
        <f ca="1">IFERROR(INDIRECT("個票"&amp;$B6&amp;"！$AG$4"),"")</f>
        <v>0</v>
      </c>
      <c r="D6" s="55">
        <f ca="1">IFERROR(INDIRECT("個票"&amp;$B6&amp;"！$L$4"),"")</f>
        <v>0</v>
      </c>
      <c r="E6" s="54">
        <f ca="1">IFERROR(INDIRECT("個票"&amp;$B6&amp;"！$L$5"),"")</f>
        <v>0</v>
      </c>
      <c r="F6" s="56">
        <f ca="1">IF(G6&lt;&gt;0,IFERROR(INDIRECT("個票"&amp;$B6&amp;"！$O$13"),""),0)</f>
        <v>0</v>
      </c>
      <c r="G6" s="56">
        <f ca="1">IFERROR(INDIRECT("個票"&amp;$B6&amp;"！$Y$13"),"")</f>
        <v>0</v>
      </c>
      <c r="H6" s="56">
        <f ca="1">IFERROR(INDIRECT("個票"&amp;$B6&amp;"！$AI$13"),"")</f>
        <v>0</v>
      </c>
      <c r="I6" s="57">
        <f ca="1">SUM(MIN(F6:G6),H6)</f>
        <v>0</v>
      </c>
      <c r="J6" s="58">
        <f ca="1">IF(K6&lt;&gt;0,IFERROR(INDIRECT("個票"&amp;$B6&amp;"！$AA$51"),""),0)</f>
        <v>0</v>
      </c>
      <c r="K6" s="56">
        <f ca="1">IFERROR(INDIRECT("個票"&amp;$B6&amp;"！$AI$51"),"")</f>
        <v>0</v>
      </c>
      <c r="L6" s="59">
        <f ca="1">MIN(J6:K6)</f>
        <v>0</v>
      </c>
      <c r="M6" s="59">
        <f ca="1">SUM(I6,L6)</f>
        <v>0</v>
      </c>
      <c r="N6" s="269"/>
    </row>
    <row r="7" spans="1:14" ht="22.5" customHeight="1">
      <c r="B7" s="54">
        <v>2</v>
      </c>
      <c r="C7" s="55" t="str">
        <f t="shared" ref="C7:C20" ca="1" si="0">IFERROR(INDIRECT("個票"&amp;$B7&amp;"！$AG$4"),"")</f>
        <v/>
      </c>
      <c r="D7" s="55" t="str">
        <f t="shared" ref="D7:D20" ca="1" si="1">IFERROR(INDIRECT("個票"&amp;$B7&amp;"！$L$4"),"")</f>
        <v/>
      </c>
      <c r="E7" s="54" t="str">
        <f t="shared" ref="E7:E20" ca="1" si="2">IFERROR(INDIRECT("個票"&amp;$B7&amp;"！$L$5"),"")</f>
        <v/>
      </c>
      <c r="F7" s="56" t="str">
        <f t="shared" ref="F7:F20" ca="1" si="3">IF(G7&lt;&gt;0,IFERROR(INDIRECT("個票"&amp;$B7&amp;"！$O$13"),""),0)</f>
        <v/>
      </c>
      <c r="G7" s="56" t="str">
        <f t="shared" ref="G7:G20" ca="1" si="4">IFERROR(INDIRECT("個票"&amp;$B7&amp;"！$Y$13"),"")</f>
        <v/>
      </c>
      <c r="H7" s="56" t="str">
        <f t="shared" ref="H7:H20" ca="1" si="5">IFERROR(INDIRECT("個票"&amp;$B7&amp;"！$AI$13"),"")</f>
        <v/>
      </c>
      <c r="I7" s="57">
        <f ca="1">SUM(MIN(F7:G7),H7)</f>
        <v>0</v>
      </c>
      <c r="J7" s="58" t="str">
        <f t="shared" ref="J7:J20" ca="1" si="6">IF(K7&lt;&gt;0,IFERROR(INDIRECT("個票"&amp;$B7&amp;"！$AA$51"),""),0)</f>
        <v/>
      </c>
      <c r="K7" s="56" t="str">
        <f t="shared" ref="K7:K20" ca="1" si="7">IFERROR(INDIRECT("個票"&amp;$B7&amp;"！$AI$51"),"")</f>
        <v/>
      </c>
      <c r="L7" s="59">
        <f t="shared" ref="L7:L20" ca="1" si="8">MIN(J7:K7)</f>
        <v>0</v>
      </c>
      <c r="M7" s="59">
        <f t="shared" ref="M7:M19" ca="1" si="9">SUM(I7,L7)</f>
        <v>0</v>
      </c>
      <c r="N7" s="269"/>
    </row>
    <row r="8" spans="1:14" ht="22.5" customHeight="1">
      <c r="B8" s="54">
        <v>3</v>
      </c>
      <c r="C8" s="55" t="str">
        <f t="shared" ca="1" si="0"/>
        <v/>
      </c>
      <c r="D8" s="55" t="str">
        <f t="shared" ca="1" si="1"/>
        <v/>
      </c>
      <c r="E8" s="54" t="str">
        <f t="shared" ca="1" si="2"/>
        <v/>
      </c>
      <c r="F8" s="56" t="str">
        <f t="shared" ca="1" si="3"/>
        <v/>
      </c>
      <c r="G8" s="56" t="str">
        <f t="shared" ca="1" si="4"/>
        <v/>
      </c>
      <c r="H8" s="56" t="str">
        <f t="shared" ca="1" si="5"/>
        <v/>
      </c>
      <c r="I8" s="57">
        <f ca="1">SUM(MIN(F8:G8),H8)</f>
        <v>0</v>
      </c>
      <c r="J8" s="58" t="str">
        <f t="shared" ca="1" si="6"/>
        <v/>
      </c>
      <c r="K8" s="56" t="str">
        <f t="shared" ca="1" si="7"/>
        <v/>
      </c>
      <c r="L8" s="59">
        <f t="shared" ca="1" si="8"/>
        <v>0</v>
      </c>
      <c r="M8" s="59">
        <f t="shared" ca="1" si="9"/>
        <v>0</v>
      </c>
      <c r="N8" s="269"/>
    </row>
    <row r="9" spans="1:14" ht="22.5" customHeight="1">
      <c r="B9" s="54">
        <v>4</v>
      </c>
      <c r="C9" s="55" t="str">
        <f t="shared" ca="1" si="0"/>
        <v/>
      </c>
      <c r="D9" s="55" t="str">
        <f t="shared" ca="1" si="1"/>
        <v/>
      </c>
      <c r="E9" s="54" t="str">
        <f t="shared" ca="1" si="2"/>
        <v/>
      </c>
      <c r="F9" s="56" t="str">
        <f t="shared" ca="1" si="3"/>
        <v/>
      </c>
      <c r="G9" s="56" t="str">
        <f t="shared" ca="1" si="4"/>
        <v/>
      </c>
      <c r="H9" s="56" t="str">
        <f t="shared" ca="1" si="5"/>
        <v/>
      </c>
      <c r="I9" s="57">
        <f ca="1">SUM(MIN(F9:G9),H9)</f>
        <v>0</v>
      </c>
      <c r="J9" s="58" t="str">
        <f t="shared" ca="1" si="6"/>
        <v/>
      </c>
      <c r="K9" s="56" t="str">
        <f t="shared" ca="1" si="7"/>
        <v/>
      </c>
      <c r="L9" s="59">
        <f t="shared" ca="1" si="8"/>
        <v>0</v>
      </c>
      <c r="M9" s="59">
        <f t="shared" ca="1" si="9"/>
        <v>0</v>
      </c>
      <c r="N9" s="269"/>
    </row>
    <row r="10" spans="1:14" ht="22.5" customHeight="1">
      <c r="B10" s="54">
        <v>5</v>
      </c>
      <c r="C10" s="55" t="str">
        <f t="shared" ca="1" si="0"/>
        <v/>
      </c>
      <c r="D10" s="55" t="str">
        <f t="shared" ca="1" si="1"/>
        <v/>
      </c>
      <c r="E10" s="54" t="str">
        <f t="shared" ca="1" si="2"/>
        <v/>
      </c>
      <c r="F10" s="56" t="str">
        <f t="shared" ca="1" si="3"/>
        <v/>
      </c>
      <c r="G10" s="56" t="str">
        <f t="shared" ca="1" si="4"/>
        <v/>
      </c>
      <c r="H10" s="56" t="str">
        <f t="shared" ca="1" si="5"/>
        <v/>
      </c>
      <c r="I10" s="57">
        <f t="shared" ref="I10:I20" ca="1" si="10">SUM(MIN(F10:G10),H10)</f>
        <v>0</v>
      </c>
      <c r="J10" s="58" t="str">
        <f t="shared" ca="1" si="6"/>
        <v/>
      </c>
      <c r="K10" s="56" t="str">
        <f t="shared" ca="1" si="7"/>
        <v/>
      </c>
      <c r="L10" s="59">
        <f t="shared" ca="1" si="8"/>
        <v>0</v>
      </c>
      <c r="M10" s="59">
        <f t="shared" ca="1" si="9"/>
        <v>0</v>
      </c>
      <c r="N10" s="269"/>
    </row>
    <row r="11" spans="1:14" ht="22.5" customHeight="1">
      <c r="B11" s="54">
        <v>6</v>
      </c>
      <c r="C11" s="55" t="str">
        <f t="shared" ca="1" si="0"/>
        <v/>
      </c>
      <c r="D11" s="55" t="str">
        <f t="shared" ca="1" si="1"/>
        <v/>
      </c>
      <c r="E11" s="54" t="str">
        <f t="shared" ca="1" si="2"/>
        <v/>
      </c>
      <c r="F11" s="56" t="str">
        <f t="shared" ca="1" si="3"/>
        <v/>
      </c>
      <c r="G11" s="56" t="str">
        <f t="shared" ca="1" si="4"/>
        <v/>
      </c>
      <c r="H11" s="56" t="str">
        <f t="shared" ca="1" si="5"/>
        <v/>
      </c>
      <c r="I11" s="57">
        <f t="shared" ca="1" si="10"/>
        <v>0</v>
      </c>
      <c r="J11" s="58" t="str">
        <f t="shared" ca="1" si="6"/>
        <v/>
      </c>
      <c r="K11" s="56" t="str">
        <f t="shared" ca="1" si="7"/>
        <v/>
      </c>
      <c r="L11" s="59">
        <f t="shared" ca="1" si="8"/>
        <v>0</v>
      </c>
      <c r="M11" s="59">
        <f t="shared" ca="1" si="9"/>
        <v>0</v>
      </c>
      <c r="N11" s="269"/>
    </row>
    <row r="12" spans="1:14" ht="22.5" customHeight="1">
      <c r="B12" s="54">
        <v>7</v>
      </c>
      <c r="C12" s="55" t="str">
        <f t="shared" ca="1" si="0"/>
        <v/>
      </c>
      <c r="D12" s="55" t="str">
        <f t="shared" ca="1" si="1"/>
        <v/>
      </c>
      <c r="E12" s="54" t="str">
        <f t="shared" ca="1" si="2"/>
        <v/>
      </c>
      <c r="F12" s="56" t="str">
        <f t="shared" ca="1" si="3"/>
        <v/>
      </c>
      <c r="G12" s="56" t="str">
        <f t="shared" ca="1" si="4"/>
        <v/>
      </c>
      <c r="H12" s="56" t="str">
        <f t="shared" ca="1" si="5"/>
        <v/>
      </c>
      <c r="I12" s="57">
        <f t="shared" ca="1" si="10"/>
        <v>0</v>
      </c>
      <c r="J12" s="58" t="str">
        <f t="shared" ca="1" si="6"/>
        <v/>
      </c>
      <c r="K12" s="56" t="str">
        <f t="shared" ca="1" si="7"/>
        <v/>
      </c>
      <c r="L12" s="59">
        <f t="shared" ca="1" si="8"/>
        <v>0</v>
      </c>
      <c r="M12" s="59">
        <f t="shared" ca="1" si="9"/>
        <v>0</v>
      </c>
      <c r="N12" s="269"/>
    </row>
    <row r="13" spans="1:14" ht="22.5" customHeight="1">
      <c r="B13" s="54">
        <v>8</v>
      </c>
      <c r="C13" s="55" t="str">
        <f t="shared" ca="1" si="0"/>
        <v/>
      </c>
      <c r="D13" s="55" t="str">
        <f t="shared" ca="1" si="1"/>
        <v/>
      </c>
      <c r="E13" s="54" t="str">
        <f t="shared" ca="1" si="2"/>
        <v/>
      </c>
      <c r="F13" s="56" t="str">
        <f t="shared" ca="1" si="3"/>
        <v/>
      </c>
      <c r="G13" s="56" t="str">
        <f t="shared" ca="1" si="4"/>
        <v/>
      </c>
      <c r="H13" s="56" t="str">
        <f t="shared" ca="1" si="5"/>
        <v/>
      </c>
      <c r="I13" s="57">
        <f t="shared" ca="1" si="10"/>
        <v>0</v>
      </c>
      <c r="J13" s="58" t="str">
        <f t="shared" ca="1" si="6"/>
        <v/>
      </c>
      <c r="K13" s="56" t="str">
        <f t="shared" ca="1" si="7"/>
        <v/>
      </c>
      <c r="L13" s="59">
        <f t="shared" ca="1" si="8"/>
        <v>0</v>
      </c>
      <c r="M13" s="59">
        <f t="shared" ca="1" si="9"/>
        <v>0</v>
      </c>
      <c r="N13" s="269"/>
    </row>
    <row r="14" spans="1:14" ht="22.5" customHeight="1">
      <c r="B14" s="54">
        <v>9</v>
      </c>
      <c r="C14" s="55" t="str">
        <f t="shared" ca="1" si="0"/>
        <v/>
      </c>
      <c r="D14" s="55" t="str">
        <f t="shared" ca="1" si="1"/>
        <v/>
      </c>
      <c r="E14" s="54" t="str">
        <f t="shared" ca="1" si="2"/>
        <v/>
      </c>
      <c r="F14" s="56" t="str">
        <f t="shared" ca="1" si="3"/>
        <v/>
      </c>
      <c r="G14" s="56" t="str">
        <f t="shared" ca="1" si="4"/>
        <v/>
      </c>
      <c r="H14" s="56" t="str">
        <f t="shared" ca="1" si="5"/>
        <v/>
      </c>
      <c r="I14" s="57">
        <f t="shared" ca="1" si="10"/>
        <v>0</v>
      </c>
      <c r="J14" s="58" t="str">
        <f t="shared" ca="1" si="6"/>
        <v/>
      </c>
      <c r="K14" s="56" t="str">
        <f t="shared" ca="1" si="7"/>
        <v/>
      </c>
      <c r="L14" s="59">
        <f t="shared" ca="1" si="8"/>
        <v>0</v>
      </c>
      <c r="M14" s="59">
        <f t="shared" ca="1" si="9"/>
        <v>0</v>
      </c>
      <c r="N14" s="269"/>
    </row>
    <row r="15" spans="1:14" ht="22.5" customHeight="1">
      <c r="B15" s="54">
        <v>10</v>
      </c>
      <c r="C15" s="55" t="str">
        <f t="shared" ca="1" si="0"/>
        <v/>
      </c>
      <c r="D15" s="55" t="str">
        <f t="shared" ca="1" si="1"/>
        <v/>
      </c>
      <c r="E15" s="54" t="str">
        <f t="shared" ca="1" si="2"/>
        <v/>
      </c>
      <c r="F15" s="56" t="str">
        <f t="shared" ca="1" si="3"/>
        <v/>
      </c>
      <c r="G15" s="56" t="str">
        <f t="shared" ca="1" si="4"/>
        <v/>
      </c>
      <c r="H15" s="56" t="str">
        <f t="shared" ca="1" si="5"/>
        <v/>
      </c>
      <c r="I15" s="57">
        <f t="shared" ca="1" si="10"/>
        <v>0</v>
      </c>
      <c r="J15" s="58" t="str">
        <f t="shared" ca="1" si="6"/>
        <v/>
      </c>
      <c r="K15" s="56" t="str">
        <f t="shared" ca="1" si="7"/>
        <v/>
      </c>
      <c r="L15" s="59">
        <f t="shared" ca="1" si="8"/>
        <v>0</v>
      </c>
      <c r="M15" s="59">
        <f t="shared" ca="1" si="9"/>
        <v>0</v>
      </c>
      <c r="N15" s="269"/>
    </row>
    <row r="16" spans="1:14" ht="22.5" customHeight="1">
      <c r="B16" s="54">
        <v>11</v>
      </c>
      <c r="C16" s="55" t="str">
        <f t="shared" ca="1" si="0"/>
        <v/>
      </c>
      <c r="D16" s="55" t="str">
        <f t="shared" ca="1" si="1"/>
        <v/>
      </c>
      <c r="E16" s="54" t="str">
        <f t="shared" ca="1" si="2"/>
        <v/>
      </c>
      <c r="F16" s="56" t="str">
        <f t="shared" ca="1" si="3"/>
        <v/>
      </c>
      <c r="G16" s="56" t="str">
        <f t="shared" ca="1" si="4"/>
        <v/>
      </c>
      <c r="H16" s="56" t="str">
        <f t="shared" ca="1" si="5"/>
        <v/>
      </c>
      <c r="I16" s="57">
        <f t="shared" ca="1" si="10"/>
        <v>0</v>
      </c>
      <c r="J16" s="58" t="str">
        <f t="shared" ca="1" si="6"/>
        <v/>
      </c>
      <c r="K16" s="56" t="str">
        <f t="shared" ca="1" si="7"/>
        <v/>
      </c>
      <c r="L16" s="59">
        <f t="shared" ca="1" si="8"/>
        <v>0</v>
      </c>
      <c r="M16" s="59">
        <f t="shared" ca="1" si="9"/>
        <v>0</v>
      </c>
      <c r="N16" s="269"/>
    </row>
    <row r="17" spans="1:14" ht="22.5" customHeight="1">
      <c r="B17" s="54">
        <v>12</v>
      </c>
      <c r="C17" s="55" t="str">
        <f t="shared" ca="1" si="0"/>
        <v/>
      </c>
      <c r="D17" s="55" t="str">
        <f t="shared" ca="1" si="1"/>
        <v/>
      </c>
      <c r="E17" s="54" t="str">
        <f t="shared" ca="1" si="2"/>
        <v/>
      </c>
      <c r="F17" s="56" t="str">
        <f t="shared" ca="1" si="3"/>
        <v/>
      </c>
      <c r="G17" s="56" t="str">
        <f t="shared" ca="1" si="4"/>
        <v/>
      </c>
      <c r="H17" s="56" t="str">
        <f t="shared" ca="1" si="5"/>
        <v/>
      </c>
      <c r="I17" s="57">
        <f t="shared" ca="1" si="10"/>
        <v>0</v>
      </c>
      <c r="J17" s="58" t="str">
        <f t="shared" ca="1" si="6"/>
        <v/>
      </c>
      <c r="K17" s="56" t="str">
        <f t="shared" ca="1" si="7"/>
        <v/>
      </c>
      <c r="L17" s="59">
        <f t="shared" ca="1" si="8"/>
        <v>0</v>
      </c>
      <c r="M17" s="59">
        <f t="shared" ca="1" si="9"/>
        <v>0</v>
      </c>
      <c r="N17" s="269"/>
    </row>
    <row r="18" spans="1:14" ht="22.5" customHeight="1">
      <c r="B18" s="54">
        <v>13</v>
      </c>
      <c r="C18" s="55" t="str">
        <f t="shared" ca="1" si="0"/>
        <v/>
      </c>
      <c r="D18" s="55" t="str">
        <f t="shared" ca="1" si="1"/>
        <v/>
      </c>
      <c r="E18" s="54" t="str">
        <f t="shared" ca="1" si="2"/>
        <v/>
      </c>
      <c r="F18" s="56" t="str">
        <f t="shared" ca="1" si="3"/>
        <v/>
      </c>
      <c r="G18" s="56" t="str">
        <f t="shared" ca="1" si="4"/>
        <v/>
      </c>
      <c r="H18" s="56" t="str">
        <f t="shared" ca="1" si="5"/>
        <v/>
      </c>
      <c r="I18" s="57">
        <f t="shared" ca="1" si="10"/>
        <v>0</v>
      </c>
      <c r="J18" s="58" t="str">
        <f t="shared" ca="1" si="6"/>
        <v/>
      </c>
      <c r="K18" s="56" t="str">
        <f t="shared" ca="1" si="7"/>
        <v/>
      </c>
      <c r="L18" s="59">
        <f t="shared" ca="1" si="8"/>
        <v>0</v>
      </c>
      <c r="M18" s="59">
        <f t="shared" ca="1" si="9"/>
        <v>0</v>
      </c>
      <c r="N18" s="269"/>
    </row>
    <row r="19" spans="1:14" ht="22.5" customHeight="1">
      <c r="B19" s="54">
        <v>14</v>
      </c>
      <c r="C19" s="55" t="str">
        <f t="shared" ca="1" si="0"/>
        <v/>
      </c>
      <c r="D19" s="55" t="str">
        <f t="shared" ca="1" si="1"/>
        <v/>
      </c>
      <c r="E19" s="54" t="str">
        <f t="shared" ca="1" si="2"/>
        <v/>
      </c>
      <c r="F19" s="56" t="str">
        <f t="shared" ca="1" si="3"/>
        <v/>
      </c>
      <c r="G19" s="56" t="str">
        <f t="shared" ca="1" si="4"/>
        <v/>
      </c>
      <c r="H19" s="56" t="str">
        <f t="shared" ca="1" si="5"/>
        <v/>
      </c>
      <c r="I19" s="57">
        <f t="shared" ca="1" si="10"/>
        <v>0</v>
      </c>
      <c r="J19" s="58" t="str">
        <f t="shared" ca="1" si="6"/>
        <v/>
      </c>
      <c r="K19" s="56" t="str">
        <f t="shared" ca="1" si="7"/>
        <v/>
      </c>
      <c r="L19" s="59">
        <f t="shared" ca="1" si="8"/>
        <v>0</v>
      </c>
      <c r="M19" s="59">
        <f t="shared" ca="1" si="9"/>
        <v>0</v>
      </c>
      <c r="N19" s="269"/>
    </row>
    <row r="20" spans="1:14" ht="22.5" customHeight="1" thickBot="1">
      <c r="B20" s="60">
        <v>15</v>
      </c>
      <c r="C20" s="55" t="str">
        <f t="shared" ca="1" si="0"/>
        <v/>
      </c>
      <c r="D20" s="55" t="str">
        <f t="shared" ca="1" si="1"/>
        <v/>
      </c>
      <c r="E20" s="54" t="str">
        <f t="shared" ca="1" si="2"/>
        <v/>
      </c>
      <c r="F20" s="56" t="str">
        <f t="shared" ca="1" si="3"/>
        <v/>
      </c>
      <c r="G20" s="56" t="str">
        <f t="shared" ca="1" si="4"/>
        <v/>
      </c>
      <c r="H20" s="56" t="str">
        <f t="shared" ca="1" si="5"/>
        <v/>
      </c>
      <c r="I20" s="61">
        <f t="shared" ca="1" si="10"/>
        <v>0</v>
      </c>
      <c r="J20" s="58" t="str">
        <f t="shared" ca="1" si="6"/>
        <v/>
      </c>
      <c r="K20" s="56" t="str">
        <f t="shared" ca="1" si="7"/>
        <v/>
      </c>
      <c r="L20" s="62">
        <f t="shared" ca="1" si="8"/>
        <v>0</v>
      </c>
      <c r="M20" s="63">
        <f ca="1">SUM(I20,L20)</f>
        <v>0</v>
      </c>
      <c r="N20" s="270"/>
    </row>
    <row r="21" spans="1:14" ht="22.5" customHeight="1" thickTop="1" thickBot="1">
      <c r="B21" s="458" t="s">
        <v>91</v>
      </c>
      <c r="C21" s="459"/>
      <c r="D21" s="459"/>
      <c r="E21" s="459"/>
      <c r="F21" s="64"/>
      <c r="G21" s="64"/>
      <c r="H21" s="64"/>
      <c r="I21" s="65">
        <f ca="1">SUM(I6:I20)</f>
        <v>0</v>
      </c>
      <c r="J21" s="66"/>
      <c r="K21" s="64"/>
      <c r="L21" s="67">
        <f ca="1">SUM(L6:L20)</f>
        <v>0</v>
      </c>
      <c r="M21" s="67">
        <f ca="1">SUM(I21,L21)</f>
        <v>0</v>
      </c>
      <c r="N21" s="68"/>
    </row>
    <row r="22" spans="1:14" ht="19.5" customHeight="1"/>
    <row r="23" spans="1:14" s="69" customFormat="1" ht="18" customHeight="1">
      <c r="A23" s="47" t="s">
        <v>92</v>
      </c>
      <c r="B23" s="47"/>
      <c r="C23" s="47"/>
      <c r="D23" s="47"/>
    </row>
    <row r="24" spans="1:14" s="69" customFormat="1" ht="16.5" customHeight="1">
      <c r="A24" s="47"/>
      <c r="B24" s="70">
        <v>1</v>
      </c>
      <c r="C24" s="71" t="s">
        <v>93</v>
      </c>
      <c r="D24" s="47"/>
    </row>
    <row r="25" spans="1:14" s="75" customFormat="1" ht="16.5" customHeight="1">
      <c r="A25" s="72"/>
      <c r="B25" s="73">
        <v>2</v>
      </c>
      <c r="C25" s="74" t="s">
        <v>94</v>
      </c>
      <c r="D25" s="72"/>
    </row>
    <row r="26" spans="1:14" s="75" customFormat="1" ht="16.5" customHeight="1">
      <c r="A26" s="72"/>
      <c r="B26" s="73">
        <v>3</v>
      </c>
      <c r="C26" s="74" t="s">
        <v>95</v>
      </c>
      <c r="D26" s="72"/>
    </row>
    <row r="27" spans="1:14" s="75" customFormat="1" ht="16.5" customHeight="1">
      <c r="A27" s="72"/>
      <c r="B27" s="76">
        <v>4</v>
      </c>
      <c r="C27" s="77" t="s">
        <v>96</v>
      </c>
      <c r="D27" s="72"/>
    </row>
    <row r="28" spans="1:14" s="75" customFormat="1" ht="16.5" customHeight="1">
      <c r="A28" s="72"/>
      <c r="B28" s="76">
        <v>5</v>
      </c>
      <c r="C28" s="77" t="s">
        <v>97</v>
      </c>
      <c r="D28" s="72"/>
    </row>
    <row r="29" spans="1:14" s="69" customFormat="1" ht="22.5" customHeight="1"/>
    <row r="30" spans="1:14" s="69" customFormat="1" ht="22.5" customHeight="1"/>
    <row r="31" spans="1:14" s="69" customFormat="1" ht="22.5" customHeight="1"/>
    <row r="32" spans="1:14" s="69" customFormat="1" ht="22.5" customHeight="1"/>
    <row r="33" s="69" customFormat="1" ht="22.5" customHeight="1"/>
    <row r="34" s="69" customFormat="1" ht="22.5" customHeight="1"/>
    <row r="35" s="69" customFormat="1" ht="22.5" customHeight="1"/>
    <row r="36" s="69" customFormat="1" ht="22.5" customHeight="1"/>
    <row r="37" s="69" customFormat="1" ht="22.5" customHeight="1"/>
    <row r="38" s="69" customFormat="1" ht="22.5" customHeight="1"/>
    <row r="39" s="69" customFormat="1" ht="22.5" customHeight="1"/>
  </sheetData>
  <sheetProtection password="EFC1" sheet="1" objects="1" scenarios="1"/>
  <mergeCells count="10">
    <mergeCell ref="J4:L4"/>
    <mergeCell ref="M4:M5"/>
    <mergeCell ref="N4:N5"/>
    <mergeCell ref="B21:E21"/>
    <mergeCell ref="A1:G1"/>
    <mergeCell ref="B4:B5"/>
    <mergeCell ref="C4:C5"/>
    <mergeCell ref="D4:D5"/>
    <mergeCell ref="E4:E5"/>
    <mergeCell ref="F4:I4"/>
  </mergeCells>
  <phoneticPr fontId="5"/>
  <dataValidations count="1">
    <dataValidation type="list" errorStyle="warning" allowBlank="1" showDropDown="1" showInputMessage="1" showErrorMessage="1" sqref="E6:E20">
      <formula1>#REF!</formula1>
    </dataValidation>
  </dataValidations>
  <pageMargins left="0.19685039370078741" right="0.19685039370078741" top="0.39370078740157483" bottom="0.39370078740157483" header="0" footer="0"/>
  <pageSetup paperSize="9" scale="89" orientation="landscape"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T138"/>
  <sheetViews>
    <sheetView showGridLines="0" view="pageBreakPreview" zoomScale="140" zoomScaleNormal="120" zoomScaleSheetLayoutView="140" workbookViewId="0">
      <selection activeCell="L4" sqref="L4:AF4"/>
    </sheetView>
  </sheetViews>
  <sheetFormatPr defaultColWidth="2.25" defaultRowHeight="13.5"/>
  <cols>
    <col min="1" max="1" width="2.25" style="72" customWidth="1"/>
    <col min="2" max="5" width="2.375" style="72" customWidth="1"/>
    <col min="6" max="7" width="2.375" style="72" bestFit="1" customWidth="1"/>
    <col min="8" max="40" width="2.25" style="72"/>
    <col min="41" max="47" width="2.25" style="72" customWidth="1"/>
    <col min="48" max="16384" width="2.25" style="72"/>
  </cols>
  <sheetData>
    <row r="1" spans="1:46">
      <c r="A1" s="78" t="s">
        <v>193</v>
      </c>
    </row>
    <row r="3" spans="1:46" s="74" customFormat="1" ht="12" customHeight="1">
      <c r="A3" s="533" t="s">
        <v>98</v>
      </c>
      <c r="B3" s="79" t="s">
        <v>9</v>
      </c>
      <c r="C3" s="80"/>
      <c r="D3" s="80"/>
      <c r="E3" s="81"/>
      <c r="F3" s="81"/>
      <c r="G3" s="81"/>
      <c r="H3" s="81"/>
      <c r="I3" s="81"/>
      <c r="J3" s="81"/>
      <c r="K3" s="82"/>
      <c r="L3" s="536"/>
      <c r="M3" s="537"/>
      <c r="N3" s="537"/>
      <c r="O3" s="537"/>
      <c r="P3" s="537"/>
      <c r="Q3" s="537"/>
      <c r="R3" s="537"/>
      <c r="S3" s="537"/>
      <c r="T3" s="537"/>
      <c r="U3" s="537"/>
      <c r="V3" s="537"/>
      <c r="W3" s="537"/>
      <c r="X3" s="537"/>
      <c r="Y3" s="537"/>
      <c r="Z3" s="537"/>
      <c r="AA3" s="537"/>
      <c r="AB3" s="537"/>
      <c r="AC3" s="537"/>
      <c r="AD3" s="537"/>
      <c r="AE3" s="537"/>
      <c r="AF3" s="538"/>
      <c r="AG3" s="496" t="s">
        <v>99</v>
      </c>
      <c r="AH3" s="497"/>
      <c r="AI3" s="497"/>
      <c r="AJ3" s="497"/>
      <c r="AK3" s="497"/>
      <c r="AL3" s="497"/>
      <c r="AM3" s="498"/>
    </row>
    <row r="4" spans="1:46" s="74" customFormat="1" ht="20.25" customHeight="1">
      <c r="A4" s="534"/>
      <c r="B4" s="83" t="s">
        <v>100</v>
      </c>
      <c r="C4" s="84"/>
      <c r="D4" s="84"/>
      <c r="E4" s="85"/>
      <c r="F4" s="85"/>
      <c r="G4" s="85"/>
      <c r="H4" s="85"/>
      <c r="I4" s="85"/>
      <c r="J4" s="85"/>
      <c r="K4" s="86"/>
      <c r="L4" s="530"/>
      <c r="M4" s="531"/>
      <c r="N4" s="531"/>
      <c r="O4" s="531"/>
      <c r="P4" s="531"/>
      <c r="Q4" s="531"/>
      <c r="R4" s="531"/>
      <c r="S4" s="531"/>
      <c r="T4" s="531"/>
      <c r="U4" s="531"/>
      <c r="V4" s="531"/>
      <c r="W4" s="531"/>
      <c r="X4" s="531"/>
      <c r="Y4" s="531"/>
      <c r="Z4" s="531"/>
      <c r="AA4" s="531"/>
      <c r="AB4" s="531"/>
      <c r="AC4" s="531"/>
      <c r="AD4" s="531"/>
      <c r="AE4" s="531"/>
      <c r="AF4" s="532"/>
      <c r="AG4" s="539"/>
      <c r="AH4" s="540"/>
      <c r="AI4" s="540"/>
      <c r="AJ4" s="540"/>
      <c r="AK4" s="540"/>
      <c r="AL4" s="540"/>
      <c r="AM4" s="541"/>
      <c r="AP4" s="521"/>
      <c r="AQ4" s="521"/>
      <c r="AR4" s="521"/>
      <c r="AS4" s="521"/>
      <c r="AT4" s="521"/>
    </row>
    <row r="5" spans="1:46" s="74" customFormat="1" ht="20.25" customHeight="1">
      <c r="A5" s="534"/>
      <c r="B5" s="87" t="s">
        <v>81</v>
      </c>
      <c r="C5" s="88"/>
      <c r="D5" s="88"/>
      <c r="E5" s="89"/>
      <c r="F5" s="89"/>
      <c r="G5" s="89"/>
      <c r="H5" s="89"/>
      <c r="I5" s="89"/>
      <c r="J5" s="89"/>
      <c r="K5" s="90"/>
      <c r="L5" s="542"/>
      <c r="M5" s="543"/>
      <c r="N5" s="543"/>
      <c r="O5" s="543"/>
      <c r="P5" s="543"/>
      <c r="Q5" s="543"/>
      <c r="R5" s="543"/>
      <c r="S5" s="543"/>
      <c r="T5" s="543"/>
      <c r="U5" s="543"/>
      <c r="V5" s="543"/>
      <c r="W5" s="543"/>
      <c r="X5" s="543"/>
      <c r="Y5" s="543"/>
      <c r="Z5" s="543"/>
      <c r="AA5" s="543"/>
      <c r="AB5" s="544"/>
      <c r="AC5" s="545" t="s">
        <v>101</v>
      </c>
      <c r="AD5" s="546"/>
      <c r="AE5" s="546"/>
      <c r="AF5" s="547"/>
      <c r="AG5" s="548"/>
      <c r="AH5" s="548"/>
      <c r="AI5" s="548"/>
      <c r="AJ5" s="548"/>
      <c r="AK5" s="548"/>
      <c r="AL5" s="549" t="s">
        <v>102</v>
      </c>
      <c r="AM5" s="550"/>
      <c r="AP5" s="521"/>
      <c r="AQ5" s="521"/>
      <c r="AR5" s="521"/>
      <c r="AS5" s="521"/>
      <c r="AT5" s="521"/>
    </row>
    <row r="6" spans="1:46" s="74" customFormat="1" ht="13.5" customHeight="1">
      <c r="A6" s="534"/>
      <c r="B6" s="522" t="s">
        <v>103</v>
      </c>
      <c r="C6" s="523"/>
      <c r="D6" s="523"/>
      <c r="E6" s="523"/>
      <c r="F6" s="523"/>
      <c r="G6" s="523"/>
      <c r="H6" s="523"/>
      <c r="I6" s="523"/>
      <c r="J6" s="523"/>
      <c r="K6" s="524"/>
      <c r="L6" s="91" t="s">
        <v>12</v>
      </c>
      <c r="M6" s="91"/>
      <c r="N6" s="91"/>
      <c r="O6" s="91"/>
      <c r="P6" s="91"/>
      <c r="Q6" s="528"/>
      <c r="R6" s="528"/>
      <c r="S6" s="91" t="s">
        <v>13</v>
      </c>
      <c r="T6" s="528"/>
      <c r="U6" s="528"/>
      <c r="V6" s="528"/>
      <c r="W6" s="91" t="s">
        <v>14</v>
      </c>
      <c r="X6" s="91"/>
      <c r="Y6" s="91"/>
      <c r="Z6" s="91"/>
      <c r="AA6" s="91"/>
      <c r="AB6" s="91"/>
      <c r="AC6" s="92" t="s">
        <v>104</v>
      </c>
      <c r="AD6" s="91"/>
      <c r="AE6" s="91"/>
      <c r="AF6" s="91"/>
      <c r="AG6" s="91"/>
      <c r="AH6" s="91"/>
      <c r="AI6" s="91"/>
      <c r="AJ6" s="91"/>
      <c r="AK6" s="91"/>
      <c r="AL6" s="91"/>
      <c r="AM6" s="93"/>
      <c r="AP6" s="94"/>
      <c r="AQ6" s="95"/>
      <c r="AR6" s="95"/>
      <c r="AS6" s="95"/>
      <c r="AT6" s="529"/>
    </row>
    <row r="7" spans="1:46" s="74" customFormat="1" ht="20.25" customHeight="1">
      <c r="A7" s="534"/>
      <c r="B7" s="525"/>
      <c r="C7" s="526"/>
      <c r="D7" s="526"/>
      <c r="E7" s="526"/>
      <c r="F7" s="526"/>
      <c r="G7" s="526"/>
      <c r="H7" s="526"/>
      <c r="I7" s="526"/>
      <c r="J7" s="526"/>
      <c r="K7" s="527"/>
      <c r="L7" s="530"/>
      <c r="M7" s="531"/>
      <c r="N7" s="531"/>
      <c r="O7" s="531"/>
      <c r="P7" s="531"/>
      <c r="Q7" s="531"/>
      <c r="R7" s="531"/>
      <c r="S7" s="531"/>
      <c r="T7" s="531"/>
      <c r="U7" s="531"/>
      <c r="V7" s="531"/>
      <c r="W7" s="531"/>
      <c r="X7" s="531"/>
      <c r="Y7" s="531"/>
      <c r="Z7" s="531"/>
      <c r="AA7" s="531"/>
      <c r="AB7" s="531"/>
      <c r="AC7" s="531"/>
      <c r="AD7" s="531"/>
      <c r="AE7" s="531"/>
      <c r="AF7" s="531"/>
      <c r="AG7" s="531"/>
      <c r="AH7" s="531"/>
      <c r="AI7" s="531"/>
      <c r="AJ7" s="531"/>
      <c r="AK7" s="531"/>
      <c r="AL7" s="531"/>
      <c r="AM7" s="532"/>
      <c r="AP7" s="95"/>
      <c r="AQ7" s="95"/>
      <c r="AR7" s="95"/>
      <c r="AS7" s="95"/>
      <c r="AT7" s="529"/>
    </row>
    <row r="8" spans="1:46" s="74" customFormat="1" ht="20.25" customHeight="1">
      <c r="A8" s="534"/>
      <c r="B8" s="96" t="s">
        <v>15</v>
      </c>
      <c r="C8" s="97"/>
      <c r="D8" s="97"/>
      <c r="E8" s="98"/>
      <c r="F8" s="98"/>
      <c r="G8" s="98"/>
      <c r="H8" s="98"/>
      <c r="I8" s="98"/>
      <c r="J8" s="98"/>
      <c r="K8" s="98"/>
      <c r="L8" s="96" t="s">
        <v>16</v>
      </c>
      <c r="M8" s="98"/>
      <c r="N8" s="98"/>
      <c r="O8" s="98"/>
      <c r="P8" s="98"/>
      <c r="Q8" s="98"/>
      <c r="R8" s="99"/>
      <c r="S8" s="551"/>
      <c r="T8" s="552"/>
      <c r="U8" s="552"/>
      <c r="V8" s="552"/>
      <c r="W8" s="552"/>
      <c r="X8" s="552"/>
      <c r="Y8" s="553"/>
      <c r="Z8" s="96" t="s">
        <v>17</v>
      </c>
      <c r="AA8" s="98"/>
      <c r="AB8" s="98"/>
      <c r="AC8" s="98"/>
      <c r="AD8" s="98"/>
      <c r="AE8" s="98"/>
      <c r="AF8" s="99"/>
      <c r="AG8" s="551"/>
      <c r="AH8" s="552"/>
      <c r="AI8" s="552"/>
      <c r="AJ8" s="552"/>
      <c r="AK8" s="552"/>
      <c r="AL8" s="552"/>
      <c r="AM8" s="553"/>
    </row>
    <row r="9" spans="1:46" s="74" customFormat="1" ht="20.25" customHeight="1">
      <c r="A9" s="535"/>
      <c r="B9" s="96" t="s">
        <v>105</v>
      </c>
      <c r="C9" s="97"/>
      <c r="D9" s="97"/>
      <c r="E9" s="98"/>
      <c r="F9" s="98"/>
      <c r="G9" s="98"/>
      <c r="H9" s="98"/>
      <c r="I9" s="98"/>
      <c r="J9" s="98"/>
      <c r="K9" s="98"/>
      <c r="L9" s="551"/>
      <c r="M9" s="552"/>
      <c r="N9" s="552"/>
      <c r="O9" s="552"/>
      <c r="P9" s="552"/>
      <c r="Q9" s="552"/>
      <c r="R9" s="552"/>
      <c r="S9" s="552"/>
      <c r="T9" s="552"/>
      <c r="U9" s="552"/>
      <c r="V9" s="552"/>
      <c r="W9" s="552"/>
      <c r="X9" s="552"/>
      <c r="Y9" s="552"/>
      <c r="Z9" s="552"/>
      <c r="AA9" s="552"/>
      <c r="AB9" s="552"/>
      <c r="AC9" s="552"/>
      <c r="AD9" s="552"/>
      <c r="AE9" s="552"/>
      <c r="AF9" s="552"/>
      <c r="AG9" s="552"/>
      <c r="AH9" s="552"/>
      <c r="AI9" s="552"/>
      <c r="AJ9" s="552"/>
      <c r="AK9" s="552"/>
      <c r="AL9" s="552"/>
      <c r="AM9" s="553"/>
    </row>
    <row r="10" spans="1:46" s="74" customFormat="1" ht="18" customHeight="1">
      <c r="A10" s="514" t="s">
        <v>106</v>
      </c>
      <c r="B10" s="515"/>
      <c r="C10" s="515"/>
      <c r="D10" s="515"/>
      <c r="E10" s="515"/>
      <c r="F10" s="515"/>
      <c r="G10" s="515"/>
      <c r="H10" s="516"/>
      <c r="I10" s="100"/>
      <c r="J10" s="101" t="s">
        <v>107</v>
      </c>
      <c r="K10" s="91"/>
      <c r="L10" s="102"/>
      <c r="M10" s="102"/>
      <c r="N10" s="102"/>
      <c r="O10" s="102"/>
      <c r="P10" s="102"/>
      <c r="Q10" s="102"/>
      <c r="R10" s="102"/>
      <c r="S10" s="102"/>
      <c r="T10" s="102"/>
      <c r="U10" s="102"/>
      <c r="V10" s="102"/>
      <c r="W10" s="102"/>
      <c r="X10" s="102"/>
      <c r="Y10" s="102"/>
      <c r="Z10" s="102"/>
      <c r="AA10" s="102"/>
      <c r="AB10" s="102"/>
      <c r="AC10" s="102"/>
      <c r="AD10" s="102"/>
      <c r="AE10" s="102"/>
      <c r="AF10" s="102"/>
      <c r="AG10" s="102"/>
      <c r="AH10" s="102"/>
      <c r="AI10" s="102"/>
      <c r="AJ10" s="102"/>
      <c r="AK10" s="102"/>
      <c r="AL10" s="102"/>
      <c r="AM10" s="103"/>
    </row>
    <row r="11" spans="1:46" s="74" customFormat="1" ht="18" customHeight="1">
      <c r="A11" s="517"/>
      <c r="B11" s="518"/>
      <c r="C11" s="518"/>
      <c r="D11" s="518"/>
      <c r="E11" s="518"/>
      <c r="F11" s="518"/>
      <c r="G11" s="518"/>
      <c r="H11" s="519"/>
      <c r="I11" s="104"/>
      <c r="J11" s="105" t="s">
        <v>108</v>
      </c>
      <c r="K11" s="85"/>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106"/>
    </row>
    <row r="12" spans="1:46" s="74" customFormat="1" ht="5.25" customHeight="1">
      <c r="A12" s="107"/>
      <c r="B12" s="107"/>
      <c r="C12" s="107"/>
      <c r="D12" s="107"/>
      <c r="E12" s="107"/>
      <c r="F12" s="107"/>
      <c r="G12" s="107"/>
      <c r="H12" s="107"/>
      <c r="I12" s="101"/>
      <c r="J12" s="108"/>
      <c r="K12" s="91"/>
      <c r="L12" s="102"/>
      <c r="M12" s="102"/>
      <c r="N12" s="102"/>
      <c r="O12" s="102"/>
      <c r="P12" s="102"/>
      <c r="Q12" s="102"/>
      <c r="R12" s="102"/>
      <c r="S12" s="102"/>
      <c r="T12" s="97"/>
      <c r="U12" s="97"/>
      <c r="V12" s="97"/>
      <c r="W12" s="97"/>
      <c r="X12" s="97"/>
      <c r="Y12" s="97"/>
      <c r="Z12" s="97"/>
      <c r="AA12" s="97"/>
      <c r="AB12" s="97"/>
      <c r="AC12" s="97"/>
      <c r="AD12" s="97"/>
      <c r="AE12" s="97"/>
      <c r="AF12" s="97"/>
      <c r="AG12" s="97"/>
      <c r="AH12" s="97"/>
      <c r="AI12" s="97"/>
      <c r="AJ12" s="97"/>
      <c r="AK12" s="97"/>
      <c r="AL12" s="97"/>
      <c r="AM12" s="97"/>
    </row>
    <row r="13" spans="1:46" s="74" customFormat="1" ht="20.25" customHeight="1">
      <c r="A13" s="109" t="s">
        <v>107</v>
      </c>
      <c r="B13" s="110"/>
      <c r="C13" s="111"/>
      <c r="D13" s="111"/>
      <c r="E13" s="111"/>
      <c r="F13" s="111"/>
      <c r="G13" s="111"/>
      <c r="H13" s="111"/>
      <c r="I13" s="112"/>
      <c r="J13" s="113"/>
      <c r="K13" s="496" t="s">
        <v>109</v>
      </c>
      <c r="L13" s="497"/>
      <c r="M13" s="497"/>
      <c r="N13" s="498"/>
      <c r="O13" s="499" t="str">
        <f>IF(L5="","",VLOOKUP(L5,$A$95:$B$129,2,0))</f>
        <v/>
      </c>
      <c r="P13" s="500"/>
      <c r="Q13" s="500"/>
      <c r="R13" s="497" t="s">
        <v>110</v>
      </c>
      <c r="S13" s="498"/>
      <c r="T13" s="505" t="s">
        <v>111</v>
      </c>
      <c r="U13" s="506"/>
      <c r="V13" s="506"/>
      <c r="W13" s="506"/>
      <c r="X13" s="507"/>
      <c r="Y13" s="508">
        <f>ROUNDDOWN($F$44/1000,0)</f>
        <v>0</v>
      </c>
      <c r="Z13" s="509"/>
      <c r="AA13" s="509"/>
      <c r="AB13" s="510" t="s">
        <v>110</v>
      </c>
      <c r="AC13" s="511"/>
      <c r="AD13" s="505" t="s">
        <v>112</v>
      </c>
      <c r="AE13" s="506"/>
      <c r="AF13" s="506"/>
      <c r="AG13" s="506"/>
      <c r="AH13" s="507"/>
      <c r="AI13" s="508">
        <f>ROUNDDOWN($F$49/1000,0)</f>
        <v>0</v>
      </c>
      <c r="AJ13" s="509"/>
      <c r="AK13" s="509"/>
      <c r="AL13" s="510" t="s">
        <v>110</v>
      </c>
      <c r="AM13" s="511"/>
    </row>
    <row r="14" spans="1:46" s="74" customFormat="1" ht="20.25" customHeight="1">
      <c r="A14" s="114" t="s">
        <v>113</v>
      </c>
      <c r="B14" s="115"/>
      <c r="C14" s="116"/>
      <c r="D14" s="116"/>
      <c r="E14" s="116"/>
      <c r="F14" s="116"/>
      <c r="G14" s="116"/>
      <c r="H14" s="478"/>
      <c r="I14" s="479"/>
      <c r="J14" s="480"/>
      <c r="K14" s="481" t="s">
        <v>114</v>
      </c>
      <c r="L14" s="482"/>
      <c r="M14" s="482"/>
      <c r="N14" s="482"/>
      <c r="O14" s="482"/>
      <c r="P14" s="482"/>
      <c r="Q14" s="482"/>
      <c r="R14" s="482"/>
      <c r="S14" s="482"/>
      <c r="T14" s="482"/>
      <c r="U14" s="482"/>
      <c r="V14" s="482"/>
      <c r="W14" s="482"/>
      <c r="X14" s="482"/>
      <c r="Y14" s="482"/>
      <c r="Z14" s="482"/>
      <c r="AA14" s="482"/>
      <c r="AB14" s="482"/>
      <c r="AC14" s="482"/>
      <c r="AD14" s="482"/>
      <c r="AE14" s="482"/>
      <c r="AF14" s="117" t="s">
        <v>115</v>
      </c>
      <c r="AG14" s="118"/>
      <c r="AH14" s="118"/>
      <c r="AI14" s="119"/>
      <c r="AJ14" s="119"/>
      <c r="AK14" s="97"/>
      <c r="AL14" s="116"/>
      <c r="AM14" s="120"/>
    </row>
    <row r="15" spans="1:46" s="74" customFormat="1" ht="21" customHeight="1">
      <c r="A15" s="121"/>
      <c r="B15" s="94"/>
      <c r="C15" s="512" t="s">
        <v>116</v>
      </c>
      <c r="D15" s="512"/>
      <c r="E15" s="512"/>
      <c r="F15" s="512"/>
      <c r="G15" s="512"/>
      <c r="H15" s="512"/>
      <c r="I15" s="512"/>
      <c r="J15" s="512"/>
      <c r="K15" s="512"/>
      <c r="L15" s="512"/>
      <c r="M15" s="512"/>
      <c r="N15" s="512"/>
      <c r="O15" s="512"/>
      <c r="P15" s="512"/>
      <c r="Q15" s="512"/>
      <c r="R15" s="512"/>
      <c r="S15" s="512"/>
      <c r="T15" s="512"/>
      <c r="U15" s="512"/>
      <c r="V15" s="512"/>
      <c r="W15" s="512"/>
      <c r="X15" s="512"/>
      <c r="Y15" s="512"/>
      <c r="Z15" s="512"/>
      <c r="AA15" s="512"/>
      <c r="AB15" s="512"/>
      <c r="AC15" s="512"/>
      <c r="AD15" s="512"/>
      <c r="AE15" s="512"/>
      <c r="AF15" s="512"/>
      <c r="AG15" s="512"/>
      <c r="AH15" s="512"/>
      <c r="AI15" s="512"/>
      <c r="AJ15" s="512"/>
      <c r="AK15" s="512"/>
      <c r="AL15" s="512"/>
      <c r="AM15" s="513"/>
    </row>
    <row r="16" spans="1:46" s="74" customFormat="1" ht="21" customHeight="1">
      <c r="A16" s="122"/>
      <c r="B16" s="123"/>
      <c r="C16" s="512"/>
      <c r="D16" s="512"/>
      <c r="E16" s="512"/>
      <c r="F16" s="512"/>
      <c r="G16" s="512"/>
      <c r="H16" s="512"/>
      <c r="I16" s="512"/>
      <c r="J16" s="512"/>
      <c r="K16" s="512"/>
      <c r="L16" s="512"/>
      <c r="M16" s="512"/>
      <c r="N16" s="512"/>
      <c r="O16" s="512"/>
      <c r="P16" s="512"/>
      <c r="Q16" s="512"/>
      <c r="R16" s="512"/>
      <c r="S16" s="512"/>
      <c r="T16" s="512"/>
      <c r="U16" s="512"/>
      <c r="V16" s="512"/>
      <c r="W16" s="512"/>
      <c r="X16" s="512"/>
      <c r="Y16" s="512"/>
      <c r="Z16" s="512"/>
      <c r="AA16" s="512"/>
      <c r="AB16" s="512"/>
      <c r="AC16" s="512"/>
      <c r="AD16" s="512"/>
      <c r="AE16" s="512"/>
      <c r="AF16" s="512"/>
      <c r="AG16" s="512"/>
      <c r="AH16" s="512"/>
      <c r="AI16" s="512"/>
      <c r="AJ16" s="512"/>
      <c r="AK16" s="512"/>
      <c r="AL16" s="512"/>
      <c r="AM16" s="513"/>
    </row>
    <row r="17" spans="1:39" s="74" customFormat="1" ht="21" customHeight="1">
      <c r="A17" s="122"/>
      <c r="B17" s="123"/>
      <c r="C17" s="512"/>
      <c r="D17" s="512"/>
      <c r="E17" s="512"/>
      <c r="F17" s="512"/>
      <c r="G17" s="512"/>
      <c r="H17" s="512"/>
      <c r="I17" s="512"/>
      <c r="J17" s="512"/>
      <c r="K17" s="512"/>
      <c r="L17" s="512"/>
      <c r="M17" s="512"/>
      <c r="N17" s="512"/>
      <c r="O17" s="512"/>
      <c r="P17" s="512"/>
      <c r="Q17" s="512"/>
      <c r="R17" s="512"/>
      <c r="S17" s="512"/>
      <c r="T17" s="512"/>
      <c r="U17" s="512"/>
      <c r="V17" s="512"/>
      <c r="W17" s="512"/>
      <c r="X17" s="512"/>
      <c r="Y17" s="512"/>
      <c r="Z17" s="512"/>
      <c r="AA17" s="512"/>
      <c r="AB17" s="512"/>
      <c r="AC17" s="512"/>
      <c r="AD17" s="512"/>
      <c r="AE17" s="512"/>
      <c r="AF17" s="512"/>
      <c r="AG17" s="512"/>
      <c r="AH17" s="512"/>
      <c r="AI17" s="512"/>
      <c r="AJ17" s="512"/>
      <c r="AK17" s="512"/>
      <c r="AL17" s="512"/>
      <c r="AM17" s="513"/>
    </row>
    <row r="18" spans="1:39" s="74" customFormat="1" ht="21" customHeight="1">
      <c r="A18" s="122"/>
      <c r="B18" s="123"/>
      <c r="C18" s="512"/>
      <c r="D18" s="512"/>
      <c r="E18" s="512"/>
      <c r="F18" s="512"/>
      <c r="G18" s="512"/>
      <c r="H18" s="512"/>
      <c r="I18" s="512"/>
      <c r="J18" s="512"/>
      <c r="K18" s="512"/>
      <c r="L18" s="512"/>
      <c r="M18" s="512"/>
      <c r="N18" s="512"/>
      <c r="O18" s="512"/>
      <c r="P18" s="512"/>
      <c r="Q18" s="512"/>
      <c r="R18" s="512"/>
      <c r="S18" s="512"/>
      <c r="T18" s="512"/>
      <c r="U18" s="512"/>
      <c r="V18" s="512"/>
      <c r="W18" s="512"/>
      <c r="X18" s="512"/>
      <c r="Y18" s="512"/>
      <c r="Z18" s="512"/>
      <c r="AA18" s="512"/>
      <c r="AB18" s="512"/>
      <c r="AC18" s="512"/>
      <c r="AD18" s="512"/>
      <c r="AE18" s="512"/>
      <c r="AF18" s="512"/>
      <c r="AG18" s="512"/>
      <c r="AH18" s="512"/>
      <c r="AI18" s="512"/>
      <c r="AJ18" s="512"/>
      <c r="AK18" s="512"/>
      <c r="AL18" s="512"/>
      <c r="AM18" s="513"/>
    </row>
    <row r="19" spans="1:39" s="74" customFormat="1" ht="21" customHeight="1">
      <c r="A19" s="122"/>
      <c r="B19" s="123"/>
      <c r="C19" s="512"/>
      <c r="D19" s="512"/>
      <c r="E19" s="512"/>
      <c r="F19" s="512"/>
      <c r="G19" s="512"/>
      <c r="H19" s="512"/>
      <c r="I19" s="512"/>
      <c r="J19" s="512"/>
      <c r="K19" s="512"/>
      <c r="L19" s="512"/>
      <c r="M19" s="512"/>
      <c r="N19" s="512"/>
      <c r="O19" s="512"/>
      <c r="P19" s="512"/>
      <c r="Q19" s="512"/>
      <c r="R19" s="512"/>
      <c r="S19" s="512"/>
      <c r="T19" s="512"/>
      <c r="U19" s="512"/>
      <c r="V19" s="512"/>
      <c r="W19" s="512"/>
      <c r="X19" s="512"/>
      <c r="Y19" s="512"/>
      <c r="Z19" s="512"/>
      <c r="AA19" s="512"/>
      <c r="AB19" s="512"/>
      <c r="AC19" s="512"/>
      <c r="AD19" s="512"/>
      <c r="AE19" s="512"/>
      <c r="AF19" s="512"/>
      <c r="AG19" s="512"/>
      <c r="AH19" s="512"/>
      <c r="AI19" s="512"/>
      <c r="AJ19" s="512"/>
      <c r="AK19" s="512"/>
      <c r="AL19" s="512"/>
      <c r="AM19" s="513"/>
    </row>
    <row r="20" spans="1:39" s="74" customFormat="1" ht="21" customHeight="1">
      <c r="A20" s="122"/>
      <c r="B20" s="123"/>
      <c r="C20" s="512"/>
      <c r="D20" s="512"/>
      <c r="E20" s="512"/>
      <c r="F20" s="512"/>
      <c r="G20" s="512"/>
      <c r="H20" s="512"/>
      <c r="I20" s="512"/>
      <c r="J20" s="512"/>
      <c r="K20" s="512"/>
      <c r="L20" s="512"/>
      <c r="M20" s="512"/>
      <c r="N20" s="512"/>
      <c r="O20" s="512"/>
      <c r="P20" s="512"/>
      <c r="Q20" s="512"/>
      <c r="R20" s="512"/>
      <c r="S20" s="512"/>
      <c r="T20" s="512"/>
      <c r="U20" s="512"/>
      <c r="V20" s="512"/>
      <c r="W20" s="512"/>
      <c r="X20" s="512"/>
      <c r="Y20" s="512"/>
      <c r="Z20" s="512"/>
      <c r="AA20" s="512"/>
      <c r="AB20" s="512"/>
      <c r="AC20" s="512"/>
      <c r="AD20" s="512"/>
      <c r="AE20" s="512"/>
      <c r="AF20" s="512"/>
      <c r="AG20" s="512"/>
      <c r="AH20" s="512"/>
      <c r="AI20" s="512"/>
      <c r="AJ20" s="512"/>
      <c r="AK20" s="512"/>
      <c r="AL20" s="512"/>
      <c r="AM20" s="513"/>
    </row>
    <row r="21" spans="1:39" s="74" customFormat="1" ht="21" customHeight="1">
      <c r="A21" s="122"/>
      <c r="B21" s="123"/>
      <c r="C21" s="512"/>
      <c r="D21" s="512"/>
      <c r="E21" s="512"/>
      <c r="F21" s="512"/>
      <c r="G21" s="512"/>
      <c r="H21" s="512"/>
      <c r="I21" s="512"/>
      <c r="J21" s="512"/>
      <c r="K21" s="512"/>
      <c r="L21" s="512"/>
      <c r="M21" s="512"/>
      <c r="N21" s="512"/>
      <c r="O21" s="512"/>
      <c r="P21" s="512"/>
      <c r="Q21" s="512"/>
      <c r="R21" s="512"/>
      <c r="S21" s="512"/>
      <c r="T21" s="512"/>
      <c r="U21" s="512"/>
      <c r="V21" s="512"/>
      <c r="W21" s="512"/>
      <c r="X21" s="512"/>
      <c r="Y21" s="512"/>
      <c r="Z21" s="512"/>
      <c r="AA21" s="512"/>
      <c r="AB21" s="512"/>
      <c r="AC21" s="512"/>
      <c r="AD21" s="512"/>
      <c r="AE21" s="512"/>
      <c r="AF21" s="512"/>
      <c r="AG21" s="512"/>
      <c r="AH21" s="512"/>
      <c r="AI21" s="512"/>
      <c r="AJ21" s="512"/>
      <c r="AK21" s="512"/>
      <c r="AL21" s="512"/>
      <c r="AM21" s="513"/>
    </row>
    <row r="22" spans="1:39" s="74" customFormat="1" ht="21" customHeight="1">
      <c r="A22" s="124"/>
      <c r="B22" s="125"/>
      <c r="C22" s="485"/>
      <c r="D22" s="485"/>
      <c r="E22" s="485"/>
      <c r="F22" s="485"/>
      <c r="G22" s="485"/>
      <c r="H22" s="485"/>
      <c r="I22" s="485"/>
      <c r="J22" s="485"/>
      <c r="K22" s="485"/>
      <c r="L22" s="485"/>
      <c r="M22" s="485"/>
      <c r="N22" s="485"/>
      <c r="O22" s="485"/>
      <c r="P22" s="485"/>
      <c r="Q22" s="485"/>
      <c r="R22" s="485"/>
      <c r="S22" s="485"/>
      <c r="T22" s="485"/>
      <c r="U22" s="485"/>
      <c r="V22" s="485"/>
      <c r="W22" s="485"/>
      <c r="X22" s="485"/>
      <c r="Y22" s="485"/>
      <c r="Z22" s="485"/>
      <c r="AA22" s="485"/>
      <c r="AB22" s="485"/>
      <c r="AC22" s="485"/>
      <c r="AD22" s="485"/>
      <c r="AE22" s="485"/>
      <c r="AF22" s="485"/>
      <c r="AG22" s="485"/>
      <c r="AH22" s="485"/>
      <c r="AI22" s="485"/>
      <c r="AJ22" s="485"/>
      <c r="AK22" s="485"/>
      <c r="AL22" s="485"/>
      <c r="AM22" s="486"/>
    </row>
    <row r="23" spans="1:39" s="74" customFormat="1" ht="18.75" customHeight="1">
      <c r="A23" s="126" t="s">
        <v>117</v>
      </c>
      <c r="B23" s="107"/>
      <c r="C23" s="107"/>
      <c r="D23" s="107"/>
      <c r="E23" s="107"/>
      <c r="F23" s="127"/>
      <c r="G23" s="127"/>
      <c r="H23" s="127"/>
      <c r="I23" s="127"/>
      <c r="J23" s="127"/>
      <c r="K23" s="127"/>
      <c r="L23" s="127"/>
      <c r="M23" s="127"/>
      <c r="N23" s="127"/>
      <c r="O23" s="127"/>
      <c r="P23" s="127"/>
      <c r="Q23" s="127"/>
      <c r="R23" s="127"/>
      <c r="S23" s="127"/>
      <c r="T23" s="127"/>
      <c r="U23" s="127"/>
      <c r="V23" s="127"/>
      <c r="W23" s="127"/>
      <c r="X23" s="127"/>
      <c r="Y23" s="127"/>
      <c r="Z23" s="127"/>
      <c r="AA23" s="127"/>
      <c r="AB23" s="127"/>
      <c r="AC23" s="127"/>
      <c r="AD23" s="127"/>
      <c r="AE23" s="127"/>
      <c r="AF23" s="127"/>
      <c r="AG23" s="127"/>
      <c r="AH23" s="127"/>
      <c r="AI23" s="127"/>
      <c r="AJ23" s="127"/>
      <c r="AK23" s="127"/>
      <c r="AL23" s="127"/>
      <c r="AM23" s="128"/>
    </row>
    <row r="24" spans="1:39" s="74" customFormat="1" ht="18.75" customHeight="1">
      <c r="A24" s="95"/>
      <c r="B24" s="95"/>
      <c r="C24" s="95"/>
      <c r="D24" s="95"/>
      <c r="E24" s="95"/>
      <c r="F24" s="127"/>
      <c r="G24" s="127"/>
      <c r="H24" s="127"/>
      <c r="I24" s="127"/>
      <c r="J24" s="127"/>
      <c r="K24" s="127"/>
      <c r="L24" s="127"/>
      <c r="M24" s="127"/>
      <c r="N24" s="127"/>
      <c r="O24" s="129" t="s">
        <v>118</v>
      </c>
      <c r="P24" s="127"/>
      <c r="Q24" s="127"/>
      <c r="R24" s="127"/>
      <c r="S24" s="127"/>
      <c r="T24" s="127"/>
      <c r="U24" s="127"/>
      <c r="V24" s="127"/>
      <c r="W24" s="127"/>
      <c r="X24" s="127"/>
      <c r="Y24" s="127"/>
      <c r="Z24" s="127"/>
      <c r="AA24" s="127"/>
      <c r="AB24" s="127"/>
      <c r="AC24" s="127"/>
      <c r="AD24" s="127"/>
      <c r="AE24" s="127"/>
      <c r="AF24" s="127"/>
      <c r="AG24" s="127"/>
      <c r="AH24" s="127"/>
      <c r="AI24" s="127"/>
      <c r="AJ24" s="127"/>
      <c r="AK24" s="127"/>
      <c r="AL24" s="127"/>
      <c r="AM24" s="127"/>
    </row>
    <row r="25" spans="1:39" s="74" customFormat="1" ht="18.75" customHeight="1">
      <c r="A25" s="95"/>
      <c r="B25" s="95"/>
      <c r="C25" s="95"/>
      <c r="D25" s="95"/>
      <c r="E25" s="95"/>
      <c r="F25" s="127"/>
      <c r="G25" s="127"/>
      <c r="H25" s="127"/>
      <c r="I25" s="127"/>
      <c r="J25" s="127"/>
      <c r="K25" s="127"/>
      <c r="L25" s="127"/>
      <c r="M25" s="127"/>
      <c r="N25" s="127"/>
      <c r="O25" s="129" t="s">
        <v>119</v>
      </c>
      <c r="P25" s="127"/>
      <c r="Q25" s="127"/>
      <c r="R25" s="127"/>
      <c r="S25" s="127"/>
      <c r="T25" s="127"/>
      <c r="U25" s="127"/>
      <c r="V25" s="127"/>
      <c r="W25" s="127"/>
      <c r="X25" s="127"/>
      <c r="Y25" s="127"/>
      <c r="Z25" s="127"/>
      <c r="AA25" s="127"/>
      <c r="AB25" s="489"/>
      <c r="AC25" s="489"/>
      <c r="AD25" s="127" t="s">
        <v>120</v>
      </c>
      <c r="AE25" s="129" t="s">
        <v>121</v>
      </c>
      <c r="AF25" s="127"/>
      <c r="AG25" s="127"/>
      <c r="AH25" s="127"/>
      <c r="AI25" s="127"/>
      <c r="AJ25" s="127"/>
      <c r="AK25" s="127"/>
      <c r="AL25" s="127"/>
      <c r="AM25" s="127"/>
    </row>
    <row r="26" spans="1:39" s="74" customFormat="1" ht="18.75" customHeight="1">
      <c r="A26" s="95"/>
      <c r="B26" s="95"/>
      <c r="C26" s="95"/>
      <c r="D26" s="95"/>
      <c r="E26" s="95"/>
      <c r="F26" s="127"/>
      <c r="G26" s="127"/>
      <c r="H26" s="127"/>
      <c r="I26" s="127"/>
      <c r="J26" s="127"/>
      <c r="K26" s="127"/>
      <c r="L26" s="127"/>
      <c r="M26" s="127"/>
      <c r="N26" s="127"/>
      <c r="O26" s="127"/>
      <c r="P26" s="127"/>
      <c r="Q26" s="127"/>
      <c r="R26" s="127"/>
      <c r="S26" s="127"/>
      <c r="T26" s="127"/>
      <c r="U26" s="127"/>
      <c r="V26" s="127"/>
      <c r="W26" s="127"/>
      <c r="X26" s="129" t="s">
        <v>122</v>
      </c>
      <c r="Y26" s="127"/>
      <c r="Z26" s="127"/>
      <c r="AA26" s="127"/>
      <c r="AB26" s="129" t="s">
        <v>123</v>
      </c>
      <c r="AC26" s="127"/>
      <c r="AD26" s="127"/>
      <c r="AE26" s="127"/>
      <c r="AF26" s="127"/>
      <c r="AG26" s="127"/>
      <c r="AH26" s="127"/>
      <c r="AI26" s="127"/>
      <c r="AJ26" s="127"/>
      <c r="AK26" s="127"/>
      <c r="AL26" s="127"/>
      <c r="AM26" s="127"/>
    </row>
    <row r="27" spans="1:39" s="74" customFormat="1" ht="18.75" customHeight="1">
      <c r="A27" s="95"/>
      <c r="B27" s="95"/>
      <c r="C27" s="95"/>
      <c r="D27" s="95"/>
      <c r="E27" s="95"/>
      <c r="F27" s="127"/>
      <c r="G27" s="127"/>
      <c r="H27" s="127"/>
      <c r="I27" s="127"/>
      <c r="J27" s="127"/>
      <c r="K27" s="127"/>
      <c r="L27" s="127"/>
      <c r="M27" s="127"/>
      <c r="N27" s="127"/>
      <c r="O27" s="129" t="s">
        <v>124</v>
      </c>
      <c r="P27" s="127"/>
      <c r="Q27" s="127"/>
      <c r="R27" s="127"/>
      <c r="S27" s="127">
        <v>2</v>
      </c>
      <c r="T27" s="129" t="s">
        <v>125</v>
      </c>
      <c r="U27" s="127"/>
      <c r="V27" s="127" t="s">
        <v>126</v>
      </c>
      <c r="W27" s="127"/>
      <c r="X27" s="271"/>
      <c r="Y27" s="127" t="s">
        <v>102</v>
      </c>
      <c r="Z27" s="127"/>
      <c r="AA27" s="127" t="s">
        <v>126</v>
      </c>
      <c r="AB27" s="271"/>
      <c r="AC27" s="129" t="s">
        <v>127</v>
      </c>
      <c r="AD27" s="127"/>
      <c r="AE27" s="127" t="s">
        <v>128</v>
      </c>
      <c r="AF27" s="127">
        <f>S27*X27*AB27</f>
        <v>0</v>
      </c>
      <c r="AG27" s="127"/>
      <c r="AH27" s="127"/>
      <c r="AI27" s="127"/>
      <c r="AJ27" s="127"/>
      <c r="AK27" s="127"/>
      <c r="AL27" s="127"/>
      <c r="AM27" s="127"/>
    </row>
    <row r="28" spans="1:39" ht="18" customHeight="1">
      <c r="A28" s="520" t="s">
        <v>129</v>
      </c>
      <c r="B28" s="520"/>
      <c r="C28" s="520"/>
      <c r="D28" s="520"/>
      <c r="E28" s="520"/>
      <c r="F28" s="520" t="s">
        <v>130</v>
      </c>
      <c r="G28" s="520"/>
      <c r="H28" s="520"/>
      <c r="I28" s="520"/>
      <c r="J28" s="520"/>
      <c r="K28" s="491" t="s">
        <v>131</v>
      </c>
      <c r="L28" s="491"/>
      <c r="M28" s="491"/>
      <c r="N28" s="491"/>
      <c r="O28" s="491"/>
      <c r="P28" s="491"/>
      <c r="Q28" s="491"/>
      <c r="R28" s="491"/>
      <c r="S28" s="491"/>
      <c r="T28" s="491"/>
      <c r="U28" s="491"/>
      <c r="V28" s="491"/>
      <c r="W28" s="491"/>
      <c r="X28" s="491"/>
      <c r="Y28" s="491"/>
      <c r="Z28" s="491"/>
      <c r="AA28" s="491"/>
      <c r="AB28" s="491"/>
      <c r="AC28" s="491"/>
      <c r="AD28" s="491"/>
      <c r="AE28" s="491"/>
      <c r="AF28" s="491"/>
      <c r="AG28" s="491"/>
      <c r="AH28" s="491"/>
      <c r="AI28" s="491"/>
      <c r="AJ28" s="491"/>
      <c r="AK28" s="491"/>
      <c r="AL28" s="491"/>
      <c r="AM28" s="491"/>
    </row>
    <row r="29" spans="1:39" ht="9.75" customHeight="1">
      <c r="A29" s="503" t="s">
        <v>292</v>
      </c>
      <c r="B29" s="503"/>
      <c r="C29" s="503"/>
      <c r="D29" s="503"/>
      <c r="E29" s="503"/>
      <c r="F29" s="475"/>
      <c r="G29" s="475"/>
      <c r="H29" s="475"/>
      <c r="I29" s="475"/>
      <c r="J29" s="475"/>
      <c r="K29" s="476"/>
      <c r="L29" s="476"/>
      <c r="M29" s="476"/>
      <c r="N29" s="476"/>
      <c r="O29" s="476"/>
      <c r="P29" s="476"/>
      <c r="Q29" s="476"/>
      <c r="R29" s="476"/>
      <c r="S29" s="476"/>
      <c r="T29" s="476"/>
      <c r="U29" s="476"/>
      <c r="V29" s="476"/>
      <c r="W29" s="476"/>
      <c r="X29" s="476"/>
      <c r="Y29" s="476"/>
      <c r="Z29" s="476"/>
      <c r="AA29" s="476"/>
      <c r="AB29" s="476"/>
      <c r="AC29" s="476"/>
      <c r="AD29" s="476"/>
      <c r="AE29" s="476"/>
      <c r="AF29" s="476"/>
      <c r="AG29" s="476"/>
      <c r="AH29" s="476"/>
      <c r="AI29" s="476"/>
      <c r="AJ29" s="476"/>
      <c r="AK29" s="476"/>
      <c r="AL29" s="476"/>
      <c r="AM29" s="476"/>
    </row>
    <row r="30" spans="1:39" ht="9.75" customHeight="1">
      <c r="A30" s="503" t="s">
        <v>293</v>
      </c>
      <c r="B30" s="503"/>
      <c r="C30" s="503"/>
      <c r="D30" s="503"/>
      <c r="E30" s="503"/>
      <c r="F30" s="475"/>
      <c r="G30" s="475"/>
      <c r="H30" s="475"/>
      <c r="I30" s="475"/>
      <c r="J30" s="475"/>
      <c r="K30" s="476"/>
      <c r="L30" s="476"/>
      <c r="M30" s="476"/>
      <c r="N30" s="476"/>
      <c r="O30" s="476"/>
      <c r="P30" s="476"/>
      <c r="Q30" s="476"/>
      <c r="R30" s="476"/>
      <c r="S30" s="476"/>
      <c r="T30" s="476"/>
      <c r="U30" s="476"/>
      <c r="V30" s="476"/>
      <c r="W30" s="476"/>
      <c r="X30" s="476"/>
      <c r="Y30" s="476"/>
      <c r="Z30" s="476"/>
      <c r="AA30" s="476"/>
      <c r="AB30" s="476"/>
      <c r="AC30" s="476"/>
      <c r="AD30" s="476"/>
      <c r="AE30" s="476"/>
      <c r="AF30" s="476"/>
      <c r="AG30" s="476"/>
      <c r="AH30" s="476"/>
      <c r="AI30" s="476"/>
      <c r="AJ30" s="476"/>
      <c r="AK30" s="476"/>
      <c r="AL30" s="476"/>
      <c r="AM30" s="476"/>
    </row>
    <row r="31" spans="1:39" ht="9.75" customHeight="1">
      <c r="A31" s="503" t="s">
        <v>294</v>
      </c>
      <c r="B31" s="503"/>
      <c r="C31" s="503"/>
      <c r="D31" s="503"/>
      <c r="E31" s="503"/>
      <c r="F31" s="475"/>
      <c r="G31" s="475"/>
      <c r="H31" s="475"/>
      <c r="I31" s="475"/>
      <c r="J31" s="475"/>
      <c r="K31" s="476"/>
      <c r="L31" s="476"/>
      <c r="M31" s="476"/>
      <c r="N31" s="476"/>
      <c r="O31" s="476"/>
      <c r="P31" s="476"/>
      <c r="Q31" s="476"/>
      <c r="R31" s="476"/>
      <c r="S31" s="476"/>
      <c r="T31" s="476"/>
      <c r="U31" s="476"/>
      <c r="V31" s="476"/>
      <c r="W31" s="476"/>
      <c r="X31" s="476"/>
      <c r="Y31" s="476"/>
      <c r="Z31" s="476"/>
      <c r="AA31" s="476"/>
      <c r="AB31" s="476"/>
      <c r="AC31" s="476"/>
      <c r="AD31" s="476"/>
      <c r="AE31" s="476"/>
      <c r="AF31" s="476"/>
      <c r="AG31" s="476"/>
      <c r="AH31" s="476"/>
      <c r="AI31" s="476"/>
      <c r="AJ31" s="476"/>
      <c r="AK31" s="476"/>
      <c r="AL31" s="476"/>
      <c r="AM31" s="476"/>
    </row>
    <row r="32" spans="1:39" ht="9.75" customHeight="1">
      <c r="A32" s="503" t="s">
        <v>295</v>
      </c>
      <c r="B32" s="503"/>
      <c r="C32" s="503"/>
      <c r="D32" s="503"/>
      <c r="E32" s="503"/>
      <c r="F32" s="475"/>
      <c r="G32" s="475"/>
      <c r="H32" s="475"/>
      <c r="I32" s="475"/>
      <c r="J32" s="475"/>
      <c r="K32" s="476"/>
      <c r="L32" s="476"/>
      <c r="M32" s="476"/>
      <c r="N32" s="476"/>
      <c r="O32" s="476"/>
      <c r="P32" s="476"/>
      <c r="Q32" s="476"/>
      <c r="R32" s="476"/>
      <c r="S32" s="476"/>
      <c r="T32" s="476"/>
      <c r="U32" s="476"/>
      <c r="V32" s="476"/>
      <c r="W32" s="476"/>
      <c r="X32" s="476"/>
      <c r="Y32" s="476"/>
      <c r="Z32" s="476"/>
      <c r="AA32" s="476"/>
      <c r="AB32" s="476"/>
      <c r="AC32" s="476"/>
      <c r="AD32" s="476"/>
      <c r="AE32" s="476"/>
      <c r="AF32" s="476"/>
      <c r="AG32" s="476"/>
      <c r="AH32" s="476"/>
      <c r="AI32" s="476"/>
      <c r="AJ32" s="476"/>
      <c r="AK32" s="476"/>
      <c r="AL32" s="476"/>
      <c r="AM32" s="476"/>
    </row>
    <row r="33" spans="1:39" ht="9.75" customHeight="1">
      <c r="A33" s="503" t="s">
        <v>296</v>
      </c>
      <c r="B33" s="503"/>
      <c r="C33" s="503"/>
      <c r="D33" s="503"/>
      <c r="E33" s="503"/>
      <c r="F33" s="475"/>
      <c r="G33" s="475"/>
      <c r="H33" s="475"/>
      <c r="I33" s="475"/>
      <c r="J33" s="475"/>
      <c r="K33" s="476"/>
      <c r="L33" s="476"/>
      <c r="M33" s="476"/>
      <c r="N33" s="476"/>
      <c r="O33" s="476"/>
      <c r="P33" s="476"/>
      <c r="Q33" s="476"/>
      <c r="R33" s="476"/>
      <c r="S33" s="476"/>
      <c r="T33" s="476"/>
      <c r="U33" s="476"/>
      <c r="V33" s="476"/>
      <c r="W33" s="476"/>
      <c r="X33" s="476"/>
      <c r="Y33" s="476"/>
      <c r="Z33" s="476"/>
      <c r="AA33" s="476"/>
      <c r="AB33" s="476"/>
      <c r="AC33" s="476"/>
      <c r="AD33" s="476"/>
      <c r="AE33" s="476"/>
      <c r="AF33" s="476"/>
      <c r="AG33" s="476"/>
      <c r="AH33" s="476"/>
      <c r="AI33" s="476"/>
      <c r="AJ33" s="476"/>
      <c r="AK33" s="476"/>
      <c r="AL33" s="476"/>
      <c r="AM33" s="476"/>
    </row>
    <row r="34" spans="1:39" ht="9.75" customHeight="1">
      <c r="A34" s="503" t="s">
        <v>297</v>
      </c>
      <c r="B34" s="503"/>
      <c r="C34" s="503"/>
      <c r="D34" s="503"/>
      <c r="E34" s="503"/>
      <c r="F34" s="475"/>
      <c r="G34" s="475"/>
      <c r="H34" s="475"/>
      <c r="I34" s="475"/>
      <c r="J34" s="475"/>
      <c r="K34" s="476"/>
      <c r="L34" s="476"/>
      <c r="M34" s="476"/>
      <c r="N34" s="476"/>
      <c r="O34" s="476"/>
      <c r="P34" s="476"/>
      <c r="Q34" s="476"/>
      <c r="R34" s="476"/>
      <c r="S34" s="476"/>
      <c r="T34" s="476"/>
      <c r="U34" s="476"/>
      <c r="V34" s="476"/>
      <c r="W34" s="476"/>
      <c r="X34" s="476"/>
      <c r="Y34" s="476"/>
      <c r="Z34" s="476"/>
      <c r="AA34" s="476"/>
      <c r="AB34" s="476"/>
      <c r="AC34" s="476"/>
      <c r="AD34" s="476"/>
      <c r="AE34" s="476"/>
      <c r="AF34" s="476"/>
      <c r="AG34" s="476"/>
      <c r="AH34" s="476"/>
      <c r="AI34" s="476"/>
      <c r="AJ34" s="476"/>
      <c r="AK34" s="476"/>
      <c r="AL34" s="476"/>
      <c r="AM34" s="476"/>
    </row>
    <row r="35" spans="1:39" ht="9.75" customHeight="1">
      <c r="A35" s="503" t="s">
        <v>298</v>
      </c>
      <c r="B35" s="503"/>
      <c r="C35" s="503"/>
      <c r="D35" s="503"/>
      <c r="E35" s="503"/>
      <c r="F35" s="475"/>
      <c r="G35" s="475"/>
      <c r="H35" s="475"/>
      <c r="I35" s="475"/>
      <c r="J35" s="475"/>
      <c r="K35" s="476"/>
      <c r="L35" s="476"/>
      <c r="M35" s="476"/>
      <c r="N35" s="476"/>
      <c r="O35" s="476"/>
      <c r="P35" s="476"/>
      <c r="Q35" s="476"/>
      <c r="R35" s="476"/>
      <c r="S35" s="476"/>
      <c r="T35" s="476"/>
      <c r="U35" s="476"/>
      <c r="V35" s="476"/>
      <c r="W35" s="476"/>
      <c r="X35" s="476"/>
      <c r="Y35" s="476"/>
      <c r="Z35" s="476"/>
      <c r="AA35" s="476"/>
      <c r="AB35" s="476"/>
      <c r="AC35" s="476"/>
      <c r="AD35" s="476"/>
      <c r="AE35" s="476"/>
      <c r="AF35" s="476"/>
      <c r="AG35" s="476"/>
      <c r="AH35" s="476"/>
      <c r="AI35" s="476"/>
      <c r="AJ35" s="476"/>
      <c r="AK35" s="476"/>
      <c r="AL35" s="476"/>
      <c r="AM35" s="476"/>
    </row>
    <row r="36" spans="1:39" ht="9.75" customHeight="1">
      <c r="A36" s="503" t="s">
        <v>299</v>
      </c>
      <c r="B36" s="503"/>
      <c r="C36" s="503"/>
      <c r="D36" s="503"/>
      <c r="E36" s="503"/>
      <c r="F36" s="475"/>
      <c r="G36" s="475"/>
      <c r="H36" s="475"/>
      <c r="I36" s="475"/>
      <c r="J36" s="475"/>
      <c r="K36" s="476"/>
      <c r="L36" s="476"/>
      <c r="M36" s="476"/>
      <c r="N36" s="476"/>
      <c r="O36" s="476"/>
      <c r="P36" s="476"/>
      <c r="Q36" s="476"/>
      <c r="R36" s="476"/>
      <c r="S36" s="476"/>
      <c r="T36" s="476"/>
      <c r="U36" s="476"/>
      <c r="V36" s="476"/>
      <c r="W36" s="476"/>
      <c r="X36" s="476"/>
      <c r="Y36" s="476"/>
      <c r="Z36" s="476"/>
      <c r="AA36" s="476"/>
      <c r="AB36" s="476"/>
      <c r="AC36" s="476"/>
      <c r="AD36" s="476"/>
      <c r="AE36" s="476"/>
      <c r="AF36" s="476"/>
      <c r="AG36" s="476"/>
      <c r="AH36" s="476"/>
      <c r="AI36" s="476"/>
      <c r="AJ36" s="476"/>
      <c r="AK36" s="476"/>
      <c r="AL36" s="476"/>
      <c r="AM36" s="476"/>
    </row>
    <row r="37" spans="1:39" ht="9.75" customHeight="1">
      <c r="A37" s="503" t="s">
        <v>300</v>
      </c>
      <c r="B37" s="503"/>
      <c r="C37" s="503"/>
      <c r="D37" s="503"/>
      <c r="E37" s="503"/>
      <c r="F37" s="475"/>
      <c r="G37" s="475"/>
      <c r="H37" s="475"/>
      <c r="I37" s="475"/>
      <c r="J37" s="475"/>
      <c r="K37" s="476"/>
      <c r="L37" s="476"/>
      <c r="M37" s="476"/>
      <c r="N37" s="476"/>
      <c r="O37" s="476"/>
      <c r="P37" s="476"/>
      <c r="Q37" s="476"/>
      <c r="R37" s="476"/>
      <c r="S37" s="476"/>
      <c r="T37" s="476"/>
      <c r="U37" s="476"/>
      <c r="V37" s="476"/>
      <c r="W37" s="476"/>
      <c r="X37" s="476"/>
      <c r="Y37" s="476"/>
      <c r="Z37" s="476"/>
      <c r="AA37" s="476"/>
      <c r="AB37" s="476"/>
      <c r="AC37" s="476"/>
      <c r="AD37" s="476"/>
      <c r="AE37" s="476"/>
      <c r="AF37" s="476"/>
      <c r="AG37" s="476"/>
      <c r="AH37" s="476"/>
      <c r="AI37" s="476"/>
      <c r="AJ37" s="476"/>
      <c r="AK37" s="476"/>
      <c r="AL37" s="476"/>
      <c r="AM37" s="476"/>
    </row>
    <row r="38" spans="1:39" ht="9.75" customHeight="1">
      <c r="A38" s="503" t="s">
        <v>301</v>
      </c>
      <c r="B38" s="503"/>
      <c r="C38" s="503"/>
      <c r="D38" s="503"/>
      <c r="E38" s="503"/>
      <c r="F38" s="475"/>
      <c r="G38" s="475"/>
      <c r="H38" s="475"/>
      <c r="I38" s="475"/>
      <c r="J38" s="475"/>
      <c r="K38" s="476"/>
      <c r="L38" s="476"/>
      <c r="M38" s="476"/>
      <c r="N38" s="476"/>
      <c r="O38" s="476"/>
      <c r="P38" s="476"/>
      <c r="Q38" s="476"/>
      <c r="R38" s="476"/>
      <c r="S38" s="476"/>
      <c r="T38" s="476"/>
      <c r="U38" s="476"/>
      <c r="V38" s="476"/>
      <c r="W38" s="476"/>
      <c r="X38" s="476"/>
      <c r="Y38" s="476"/>
      <c r="Z38" s="476"/>
      <c r="AA38" s="476"/>
      <c r="AB38" s="476"/>
      <c r="AC38" s="476"/>
      <c r="AD38" s="476"/>
      <c r="AE38" s="476"/>
      <c r="AF38" s="476"/>
      <c r="AG38" s="476"/>
      <c r="AH38" s="476"/>
      <c r="AI38" s="476"/>
      <c r="AJ38" s="476"/>
      <c r="AK38" s="476"/>
      <c r="AL38" s="476"/>
      <c r="AM38" s="476"/>
    </row>
    <row r="39" spans="1:39" ht="9.75" customHeight="1">
      <c r="A39" s="503" t="s">
        <v>302</v>
      </c>
      <c r="B39" s="503"/>
      <c r="C39" s="503"/>
      <c r="D39" s="503"/>
      <c r="E39" s="503"/>
      <c r="F39" s="475"/>
      <c r="G39" s="475"/>
      <c r="H39" s="475"/>
      <c r="I39" s="475"/>
      <c r="J39" s="475"/>
      <c r="K39" s="476"/>
      <c r="L39" s="476"/>
      <c r="M39" s="476"/>
      <c r="N39" s="476"/>
      <c r="O39" s="476"/>
      <c r="P39" s="476"/>
      <c r="Q39" s="476"/>
      <c r="R39" s="476"/>
      <c r="S39" s="476"/>
      <c r="T39" s="476"/>
      <c r="U39" s="476"/>
      <c r="V39" s="476"/>
      <c r="W39" s="476"/>
      <c r="X39" s="476"/>
      <c r="Y39" s="476"/>
      <c r="Z39" s="476"/>
      <c r="AA39" s="476"/>
      <c r="AB39" s="476"/>
      <c r="AC39" s="476"/>
      <c r="AD39" s="476"/>
      <c r="AE39" s="476"/>
      <c r="AF39" s="476"/>
      <c r="AG39" s="476"/>
      <c r="AH39" s="476"/>
      <c r="AI39" s="476"/>
      <c r="AJ39" s="476"/>
      <c r="AK39" s="476"/>
      <c r="AL39" s="476"/>
      <c r="AM39" s="476"/>
    </row>
    <row r="40" spans="1:39" ht="9.75" customHeight="1">
      <c r="A40" s="503" t="s">
        <v>303</v>
      </c>
      <c r="B40" s="503"/>
      <c r="C40" s="503"/>
      <c r="D40" s="503"/>
      <c r="E40" s="503"/>
      <c r="F40" s="475"/>
      <c r="G40" s="475"/>
      <c r="H40" s="475"/>
      <c r="I40" s="475"/>
      <c r="J40" s="475"/>
      <c r="K40" s="476"/>
      <c r="L40" s="476"/>
      <c r="M40" s="476"/>
      <c r="N40" s="476"/>
      <c r="O40" s="476"/>
      <c r="P40" s="476"/>
      <c r="Q40" s="476"/>
      <c r="R40" s="476"/>
      <c r="S40" s="476"/>
      <c r="T40" s="476"/>
      <c r="U40" s="476"/>
      <c r="V40" s="476"/>
      <c r="W40" s="476"/>
      <c r="X40" s="476"/>
      <c r="Y40" s="476"/>
      <c r="Z40" s="476"/>
      <c r="AA40" s="476"/>
      <c r="AB40" s="476"/>
      <c r="AC40" s="476"/>
      <c r="AD40" s="476"/>
      <c r="AE40" s="476"/>
      <c r="AF40" s="476"/>
      <c r="AG40" s="476"/>
      <c r="AH40" s="476"/>
      <c r="AI40" s="476"/>
      <c r="AJ40" s="476"/>
      <c r="AK40" s="476"/>
      <c r="AL40" s="476"/>
      <c r="AM40" s="476"/>
    </row>
    <row r="41" spans="1:39" ht="9.75" customHeight="1">
      <c r="A41" s="503" t="s">
        <v>304</v>
      </c>
      <c r="B41" s="503"/>
      <c r="C41" s="503"/>
      <c r="D41" s="503"/>
      <c r="E41" s="503"/>
      <c r="F41" s="475"/>
      <c r="G41" s="475"/>
      <c r="H41" s="475"/>
      <c r="I41" s="475"/>
      <c r="J41" s="475"/>
      <c r="K41" s="476"/>
      <c r="L41" s="476"/>
      <c r="M41" s="476"/>
      <c r="N41" s="476"/>
      <c r="O41" s="476"/>
      <c r="P41" s="476"/>
      <c r="Q41" s="476"/>
      <c r="R41" s="476"/>
      <c r="S41" s="476"/>
      <c r="T41" s="476"/>
      <c r="U41" s="476"/>
      <c r="V41" s="476"/>
      <c r="W41" s="476"/>
      <c r="X41" s="476"/>
      <c r="Y41" s="476"/>
      <c r="Z41" s="476"/>
      <c r="AA41" s="476"/>
      <c r="AB41" s="476"/>
      <c r="AC41" s="476"/>
      <c r="AD41" s="476"/>
      <c r="AE41" s="476"/>
      <c r="AF41" s="476"/>
      <c r="AG41" s="476"/>
      <c r="AH41" s="476"/>
      <c r="AI41" s="476"/>
      <c r="AJ41" s="476"/>
      <c r="AK41" s="476"/>
      <c r="AL41" s="476"/>
      <c r="AM41" s="476"/>
    </row>
    <row r="42" spans="1:39" ht="9.75" customHeight="1">
      <c r="A42" s="503" t="s">
        <v>305</v>
      </c>
      <c r="B42" s="503"/>
      <c r="C42" s="503"/>
      <c r="D42" s="503"/>
      <c r="E42" s="503"/>
      <c r="F42" s="475"/>
      <c r="G42" s="475"/>
      <c r="H42" s="475"/>
      <c r="I42" s="475"/>
      <c r="J42" s="475"/>
      <c r="K42" s="476"/>
      <c r="L42" s="476"/>
      <c r="M42" s="476"/>
      <c r="N42" s="476"/>
      <c r="O42" s="476"/>
      <c r="P42" s="476"/>
      <c r="Q42" s="476"/>
      <c r="R42" s="476"/>
      <c r="S42" s="476"/>
      <c r="T42" s="476"/>
      <c r="U42" s="476"/>
      <c r="V42" s="476"/>
      <c r="W42" s="476"/>
      <c r="X42" s="476"/>
      <c r="Y42" s="476"/>
      <c r="Z42" s="476"/>
      <c r="AA42" s="476"/>
      <c r="AB42" s="476"/>
      <c r="AC42" s="476"/>
      <c r="AD42" s="476"/>
      <c r="AE42" s="476"/>
      <c r="AF42" s="476"/>
      <c r="AG42" s="476"/>
      <c r="AH42" s="476"/>
      <c r="AI42" s="476"/>
      <c r="AJ42" s="476"/>
      <c r="AK42" s="476"/>
      <c r="AL42" s="476"/>
      <c r="AM42" s="476"/>
    </row>
    <row r="43" spans="1:39" ht="9.75" customHeight="1" thickBot="1">
      <c r="A43" s="503" t="s">
        <v>306</v>
      </c>
      <c r="B43" s="503"/>
      <c r="C43" s="503"/>
      <c r="D43" s="503"/>
      <c r="E43" s="503"/>
      <c r="F43" s="475"/>
      <c r="G43" s="475"/>
      <c r="H43" s="475"/>
      <c r="I43" s="475"/>
      <c r="J43" s="475"/>
      <c r="K43" s="476"/>
      <c r="L43" s="476"/>
      <c r="M43" s="476"/>
      <c r="N43" s="476"/>
      <c r="O43" s="476"/>
      <c r="P43" s="476"/>
      <c r="Q43" s="476"/>
      <c r="R43" s="476"/>
      <c r="S43" s="476"/>
      <c r="T43" s="476"/>
      <c r="U43" s="476"/>
      <c r="V43" s="476"/>
      <c r="W43" s="476"/>
      <c r="X43" s="476"/>
      <c r="Y43" s="476"/>
      <c r="Z43" s="476"/>
      <c r="AA43" s="476"/>
      <c r="AB43" s="476"/>
      <c r="AC43" s="476"/>
      <c r="AD43" s="476"/>
      <c r="AE43" s="476"/>
      <c r="AF43" s="476"/>
      <c r="AG43" s="476"/>
      <c r="AH43" s="476"/>
      <c r="AI43" s="476"/>
      <c r="AJ43" s="476"/>
      <c r="AK43" s="476"/>
      <c r="AL43" s="476"/>
      <c r="AM43" s="476"/>
    </row>
    <row r="44" spans="1:39" ht="22.5" customHeight="1" thickTop="1">
      <c r="A44" s="465" t="s">
        <v>91</v>
      </c>
      <c r="B44" s="466"/>
      <c r="C44" s="466"/>
      <c r="D44" s="466"/>
      <c r="E44" s="466"/>
      <c r="F44" s="492">
        <f>SUM(F29:J43)</f>
        <v>0</v>
      </c>
      <c r="G44" s="493"/>
      <c r="H44" s="493"/>
      <c r="I44" s="493"/>
      <c r="J44" s="494"/>
      <c r="K44" s="495"/>
      <c r="L44" s="495"/>
      <c r="M44" s="495"/>
      <c r="N44" s="495"/>
      <c r="O44" s="495"/>
      <c r="P44" s="495"/>
      <c r="Q44" s="495"/>
      <c r="R44" s="495"/>
      <c r="S44" s="495"/>
      <c r="T44" s="495"/>
      <c r="U44" s="495"/>
      <c r="V44" s="495"/>
      <c r="W44" s="495"/>
      <c r="X44" s="495"/>
      <c r="Y44" s="495"/>
      <c r="Z44" s="495"/>
      <c r="AA44" s="495"/>
      <c r="AB44" s="495"/>
      <c r="AC44" s="495"/>
      <c r="AD44" s="495"/>
      <c r="AE44" s="495"/>
      <c r="AF44" s="495"/>
      <c r="AG44" s="495"/>
      <c r="AH44" s="495"/>
      <c r="AI44" s="495"/>
      <c r="AJ44" s="495"/>
      <c r="AK44" s="495"/>
      <c r="AL44" s="495"/>
      <c r="AM44" s="495"/>
    </row>
    <row r="45" spans="1:39" ht="11.25" customHeight="1">
      <c r="A45" s="130"/>
      <c r="B45" s="131"/>
      <c r="C45" s="131"/>
      <c r="D45" s="131"/>
      <c r="E45" s="131"/>
      <c r="F45" s="132"/>
      <c r="G45" s="132"/>
      <c r="H45" s="132"/>
      <c r="I45" s="132"/>
      <c r="J45" s="132"/>
      <c r="K45" s="133"/>
      <c r="L45" s="133"/>
      <c r="M45" s="133"/>
      <c r="N45" s="133"/>
      <c r="O45" s="133"/>
      <c r="P45" s="133"/>
      <c r="Q45" s="133"/>
      <c r="R45" s="133"/>
      <c r="S45" s="133"/>
      <c r="T45" s="133"/>
      <c r="U45" s="133"/>
      <c r="V45" s="133"/>
      <c r="W45" s="133"/>
      <c r="X45" s="133"/>
      <c r="Y45" s="133"/>
      <c r="Z45" s="133"/>
      <c r="AA45" s="133"/>
      <c r="AB45" s="133"/>
      <c r="AC45" s="133"/>
      <c r="AD45" s="133"/>
      <c r="AE45" s="133"/>
      <c r="AF45" s="133"/>
      <c r="AG45" s="133"/>
      <c r="AH45" s="133"/>
      <c r="AI45" s="133"/>
      <c r="AJ45" s="133"/>
      <c r="AK45" s="133"/>
      <c r="AL45" s="133"/>
      <c r="AM45" s="134"/>
    </row>
    <row r="46" spans="1:39" s="74" customFormat="1" ht="18.75" customHeight="1">
      <c r="A46" s="135" t="s">
        <v>132</v>
      </c>
      <c r="B46" s="95"/>
      <c r="C46" s="95"/>
      <c r="D46" s="95"/>
      <c r="E46" s="95"/>
      <c r="F46" s="127"/>
      <c r="G46" s="127"/>
      <c r="H46" s="127"/>
      <c r="I46" s="127"/>
      <c r="J46" s="127"/>
      <c r="K46" s="127"/>
      <c r="L46" s="127"/>
      <c r="M46" s="127"/>
      <c r="N46" s="127"/>
      <c r="O46" s="127"/>
      <c r="P46" s="127"/>
      <c r="Q46" s="127"/>
      <c r="R46" s="127"/>
      <c r="S46" s="127"/>
      <c r="T46" s="127"/>
      <c r="U46" s="127"/>
      <c r="V46" s="127"/>
      <c r="W46" s="127"/>
      <c r="X46" s="127"/>
      <c r="Y46" s="127"/>
      <c r="Z46" s="127"/>
      <c r="AA46" s="127"/>
      <c r="AB46" s="127"/>
      <c r="AC46" s="127"/>
      <c r="AD46" s="127"/>
      <c r="AE46" s="127"/>
      <c r="AF46" s="127"/>
      <c r="AG46" s="127"/>
      <c r="AH46" s="127"/>
      <c r="AI46" s="127"/>
      <c r="AJ46" s="127"/>
      <c r="AK46" s="127"/>
      <c r="AL46" s="127"/>
      <c r="AM46" s="128"/>
    </row>
    <row r="47" spans="1:39" ht="18" customHeight="1">
      <c r="A47" s="487" t="s">
        <v>129</v>
      </c>
      <c r="B47" s="488"/>
      <c r="C47" s="488"/>
      <c r="D47" s="488"/>
      <c r="E47" s="490"/>
      <c r="F47" s="487" t="s">
        <v>133</v>
      </c>
      <c r="G47" s="488"/>
      <c r="H47" s="488"/>
      <c r="I47" s="488"/>
      <c r="J47" s="488"/>
      <c r="K47" s="491" t="s">
        <v>134</v>
      </c>
      <c r="L47" s="491"/>
      <c r="M47" s="491"/>
      <c r="N47" s="491"/>
      <c r="O47" s="491"/>
      <c r="P47" s="491"/>
      <c r="Q47" s="491"/>
      <c r="R47" s="491"/>
      <c r="S47" s="491"/>
      <c r="T47" s="491"/>
      <c r="U47" s="491"/>
      <c r="V47" s="491"/>
      <c r="W47" s="491"/>
      <c r="X47" s="491"/>
      <c r="Y47" s="491"/>
      <c r="Z47" s="491"/>
      <c r="AA47" s="491"/>
      <c r="AB47" s="491"/>
      <c r="AC47" s="491"/>
      <c r="AD47" s="491"/>
      <c r="AE47" s="491"/>
      <c r="AF47" s="491"/>
      <c r="AG47" s="491"/>
      <c r="AH47" s="491"/>
      <c r="AI47" s="491"/>
      <c r="AJ47" s="491"/>
      <c r="AK47" s="491"/>
      <c r="AL47" s="491"/>
      <c r="AM47" s="491"/>
    </row>
    <row r="48" spans="1:39" ht="9.75" customHeight="1" thickBot="1">
      <c r="A48" s="504" t="s">
        <v>307</v>
      </c>
      <c r="B48" s="504"/>
      <c r="C48" s="504"/>
      <c r="D48" s="504"/>
      <c r="E48" s="504"/>
      <c r="F48" s="475"/>
      <c r="G48" s="475"/>
      <c r="H48" s="475"/>
      <c r="I48" s="475"/>
      <c r="J48" s="475"/>
      <c r="K48" s="476"/>
      <c r="L48" s="476"/>
      <c r="M48" s="476"/>
      <c r="N48" s="476"/>
      <c r="O48" s="476"/>
      <c r="P48" s="476"/>
      <c r="Q48" s="476"/>
      <c r="R48" s="476"/>
      <c r="S48" s="476"/>
      <c r="T48" s="476"/>
      <c r="U48" s="476"/>
      <c r="V48" s="476"/>
      <c r="W48" s="476"/>
      <c r="X48" s="476"/>
      <c r="Y48" s="476"/>
      <c r="Z48" s="476"/>
      <c r="AA48" s="476"/>
      <c r="AB48" s="476"/>
      <c r="AC48" s="476"/>
      <c r="AD48" s="476"/>
      <c r="AE48" s="476"/>
      <c r="AF48" s="476"/>
      <c r="AG48" s="476"/>
      <c r="AH48" s="476"/>
      <c r="AI48" s="476"/>
      <c r="AJ48" s="476"/>
      <c r="AK48" s="476"/>
      <c r="AL48" s="476"/>
      <c r="AM48" s="476"/>
    </row>
    <row r="49" spans="1:39" ht="22.5" customHeight="1" thickTop="1">
      <c r="A49" s="465" t="s">
        <v>91</v>
      </c>
      <c r="B49" s="466"/>
      <c r="C49" s="466"/>
      <c r="D49" s="466"/>
      <c r="E49" s="466"/>
      <c r="F49" s="492">
        <f>SUM(F48:J48)</f>
        <v>0</v>
      </c>
      <c r="G49" s="493"/>
      <c r="H49" s="493"/>
      <c r="I49" s="493"/>
      <c r="J49" s="494"/>
      <c r="K49" s="495"/>
      <c r="L49" s="495"/>
      <c r="M49" s="495"/>
      <c r="N49" s="495"/>
      <c r="O49" s="495"/>
      <c r="P49" s="495"/>
      <c r="Q49" s="495"/>
      <c r="R49" s="495"/>
      <c r="S49" s="495"/>
      <c r="T49" s="495"/>
      <c r="U49" s="495"/>
      <c r="V49" s="495"/>
      <c r="W49" s="495"/>
      <c r="X49" s="495"/>
      <c r="Y49" s="495"/>
      <c r="Z49" s="495"/>
      <c r="AA49" s="495"/>
      <c r="AB49" s="495"/>
      <c r="AC49" s="495"/>
      <c r="AD49" s="495"/>
      <c r="AE49" s="495"/>
      <c r="AF49" s="495"/>
      <c r="AG49" s="495"/>
      <c r="AH49" s="495"/>
      <c r="AI49" s="495"/>
      <c r="AJ49" s="495"/>
      <c r="AK49" s="495"/>
      <c r="AL49" s="495"/>
      <c r="AM49" s="495"/>
    </row>
    <row r="50" spans="1:39" ht="11.25" customHeight="1">
      <c r="A50" s="136"/>
      <c r="B50" s="123"/>
      <c r="C50" s="137"/>
      <c r="D50" s="95"/>
      <c r="E50" s="138"/>
      <c r="F50" s="95"/>
      <c r="G50" s="95"/>
      <c r="H50" s="95"/>
      <c r="I50" s="95"/>
      <c r="J50" s="139"/>
      <c r="K50" s="139"/>
      <c r="L50" s="139"/>
      <c r="M50" s="139"/>
      <c r="N50" s="139"/>
      <c r="O50" s="123"/>
      <c r="P50" s="140"/>
      <c r="Q50" s="136"/>
      <c r="R50" s="136"/>
      <c r="S50" s="139"/>
      <c r="T50" s="141"/>
      <c r="U50" s="139"/>
      <c r="V50" s="139"/>
      <c r="W50" s="139"/>
      <c r="X50" s="139"/>
      <c r="Y50" s="95"/>
      <c r="Z50" s="95"/>
      <c r="AA50" s="95"/>
      <c r="AB50" s="123"/>
      <c r="AC50" s="137"/>
      <c r="AD50" s="139"/>
      <c r="AE50" s="139"/>
      <c r="AF50" s="139"/>
      <c r="AG50" s="139"/>
      <c r="AH50" s="139"/>
      <c r="AI50" s="142"/>
      <c r="AJ50" s="142"/>
      <c r="AK50" s="142"/>
      <c r="AL50" s="142"/>
      <c r="AM50" s="139"/>
    </row>
    <row r="51" spans="1:39" ht="18.75" customHeight="1">
      <c r="A51" s="143" t="s">
        <v>26</v>
      </c>
      <c r="B51" s="111"/>
      <c r="C51" s="144"/>
      <c r="D51" s="111"/>
      <c r="E51" s="145"/>
      <c r="F51" s="111"/>
      <c r="G51" s="111"/>
      <c r="H51" s="111"/>
      <c r="I51" s="111"/>
      <c r="J51" s="146"/>
      <c r="K51" s="146"/>
      <c r="L51" s="146"/>
      <c r="M51" s="146"/>
      <c r="N51" s="146"/>
      <c r="O51" s="147"/>
      <c r="P51" s="148"/>
      <c r="Q51" s="149"/>
      <c r="R51" s="149"/>
      <c r="S51" s="146"/>
      <c r="T51" s="113"/>
      <c r="U51" s="146"/>
      <c r="V51" s="150"/>
      <c r="W51" s="496" t="s">
        <v>109</v>
      </c>
      <c r="X51" s="497"/>
      <c r="Y51" s="497"/>
      <c r="Z51" s="498"/>
      <c r="AA51" s="499" t="str">
        <f>IF(L5="","",VLOOKUP(L5,$A$95:$C$129,3,FALSE))</f>
        <v/>
      </c>
      <c r="AB51" s="500"/>
      <c r="AC51" s="500"/>
      <c r="AD51" s="497" t="s">
        <v>110</v>
      </c>
      <c r="AE51" s="498"/>
      <c r="AF51" s="496" t="s">
        <v>135</v>
      </c>
      <c r="AG51" s="497"/>
      <c r="AH51" s="498"/>
      <c r="AI51" s="501">
        <f>ROUNDDOWN($F$66/1000,0)</f>
        <v>0</v>
      </c>
      <c r="AJ51" s="502"/>
      <c r="AK51" s="502"/>
      <c r="AL51" s="497" t="s">
        <v>110</v>
      </c>
      <c r="AM51" s="498"/>
    </row>
    <row r="52" spans="1:39" ht="18.75" customHeight="1">
      <c r="A52" s="114" t="s">
        <v>113</v>
      </c>
      <c r="B52" s="115"/>
      <c r="C52" s="116"/>
      <c r="D52" s="116"/>
      <c r="E52" s="116"/>
      <c r="F52" s="116"/>
      <c r="G52" s="116"/>
      <c r="H52" s="478"/>
      <c r="I52" s="479"/>
      <c r="J52" s="480"/>
      <c r="K52" s="481" t="s">
        <v>114</v>
      </c>
      <c r="L52" s="482"/>
      <c r="M52" s="482"/>
      <c r="N52" s="482"/>
      <c r="O52" s="482"/>
      <c r="P52" s="482"/>
      <c r="Q52" s="482"/>
      <c r="R52" s="482"/>
      <c r="S52" s="482"/>
      <c r="T52" s="482"/>
      <c r="U52" s="482"/>
      <c r="V52" s="482"/>
      <c r="W52" s="482"/>
      <c r="X52" s="482"/>
      <c r="Y52" s="482"/>
      <c r="Z52" s="482"/>
      <c r="AA52" s="482"/>
      <c r="AB52" s="482"/>
      <c r="AC52" s="482"/>
      <c r="AD52" s="482"/>
      <c r="AE52" s="482"/>
      <c r="AF52" s="117" t="s">
        <v>136</v>
      </c>
      <c r="AG52" s="118"/>
      <c r="AH52" s="118"/>
      <c r="AI52" s="119"/>
      <c r="AJ52" s="119"/>
      <c r="AK52" s="97"/>
      <c r="AL52" s="116"/>
      <c r="AM52" s="120"/>
    </row>
    <row r="53" spans="1:39" ht="25.5" customHeight="1">
      <c r="A53" s="121"/>
      <c r="B53" s="94"/>
      <c r="C53" s="483" t="s">
        <v>137</v>
      </c>
      <c r="D53" s="483"/>
      <c r="E53" s="483"/>
      <c r="F53" s="483"/>
      <c r="G53" s="483"/>
      <c r="H53" s="483"/>
      <c r="I53" s="483"/>
      <c r="J53" s="483"/>
      <c r="K53" s="483"/>
      <c r="L53" s="483"/>
      <c r="M53" s="483"/>
      <c r="N53" s="483"/>
      <c r="O53" s="483"/>
      <c r="P53" s="483"/>
      <c r="Q53" s="483"/>
      <c r="R53" s="483"/>
      <c r="S53" s="483"/>
      <c r="T53" s="483"/>
      <c r="U53" s="483"/>
      <c r="V53" s="483"/>
      <c r="W53" s="483"/>
      <c r="X53" s="483"/>
      <c r="Y53" s="483"/>
      <c r="Z53" s="483"/>
      <c r="AA53" s="483"/>
      <c r="AB53" s="483"/>
      <c r="AC53" s="483"/>
      <c r="AD53" s="483"/>
      <c r="AE53" s="483"/>
      <c r="AF53" s="483"/>
      <c r="AG53" s="483"/>
      <c r="AH53" s="483"/>
      <c r="AI53" s="483"/>
      <c r="AJ53" s="483"/>
      <c r="AK53" s="483"/>
      <c r="AL53" s="483"/>
      <c r="AM53" s="484"/>
    </row>
    <row r="54" spans="1:39" ht="25.5" customHeight="1">
      <c r="A54" s="124"/>
      <c r="B54" s="125"/>
      <c r="C54" s="485"/>
      <c r="D54" s="485"/>
      <c r="E54" s="485"/>
      <c r="F54" s="485"/>
      <c r="G54" s="485"/>
      <c r="H54" s="485"/>
      <c r="I54" s="485"/>
      <c r="J54" s="485"/>
      <c r="K54" s="485"/>
      <c r="L54" s="485"/>
      <c r="M54" s="485"/>
      <c r="N54" s="485"/>
      <c r="O54" s="485"/>
      <c r="P54" s="485"/>
      <c r="Q54" s="485"/>
      <c r="R54" s="485"/>
      <c r="S54" s="485"/>
      <c r="T54" s="485"/>
      <c r="U54" s="485"/>
      <c r="V54" s="485"/>
      <c r="W54" s="485"/>
      <c r="X54" s="485"/>
      <c r="Y54" s="485"/>
      <c r="Z54" s="485"/>
      <c r="AA54" s="485"/>
      <c r="AB54" s="485"/>
      <c r="AC54" s="485"/>
      <c r="AD54" s="485"/>
      <c r="AE54" s="485"/>
      <c r="AF54" s="485"/>
      <c r="AG54" s="485"/>
      <c r="AH54" s="485"/>
      <c r="AI54" s="485"/>
      <c r="AJ54" s="485"/>
      <c r="AK54" s="485"/>
      <c r="AL54" s="485"/>
      <c r="AM54" s="486"/>
    </row>
    <row r="55" spans="1:39" ht="18.75" customHeight="1">
      <c r="A55" s="487" t="s">
        <v>138</v>
      </c>
      <c r="B55" s="488"/>
      <c r="C55" s="488"/>
      <c r="D55" s="488"/>
      <c r="E55" s="488"/>
      <c r="F55" s="127"/>
      <c r="G55" s="127"/>
      <c r="H55" s="127"/>
      <c r="I55" s="127"/>
      <c r="J55" s="127"/>
      <c r="K55" s="127"/>
      <c r="L55" s="127"/>
      <c r="M55" s="127"/>
      <c r="N55" s="127"/>
      <c r="O55" s="127"/>
      <c r="P55" s="127"/>
      <c r="Q55" s="127"/>
      <c r="R55" s="127"/>
      <c r="S55" s="127"/>
      <c r="T55" s="127"/>
      <c r="U55" s="127"/>
      <c r="V55" s="127"/>
      <c r="W55" s="127"/>
      <c r="X55" s="127"/>
      <c r="Y55" s="127"/>
      <c r="Z55" s="127"/>
      <c r="AA55" s="127"/>
      <c r="AB55" s="127"/>
      <c r="AC55" s="127"/>
      <c r="AD55" s="127"/>
      <c r="AE55" s="127"/>
      <c r="AF55" s="127"/>
      <c r="AG55" s="127"/>
      <c r="AH55" s="127"/>
      <c r="AI55" s="127"/>
      <c r="AJ55" s="127"/>
      <c r="AK55" s="127"/>
      <c r="AL55" s="127"/>
      <c r="AM55" s="128"/>
    </row>
    <row r="56" spans="1:39" s="94" customFormat="1" ht="18.75" customHeight="1">
      <c r="A56" s="95"/>
      <c r="B56" s="95"/>
      <c r="C56" s="95"/>
      <c r="D56" s="95"/>
      <c r="E56" s="95"/>
      <c r="F56" s="127"/>
      <c r="G56" s="127"/>
      <c r="H56" s="127"/>
      <c r="I56" s="127"/>
      <c r="J56" s="127"/>
      <c r="K56" s="127"/>
      <c r="L56" s="127"/>
      <c r="M56" s="127"/>
      <c r="N56" s="127"/>
      <c r="O56" s="129" t="s">
        <v>118</v>
      </c>
      <c r="P56" s="127"/>
      <c r="Q56" s="127"/>
      <c r="R56" s="127"/>
      <c r="S56" s="127"/>
      <c r="T56" s="127"/>
      <c r="U56" s="127"/>
      <c r="V56" s="127"/>
      <c r="W56" s="127"/>
      <c r="X56" s="127"/>
      <c r="Y56" s="127"/>
      <c r="Z56" s="127"/>
      <c r="AA56" s="127"/>
      <c r="AB56" s="127"/>
      <c r="AC56" s="127"/>
      <c r="AD56" s="127"/>
      <c r="AE56" s="127"/>
      <c r="AF56" s="127"/>
      <c r="AG56" s="127"/>
      <c r="AH56" s="127"/>
      <c r="AI56" s="127"/>
      <c r="AJ56" s="127"/>
      <c r="AK56" s="127"/>
      <c r="AL56" s="127"/>
      <c r="AM56" s="127"/>
    </row>
    <row r="57" spans="1:39" s="74" customFormat="1" ht="18.75" customHeight="1">
      <c r="A57" s="95"/>
      <c r="B57" s="95"/>
      <c r="C57" s="95"/>
      <c r="D57" s="95"/>
      <c r="E57" s="95"/>
      <c r="F57" s="127"/>
      <c r="G57" s="127"/>
      <c r="H57" s="127"/>
      <c r="I57" s="127"/>
      <c r="J57" s="127"/>
      <c r="K57" s="127"/>
      <c r="L57" s="127"/>
      <c r="M57" s="127"/>
      <c r="N57" s="127"/>
      <c r="O57" s="129" t="s">
        <v>119</v>
      </c>
      <c r="P57" s="127"/>
      <c r="Q57" s="127"/>
      <c r="R57" s="127"/>
      <c r="S57" s="127"/>
      <c r="T57" s="127"/>
      <c r="U57" s="127"/>
      <c r="V57" s="127"/>
      <c r="W57" s="127"/>
      <c r="X57" s="127"/>
      <c r="Y57" s="127"/>
      <c r="Z57" s="127"/>
      <c r="AA57" s="127"/>
      <c r="AB57" s="489"/>
      <c r="AC57" s="489"/>
      <c r="AD57" s="127" t="s">
        <v>120</v>
      </c>
      <c r="AE57" s="129" t="s">
        <v>121</v>
      </c>
      <c r="AF57" s="127"/>
      <c r="AG57" s="127"/>
      <c r="AH57" s="127"/>
      <c r="AI57" s="127"/>
      <c r="AJ57" s="127"/>
      <c r="AK57" s="127"/>
      <c r="AL57" s="127"/>
      <c r="AM57" s="127"/>
    </row>
    <row r="58" spans="1:39" s="74" customFormat="1" ht="18.75" customHeight="1">
      <c r="A58" s="95"/>
      <c r="B58" s="95"/>
      <c r="C58" s="95"/>
      <c r="D58" s="95"/>
      <c r="E58" s="95"/>
      <c r="F58" s="127"/>
      <c r="G58" s="127"/>
      <c r="H58" s="127"/>
      <c r="I58" s="127"/>
      <c r="J58" s="127"/>
      <c r="K58" s="127"/>
      <c r="L58" s="127"/>
      <c r="M58" s="127"/>
      <c r="N58" s="127"/>
      <c r="O58" s="127"/>
      <c r="P58" s="127"/>
      <c r="Q58" s="127"/>
      <c r="R58" s="127"/>
      <c r="S58" s="127"/>
      <c r="T58" s="127"/>
      <c r="U58" s="127"/>
      <c r="V58" s="127"/>
      <c r="W58" s="127"/>
      <c r="X58" s="129" t="s">
        <v>122</v>
      </c>
      <c r="Y58" s="127"/>
      <c r="Z58" s="127"/>
      <c r="AA58" s="127"/>
      <c r="AB58" s="129" t="s">
        <v>123</v>
      </c>
      <c r="AC58" s="127"/>
      <c r="AD58" s="127"/>
      <c r="AE58" s="127"/>
      <c r="AF58" s="127"/>
      <c r="AG58" s="127"/>
      <c r="AH58" s="127"/>
      <c r="AI58" s="127"/>
      <c r="AJ58" s="127"/>
      <c r="AK58" s="127"/>
      <c r="AL58" s="127"/>
      <c r="AM58" s="127"/>
    </row>
    <row r="59" spans="1:39" s="74" customFormat="1" ht="18.75" customHeight="1">
      <c r="A59" s="95"/>
      <c r="B59" s="95"/>
      <c r="C59" s="95"/>
      <c r="D59" s="95"/>
      <c r="E59" s="95"/>
      <c r="F59" s="127"/>
      <c r="G59" s="127"/>
      <c r="H59" s="127"/>
      <c r="I59" s="127"/>
      <c r="J59" s="127"/>
      <c r="K59" s="127"/>
      <c r="L59" s="127"/>
      <c r="M59" s="127"/>
      <c r="N59" s="127"/>
      <c r="O59" s="129" t="s">
        <v>124</v>
      </c>
      <c r="P59" s="127"/>
      <c r="Q59" s="127"/>
      <c r="R59" s="127"/>
      <c r="S59" s="127">
        <v>2</v>
      </c>
      <c r="T59" s="129" t="s">
        <v>125</v>
      </c>
      <c r="U59" s="127"/>
      <c r="V59" s="127" t="s">
        <v>126</v>
      </c>
      <c r="W59" s="127"/>
      <c r="X59" s="271"/>
      <c r="Y59" s="127" t="s">
        <v>102</v>
      </c>
      <c r="Z59" s="127"/>
      <c r="AA59" s="127" t="s">
        <v>126</v>
      </c>
      <c r="AB59" s="271"/>
      <c r="AC59" s="129" t="s">
        <v>127</v>
      </c>
      <c r="AD59" s="127"/>
      <c r="AE59" s="127" t="s">
        <v>128</v>
      </c>
      <c r="AF59" s="127">
        <f>S59*X59*AB59</f>
        <v>0</v>
      </c>
      <c r="AG59" s="127"/>
      <c r="AH59" s="127"/>
      <c r="AI59" s="127"/>
      <c r="AJ59" s="127"/>
      <c r="AK59" s="127"/>
      <c r="AL59" s="127"/>
      <c r="AM59" s="127"/>
    </row>
    <row r="60" spans="1:39" ht="18" customHeight="1">
      <c r="A60" s="487" t="s">
        <v>129</v>
      </c>
      <c r="B60" s="488"/>
      <c r="C60" s="488"/>
      <c r="D60" s="488"/>
      <c r="E60" s="490"/>
      <c r="F60" s="487" t="s">
        <v>139</v>
      </c>
      <c r="G60" s="488"/>
      <c r="H60" s="488"/>
      <c r="I60" s="488"/>
      <c r="J60" s="488"/>
      <c r="K60" s="491" t="s">
        <v>131</v>
      </c>
      <c r="L60" s="491"/>
      <c r="M60" s="491"/>
      <c r="N60" s="491"/>
      <c r="O60" s="491"/>
      <c r="P60" s="491"/>
      <c r="Q60" s="491"/>
      <c r="R60" s="491"/>
      <c r="S60" s="491"/>
      <c r="T60" s="491"/>
      <c r="U60" s="491"/>
      <c r="V60" s="491"/>
      <c r="W60" s="491"/>
      <c r="X60" s="491"/>
      <c r="Y60" s="491"/>
      <c r="Z60" s="491"/>
      <c r="AA60" s="491"/>
      <c r="AB60" s="491"/>
      <c r="AC60" s="491"/>
      <c r="AD60" s="491"/>
      <c r="AE60" s="491"/>
      <c r="AF60" s="491"/>
      <c r="AG60" s="491"/>
      <c r="AH60" s="491"/>
      <c r="AI60" s="491"/>
      <c r="AJ60" s="491"/>
      <c r="AK60" s="491"/>
      <c r="AL60" s="491"/>
      <c r="AM60" s="491"/>
    </row>
    <row r="61" spans="1:39" ht="9.75" customHeight="1">
      <c r="A61" s="477" t="s">
        <v>287</v>
      </c>
      <c r="B61" s="474"/>
      <c r="C61" s="474"/>
      <c r="D61" s="474"/>
      <c r="E61" s="474"/>
      <c r="F61" s="475"/>
      <c r="G61" s="475"/>
      <c r="H61" s="475"/>
      <c r="I61" s="475"/>
      <c r="J61" s="475"/>
      <c r="K61" s="476"/>
      <c r="L61" s="476"/>
      <c r="M61" s="476"/>
      <c r="N61" s="476"/>
      <c r="O61" s="476"/>
      <c r="P61" s="476"/>
      <c r="Q61" s="476"/>
      <c r="R61" s="476"/>
      <c r="S61" s="476"/>
      <c r="T61" s="476"/>
      <c r="U61" s="476"/>
      <c r="V61" s="476"/>
      <c r="W61" s="476"/>
      <c r="X61" s="476"/>
      <c r="Y61" s="476"/>
      <c r="Z61" s="476"/>
      <c r="AA61" s="476"/>
      <c r="AB61" s="476"/>
      <c r="AC61" s="476"/>
      <c r="AD61" s="476"/>
      <c r="AE61" s="476"/>
      <c r="AF61" s="476"/>
      <c r="AG61" s="476"/>
      <c r="AH61" s="476"/>
      <c r="AI61" s="476"/>
      <c r="AJ61" s="476"/>
      <c r="AK61" s="476"/>
      <c r="AL61" s="476"/>
      <c r="AM61" s="476"/>
    </row>
    <row r="62" spans="1:39" ht="9.75" customHeight="1">
      <c r="A62" s="477" t="s">
        <v>308</v>
      </c>
      <c r="B62" s="474"/>
      <c r="C62" s="474"/>
      <c r="D62" s="474"/>
      <c r="E62" s="474"/>
      <c r="F62" s="475"/>
      <c r="G62" s="475"/>
      <c r="H62" s="475"/>
      <c r="I62" s="475"/>
      <c r="J62" s="475"/>
      <c r="K62" s="476"/>
      <c r="L62" s="476"/>
      <c r="M62" s="476"/>
      <c r="N62" s="476"/>
      <c r="O62" s="476"/>
      <c r="P62" s="476"/>
      <c r="Q62" s="476"/>
      <c r="R62" s="476"/>
      <c r="S62" s="476"/>
      <c r="T62" s="476"/>
      <c r="U62" s="476"/>
      <c r="V62" s="476"/>
      <c r="W62" s="476"/>
      <c r="X62" s="476"/>
      <c r="Y62" s="476"/>
      <c r="Z62" s="476"/>
      <c r="AA62" s="476"/>
      <c r="AB62" s="476"/>
      <c r="AC62" s="476"/>
      <c r="AD62" s="476"/>
      <c r="AE62" s="476"/>
      <c r="AF62" s="476"/>
      <c r="AG62" s="476"/>
      <c r="AH62" s="476"/>
      <c r="AI62" s="476"/>
      <c r="AJ62" s="476"/>
      <c r="AK62" s="476"/>
      <c r="AL62" s="476"/>
      <c r="AM62" s="476"/>
    </row>
    <row r="63" spans="1:39" ht="9.75" customHeight="1">
      <c r="A63" s="477" t="s">
        <v>309</v>
      </c>
      <c r="B63" s="474"/>
      <c r="C63" s="474"/>
      <c r="D63" s="474"/>
      <c r="E63" s="474"/>
      <c r="F63" s="475"/>
      <c r="G63" s="475"/>
      <c r="H63" s="475"/>
      <c r="I63" s="475"/>
      <c r="J63" s="475"/>
      <c r="K63" s="476"/>
      <c r="L63" s="476"/>
      <c r="M63" s="476"/>
      <c r="N63" s="476"/>
      <c r="O63" s="476"/>
      <c r="P63" s="476"/>
      <c r="Q63" s="476"/>
      <c r="R63" s="476"/>
      <c r="S63" s="476"/>
      <c r="T63" s="476"/>
      <c r="U63" s="476"/>
      <c r="V63" s="476"/>
      <c r="W63" s="476"/>
      <c r="X63" s="476"/>
      <c r="Y63" s="476"/>
      <c r="Z63" s="476"/>
      <c r="AA63" s="476"/>
      <c r="AB63" s="476"/>
      <c r="AC63" s="476"/>
      <c r="AD63" s="476"/>
      <c r="AE63" s="476"/>
      <c r="AF63" s="476"/>
      <c r="AG63" s="476"/>
      <c r="AH63" s="476"/>
      <c r="AI63" s="476"/>
      <c r="AJ63" s="476"/>
      <c r="AK63" s="476"/>
      <c r="AL63" s="476"/>
      <c r="AM63" s="476"/>
    </row>
    <row r="64" spans="1:39" ht="9.75" customHeight="1">
      <c r="A64" s="477" t="s">
        <v>310</v>
      </c>
      <c r="B64" s="474"/>
      <c r="C64" s="474"/>
      <c r="D64" s="474"/>
      <c r="E64" s="474"/>
      <c r="F64" s="475"/>
      <c r="G64" s="475"/>
      <c r="H64" s="475"/>
      <c r="I64" s="475"/>
      <c r="J64" s="475"/>
      <c r="K64" s="476"/>
      <c r="L64" s="476"/>
      <c r="M64" s="476"/>
      <c r="N64" s="476"/>
      <c r="O64" s="476"/>
      <c r="P64" s="476"/>
      <c r="Q64" s="476"/>
      <c r="R64" s="476"/>
      <c r="S64" s="476"/>
      <c r="T64" s="476"/>
      <c r="U64" s="476"/>
      <c r="V64" s="476"/>
      <c r="W64" s="476"/>
      <c r="X64" s="476"/>
      <c r="Y64" s="476"/>
      <c r="Z64" s="476"/>
      <c r="AA64" s="476"/>
      <c r="AB64" s="476"/>
      <c r="AC64" s="476"/>
      <c r="AD64" s="476"/>
      <c r="AE64" s="476"/>
      <c r="AF64" s="476"/>
      <c r="AG64" s="476"/>
      <c r="AH64" s="476"/>
      <c r="AI64" s="476"/>
      <c r="AJ64" s="476"/>
      <c r="AK64" s="476"/>
      <c r="AL64" s="476"/>
      <c r="AM64" s="476"/>
    </row>
    <row r="65" spans="1:39" ht="9.75" customHeight="1" thickBot="1">
      <c r="A65" s="474" t="s">
        <v>291</v>
      </c>
      <c r="B65" s="474"/>
      <c r="C65" s="474"/>
      <c r="D65" s="474"/>
      <c r="E65" s="474"/>
      <c r="F65" s="475"/>
      <c r="G65" s="475"/>
      <c r="H65" s="475"/>
      <c r="I65" s="475"/>
      <c r="J65" s="475"/>
      <c r="K65" s="476"/>
      <c r="L65" s="476"/>
      <c r="M65" s="476"/>
      <c r="N65" s="476"/>
      <c r="O65" s="476"/>
      <c r="P65" s="476"/>
      <c r="Q65" s="476"/>
      <c r="R65" s="476"/>
      <c r="S65" s="476"/>
      <c r="T65" s="476"/>
      <c r="U65" s="476"/>
      <c r="V65" s="476"/>
      <c r="W65" s="476"/>
      <c r="X65" s="476"/>
      <c r="Y65" s="476"/>
      <c r="Z65" s="476"/>
      <c r="AA65" s="476"/>
      <c r="AB65" s="476"/>
      <c r="AC65" s="476"/>
      <c r="AD65" s="476"/>
      <c r="AE65" s="476"/>
      <c r="AF65" s="476"/>
      <c r="AG65" s="476"/>
      <c r="AH65" s="476"/>
      <c r="AI65" s="476"/>
      <c r="AJ65" s="476"/>
      <c r="AK65" s="476"/>
      <c r="AL65" s="476"/>
      <c r="AM65" s="476"/>
    </row>
    <row r="66" spans="1:39" ht="22.5" customHeight="1" thickTop="1">
      <c r="A66" s="465" t="s">
        <v>140</v>
      </c>
      <c r="B66" s="466"/>
      <c r="C66" s="466"/>
      <c r="D66" s="466"/>
      <c r="E66" s="467"/>
      <c r="F66" s="468">
        <f>SUM(F61:J65)</f>
        <v>0</v>
      </c>
      <c r="G66" s="469"/>
      <c r="H66" s="469"/>
      <c r="I66" s="469"/>
      <c r="J66" s="469"/>
      <c r="K66" s="470"/>
      <c r="L66" s="470"/>
      <c r="M66" s="470"/>
      <c r="N66" s="470"/>
      <c r="O66" s="470"/>
      <c r="P66" s="470"/>
      <c r="Q66" s="470"/>
      <c r="R66" s="470"/>
      <c r="S66" s="470"/>
      <c r="T66" s="470"/>
      <c r="U66" s="470"/>
      <c r="V66" s="470"/>
      <c r="W66" s="470"/>
      <c r="X66" s="470"/>
      <c r="Y66" s="470"/>
      <c r="Z66" s="470"/>
      <c r="AA66" s="470"/>
      <c r="AB66" s="470"/>
      <c r="AC66" s="470"/>
      <c r="AD66" s="470"/>
      <c r="AE66" s="470"/>
      <c r="AF66" s="470"/>
      <c r="AG66" s="470"/>
      <c r="AH66" s="470"/>
      <c r="AI66" s="470"/>
      <c r="AJ66" s="470"/>
      <c r="AK66" s="470"/>
      <c r="AL66" s="470"/>
      <c r="AM66" s="470"/>
    </row>
    <row r="67" spans="1:39" ht="4.5" customHeight="1">
      <c r="A67" s="133"/>
      <c r="B67" s="133"/>
      <c r="C67" s="133"/>
      <c r="D67" s="133"/>
      <c r="E67" s="133"/>
      <c r="F67" s="133"/>
      <c r="G67" s="133"/>
      <c r="H67" s="133"/>
      <c r="I67" s="133"/>
      <c r="J67" s="133"/>
      <c r="K67" s="151"/>
      <c r="L67" s="151"/>
      <c r="M67" s="151"/>
      <c r="N67" s="151"/>
      <c r="O67" s="151"/>
      <c r="P67" s="151"/>
      <c r="Q67" s="151"/>
      <c r="R67" s="151"/>
      <c r="S67" s="151"/>
      <c r="T67" s="151"/>
      <c r="U67" s="151"/>
      <c r="V67" s="151"/>
      <c r="W67" s="151"/>
      <c r="X67" s="151"/>
      <c r="Y67" s="151"/>
      <c r="Z67" s="151"/>
      <c r="AA67" s="151"/>
      <c r="AB67" s="151"/>
      <c r="AC67" s="151"/>
      <c r="AD67" s="151"/>
      <c r="AE67" s="151"/>
      <c r="AF67" s="151"/>
      <c r="AG67" s="151"/>
      <c r="AH67" s="151"/>
      <c r="AI67" s="151"/>
      <c r="AJ67" s="151"/>
      <c r="AK67" s="136"/>
      <c r="AL67" s="136"/>
      <c r="AM67" s="136"/>
    </row>
    <row r="68" spans="1:39" ht="3.75" customHeight="1">
      <c r="A68" s="152"/>
      <c r="B68" s="153"/>
      <c r="C68" s="154"/>
      <c r="D68" s="154"/>
      <c r="E68" s="154"/>
      <c r="F68" s="154"/>
      <c r="G68" s="154"/>
      <c r="H68" s="154"/>
      <c r="I68" s="154"/>
      <c r="J68" s="154"/>
      <c r="K68" s="154"/>
      <c r="L68" s="154"/>
      <c r="M68" s="154"/>
      <c r="N68" s="154"/>
      <c r="O68" s="154"/>
      <c r="P68" s="154"/>
      <c r="Q68" s="154"/>
      <c r="R68" s="154"/>
      <c r="S68" s="154"/>
      <c r="T68" s="154"/>
      <c r="U68" s="154"/>
      <c r="V68" s="154"/>
      <c r="W68" s="154"/>
      <c r="X68" s="154"/>
      <c r="Y68" s="154"/>
      <c r="Z68" s="154"/>
      <c r="AA68" s="154"/>
      <c r="AB68" s="154"/>
      <c r="AC68" s="154"/>
      <c r="AD68" s="154"/>
      <c r="AE68" s="154"/>
      <c r="AF68" s="154"/>
      <c r="AG68" s="154"/>
      <c r="AH68" s="154"/>
      <c r="AI68" s="154"/>
      <c r="AJ68" s="154"/>
      <c r="AK68" s="155"/>
      <c r="AL68" s="155"/>
      <c r="AM68" s="156"/>
    </row>
    <row r="69" spans="1:39" s="161" customFormat="1" ht="11.25" customHeight="1">
      <c r="A69" s="157" t="s">
        <v>141</v>
      </c>
      <c r="B69" s="158"/>
      <c r="C69" s="158"/>
      <c r="D69" s="158"/>
      <c r="E69" s="158"/>
      <c r="F69" s="158"/>
      <c r="G69" s="158"/>
      <c r="H69" s="158"/>
      <c r="I69" s="158"/>
      <c r="J69" s="158"/>
      <c r="K69" s="158"/>
      <c r="L69" s="158"/>
      <c r="M69" s="158"/>
      <c r="N69" s="158"/>
      <c r="O69" s="158"/>
      <c r="P69" s="158"/>
      <c r="Q69" s="158"/>
      <c r="R69" s="158"/>
      <c r="S69" s="158"/>
      <c r="T69" s="158"/>
      <c r="U69" s="158"/>
      <c r="V69" s="158"/>
      <c r="W69" s="158"/>
      <c r="X69" s="158"/>
      <c r="Y69" s="158"/>
      <c r="Z69" s="158"/>
      <c r="AA69" s="158"/>
      <c r="AB69" s="158"/>
      <c r="AC69" s="158"/>
      <c r="AD69" s="158"/>
      <c r="AE69" s="158"/>
      <c r="AF69" s="158"/>
      <c r="AG69" s="158"/>
      <c r="AH69" s="158"/>
      <c r="AI69" s="158"/>
      <c r="AJ69" s="158"/>
      <c r="AK69" s="158"/>
      <c r="AL69" s="159"/>
      <c r="AM69" s="160"/>
    </row>
    <row r="70" spans="1:39" s="161" customFormat="1" ht="11.25" customHeight="1">
      <c r="A70" s="162" t="s">
        <v>142</v>
      </c>
      <c r="B70" s="163"/>
      <c r="C70" s="163"/>
      <c r="D70" s="163"/>
      <c r="E70" s="163"/>
      <c r="F70" s="163"/>
      <c r="G70" s="163"/>
      <c r="H70" s="163"/>
      <c r="I70" s="163"/>
      <c r="J70" s="163"/>
      <c r="K70" s="163"/>
      <c r="L70" s="163"/>
      <c r="M70" s="163"/>
      <c r="N70" s="163"/>
      <c r="O70" s="163"/>
      <c r="P70" s="163"/>
      <c r="Q70" s="163"/>
      <c r="R70" s="163"/>
      <c r="S70" s="163"/>
      <c r="T70" s="163"/>
      <c r="U70" s="163"/>
      <c r="V70" s="163"/>
      <c r="W70" s="163"/>
      <c r="X70" s="163"/>
      <c r="Y70" s="163"/>
      <c r="Z70" s="163"/>
      <c r="AA70" s="163"/>
      <c r="AB70" s="163"/>
      <c r="AC70" s="163"/>
      <c r="AD70" s="163"/>
      <c r="AE70" s="163"/>
      <c r="AF70" s="163"/>
      <c r="AG70" s="163"/>
      <c r="AH70" s="163"/>
      <c r="AI70" s="163"/>
      <c r="AJ70" s="163"/>
      <c r="AK70" s="163"/>
      <c r="AL70" s="164"/>
      <c r="AM70" s="165"/>
    </row>
    <row r="71" spans="1:39" s="161" customFormat="1" ht="11.25" customHeight="1">
      <c r="A71" s="157" t="s">
        <v>143</v>
      </c>
      <c r="B71" s="158"/>
      <c r="C71" s="158"/>
      <c r="D71" s="158"/>
      <c r="E71" s="158"/>
      <c r="F71" s="158"/>
      <c r="G71" s="158"/>
      <c r="H71" s="158"/>
      <c r="I71" s="158"/>
      <c r="J71" s="158"/>
      <c r="K71" s="158"/>
      <c r="L71" s="158"/>
      <c r="M71" s="158"/>
      <c r="N71" s="158"/>
      <c r="O71" s="158"/>
      <c r="P71" s="158"/>
      <c r="Q71" s="158"/>
      <c r="R71" s="158"/>
      <c r="S71" s="158"/>
      <c r="T71" s="158"/>
      <c r="U71" s="158"/>
      <c r="V71" s="158"/>
      <c r="W71" s="158"/>
      <c r="X71" s="158"/>
      <c r="Y71" s="158"/>
      <c r="Z71" s="158"/>
      <c r="AA71" s="158"/>
      <c r="AB71" s="158"/>
      <c r="AC71" s="158"/>
      <c r="AD71" s="158"/>
      <c r="AE71" s="158"/>
      <c r="AF71" s="158"/>
      <c r="AG71" s="158"/>
      <c r="AH71" s="158"/>
      <c r="AI71" s="158"/>
      <c r="AJ71" s="158"/>
      <c r="AK71" s="158"/>
      <c r="AL71" s="166"/>
      <c r="AM71" s="167"/>
    </row>
    <row r="72" spans="1:39" s="161" customFormat="1" ht="11.25" customHeight="1">
      <c r="A72" s="157" t="s">
        <v>144</v>
      </c>
      <c r="B72" s="158"/>
      <c r="C72" s="158"/>
      <c r="D72" s="158"/>
      <c r="E72" s="158"/>
      <c r="F72" s="158"/>
      <c r="G72" s="158"/>
      <c r="H72" s="158"/>
      <c r="I72" s="158"/>
      <c r="J72" s="158"/>
      <c r="K72" s="158"/>
      <c r="L72" s="158"/>
      <c r="M72" s="158"/>
      <c r="N72" s="158"/>
      <c r="O72" s="158"/>
      <c r="P72" s="158"/>
      <c r="Q72" s="158"/>
      <c r="R72" s="158"/>
      <c r="S72" s="158"/>
      <c r="T72" s="158"/>
      <c r="U72" s="158"/>
      <c r="V72" s="158"/>
      <c r="W72" s="158"/>
      <c r="X72" s="158"/>
      <c r="Y72" s="158"/>
      <c r="Z72" s="158"/>
      <c r="AA72" s="158"/>
      <c r="AB72" s="158"/>
      <c r="AC72" s="158"/>
      <c r="AD72" s="158"/>
      <c r="AE72" s="158"/>
      <c r="AF72" s="158"/>
      <c r="AG72" s="158"/>
      <c r="AH72" s="158"/>
      <c r="AI72" s="158"/>
      <c r="AJ72" s="158"/>
      <c r="AK72" s="168"/>
      <c r="AL72" s="159"/>
      <c r="AM72" s="160"/>
    </row>
    <row r="73" spans="1:39" s="161" customFormat="1" ht="4.5" customHeight="1">
      <c r="A73" s="157"/>
      <c r="B73" s="158"/>
      <c r="C73" s="158"/>
      <c r="D73" s="158"/>
      <c r="E73" s="158"/>
      <c r="F73" s="158"/>
      <c r="G73" s="158"/>
      <c r="H73" s="158"/>
      <c r="I73" s="158"/>
      <c r="J73" s="158"/>
      <c r="K73" s="158"/>
      <c r="L73" s="158"/>
      <c r="M73" s="158"/>
      <c r="N73" s="158"/>
      <c r="O73" s="158"/>
      <c r="P73" s="158"/>
      <c r="Q73" s="158"/>
      <c r="R73" s="158"/>
      <c r="S73" s="158"/>
      <c r="T73" s="158"/>
      <c r="U73" s="158"/>
      <c r="V73" s="158"/>
      <c r="W73" s="158"/>
      <c r="X73" s="158"/>
      <c r="Y73" s="158"/>
      <c r="Z73" s="158"/>
      <c r="AA73" s="158"/>
      <c r="AB73" s="158"/>
      <c r="AC73" s="158"/>
      <c r="AD73" s="158"/>
      <c r="AE73" s="158"/>
      <c r="AF73" s="158"/>
      <c r="AG73" s="158"/>
      <c r="AH73" s="158"/>
      <c r="AI73" s="158"/>
      <c r="AJ73" s="158"/>
      <c r="AK73" s="168"/>
      <c r="AL73" s="159"/>
      <c r="AM73" s="160"/>
    </row>
    <row r="74" spans="1:39" s="161" customFormat="1" ht="11.25" customHeight="1">
      <c r="A74" s="471" t="s">
        <v>145</v>
      </c>
      <c r="B74" s="472"/>
      <c r="C74" s="472"/>
      <c r="D74" s="472"/>
      <c r="E74" s="472"/>
      <c r="F74" s="472"/>
      <c r="G74" s="472"/>
      <c r="H74" s="472"/>
      <c r="I74" s="472"/>
      <c r="J74" s="472"/>
      <c r="K74" s="472"/>
      <c r="L74" s="472"/>
      <c r="M74" s="472"/>
      <c r="N74" s="472"/>
      <c r="O74" s="472"/>
      <c r="P74" s="472"/>
      <c r="Q74" s="472"/>
      <c r="R74" s="472"/>
      <c r="S74" s="472"/>
      <c r="T74" s="472"/>
      <c r="U74" s="472"/>
      <c r="V74" s="472"/>
      <c r="W74" s="472"/>
      <c r="X74" s="472"/>
      <c r="Y74" s="472"/>
      <c r="Z74" s="472"/>
      <c r="AA74" s="472"/>
      <c r="AB74" s="472"/>
      <c r="AC74" s="472"/>
      <c r="AD74" s="472"/>
      <c r="AE74" s="472"/>
      <c r="AF74" s="472"/>
      <c r="AG74" s="472"/>
      <c r="AH74" s="472"/>
      <c r="AI74" s="472"/>
      <c r="AJ74" s="472"/>
      <c r="AK74" s="472"/>
      <c r="AL74" s="159"/>
      <c r="AM74" s="160"/>
    </row>
    <row r="75" spans="1:39" s="161" customFormat="1" ht="11.25" customHeight="1">
      <c r="A75" s="162" t="s">
        <v>146</v>
      </c>
      <c r="B75" s="163"/>
      <c r="C75" s="163"/>
      <c r="D75" s="163"/>
      <c r="E75" s="163"/>
      <c r="F75" s="163"/>
      <c r="G75" s="163"/>
      <c r="H75" s="163"/>
      <c r="I75" s="163"/>
      <c r="J75" s="163"/>
      <c r="K75" s="163"/>
      <c r="L75" s="163"/>
      <c r="M75" s="163"/>
      <c r="N75" s="163"/>
      <c r="O75" s="163"/>
      <c r="P75" s="163"/>
      <c r="Q75" s="163"/>
      <c r="R75" s="163"/>
      <c r="S75" s="163"/>
      <c r="T75" s="163"/>
      <c r="U75" s="163"/>
      <c r="V75" s="163"/>
      <c r="W75" s="163"/>
      <c r="X75" s="163"/>
      <c r="Y75" s="163"/>
      <c r="Z75" s="163"/>
      <c r="AA75" s="163"/>
      <c r="AB75" s="163"/>
      <c r="AC75" s="163"/>
      <c r="AD75" s="163"/>
      <c r="AE75" s="163"/>
      <c r="AF75" s="163"/>
      <c r="AG75" s="163"/>
      <c r="AH75" s="163"/>
      <c r="AI75" s="163"/>
      <c r="AJ75" s="163"/>
      <c r="AK75" s="163"/>
      <c r="AL75" s="159"/>
      <c r="AM75" s="160"/>
    </row>
    <row r="76" spans="1:39" s="161" customFormat="1" ht="11.25" customHeight="1">
      <c r="A76" s="162" t="s">
        <v>147</v>
      </c>
      <c r="B76" s="169"/>
      <c r="C76" s="169"/>
      <c r="D76" s="169"/>
      <c r="E76" s="169"/>
      <c r="F76" s="169"/>
      <c r="G76" s="169"/>
      <c r="H76" s="169"/>
      <c r="I76" s="169"/>
      <c r="J76" s="169"/>
      <c r="K76" s="169"/>
      <c r="L76" s="169"/>
      <c r="M76" s="169"/>
      <c r="N76" s="169"/>
      <c r="O76" s="169"/>
      <c r="P76" s="169"/>
      <c r="Q76" s="169"/>
      <c r="R76" s="169"/>
      <c r="S76" s="169"/>
      <c r="T76" s="169"/>
      <c r="U76" s="169"/>
      <c r="V76" s="169"/>
      <c r="W76" s="169"/>
      <c r="X76" s="169"/>
      <c r="Y76" s="169"/>
      <c r="Z76" s="169"/>
      <c r="AA76" s="169"/>
      <c r="AB76" s="169"/>
      <c r="AC76" s="169"/>
      <c r="AD76" s="169"/>
      <c r="AE76" s="169"/>
      <c r="AF76" s="169"/>
      <c r="AG76" s="169"/>
      <c r="AH76" s="169"/>
      <c r="AI76" s="169"/>
      <c r="AJ76" s="169"/>
      <c r="AK76" s="168"/>
      <c r="AL76" s="159"/>
      <c r="AM76" s="160"/>
    </row>
    <row r="77" spans="1:39" s="161" customFormat="1" ht="11.25" customHeight="1">
      <c r="A77" s="162" t="s">
        <v>148</v>
      </c>
      <c r="B77" s="169"/>
      <c r="C77" s="169"/>
      <c r="D77" s="169"/>
      <c r="E77" s="169"/>
      <c r="F77" s="169"/>
      <c r="G77" s="169"/>
      <c r="H77" s="169"/>
      <c r="I77" s="169"/>
      <c r="J77" s="169"/>
      <c r="K77" s="169"/>
      <c r="L77" s="169"/>
      <c r="M77" s="169"/>
      <c r="N77" s="169"/>
      <c r="O77" s="169"/>
      <c r="P77" s="169"/>
      <c r="Q77" s="169"/>
      <c r="R77" s="169"/>
      <c r="S77" s="169"/>
      <c r="T77" s="169"/>
      <c r="U77" s="169"/>
      <c r="V77" s="169"/>
      <c r="W77" s="169"/>
      <c r="X77" s="169"/>
      <c r="Y77" s="169"/>
      <c r="Z77" s="169"/>
      <c r="AA77" s="169"/>
      <c r="AB77" s="169"/>
      <c r="AC77" s="169"/>
      <c r="AD77" s="169"/>
      <c r="AE77" s="169"/>
      <c r="AF77" s="169"/>
      <c r="AG77" s="169"/>
      <c r="AH77" s="169"/>
      <c r="AI77" s="169"/>
      <c r="AJ77" s="169"/>
      <c r="AK77" s="168"/>
      <c r="AL77" s="159"/>
      <c r="AM77" s="160"/>
    </row>
    <row r="78" spans="1:39" s="161" customFormat="1" ht="4.5" customHeight="1">
      <c r="A78" s="162"/>
      <c r="B78" s="169"/>
      <c r="C78" s="169"/>
      <c r="D78" s="169"/>
      <c r="E78" s="169"/>
      <c r="F78" s="169"/>
      <c r="G78" s="169"/>
      <c r="H78" s="169"/>
      <c r="I78" s="169"/>
      <c r="J78" s="169"/>
      <c r="K78" s="169"/>
      <c r="L78" s="169"/>
      <c r="M78" s="169"/>
      <c r="N78" s="169"/>
      <c r="O78" s="169"/>
      <c r="P78" s="169"/>
      <c r="Q78" s="169"/>
      <c r="R78" s="169"/>
      <c r="S78" s="169"/>
      <c r="T78" s="169"/>
      <c r="U78" s="169"/>
      <c r="V78" s="169"/>
      <c r="W78" s="169"/>
      <c r="X78" s="169"/>
      <c r="Y78" s="169"/>
      <c r="Z78" s="169"/>
      <c r="AA78" s="169"/>
      <c r="AB78" s="169"/>
      <c r="AC78" s="169"/>
      <c r="AD78" s="169"/>
      <c r="AE78" s="169"/>
      <c r="AF78" s="169"/>
      <c r="AG78" s="169"/>
      <c r="AH78" s="169"/>
      <c r="AI78" s="169"/>
      <c r="AJ78" s="169"/>
      <c r="AK78" s="168"/>
      <c r="AL78" s="159"/>
      <c r="AM78" s="160"/>
    </row>
    <row r="79" spans="1:39" s="161" customFormat="1" ht="11.25" customHeight="1">
      <c r="A79" s="473" t="s">
        <v>149</v>
      </c>
      <c r="B79" s="472"/>
      <c r="C79" s="472"/>
      <c r="D79" s="472"/>
      <c r="E79" s="472"/>
      <c r="F79" s="472"/>
      <c r="G79" s="472"/>
      <c r="H79" s="472"/>
      <c r="I79" s="472"/>
      <c r="J79" s="472"/>
      <c r="K79" s="472"/>
      <c r="L79" s="472"/>
      <c r="M79" s="472"/>
      <c r="N79" s="472"/>
      <c r="O79" s="472"/>
      <c r="P79" s="472"/>
      <c r="Q79" s="472"/>
      <c r="R79" s="472"/>
      <c r="S79" s="472"/>
      <c r="T79" s="472"/>
      <c r="U79" s="472"/>
      <c r="V79" s="472"/>
      <c r="W79" s="472"/>
      <c r="X79" s="472"/>
      <c r="Y79" s="472"/>
      <c r="Z79" s="472"/>
      <c r="AA79" s="472"/>
      <c r="AB79" s="472"/>
      <c r="AC79" s="472"/>
      <c r="AD79" s="472"/>
      <c r="AE79" s="472"/>
      <c r="AF79" s="472"/>
      <c r="AG79" s="472"/>
      <c r="AH79" s="472"/>
      <c r="AI79" s="472"/>
      <c r="AJ79" s="472"/>
      <c r="AK79" s="472"/>
      <c r="AL79" s="159"/>
      <c r="AM79" s="160"/>
    </row>
    <row r="80" spans="1:39" s="161" customFormat="1" ht="11.25" customHeight="1">
      <c r="A80" s="162" t="s">
        <v>150</v>
      </c>
      <c r="B80" s="163"/>
      <c r="C80" s="163"/>
      <c r="D80" s="163"/>
      <c r="E80" s="163"/>
      <c r="F80" s="163"/>
      <c r="G80" s="163"/>
      <c r="H80" s="163"/>
      <c r="I80" s="163"/>
      <c r="J80" s="163"/>
      <c r="K80" s="163"/>
      <c r="L80" s="163"/>
      <c r="M80" s="163"/>
      <c r="N80" s="163"/>
      <c r="O80" s="163"/>
      <c r="P80" s="163"/>
      <c r="Q80" s="163"/>
      <c r="R80" s="163"/>
      <c r="S80" s="163"/>
      <c r="T80" s="163"/>
      <c r="U80" s="163"/>
      <c r="V80" s="163"/>
      <c r="W80" s="163"/>
      <c r="X80" s="163"/>
      <c r="Y80" s="163"/>
      <c r="Z80" s="163"/>
      <c r="AA80" s="163"/>
      <c r="AB80" s="163"/>
      <c r="AC80" s="163"/>
      <c r="AD80" s="163"/>
      <c r="AE80" s="163"/>
      <c r="AF80" s="163"/>
      <c r="AG80" s="163"/>
      <c r="AH80" s="163"/>
      <c r="AI80" s="163"/>
      <c r="AJ80" s="163"/>
      <c r="AK80" s="163"/>
      <c r="AL80" s="159"/>
      <c r="AM80" s="160"/>
    </row>
    <row r="81" spans="1:39" s="161" customFormat="1" ht="11.25" customHeight="1">
      <c r="A81" s="162" t="s">
        <v>151</v>
      </c>
      <c r="B81" s="163"/>
      <c r="C81" s="163"/>
      <c r="D81" s="163"/>
      <c r="E81" s="163"/>
      <c r="F81" s="163"/>
      <c r="G81" s="163"/>
      <c r="H81" s="163"/>
      <c r="I81" s="163"/>
      <c r="J81" s="163"/>
      <c r="K81" s="163"/>
      <c r="L81" s="163"/>
      <c r="M81" s="163"/>
      <c r="N81" s="163"/>
      <c r="O81" s="163"/>
      <c r="P81" s="163"/>
      <c r="Q81" s="163"/>
      <c r="R81" s="163"/>
      <c r="S81" s="163"/>
      <c r="T81" s="163"/>
      <c r="U81" s="163"/>
      <c r="V81" s="163"/>
      <c r="W81" s="163"/>
      <c r="X81" s="163"/>
      <c r="Y81" s="163"/>
      <c r="Z81" s="163"/>
      <c r="AA81" s="163"/>
      <c r="AB81" s="163"/>
      <c r="AC81" s="163"/>
      <c r="AD81" s="163"/>
      <c r="AE81" s="163"/>
      <c r="AF81" s="163"/>
      <c r="AG81" s="163"/>
      <c r="AH81" s="163"/>
      <c r="AI81" s="163"/>
      <c r="AJ81" s="163"/>
      <c r="AK81" s="163"/>
      <c r="AL81" s="159"/>
      <c r="AM81" s="160"/>
    </row>
    <row r="82" spans="1:39" s="161" customFormat="1" ht="3" customHeight="1">
      <c r="A82" s="162"/>
      <c r="B82" s="163"/>
      <c r="C82" s="163"/>
      <c r="D82" s="163"/>
      <c r="E82" s="163"/>
      <c r="F82" s="163"/>
      <c r="G82" s="163"/>
      <c r="H82" s="163"/>
      <c r="I82" s="163"/>
      <c r="J82" s="163"/>
      <c r="K82" s="163"/>
      <c r="L82" s="163"/>
      <c r="M82" s="163"/>
      <c r="N82" s="163"/>
      <c r="O82" s="163"/>
      <c r="P82" s="163"/>
      <c r="Q82" s="163"/>
      <c r="R82" s="163"/>
      <c r="S82" s="163"/>
      <c r="T82" s="163"/>
      <c r="U82" s="163"/>
      <c r="V82" s="163"/>
      <c r="W82" s="163"/>
      <c r="X82" s="163"/>
      <c r="Y82" s="163"/>
      <c r="Z82" s="163"/>
      <c r="AA82" s="163"/>
      <c r="AB82" s="163"/>
      <c r="AC82" s="163"/>
      <c r="AD82" s="163"/>
      <c r="AE82" s="163"/>
      <c r="AF82" s="163"/>
      <c r="AG82" s="163"/>
      <c r="AH82" s="163"/>
      <c r="AI82" s="163"/>
      <c r="AJ82" s="163"/>
      <c r="AK82" s="163"/>
      <c r="AL82" s="159"/>
      <c r="AM82" s="160"/>
    </row>
    <row r="83" spans="1:39" s="161" customFormat="1" ht="11.25" customHeight="1">
      <c r="A83" s="471" t="s">
        <v>152</v>
      </c>
      <c r="B83" s="472"/>
      <c r="C83" s="472"/>
      <c r="D83" s="472"/>
      <c r="E83" s="472"/>
      <c r="F83" s="472"/>
      <c r="G83" s="472"/>
      <c r="H83" s="472"/>
      <c r="I83" s="472"/>
      <c r="J83" s="472"/>
      <c r="K83" s="472"/>
      <c r="L83" s="472"/>
      <c r="M83" s="472"/>
      <c r="N83" s="472"/>
      <c r="O83" s="472"/>
      <c r="P83" s="472"/>
      <c r="Q83" s="472"/>
      <c r="R83" s="472"/>
      <c r="S83" s="472"/>
      <c r="T83" s="472"/>
      <c r="U83" s="472"/>
      <c r="V83" s="472"/>
      <c r="W83" s="472"/>
      <c r="X83" s="472"/>
      <c r="Y83" s="472"/>
      <c r="Z83" s="472"/>
      <c r="AA83" s="472"/>
      <c r="AB83" s="472"/>
      <c r="AC83" s="472"/>
      <c r="AD83" s="472"/>
      <c r="AE83" s="472"/>
      <c r="AF83" s="472"/>
      <c r="AG83" s="472"/>
      <c r="AH83" s="472"/>
      <c r="AI83" s="472"/>
      <c r="AJ83" s="472"/>
      <c r="AK83" s="472"/>
      <c r="AL83" s="159"/>
      <c r="AM83" s="160"/>
    </row>
    <row r="84" spans="1:39" s="161" customFormat="1" ht="11.25" customHeight="1">
      <c r="A84" s="162" t="s">
        <v>153</v>
      </c>
      <c r="B84" s="170"/>
      <c r="C84" s="170"/>
      <c r="D84" s="170"/>
      <c r="E84" s="170"/>
      <c r="F84" s="170"/>
      <c r="G84" s="170"/>
      <c r="H84" s="170"/>
      <c r="I84" s="170"/>
      <c r="J84" s="170"/>
      <c r="K84" s="170"/>
      <c r="L84" s="170"/>
      <c r="M84" s="170"/>
      <c r="N84" s="170"/>
      <c r="O84" s="170"/>
      <c r="P84" s="170"/>
      <c r="Q84" s="170"/>
      <c r="R84" s="170"/>
      <c r="S84" s="170"/>
      <c r="T84" s="170"/>
      <c r="U84" s="170"/>
      <c r="V84" s="170"/>
      <c r="W84" s="170"/>
      <c r="X84" s="170"/>
      <c r="Y84" s="170"/>
      <c r="Z84" s="170"/>
      <c r="AA84" s="170"/>
      <c r="AB84" s="170"/>
      <c r="AC84" s="170"/>
      <c r="AD84" s="170"/>
      <c r="AE84" s="170"/>
      <c r="AF84" s="170"/>
      <c r="AG84" s="170"/>
      <c r="AH84" s="170"/>
      <c r="AI84" s="170"/>
      <c r="AJ84" s="170"/>
      <c r="AK84" s="159"/>
      <c r="AL84" s="159"/>
      <c r="AM84" s="160"/>
    </row>
    <row r="85" spans="1:39" s="161" customFormat="1" ht="11.25" customHeight="1">
      <c r="A85" s="162" t="s">
        <v>154</v>
      </c>
      <c r="B85" s="170"/>
      <c r="C85" s="170"/>
      <c r="D85" s="170"/>
      <c r="E85" s="170"/>
      <c r="F85" s="170"/>
      <c r="G85" s="170"/>
      <c r="H85" s="170"/>
      <c r="I85" s="170"/>
      <c r="J85" s="170"/>
      <c r="K85" s="170"/>
      <c r="L85" s="170"/>
      <c r="M85" s="170"/>
      <c r="N85" s="170"/>
      <c r="O85" s="170"/>
      <c r="P85" s="170"/>
      <c r="Q85" s="170"/>
      <c r="R85" s="170"/>
      <c r="S85" s="170"/>
      <c r="T85" s="170"/>
      <c r="U85" s="170"/>
      <c r="V85" s="170"/>
      <c r="W85" s="170"/>
      <c r="X85" s="170"/>
      <c r="Y85" s="170"/>
      <c r="Z85" s="170"/>
      <c r="AA85" s="170"/>
      <c r="AB85" s="170"/>
      <c r="AC85" s="170"/>
      <c r="AD85" s="170"/>
      <c r="AE85" s="170"/>
      <c r="AF85" s="170"/>
      <c r="AG85" s="170"/>
      <c r="AH85" s="170"/>
      <c r="AI85" s="170"/>
      <c r="AJ85" s="170"/>
      <c r="AK85" s="159"/>
      <c r="AL85" s="159"/>
      <c r="AM85" s="160"/>
    </row>
    <row r="86" spans="1:39" s="161" customFormat="1" ht="3" customHeight="1">
      <c r="A86" s="162"/>
      <c r="B86" s="170"/>
      <c r="C86" s="170"/>
      <c r="D86" s="170"/>
      <c r="E86" s="170"/>
      <c r="F86" s="170"/>
      <c r="G86" s="170"/>
      <c r="H86" s="170"/>
      <c r="I86" s="170"/>
      <c r="J86" s="170"/>
      <c r="K86" s="170"/>
      <c r="L86" s="170"/>
      <c r="M86" s="170"/>
      <c r="N86" s="170"/>
      <c r="O86" s="170"/>
      <c r="P86" s="170"/>
      <c r="Q86" s="170"/>
      <c r="R86" s="170"/>
      <c r="S86" s="170"/>
      <c r="T86" s="170"/>
      <c r="U86" s="170"/>
      <c r="V86" s="170"/>
      <c r="W86" s="170"/>
      <c r="X86" s="170"/>
      <c r="Y86" s="170"/>
      <c r="Z86" s="170"/>
      <c r="AA86" s="170"/>
      <c r="AB86" s="170"/>
      <c r="AC86" s="170"/>
      <c r="AD86" s="170"/>
      <c r="AE86" s="170"/>
      <c r="AF86" s="170"/>
      <c r="AG86" s="170"/>
      <c r="AH86" s="170"/>
      <c r="AI86" s="170"/>
      <c r="AJ86" s="170"/>
      <c r="AK86" s="159"/>
      <c r="AL86" s="159"/>
      <c r="AM86" s="160"/>
    </row>
    <row r="87" spans="1:39" s="161" customFormat="1" ht="11.25" customHeight="1">
      <c r="A87" s="162" t="s">
        <v>155</v>
      </c>
      <c r="B87" s="170"/>
      <c r="C87" s="170"/>
      <c r="D87" s="170"/>
      <c r="E87" s="170"/>
      <c r="F87" s="170"/>
      <c r="G87" s="170"/>
      <c r="H87" s="170"/>
      <c r="I87" s="170"/>
      <c r="J87" s="170"/>
      <c r="K87" s="170"/>
      <c r="L87" s="170"/>
      <c r="M87" s="170"/>
      <c r="N87" s="170"/>
      <c r="O87" s="170"/>
      <c r="P87" s="170"/>
      <c r="Q87" s="170"/>
      <c r="R87" s="170"/>
      <c r="S87" s="170"/>
      <c r="T87" s="170"/>
      <c r="U87" s="170"/>
      <c r="V87" s="170"/>
      <c r="W87" s="170"/>
      <c r="X87" s="170"/>
      <c r="Y87" s="170"/>
      <c r="Z87" s="170"/>
      <c r="AA87" s="170"/>
      <c r="AB87" s="170"/>
      <c r="AC87" s="170"/>
      <c r="AD87" s="170"/>
      <c r="AE87" s="170"/>
      <c r="AF87" s="170"/>
      <c r="AG87" s="170"/>
      <c r="AH87" s="170"/>
      <c r="AI87" s="170"/>
      <c r="AJ87" s="170"/>
      <c r="AK87" s="159"/>
      <c r="AL87" s="159"/>
      <c r="AM87" s="160"/>
    </row>
    <row r="88" spans="1:39">
      <c r="A88" s="171" t="s">
        <v>156</v>
      </c>
      <c r="B88" s="172"/>
      <c r="C88" s="136"/>
      <c r="D88" s="136"/>
      <c r="E88" s="136"/>
      <c r="F88" s="136"/>
      <c r="G88" s="136"/>
      <c r="H88" s="136"/>
      <c r="I88" s="136"/>
      <c r="J88" s="136"/>
      <c r="K88" s="136"/>
      <c r="L88" s="136"/>
      <c r="M88" s="136"/>
      <c r="N88" s="136"/>
      <c r="O88" s="136"/>
      <c r="P88" s="136"/>
      <c r="Q88" s="136"/>
      <c r="R88" s="136"/>
      <c r="S88" s="136"/>
      <c r="T88" s="136"/>
      <c r="U88" s="136"/>
      <c r="V88" s="136"/>
      <c r="W88" s="136"/>
      <c r="X88" s="136"/>
      <c r="Y88" s="136"/>
      <c r="Z88" s="136"/>
      <c r="AA88" s="136"/>
      <c r="AB88" s="136"/>
      <c r="AC88" s="136"/>
      <c r="AD88" s="136"/>
      <c r="AE88" s="136"/>
      <c r="AF88" s="136"/>
      <c r="AG88" s="136"/>
      <c r="AH88" s="136"/>
      <c r="AI88" s="136"/>
      <c r="AJ88" s="136"/>
      <c r="AK88" s="136"/>
      <c r="AL88" s="136"/>
      <c r="AM88" s="173"/>
    </row>
    <row r="89" spans="1:39">
      <c r="A89" s="174" t="s">
        <v>157</v>
      </c>
      <c r="B89" s="175"/>
      <c r="C89" s="175"/>
      <c r="D89" s="175"/>
      <c r="E89" s="175"/>
      <c r="F89" s="175"/>
      <c r="G89" s="175"/>
      <c r="H89" s="175"/>
      <c r="I89" s="175"/>
      <c r="J89" s="175"/>
      <c r="K89" s="175"/>
      <c r="L89" s="175"/>
      <c r="M89" s="175"/>
      <c r="N89" s="175"/>
      <c r="O89" s="175"/>
      <c r="P89" s="175"/>
      <c r="Q89" s="175"/>
      <c r="R89" s="175"/>
      <c r="S89" s="175"/>
      <c r="T89" s="175"/>
      <c r="U89" s="175"/>
      <c r="V89" s="175"/>
      <c r="W89" s="175"/>
      <c r="X89" s="175"/>
      <c r="Y89" s="175"/>
      <c r="Z89" s="175"/>
      <c r="AA89" s="175"/>
      <c r="AB89" s="175"/>
      <c r="AC89" s="175"/>
      <c r="AD89" s="175"/>
      <c r="AE89" s="175"/>
      <c r="AF89" s="175"/>
      <c r="AG89" s="175"/>
      <c r="AH89" s="175"/>
      <c r="AI89" s="175"/>
      <c r="AJ89" s="175"/>
      <c r="AK89" s="175"/>
      <c r="AL89" s="175"/>
      <c r="AM89" s="176"/>
    </row>
    <row r="94" spans="1:39" s="177" customFormat="1" ht="6">
      <c r="B94" s="177" t="s">
        <v>158</v>
      </c>
      <c r="C94" s="177" t="s">
        <v>159</v>
      </c>
      <c r="D94" s="177" t="s">
        <v>160</v>
      </c>
      <c r="E94" s="177" t="s">
        <v>161</v>
      </c>
    </row>
    <row r="95" spans="1:39" s="177" customFormat="1" ht="6">
      <c r="A95" s="177" t="s">
        <v>162</v>
      </c>
      <c r="B95" s="178">
        <v>537</v>
      </c>
      <c r="C95" s="178">
        <v>268</v>
      </c>
      <c r="D95" s="178">
        <v>537</v>
      </c>
      <c r="E95" s="178">
        <v>268</v>
      </c>
      <c r="F95" s="177" t="s">
        <v>163</v>
      </c>
      <c r="G95" s="178"/>
    </row>
    <row r="96" spans="1:39" s="177" customFormat="1" ht="6">
      <c r="A96" s="177" t="s">
        <v>164</v>
      </c>
      <c r="B96" s="178">
        <v>684</v>
      </c>
      <c r="C96" s="178">
        <v>342</v>
      </c>
      <c r="D96" s="178">
        <v>684</v>
      </c>
      <c r="E96" s="178">
        <v>342</v>
      </c>
      <c r="F96" s="177" t="s">
        <v>163</v>
      </c>
      <c r="G96" s="178"/>
    </row>
    <row r="97" spans="1:7" s="177" customFormat="1" ht="6">
      <c r="A97" s="177" t="s">
        <v>165</v>
      </c>
      <c r="B97" s="178">
        <v>889</v>
      </c>
      <c r="C97" s="178">
        <v>445</v>
      </c>
      <c r="D97" s="178">
        <v>889</v>
      </c>
      <c r="E97" s="178">
        <v>445</v>
      </c>
      <c r="F97" s="177" t="s">
        <v>163</v>
      </c>
      <c r="G97" s="178"/>
    </row>
    <row r="98" spans="1:7" s="177" customFormat="1" ht="6">
      <c r="A98" s="177" t="s">
        <v>166</v>
      </c>
      <c r="B98" s="178">
        <v>231</v>
      </c>
      <c r="C98" s="178">
        <v>115</v>
      </c>
      <c r="D98" s="178">
        <v>231</v>
      </c>
      <c r="E98" s="178">
        <v>115</v>
      </c>
      <c r="F98" s="177" t="s">
        <v>163</v>
      </c>
      <c r="G98" s="178"/>
    </row>
    <row r="99" spans="1:7" s="177" customFormat="1" ht="6">
      <c r="A99" s="177" t="s">
        <v>36</v>
      </c>
      <c r="B99" s="178">
        <v>226</v>
      </c>
      <c r="C99" s="178">
        <v>113</v>
      </c>
      <c r="D99" s="178">
        <v>226</v>
      </c>
      <c r="E99" s="178">
        <v>113</v>
      </c>
      <c r="F99" s="177" t="s">
        <v>163</v>
      </c>
      <c r="G99" s="178"/>
    </row>
    <row r="100" spans="1:7" s="177" customFormat="1" ht="6">
      <c r="A100" s="177" t="s">
        <v>167</v>
      </c>
      <c r="B100" s="178">
        <v>564</v>
      </c>
      <c r="C100" s="178">
        <v>113</v>
      </c>
      <c r="D100" s="178">
        <v>564</v>
      </c>
      <c r="E100" s="178">
        <v>282</v>
      </c>
      <c r="F100" s="177" t="s">
        <v>163</v>
      </c>
      <c r="G100" s="178"/>
    </row>
    <row r="101" spans="1:7" s="177" customFormat="1" ht="6">
      <c r="A101" s="177" t="s">
        <v>168</v>
      </c>
      <c r="B101" s="178">
        <v>710</v>
      </c>
      <c r="C101" s="178">
        <v>355</v>
      </c>
      <c r="D101" s="178">
        <v>710</v>
      </c>
      <c r="E101" s="178">
        <v>355</v>
      </c>
      <c r="F101" s="177" t="s">
        <v>163</v>
      </c>
      <c r="G101" s="178"/>
    </row>
    <row r="102" spans="1:7" s="177" customFormat="1" ht="6">
      <c r="A102" s="177" t="s">
        <v>169</v>
      </c>
      <c r="B102" s="178">
        <v>1133</v>
      </c>
      <c r="C102" s="178">
        <v>567</v>
      </c>
      <c r="D102" s="178">
        <v>1133</v>
      </c>
      <c r="E102" s="178">
        <v>567</v>
      </c>
      <c r="F102" s="177" t="s">
        <v>163</v>
      </c>
      <c r="G102" s="178"/>
    </row>
    <row r="103" spans="1:7" s="177" customFormat="1" ht="6">
      <c r="A103" s="177" t="s">
        <v>170</v>
      </c>
      <c r="B103" s="179">
        <f t="shared" ref="B103:C104" si="0">D103*$AG$5</f>
        <v>0</v>
      </c>
      <c r="C103" s="179">
        <f t="shared" si="0"/>
        <v>0</v>
      </c>
      <c r="D103" s="178">
        <v>27</v>
      </c>
      <c r="E103" s="178">
        <v>13</v>
      </c>
      <c r="F103" s="177" t="s">
        <v>171</v>
      </c>
      <c r="G103" s="178"/>
    </row>
    <row r="104" spans="1:7" s="177" customFormat="1" ht="6">
      <c r="A104" s="177" t="s">
        <v>172</v>
      </c>
      <c r="B104" s="179">
        <f t="shared" si="0"/>
        <v>0</v>
      </c>
      <c r="C104" s="179">
        <f t="shared" si="0"/>
        <v>0</v>
      </c>
      <c r="D104" s="178">
        <v>27</v>
      </c>
      <c r="E104" s="178">
        <v>13</v>
      </c>
      <c r="F104" s="177" t="s">
        <v>171</v>
      </c>
      <c r="G104" s="178"/>
    </row>
    <row r="105" spans="1:7" s="177" customFormat="1" ht="6">
      <c r="A105" s="177" t="s">
        <v>44</v>
      </c>
      <c r="B105" s="178">
        <v>320</v>
      </c>
      <c r="C105" s="178">
        <v>160</v>
      </c>
      <c r="D105" s="178">
        <v>320</v>
      </c>
      <c r="E105" s="178">
        <v>160</v>
      </c>
      <c r="F105" s="177" t="s">
        <v>163</v>
      </c>
      <c r="G105" s="178"/>
    </row>
    <row r="106" spans="1:7" s="177" customFormat="1" ht="6">
      <c r="A106" s="177" t="s">
        <v>45</v>
      </c>
      <c r="B106" s="178">
        <v>339</v>
      </c>
      <c r="C106" s="178">
        <v>169</v>
      </c>
      <c r="D106" s="178">
        <v>339</v>
      </c>
      <c r="E106" s="178">
        <v>169</v>
      </c>
      <c r="F106" s="177" t="s">
        <v>163</v>
      </c>
      <c r="G106" s="178"/>
    </row>
    <row r="107" spans="1:7" s="177" customFormat="1" ht="6">
      <c r="A107" s="177" t="s">
        <v>46</v>
      </c>
      <c r="B107" s="178">
        <v>311</v>
      </c>
      <c r="C107" s="178">
        <v>156</v>
      </c>
      <c r="D107" s="178">
        <v>311</v>
      </c>
      <c r="E107" s="178">
        <v>156</v>
      </c>
      <c r="F107" s="177" t="s">
        <v>163</v>
      </c>
      <c r="G107" s="178"/>
    </row>
    <row r="108" spans="1:7" s="177" customFormat="1" ht="6">
      <c r="A108" s="177" t="s">
        <v>47</v>
      </c>
      <c r="B108" s="178">
        <v>137</v>
      </c>
      <c r="C108" s="178">
        <v>68</v>
      </c>
      <c r="D108" s="178">
        <v>137</v>
      </c>
      <c r="E108" s="178">
        <v>68</v>
      </c>
      <c r="F108" s="177" t="s">
        <v>163</v>
      </c>
      <c r="G108" s="178"/>
    </row>
    <row r="109" spans="1:7" s="177" customFormat="1" ht="6">
      <c r="A109" s="177" t="s">
        <v>48</v>
      </c>
      <c r="B109" s="178">
        <v>508</v>
      </c>
      <c r="C109" s="178">
        <v>254</v>
      </c>
      <c r="D109" s="178">
        <v>508</v>
      </c>
      <c r="E109" s="178">
        <v>254</v>
      </c>
      <c r="F109" s="177" t="s">
        <v>163</v>
      </c>
      <c r="G109" s="178"/>
    </row>
    <row r="110" spans="1:7" s="177" customFormat="1" ht="6">
      <c r="A110" s="177" t="s">
        <v>49</v>
      </c>
      <c r="B110" s="178">
        <v>204</v>
      </c>
      <c r="C110" s="178">
        <v>102</v>
      </c>
      <c r="D110" s="178">
        <v>204</v>
      </c>
      <c r="E110" s="178">
        <v>102</v>
      </c>
      <c r="F110" s="177" t="s">
        <v>163</v>
      </c>
      <c r="G110" s="178"/>
    </row>
    <row r="111" spans="1:7" s="177" customFormat="1" ht="6">
      <c r="A111" s="177" t="s">
        <v>50</v>
      </c>
      <c r="B111" s="178">
        <v>148</v>
      </c>
      <c r="C111" s="178">
        <v>74</v>
      </c>
      <c r="D111" s="178">
        <v>148</v>
      </c>
      <c r="E111" s="178">
        <v>74</v>
      </c>
      <c r="F111" s="177" t="s">
        <v>163</v>
      </c>
      <c r="G111" s="178"/>
    </row>
    <row r="112" spans="1:7" s="177" customFormat="1" ht="6">
      <c r="A112" s="177" t="s">
        <v>51</v>
      </c>
      <c r="B112" s="178"/>
      <c r="C112" s="178">
        <v>282</v>
      </c>
      <c r="D112" s="178"/>
      <c r="E112" s="178">
        <v>282</v>
      </c>
      <c r="F112" s="177" t="s">
        <v>163</v>
      </c>
      <c r="G112" s="178"/>
    </row>
    <row r="113" spans="1:7" s="177" customFormat="1" ht="6">
      <c r="A113" s="177" t="s">
        <v>173</v>
      </c>
      <c r="B113" s="178">
        <v>33</v>
      </c>
      <c r="C113" s="178">
        <v>16</v>
      </c>
      <c r="D113" s="178">
        <v>33</v>
      </c>
      <c r="E113" s="178">
        <v>16</v>
      </c>
      <c r="F113" s="177" t="s">
        <v>163</v>
      </c>
      <c r="G113" s="178"/>
    </row>
    <row r="114" spans="1:7" s="177" customFormat="1" ht="6">
      <c r="A114" s="177" t="s">
        <v>54</v>
      </c>
      <c r="B114" s="178">
        <v>475</v>
      </c>
      <c r="C114" s="178">
        <v>237</v>
      </c>
      <c r="D114" s="178">
        <v>475</v>
      </c>
      <c r="E114" s="178">
        <v>237</v>
      </c>
      <c r="F114" s="177" t="s">
        <v>163</v>
      </c>
      <c r="G114" s="178"/>
    </row>
    <row r="115" spans="1:7" s="177" customFormat="1" ht="6">
      <c r="A115" s="177" t="s">
        <v>55</v>
      </c>
      <c r="B115" s="178">
        <v>638</v>
      </c>
      <c r="C115" s="178">
        <v>319</v>
      </c>
      <c r="D115" s="178">
        <v>638</v>
      </c>
      <c r="E115" s="178">
        <v>319</v>
      </c>
      <c r="F115" s="177" t="s">
        <v>163</v>
      </c>
      <c r="G115" s="178"/>
    </row>
    <row r="116" spans="1:7" s="177" customFormat="1" ht="6">
      <c r="A116" s="177" t="s">
        <v>57</v>
      </c>
      <c r="B116" s="178">
        <f>D116*$AG$5</f>
        <v>0</v>
      </c>
      <c r="C116" s="178">
        <f>E116*$AG$5</f>
        <v>0</v>
      </c>
      <c r="D116" s="178">
        <v>38</v>
      </c>
      <c r="E116" s="178">
        <v>19</v>
      </c>
      <c r="F116" s="177" t="s">
        <v>171</v>
      </c>
      <c r="G116" s="178"/>
    </row>
    <row r="117" spans="1:7" s="177" customFormat="1" ht="6">
      <c r="A117" s="177" t="s">
        <v>58</v>
      </c>
      <c r="B117" s="178">
        <f>D117*$AG$5</f>
        <v>0</v>
      </c>
      <c r="C117" s="178">
        <f t="shared" ref="C117:C129" si="1">E117*$AG$5</f>
        <v>0</v>
      </c>
      <c r="D117" s="178">
        <v>40</v>
      </c>
      <c r="E117" s="178">
        <v>20</v>
      </c>
      <c r="F117" s="177" t="s">
        <v>171</v>
      </c>
      <c r="G117" s="178"/>
    </row>
    <row r="118" spans="1:7" s="177" customFormat="1" ht="6">
      <c r="A118" s="177" t="s">
        <v>59</v>
      </c>
      <c r="B118" s="178">
        <f t="shared" ref="B118:B129" si="2">D118*$AG$5</f>
        <v>0</v>
      </c>
      <c r="C118" s="178">
        <f t="shared" si="1"/>
        <v>0</v>
      </c>
      <c r="D118" s="178">
        <v>38</v>
      </c>
      <c r="E118" s="178">
        <v>19</v>
      </c>
      <c r="F118" s="177" t="s">
        <v>171</v>
      </c>
      <c r="G118" s="178"/>
    </row>
    <row r="119" spans="1:7" s="177" customFormat="1" ht="6">
      <c r="A119" s="177" t="s">
        <v>60</v>
      </c>
      <c r="B119" s="178">
        <f t="shared" si="2"/>
        <v>0</v>
      </c>
      <c r="C119" s="178">
        <f t="shared" si="1"/>
        <v>0</v>
      </c>
      <c r="D119" s="178">
        <v>48</v>
      </c>
      <c r="E119" s="178">
        <v>24</v>
      </c>
      <c r="F119" s="177" t="s">
        <v>171</v>
      </c>
      <c r="G119" s="178"/>
    </row>
    <row r="120" spans="1:7" s="177" customFormat="1" ht="6">
      <c r="A120" s="177" t="s">
        <v>61</v>
      </c>
      <c r="B120" s="178">
        <f t="shared" si="2"/>
        <v>0</v>
      </c>
      <c r="C120" s="178">
        <f t="shared" si="1"/>
        <v>0</v>
      </c>
      <c r="D120" s="178">
        <v>43</v>
      </c>
      <c r="E120" s="178">
        <v>21</v>
      </c>
      <c r="F120" s="177" t="s">
        <v>171</v>
      </c>
      <c r="G120" s="178"/>
    </row>
    <row r="121" spans="1:7" s="177" customFormat="1" ht="6">
      <c r="A121" s="177" t="s">
        <v>62</v>
      </c>
      <c r="B121" s="178">
        <f t="shared" si="2"/>
        <v>0</v>
      </c>
      <c r="C121" s="178">
        <f t="shared" si="1"/>
        <v>0</v>
      </c>
      <c r="D121" s="178">
        <v>36</v>
      </c>
      <c r="E121" s="178">
        <v>18</v>
      </c>
      <c r="F121" s="177" t="s">
        <v>171</v>
      </c>
      <c r="G121" s="178"/>
    </row>
    <row r="122" spans="1:7" s="177" customFormat="1" ht="6">
      <c r="A122" s="177" t="s">
        <v>174</v>
      </c>
      <c r="B122" s="178">
        <f t="shared" si="2"/>
        <v>0</v>
      </c>
      <c r="C122" s="178">
        <f t="shared" si="1"/>
        <v>0</v>
      </c>
      <c r="D122" s="178">
        <v>37</v>
      </c>
      <c r="E122" s="178">
        <v>19</v>
      </c>
      <c r="F122" s="177" t="s">
        <v>171</v>
      </c>
      <c r="G122" s="178"/>
    </row>
    <row r="123" spans="1:7" s="177" customFormat="1" ht="6">
      <c r="A123" s="177" t="s">
        <v>175</v>
      </c>
      <c r="B123" s="178">
        <f t="shared" si="2"/>
        <v>0</v>
      </c>
      <c r="C123" s="178">
        <f t="shared" si="1"/>
        <v>0</v>
      </c>
      <c r="D123" s="178">
        <v>35</v>
      </c>
      <c r="E123" s="178">
        <v>18</v>
      </c>
      <c r="F123" s="177" t="s">
        <v>171</v>
      </c>
      <c r="G123" s="178"/>
    </row>
    <row r="124" spans="1:7" s="177" customFormat="1" ht="6">
      <c r="A124" s="177" t="s">
        <v>176</v>
      </c>
      <c r="B124" s="178">
        <f t="shared" si="2"/>
        <v>0</v>
      </c>
      <c r="C124" s="178">
        <f t="shared" si="1"/>
        <v>0</v>
      </c>
      <c r="D124" s="178">
        <v>37</v>
      </c>
      <c r="E124" s="178">
        <v>19</v>
      </c>
      <c r="F124" s="177" t="s">
        <v>171</v>
      </c>
      <c r="G124" s="178"/>
    </row>
    <row r="125" spans="1:7" s="177" customFormat="1" ht="6">
      <c r="A125" s="177" t="s">
        <v>177</v>
      </c>
      <c r="B125" s="178">
        <f t="shared" si="2"/>
        <v>0</v>
      </c>
      <c r="C125" s="178">
        <f t="shared" si="1"/>
        <v>0</v>
      </c>
      <c r="D125" s="178">
        <v>35</v>
      </c>
      <c r="E125" s="178">
        <v>18</v>
      </c>
      <c r="F125" s="177" t="s">
        <v>171</v>
      </c>
      <c r="G125" s="178"/>
    </row>
    <row r="126" spans="1:7" s="177" customFormat="1" ht="6">
      <c r="A126" s="177" t="s">
        <v>178</v>
      </c>
      <c r="B126" s="178">
        <f t="shared" si="2"/>
        <v>0</v>
      </c>
      <c r="C126" s="178">
        <f t="shared" si="1"/>
        <v>0</v>
      </c>
      <c r="D126" s="178">
        <v>37</v>
      </c>
      <c r="E126" s="178">
        <v>19</v>
      </c>
      <c r="F126" s="177" t="s">
        <v>171</v>
      </c>
      <c r="G126" s="178"/>
    </row>
    <row r="127" spans="1:7" s="177" customFormat="1" ht="6">
      <c r="A127" s="177" t="s">
        <v>179</v>
      </c>
      <c r="B127" s="178">
        <f t="shared" si="2"/>
        <v>0</v>
      </c>
      <c r="C127" s="178">
        <f t="shared" si="1"/>
        <v>0</v>
      </c>
      <c r="D127" s="178">
        <v>35</v>
      </c>
      <c r="E127" s="178">
        <v>18</v>
      </c>
      <c r="F127" s="177" t="s">
        <v>171</v>
      </c>
      <c r="G127" s="178"/>
    </row>
    <row r="128" spans="1:7" s="177" customFormat="1" ht="6">
      <c r="A128" s="177" t="s">
        <v>180</v>
      </c>
      <c r="B128" s="178">
        <f t="shared" si="2"/>
        <v>0</v>
      </c>
      <c r="C128" s="178">
        <f t="shared" si="1"/>
        <v>0</v>
      </c>
      <c r="D128" s="178">
        <v>37</v>
      </c>
      <c r="E128" s="178">
        <v>19</v>
      </c>
      <c r="F128" s="177" t="s">
        <v>171</v>
      </c>
      <c r="G128" s="178"/>
    </row>
    <row r="129" spans="1:7" s="177" customFormat="1" ht="6">
      <c r="A129" s="177" t="s">
        <v>181</v>
      </c>
      <c r="B129" s="178">
        <f t="shared" si="2"/>
        <v>0</v>
      </c>
      <c r="C129" s="178">
        <f t="shared" si="1"/>
        <v>0</v>
      </c>
      <c r="D129" s="178">
        <v>35</v>
      </c>
      <c r="E129" s="178">
        <v>18</v>
      </c>
      <c r="F129" s="177" t="s">
        <v>171</v>
      </c>
      <c r="G129" s="178"/>
    </row>
    <row r="130" spans="1:7" s="177" customFormat="1" ht="6"/>
    <row r="131" spans="1:7" s="177" customFormat="1" ht="6">
      <c r="A131" s="177" t="s">
        <v>182</v>
      </c>
      <c r="B131" s="177" t="s">
        <v>183</v>
      </c>
    </row>
    <row r="132" spans="1:7" s="177" customFormat="1" ht="6">
      <c r="A132" s="177" t="s">
        <v>184</v>
      </c>
      <c r="B132" s="177">
        <v>0</v>
      </c>
      <c r="C132" s="177" t="b">
        <v>0</v>
      </c>
      <c r="D132" s="177" t="b">
        <v>0</v>
      </c>
      <c r="E132" s="177" t="b">
        <v>0</v>
      </c>
      <c r="F132" s="177">
        <v>0</v>
      </c>
      <c r="G132" s="177">
        <v>0</v>
      </c>
    </row>
    <row r="133" spans="1:7" s="177" customFormat="1" ht="6">
      <c r="A133" s="177" t="s">
        <v>185</v>
      </c>
    </row>
    <row r="134" spans="1:7" s="177" customFormat="1" ht="6">
      <c r="A134" s="177" t="s">
        <v>186</v>
      </c>
    </row>
    <row r="135" spans="1:7" s="177" customFormat="1" ht="6">
      <c r="A135" s="177" t="s">
        <v>187</v>
      </c>
    </row>
    <row r="136" spans="1:7" s="177" customFormat="1" ht="6">
      <c r="A136" s="177" t="s">
        <v>188</v>
      </c>
    </row>
    <row r="137" spans="1:7" s="177" customFormat="1" ht="6">
      <c r="A137" s="177" t="s">
        <v>189</v>
      </c>
    </row>
    <row r="138" spans="1:7" s="177" customFormat="1" ht="6">
      <c r="A138" s="177" t="s">
        <v>190</v>
      </c>
    </row>
  </sheetData>
  <sheetProtection password="EFC1" sheet="1" formatCells="0" formatColumns="0" formatRows="0" insertColumns="0" insertRows="0" autoFilter="0"/>
  <mergeCells count="128">
    <mergeCell ref="AP5:AT5"/>
    <mergeCell ref="B6:K7"/>
    <mergeCell ref="Q6:R6"/>
    <mergeCell ref="T6:V6"/>
    <mergeCell ref="AT6:AT7"/>
    <mergeCell ref="L7:AM7"/>
    <mergeCell ref="A3:A9"/>
    <mergeCell ref="L3:AF3"/>
    <mergeCell ref="AG3:AM3"/>
    <mergeCell ref="L4:AF4"/>
    <mergeCell ref="AG4:AM4"/>
    <mergeCell ref="AP4:AT4"/>
    <mergeCell ref="L5:AB5"/>
    <mergeCell ref="AC5:AF5"/>
    <mergeCell ref="AG5:AK5"/>
    <mergeCell ref="AL5:AM5"/>
    <mergeCell ref="S8:Y8"/>
    <mergeCell ref="AG8:AM8"/>
    <mergeCell ref="L9:AM9"/>
    <mergeCell ref="A10:H11"/>
    <mergeCell ref="K13:N13"/>
    <mergeCell ref="O13:Q13"/>
    <mergeCell ref="R13:S13"/>
    <mergeCell ref="T13:X13"/>
    <mergeCell ref="Y13:AA13"/>
    <mergeCell ref="AB13:AC13"/>
    <mergeCell ref="AB25:AC25"/>
    <mergeCell ref="A28:E28"/>
    <mergeCell ref="F28:J28"/>
    <mergeCell ref="K28:AM28"/>
    <mergeCell ref="A29:E29"/>
    <mergeCell ref="F29:J29"/>
    <mergeCell ref="K29:AM29"/>
    <mergeCell ref="AD13:AH13"/>
    <mergeCell ref="AI13:AK13"/>
    <mergeCell ref="AL13:AM13"/>
    <mergeCell ref="H14:J14"/>
    <mergeCell ref="K14:AE14"/>
    <mergeCell ref="C15:AM22"/>
    <mergeCell ref="A32:E32"/>
    <mergeCell ref="F32:J32"/>
    <mergeCell ref="K32:AM32"/>
    <mergeCell ref="A33:E33"/>
    <mergeCell ref="F33:J33"/>
    <mergeCell ref="K33:AM33"/>
    <mergeCell ref="A30:E30"/>
    <mergeCell ref="F30:J30"/>
    <mergeCell ref="K30:AM30"/>
    <mergeCell ref="A31:E31"/>
    <mergeCell ref="F31:J31"/>
    <mergeCell ref="K31:AM31"/>
    <mergeCell ref="A36:E36"/>
    <mergeCell ref="F36:J36"/>
    <mergeCell ref="K36:AM36"/>
    <mergeCell ref="A37:E37"/>
    <mergeCell ref="F37:J37"/>
    <mergeCell ref="K37:AM37"/>
    <mergeCell ref="A34:E34"/>
    <mergeCell ref="F34:J34"/>
    <mergeCell ref="K34:AM34"/>
    <mergeCell ref="A35:E35"/>
    <mergeCell ref="F35:J35"/>
    <mergeCell ref="K35:AM35"/>
    <mergeCell ref="A40:E40"/>
    <mergeCell ref="F40:J40"/>
    <mergeCell ref="K40:AM40"/>
    <mergeCell ref="A41:E41"/>
    <mergeCell ref="F41:J41"/>
    <mergeCell ref="K41:AM41"/>
    <mergeCell ref="A38:E38"/>
    <mergeCell ref="F38:J38"/>
    <mergeCell ref="K38:AM38"/>
    <mergeCell ref="A39:E39"/>
    <mergeCell ref="F39:J39"/>
    <mergeCell ref="K39:AM39"/>
    <mergeCell ref="A42:E42"/>
    <mergeCell ref="F42:J42"/>
    <mergeCell ref="K42:AM42"/>
    <mergeCell ref="A43:E43"/>
    <mergeCell ref="F43:J43"/>
    <mergeCell ref="K43:AM43"/>
    <mergeCell ref="A48:E48"/>
    <mergeCell ref="A44:E44"/>
    <mergeCell ref="F44:J44"/>
    <mergeCell ref="K44:AM44"/>
    <mergeCell ref="A47:E47"/>
    <mergeCell ref="F47:J47"/>
    <mergeCell ref="K47:AM47"/>
    <mergeCell ref="F48:J48"/>
    <mergeCell ref="K48:AM48"/>
    <mergeCell ref="H52:J52"/>
    <mergeCell ref="K52:AE52"/>
    <mergeCell ref="C53:AM54"/>
    <mergeCell ref="A55:E55"/>
    <mergeCell ref="AB57:AC57"/>
    <mergeCell ref="A60:E60"/>
    <mergeCell ref="F60:J60"/>
    <mergeCell ref="K60:AM60"/>
    <mergeCell ref="A49:E49"/>
    <mergeCell ref="F49:J49"/>
    <mergeCell ref="K49:AM49"/>
    <mergeCell ref="W51:Z51"/>
    <mergeCell ref="AA51:AC51"/>
    <mergeCell ref="AD51:AE51"/>
    <mergeCell ref="AF51:AH51"/>
    <mergeCell ref="AI51:AK51"/>
    <mergeCell ref="AL51:AM51"/>
    <mergeCell ref="A63:E63"/>
    <mergeCell ref="F63:J63"/>
    <mergeCell ref="K63:AM63"/>
    <mergeCell ref="A64:E64"/>
    <mergeCell ref="F64:J64"/>
    <mergeCell ref="K64:AM64"/>
    <mergeCell ref="A61:E61"/>
    <mergeCell ref="F61:J61"/>
    <mergeCell ref="K61:AM61"/>
    <mergeCell ref="A62:E62"/>
    <mergeCell ref="F62:J62"/>
    <mergeCell ref="K62:AM62"/>
    <mergeCell ref="A66:E66"/>
    <mergeCell ref="F66:J66"/>
    <mergeCell ref="K66:AM66"/>
    <mergeCell ref="A74:AK74"/>
    <mergeCell ref="A79:AK79"/>
    <mergeCell ref="A83:AK83"/>
    <mergeCell ref="A65:E65"/>
    <mergeCell ref="F65:J65"/>
    <mergeCell ref="K65:AM65"/>
  </mergeCells>
  <phoneticPr fontId="5"/>
  <dataValidations count="4">
    <dataValidation type="list" allowBlank="1" showInputMessage="1" showErrorMessage="1" sqref="L5:AB5">
      <formula1>$A$95:$A$129</formula1>
    </dataValidation>
    <dataValidation type="list" allowBlank="1" showInputMessage="1" showErrorMessage="1" sqref="H52:J52">
      <formula1>$A$137:$A$138</formula1>
    </dataValidation>
    <dataValidation type="list" allowBlank="1" showInputMessage="1" showErrorMessage="1" sqref="H14:J14">
      <formula1>$A$131:$A$136</formula1>
    </dataValidation>
    <dataValidation imeMode="halfAlpha" allowBlank="1" showInputMessage="1" showErrorMessage="1" sqref="S51:V51 AD50:AH50 S50:X50 J50:N51 AM50"/>
  </dataValidations>
  <printOptions horizontalCentered="1"/>
  <pageMargins left="0.55118110236220474" right="0.55118110236220474" top="0.82677165354330717" bottom="0.23622047244094491" header="0.51181102362204722" footer="0.35433070866141736"/>
  <pageSetup paperSize="9" scale="96" orientation="portrait" r:id="rId1"/>
  <headerFooter alignWithMargins="0"/>
  <rowBreaks count="1" manualBreakCount="1">
    <brk id="50" max="38" man="1"/>
  </rowBreaks>
  <drawing r:id="rId2"/>
  <legacyDrawing r:id="rId3"/>
  <mc:AlternateContent xmlns:mc="http://schemas.openxmlformats.org/markup-compatibility/2006">
    <mc:Choice Requires="x14">
      <controls>
        <mc:AlternateContent xmlns:mc="http://schemas.openxmlformats.org/markup-compatibility/2006">
          <mc:Choice Requires="x14">
            <control shapeId="6" r:id="rId4" name="Check Box 1">
              <controlPr defaultSize="0" autoFill="0" autoLine="0" autoPict="0">
                <anchor moveWithCells="1">
                  <from>
                    <xdr:col>7</xdr:col>
                    <xdr:colOff>95250</xdr:colOff>
                    <xdr:row>9</xdr:row>
                    <xdr:rowOff>28575</xdr:rowOff>
                  </from>
                  <to>
                    <xdr:col>9</xdr:col>
                    <xdr:colOff>19050</xdr:colOff>
                    <xdr:row>10</xdr:row>
                    <xdr:rowOff>57150</xdr:rowOff>
                  </to>
                </anchor>
              </controlPr>
            </control>
          </mc:Choice>
        </mc:AlternateContent>
        <mc:AlternateContent xmlns:mc="http://schemas.openxmlformats.org/markup-compatibility/2006">
          <mc:Choice Requires="x14">
            <control shapeId="7" r:id="rId5" name="Check Box 2">
              <controlPr defaultSize="0" autoFill="0" autoLine="0" autoPict="0">
                <anchor moveWithCells="1">
                  <from>
                    <xdr:col>7</xdr:col>
                    <xdr:colOff>95250</xdr:colOff>
                    <xdr:row>10</xdr:row>
                    <xdr:rowOff>19050</xdr:rowOff>
                  </from>
                  <to>
                    <xdr:col>9</xdr:col>
                    <xdr:colOff>19050</xdr:colOff>
                    <xdr:row>11</xdr:row>
                    <xdr:rowOff>47625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F62"/>
  <sheetViews>
    <sheetView showGridLines="0" view="pageBreakPreview" zoomScale="90" zoomScaleNormal="100" zoomScaleSheetLayoutView="90" workbookViewId="0">
      <selection activeCell="C5" sqref="C5"/>
    </sheetView>
  </sheetViews>
  <sheetFormatPr defaultRowHeight="13.5"/>
  <cols>
    <col min="1" max="1" width="2.375" style="182" customWidth="1"/>
    <col min="2" max="2" width="21.375" style="182" customWidth="1"/>
    <col min="3" max="3" width="42.125" style="182" customWidth="1"/>
    <col min="4" max="4" width="22.25" style="182" customWidth="1"/>
    <col min="5" max="5" width="9.375" style="182" customWidth="1"/>
    <col min="6" max="16384" width="9" style="182"/>
  </cols>
  <sheetData>
    <row r="1" spans="1:5" ht="15.75" customHeight="1">
      <c r="A1" s="180" t="s">
        <v>194</v>
      </c>
      <c r="B1" s="181"/>
      <c r="C1" s="181"/>
      <c r="D1" s="181"/>
    </row>
    <row r="2" spans="1:5">
      <c r="A2" s="180"/>
      <c r="B2" s="181"/>
      <c r="C2" s="181"/>
      <c r="D2" s="181"/>
    </row>
    <row r="3" spans="1:5">
      <c r="A3" s="183"/>
      <c r="B3" s="184"/>
      <c r="C3" s="184"/>
      <c r="D3" s="183"/>
    </row>
    <row r="4" spans="1:5" ht="20.25" customHeight="1">
      <c r="B4" s="266" t="s">
        <v>195</v>
      </c>
      <c r="C4" s="185" t="s">
        <v>196</v>
      </c>
      <c r="D4" s="185" t="s">
        <v>197</v>
      </c>
      <c r="E4" s="186" t="s">
        <v>198</v>
      </c>
    </row>
    <row r="5" spans="1:5" ht="18.75" customHeight="1">
      <c r="B5" s="187"/>
      <c r="C5" s="264"/>
      <c r="D5" s="188"/>
      <c r="E5" s="188">
        <v>1</v>
      </c>
    </row>
    <row r="6" spans="1:5" ht="18.75" customHeight="1">
      <c r="B6" s="189"/>
      <c r="C6" s="265"/>
      <c r="D6" s="190"/>
      <c r="E6" s="190">
        <v>2</v>
      </c>
    </row>
    <row r="7" spans="1:5" ht="18.75" customHeight="1">
      <c r="B7" s="189"/>
      <c r="C7" s="265"/>
      <c r="D7" s="190"/>
      <c r="E7" s="190">
        <v>3</v>
      </c>
    </row>
    <row r="8" spans="1:5" ht="18.75" customHeight="1">
      <c r="B8" s="189"/>
      <c r="C8" s="265"/>
      <c r="D8" s="190"/>
      <c r="E8" s="190">
        <v>4</v>
      </c>
    </row>
    <row r="9" spans="1:5" ht="18.75" customHeight="1">
      <c r="B9" s="189"/>
      <c r="C9" s="265"/>
      <c r="D9" s="190"/>
      <c r="E9" s="190">
        <v>5</v>
      </c>
    </row>
    <row r="10" spans="1:5" ht="18.75" customHeight="1">
      <c r="B10" s="189"/>
      <c r="C10" s="265"/>
      <c r="D10" s="190"/>
      <c r="E10" s="190">
        <v>6</v>
      </c>
    </row>
    <row r="11" spans="1:5" ht="18.75" customHeight="1">
      <c r="B11" s="189"/>
      <c r="C11" s="265"/>
      <c r="D11" s="190"/>
      <c r="E11" s="190">
        <v>7</v>
      </c>
    </row>
    <row r="12" spans="1:5" ht="18.75" customHeight="1">
      <c r="B12" s="189"/>
      <c r="C12" s="265"/>
      <c r="D12" s="190"/>
      <c r="E12" s="190">
        <v>8</v>
      </c>
    </row>
    <row r="13" spans="1:5" ht="18.75" customHeight="1">
      <c r="B13" s="189"/>
      <c r="C13" s="265"/>
      <c r="D13" s="190"/>
      <c r="E13" s="190">
        <v>9</v>
      </c>
    </row>
    <row r="14" spans="1:5" ht="18.75" customHeight="1">
      <c r="B14" s="189"/>
      <c r="C14" s="265"/>
      <c r="D14" s="190"/>
      <c r="E14" s="190">
        <v>10</v>
      </c>
    </row>
    <row r="15" spans="1:5" ht="18.75" customHeight="1">
      <c r="B15" s="189"/>
      <c r="C15" s="265"/>
      <c r="D15" s="190"/>
      <c r="E15" s="190">
        <v>11</v>
      </c>
    </row>
    <row r="16" spans="1:5" ht="18.75" customHeight="1">
      <c r="B16" s="189"/>
      <c r="C16" s="265"/>
      <c r="D16" s="190"/>
      <c r="E16" s="190">
        <v>12</v>
      </c>
    </row>
    <row r="17" spans="2:5" ht="18.75" customHeight="1">
      <c r="B17" s="189"/>
      <c r="C17" s="265"/>
      <c r="D17" s="190"/>
      <c r="E17" s="190">
        <v>13</v>
      </c>
    </row>
    <row r="18" spans="2:5" ht="18.75" customHeight="1">
      <c r="B18" s="189"/>
      <c r="C18" s="265"/>
      <c r="D18" s="190"/>
      <c r="E18" s="190">
        <v>14</v>
      </c>
    </row>
    <row r="19" spans="2:5" ht="18.75" customHeight="1">
      <c r="B19" s="189"/>
      <c r="C19" s="265"/>
      <c r="D19" s="190"/>
      <c r="E19" s="190">
        <v>15</v>
      </c>
    </row>
    <row r="20" spans="2:5" ht="18.75" customHeight="1">
      <c r="B20" s="189"/>
      <c r="C20" s="265"/>
      <c r="D20" s="190"/>
      <c r="E20" s="190">
        <v>16</v>
      </c>
    </row>
    <row r="21" spans="2:5" ht="18.75" customHeight="1">
      <c r="B21" s="189"/>
      <c r="C21" s="265"/>
      <c r="D21" s="190"/>
      <c r="E21" s="190">
        <v>17</v>
      </c>
    </row>
    <row r="22" spans="2:5" ht="18.75" customHeight="1">
      <c r="B22" s="189"/>
      <c r="C22" s="265"/>
      <c r="D22" s="190"/>
      <c r="E22" s="190">
        <v>18</v>
      </c>
    </row>
    <row r="23" spans="2:5" ht="18.75" customHeight="1">
      <c r="B23" s="189"/>
      <c r="C23" s="265"/>
      <c r="D23" s="190"/>
      <c r="E23" s="190">
        <v>19</v>
      </c>
    </row>
    <row r="24" spans="2:5" ht="18.75" customHeight="1">
      <c r="B24" s="189"/>
      <c r="C24" s="265"/>
      <c r="D24" s="190"/>
      <c r="E24" s="190">
        <v>20</v>
      </c>
    </row>
    <row r="25" spans="2:5" ht="18.75" customHeight="1">
      <c r="B25" s="189"/>
      <c r="C25" s="265"/>
      <c r="D25" s="190"/>
      <c r="E25" s="190">
        <v>21</v>
      </c>
    </row>
    <row r="26" spans="2:5" ht="18.75" customHeight="1">
      <c r="B26" s="189"/>
      <c r="C26" s="265"/>
      <c r="D26" s="190"/>
      <c r="E26" s="190">
        <v>22</v>
      </c>
    </row>
    <row r="27" spans="2:5" ht="18.75" customHeight="1">
      <c r="B27" s="189"/>
      <c r="C27" s="265"/>
      <c r="D27" s="190"/>
      <c r="E27" s="190">
        <v>23</v>
      </c>
    </row>
    <row r="28" spans="2:5" ht="18.75" customHeight="1">
      <c r="B28" s="189"/>
      <c r="C28" s="265"/>
      <c r="D28" s="190"/>
      <c r="E28" s="190">
        <v>24</v>
      </c>
    </row>
    <row r="29" spans="2:5" ht="18.75" customHeight="1">
      <c r="B29" s="189"/>
      <c r="C29" s="265"/>
      <c r="D29" s="190"/>
      <c r="E29" s="190">
        <v>25</v>
      </c>
    </row>
    <row r="30" spans="2:5" ht="18.75" customHeight="1">
      <c r="B30" s="189"/>
      <c r="C30" s="265"/>
      <c r="D30" s="190"/>
      <c r="E30" s="190">
        <v>26</v>
      </c>
    </row>
    <row r="31" spans="2:5" ht="18.75" customHeight="1">
      <c r="B31" s="189"/>
      <c r="C31" s="265"/>
      <c r="D31" s="190"/>
      <c r="E31" s="190">
        <v>27</v>
      </c>
    </row>
    <row r="32" spans="2:5" ht="18.75" customHeight="1">
      <c r="B32" s="189"/>
      <c r="C32" s="265"/>
      <c r="D32" s="190"/>
      <c r="E32" s="190">
        <v>28</v>
      </c>
    </row>
    <row r="33" spans="2:5" ht="18.75" customHeight="1">
      <c r="B33" s="189"/>
      <c r="C33" s="265"/>
      <c r="D33" s="190"/>
      <c r="E33" s="190">
        <v>29</v>
      </c>
    </row>
    <row r="34" spans="2:5" ht="18.75" customHeight="1">
      <c r="B34" s="189"/>
      <c r="C34" s="265"/>
      <c r="D34" s="190"/>
      <c r="E34" s="190">
        <v>30</v>
      </c>
    </row>
    <row r="35" spans="2:5" ht="18.75" customHeight="1">
      <c r="B35" s="189"/>
      <c r="C35" s="265"/>
      <c r="D35" s="190"/>
      <c r="E35" s="190">
        <v>31</v>
      </c>
    </row>
    <row r="36" spans="2:5" ht="18.75" customHeight="1">
      <c r="B36" s="189"/>
      <c r="C36" s="265"/>
      <c r="D36" s="190"/>
      <c r="E36" s="190">
        <v>32</v>
      </c>
    </row>
    <row r="37" spans="2:5" ht="18.75" customHeight="1">
      <c r="B37" s="189"/>
      <c r="C37" s="265"/>
      <c r="D37" s="190"/>
      <c r="E37" s="190">
        <v>33</v>
      </c>
    </row>
    <row r="38" spans="2:5" ht="18.75" customHeight="1">
      <c r="B38" s="189"/>
      <c r="C38" s="265"/>
      <c r="D38" s="190"/>
      <c r="E38" s="190">
        <v>34</v>
      </c>
    </row>
    <row r="39" spans="2:5" ht="18.75" customHeight="1">
      <c r="B39" s="189"/>
      <c r="C39" s="265"/>
      <c r="D39" s="190"/>
      <c r="E39" s="190">
        <v>35</v>
      </c>
    </row>
    <row r="40" spans="2:5" ht="18.75" customHeight="1">
      <c r="B40" s="189"/>
      <c r="C40" s="265"/>
      <c r="D40" s="190"/>
      <c r="E40" s="190">
        <v>36</v>
      </c>
    </row>
    <row r="41" spans="2:5" ht="18.75" customHeight="1">
      <c r="B41" s="189"/>
      <c r="C41" s="265"/>
      <c r="D41" s="190"/>
      <c r="E41" s="190">
        <v>37</v>
      </c>
    </row>
    <row r="42" spans="2:5" ht="18.75" customHeight="1">
      <c r="B42" s="189"/>
      <c r="C42" s="265"/>
      <c r="D42" s="190"/>
      <c r="E42" s="190">
        <v>38</v>
      </c>
    </row>
    <row r="43" spans="2:5" ht="18.75" customHeight="1">
      <c r="B43" s="189"/>
      <c r="C43" s="265"/>
      <c r="D43" s="190"/>
      <c r="E43" s="190">
        <v>39</v>
      </c>
    </row>
    <row r="44" spans="2:5" ht="18.75" customHeight="1">
      <c r="B44" s="189"/>
      <c r="C44" s="265"/>
      <c r="D44" s="190"/>
      <c r="E44" s="190">
        <v>40</v>
      </c>
    </row>
    <row r="45" spans="2:5" ht="18.75" customHeight="1">
      <c r="B45" s="189"/>
      <c r="C45" s="265"/>
      <c r="D45" s="190"/>
      <c r="E45" s="190">
        <v>41</v>
      </c>
    </row>
    <row r="46" spans="2:5" ht="18.75" customHeight="1">
      <c r="B46" s="189"/>
      <c r="C46" s="265"/>
      <c r="D46" s="190"/>
      <c r="E46" s="190">
        <v>42</v>
      </c>
    </row>
    <row r="47" spans="2:5" ht="18.75" customHeight="1">
      <c r="B47" s="189"/>
      <c r="C47" s="265"/>
      <c r="D47" s="190"/>
      <c r="E47" s="190">
        <v>43</v>
      </c>
    </row>
    <row r="48" spans="2:5" ht="18.75" customHeight="1">
      <c r="B48" s="189"/>
      <c r="C48" s="265"/>
      <c r="D48" s="190"/>
      <c r="E48" s="190">
        <v>44</v>
      </c>
    </row>
    <row r="49" spans="2:6" ht="18.75" customHeight="1">
      <c r="B49" s="189"/>
      <c r="C49" s="265"/>
      <c r="D49" s="190"/>
      <c r="E49" s="190">
        <v>45</v>
      </c>
    </row>
    <row r="50" spans="2:6" ht="18.75" customHeight="1">
      <c r="B50" s="189"/>
      <c r="C50" s="265"/>
      <c r="D50" s="190"/>
      <c r="E50" s="190">
        <v>46</v>
      </c>
    </row>
    <row r="51" spans="2:6" ht="18.75" customHeight="1">
      <c r="B51" s="189"/>
      <c r="C51" s="265"/>
      <c r="D51" s="190"/>
      <c r="E51" s="190">
        <v>47</v>
      </c>
    </row>
    <row r="52" spans="2:6" ht="18.75" customHeight="1">
      <c r="B52" s="189"/>
      <c r="C52" s="265"/>
      <c r="D52" s="190"/>
      <c r="E52" s="190">
        <v>48</v>
      </c>
    </row>
    <row r="53" spans="2:6" ht="18.75" customHeight="1">
      <c r="B53" s="189"/>
      <c r="C53" s="265"/>
      <c r="D53" s="190"/>
      <c r="E53" s="190">
        <v>49</v>
      </c>
    </row>
    <row r="54" spans="2:6" ht="18.75" customHeight="1">
      <c r="B54" s="268"/>
      <c r="C54" s="265"/>
      <c r="D54" s="190"/>
      <c r="E54" s="190">
        <v>50</v>
      </c>
    </row>
    <row r="55" spans="2:6" ht="42.75" customHeight="1">
      <c r="B55" s="267"/>
      <c r="C55" s="191" t="s">
        <v>91</v>
      </c>
      <c r="D55" s="554">
        <f>SUM(D5:D54)</f>
        <v>0</v>
      </c>
      <c r="E55" s="555"/>
    </row>
    <row r="62" spans="2:6">
      <c r="F62" s="192"/>
    </row>
  </sheetData>
  <mergeCells count="1">
    <mergeCell ref="D55:E55"/>
  </mergeCells>
  <phoneticPr fontId="5"/>
  <pageMargins left="0.70866141732283472" right="0.70866141732283472" top="0.74803149606299213" bottom="0.74803149606299213" header="0.31496062992125984" footer="0.31496062992125984"/>
  <pageSetup paperSize="9" scale="77"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'総括表 '!$AV$3:$AV$23</xm:f>
          </x14:formula1>
          <xm:sqref>B5:B54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27"/>
  <sheetViews>
    <sheetView showGridLines="0" view="pageBreakPreview" zoomScale="80" zoomScaleNormal="120" zoomScaleSheetLayoutView="80" workbookViewId="0">
      <selection activeCell="J5" sqref="J5:J6"/>
    </sheetView>
  </sheetViews>
  <sheetFormatPr defaultColWidth="2.25" defaultRowHeight="12"/>
  <cols>
    <col min="1" max="1" width="2.625" style="196" customWidth="1"/>
    <col min="2" max="2" width="4.5" style="196" customWidth="1"/>
    <col min="3" max="3" width="25.125" style="196" customWidth="1"/>
    <col min="4" max="4" width="23.875" style="196" customWidth="1"/>
    <col min="5" max="5" width="21.375" style="196" customWidth="1"/>
    <col min="6" max="6" width="8.875" style="196" customWidth="1"/>
    <col min="7" max="10" width="21.375" style="196" customWidth="1"/>
    <col min="11" max="11" width="10.5" style="196" customWidth="1"/>
    <col min="12" max="12" width="20" style="196" customWidth="1"/>
    <col min="13" max="13" width="58" style="196" customWidth="1"/>
    <col min="14" max="15" width="2.625" style="196" customWidth="1"/>
    <col min="16" max="17" width="2.25" style="196"/>
    <col min="18" max="18" width="22.5" style="196" customWidth="1"/>
    <col min="19" max="51" width="2.25" style="196"/>
    <col min="52" max="52" width="3.5" style="196" customWidth="1"/>
    <col min="53" max="16384" width="2.25" style="196"/>
  </cols>
  <sheetData>
    <row r="1" spans="1:34" ht="18.95" customHeight="1">
      <c r="A1" s="193" t="s">
        <v>270</v>
      </c>
      <c r="B1" s="194"/>
      <c r="C1" s="183"/>
      <c r="D1" s="183"/>
      <c r="E1" s="183"/>
      <c r="F1" s="183"/>
      <c r="G1" s="183"/>
      <c r="H1" s="183"/>
      <c r="I1" s="183"/>
      <c r="J1" s="183"/>
      <c r="K1" s="183"/>
      <c r="L1" s="183"/>
      <c r="M1" s="183"/>
      <c r="N1" s="183"/>
      <c r="O1" s="195"/>
    </row>
    <row r="2" spans="1:34" ht="18.95" customHeight="1">
      <c r="A2" s="181"/>
      <c r="B2" s="181"/>
      <c r="C2" s="181"/>
      <c r="D2" s="181"/>
      <c r="E2" s="181"/>
      <c r="F2" s="181"/>
      <c r="G2" s="181"/>
      <c r="H2" s="181"/>
      <c r="I2" s="181"/>
      <c r="J2" s="181"/>
      <c r="K2" s="181"/>
      <c r="L2" s="181"/>
      <c r="M2" s="181"/>
      <c r="N2" s="181"/>
      <c r="O2" s="181"/>
      <c r="Q2" s="197"/>
      <c r="R2" s="197"/>
      <c r="S2" s="197"/>
      <c r="T2" s="197"/>
      <c r="U2" s="197"/>
      <c r="V2" s="197"/>
      <c r="W2" s="197"/>
      <c r="X2" s="197"/>
      <c r="Y2" s="197"/>
      <c r="Z2" s="197"/>
      <c r="AA2" s="197"/>
      <c r="AB2" s="197"/>
      <c r="AC2" s="197"/>
      <c r="AD2" s="197"/>
      <c r="AE2" s="197"/>
      <c r="AF2" s="197"/>
      <c r="AG2" s="197"/>
      <c r="AH2" s="197"/>
    </row>
    <row r="3" spans="1:34" ht="34.5" customHeight="1">
      <c r="A3" s="198"/>
      <c r="B3" s="180" t="s">
        <v>199</v>
      </c>
      <c r="C3" s="198"/>
      <c r="D3" s="198"/>
      <c r="E3" s="198"/>
      <c r="F3" s="198"/>
      <c r="G3" s="198"/>
      <c r="H3" s="198"/>
      <c r="I3" s="198"/>
      <c r="J3" s="198"/>
      <c r="K3" s="198"/>
      <c r="L3" s="198"/>
      <c r="M3" s="198"/>
      <c r="N3" s="198"/>
      <c r="O3" s="198"/>
      <c r="Q3" s="199"/>
      <c r="R3" s="199"/>
      <c r="S3" s="199"/>
      <c r="T3" s="199"/>
      <c r="U3" s="199"/>
      <c r="V3" s="199"/>
      <c r="W3" s="199"/>
      <c r="X3" s="199"/>
      <c r="Y3" s="199"/>
      <c r="Z3" s="199"/>
      <c r="AA3" s="199"/>
      <c r="AB3" s="199"/>
      <c r="AC3" s="199"/>
      <c r="AD3" s="199"/>
      <c r="AE3" s="199"/>
      <c r="AF3" s="199"/>
      <c r="AG3" s="199"/>
      <c r="AH3" s="199"/>
    </row>
    <row r="4" spans="1:34" ht="41.25" customHeight="1">
      <c r="A4" s="181"/>
      <c r="B4" s="200" t="s">
        <v>200</v>
      </c>
      <c r="C4" s="200" t="s">
        <v>201</v>
      </c>
      <c r="D4" s="200" t="s">
        <v>202</v>
      </c>
      <c r="E4" s="568" t="s">
        <v>203</v>
      </c>
      <c r="F4" s="569"/>
      <c r="G4" s="201" t="s">
        <v>204</v>
      </c>
      <c r="H4" s="201" t="s">
        <v>205</v>
      </c>
      <c r="I4" s="202" t="s">
        <v>206</v>
      </c>
      <c r="J4" s="568" t="s">
        <v>207</v>
      </c>
      <c r="K4" s="570"/>
      <c r="L4" s="569"/>
      <c r="M4" s="201" t="s">
        <v>208</v>
      </c>
      <c r="N4" s="181"/>
      <c r="P4" s="199"/>
      <c r="Q4" s="199"/>
      <c r="R4" s="199"/>
      <c r="S4" s="199"/>
      <c r="T4" s="199"/>
      <c r="U4" s="199"/>
      <c r="V4" s="199"/>
      <c r="W4" s="199"/>
      <c r="X4" s="199"/>
      <c r="Y4" s="199"/>
      <c r="Z4" s="199"/>
      <c r="AA4" s="199"/>
      <c r="AB4" s="199"/>
      <c r="AC4" s="199"/>
      <c r="AD4" s="199"/>
      <c r="AE4" s="199"/>
      <c r="AF4" s="199"/>
      <c r="AG4" s="199"/>
    </row>
    <row r="5" spans="1:34" ht="39" customHeight="1">
      <c r="A5" s="181"/>
      <c r="B5" s="560">
        <v>1</v>
      </c>
      <c r="C5" s="561">
        <f ca="1">IFERROR(INDIRECT("個票"&amp;$B5&amp;"！$L$4"),"")</f>
        <v>0</v>
      </c>
      <c r="D5" s="561">
        <f ca="1">IFERROR(INDIRECT("個票"&amp;$B5&amp;"！$L$5"),"")</f>
        <v>0</v>
      </c>
      <c r="E5" s="203" t="s">
        <v>209</v>
      </c>
      <c r="F5" s="204"/>
      <c r="G5" s="205"/>
      <c r="H5" s="205"/>
      <c r="I5" s="562"/>
      <c r="J5" s="564" t="str">
        <f>IFERROR(IF(I5="","",MIN(G5:G6)),"")</f>
        <v/>
      </c>
      <c r="K5" s="566" t="s">
        <v>210</v>
      </c>
      <c r="L5" s="556" t="str">
        <f>IFERROR(IF(I5="","",I5+14),"")</f>
        <v/>
      </c>
      <c r="M5" s="558"/>
      <c r="N5" s="181"/>
      <c r="P5" s="199"/>
      <c r="Q5" s="199"/>
      <c r="R5" s="199"/>
      <c r="S5" s="199"/>
      <c r="T5" s="199"/>
      <c r="U5" s="199"/>
      <c r="V5" s="199"/>
      <c r="W5" s="199"/>
      <c r="X5" s="199"/>
      <c r="Y5" s="199"/>
      <c r="Z5" s="199"/>
      <c r="AA5" s="199"/>
      <c r="AB5" s="199"/>
      <c r="AC5" s="199"/>
      <c r="AD5" s="199"/>
      <c r="AE5" s="199"/>
      <c r="AF5" s="199"/>
      <c r="AG5" s="199"/>
    </row>
    <row r="6" spans="1:34" ht="39" customHeight="1">
      <c r="A6" s="181"/>
      <c r="B6" s="560"/>
      <c r="C6" s="561"/>
      <c r="D6" s="561"/>
      <c r="E6" s="203" t="s">
        <v>211</v>
      </c>
      <c r="F6" s="204"/>
      <c r="G6" s="205"/>
      <c r="H6" s="205"/>
      <c r="I6" s="563"/>
      <c r="J6" s="565"/>
      <c r="K6" s="567"/>
      <c r="L6" s="557"/>
      <c r="M6" s="559"/>
      <c r="N6" s="181"/>
      <c r="P6" s="199"/>
      <c r="Q6" s="199"/>
      <c r="R6" s="199"/>
      <c r="S6" s="199"/>
      <c r="T6" s="199"/>
      <c r="U6" s="199"/>
      <c r="V6" s="199"/>
      <c r="W6" s="199"/>
      <c r="X6" s="199"/>
      <c r="Y6" s="199"/>
      <c r="Z6" s="199"/>
      <c r="AA6" s="199"/>
      <c r="AB6" s="199"/>
      <c r="AC6" s="199"/>
      <c r="AD6" s="199"/>
      <c r="AE6" s="199"/>
      <c r="AF6" s="199"/>
      <c r="AG6" s="199"/>
    </row>
    <row r="7" spans="1:34" ht="39" customHeight="1">
      <c r="A7" s="181"/>
      <c r="B7" s="560">
        <v>2</v>
      </c>
      <c r="C7" s="561" t="str">
        <f ca="1">IFERROR(INDIRECT("個票"&amp;$B7&amp;"！$L$4"),"")</f>
        <v/>
      </c>
      <c r="D7" s="561" t="str">
        <f ca="1">IFERROR(INDIRECT("個票"&amp;$B7&amp;"！$L$5"),"")</f>
        <v/>
      </c>
      <c r="E7" s="203" t="s">
        <v>209</v>
      </c>
      <c r="F7" s="204"/>
      <c r="G7" s="205"/>
      <c r="H7" s="205"/>
      <c r="I7" s="562"/>
      <c r="J7" s="564" t="str">
        <f t="shared" ref="J7" si="0">IFERROR(IF(I7="","",MIN(G7:G8)),"")</f>
        <v/>
      </c>
      <c r="K7" s="566" t="s">
        <v>210</v>
      </c>
      <c r="L7" s="556" t="str">
        <f t="shared" ref="L7" si="1">IFERROR(IF(I7="","",I7+14),"")</f>
        <v/>
      </c>
      <c r="M7" s="558"/>
      <c r="N7" s="181"/>
      <c r="P7" s="199"/>
      <c r="Q7" s="199"/>
      <c r="R7" s="199"/>
      <c r="S7" s="199"/>
      <c r="T7" s="199"/>
      <c r="U7" s="199"/>
      <c r="V7" s="199"/>
      <c r="W7" s="199"/>
      <c r="X7" s="199"/>
      <c r="Y7" s="199"/>
      <c r="Z7" s="199"/>
      <c r="AA7" s="199"/>
      <c r="AB7" s="199"/>
      <c r="AC7" s="199"/>
      <c r="AD7" s="199"/>
      <c r="AE7" s="199"/>
      <c r="AF7" s="199"/>
      <c r="AG7" s="199"/>
    </row>
    <row r="8" spans="1:34" ht="39" customHeight="1">
      <c r="A8" s="181"/>
      <c r="B8" s="560"/>
      <c r="C8" s="561"/>
      <c r="D8" s="561"/>
      <c r="E8" s="203" t="s">
        <v>211</v>
      </c>
      <c r="F8" s="204"/>
      <c r="G8" s="205"/>
      <c r="H8" s="205"/>
      <c r="I8" s="563"/>
      <c r="J8" s="565"/>
      <c r="K8" s="567"/>
      <c r="L8" s="557"/>
      <c r="M8" s="559"/>
      <c r="N8" s="181"/>
      <c r="P8" s="199"/>
      <c r="Q8" s="199"/>
      <c r="R8" s="199"/>
      <c r="S8" s="199"/>
      <c r="T8" s="199"/>
      <c r="U8" s="199"/>
      <c r="V8" s="199"/>
      <c r="W8" s="199"/>
      <c r="X8" s="199"/>
      <c r="Y8" s="199"/>
      <c r="Z8" s="199"/>
      <c r="AA8" s="199"/>
      <c r="AB8" s="199"/>
      <c r="AC8" s="199"/>
      <c r="AD8" s="199"/>
      <c r="AE8" s="199"/>
      <c r="AF8" s="199"/>
      <c r="AG8" s="199"/>
    </row>
    <row r="9" spans="1:34" ht="39" customHeight="1">
      <c r="A9" s="181"/>
      <c r="B9" s="560">
        <v>3</v>
      </c>
      <c r="C9" s="561" t="str">
        <f ca="1">IFERROR(INDIRECT("個票"&amp;$B9&amp;"！$L$4"),"")</f>
        <v/>
      </c>
      <c r="D9" s="561" t="str">
        <f ca="1">IFERROR(INDIRECT("個票"&amp;$B9&amp;"！$L$5"),"")</f>
        <v/>
      </c>
      <c r="E9" s="203" t="s">
        <v>209</v>
      </c>
      <c r="F9" s="204"/>
      <c r="G9" s="205"/>
      <c r="H9" s="205"/>
      <c r="I9" s="562"/>
      <c r="J9" s="564" t="str">
        <f t="shared" ref="J9" si="2">IFERROR(IF(I9="","",MIN(G9:G10)),"")</f>
        <v/>
      </c>
      <c r="K9" s="566" t="s">
        <v>210</v>
      </c>
      <c r="L9" s="556" t="str">
        <f t="shared" ref="L9" si="3">IFERROR(IF(I9="","",I9+14),"")</f>
        <v/>
      </c>
      <c r="M9" s="558"/>
      <c r="N9" s="181"/>
      <c r="P9" s="199"/>
      <c r="Q9" s="199"/>
      <c r="R9" s="199"/>
      <c r="S9" s="199"/>
      <c r="T9" s="199"/>
      <c r="U9" s="199"/>
      <c r="V9" s="199"/>
      <c r="W9" s="199"/>
      <c r="X9" s="199"/>
      <c r="Y9" s="199"/>
      <c r="Z9" s="199"/>
      <c r="AA9" s="199"/>
      <c r="AB9" s="199"/>
      <c r="AC9" s="199"/>
      <c r="AD9" s="199"/>
      <c r="AE9" s="199"/>
      <c r="AF9" s="199"/>
      <c r="AG9" s="199"/>
    </row>
    <row r="10" spans="1:34" ht="39" customHeight="1">
      <c r="A10" s="181"/>
      <c r="B10" s="560"/>
      <c r="C10" s="561"/>
      <c r="D10" s="561"/>
      <c r="E10" s="203" t="s">
        <v>211</v>
      </c>
      <c r="F10" s="204"/>
      <c r="G10" s="205"/>
      <c r="H10" s="205"/>
      <c r="I10" s="563"/>
      <c r="J10" s="565"/>
      <c r="K10" s="567"/>
      <c r="L10" s="557"/>
      <c r="M10" s="559"/>
      <c r="N10" s="181"/>
      <c r="P10" s="199"/>
      <c r="Q10" s="199"/>
      <c r="R10" s="199"/>
      <c r="S10" s="199"/>
      <c r="T10" s="199"/>
      <c r="U10" s="199"/>
      <c r="V10" s="199"/>
      <c r="W10" s="199"/>
      <c r="X10" s="199"/>
      <c r="Y10" s="199"/>
      <c r="Z10" s="199"/>
      <c r="AA10" s="199"/>
      <c r="AB10" s="199"/>
      <c r="AC10" s="199"/>
      <c r="AD10" s="199"/>
      <c r="AE10" s="199"/>
      <c r="AF10" s="199"/>
      <c r="AG10" s="199"/>
    </row>
    <row r="11" spans="1:34" ht="39" customHeight="1">
      <c r="A11" s="181"/>
      <c r="B11" s="560">
        <v>4</v>
      </c>
      <c r="C11" s="561" t="str">
        <f ca="1">IFERROR(INDIRECT("個票"&amp;$B11&amp;"！$L$4"),"")</f>
        <v/>
      </c>
      <c r="D11" s="561" t="str">
        <f ca="1">IFERROR(INDIRECT("個票"&amp;$B11&amp;"！$L$5"),"")</f>
        <v/>
      </c>
      <c r="E11" s="203" t="s">
        <v>209</v>
      </c>
      <c r="F11" s="204"/>
      <c r="G11" s="205"/>
      <c r="H11" s="205"/>
      <c r="I11" s="562"/>
      <c r="J11" s="564" t="str">
        <f t="shared" ref="J11" si="4">IFERROR(IF(I11="","",MIN(G11:G12)),"")</f>
        <v/>
      </c>
      <c r="K11" s="566" t="s">
        <v>210</v>
      </c>
      <c r="L11" s="556" t="str">
        <f t="shared" ref="L11" si="5">IFERROR(IF(I11="","",I11+14),"")</f>
        <v/>
      </c>
      <c r="M11" s="558"/>
      <c r="N11" s="181"/>
      <c r="P11" s="199"/>
      <c r="Q11" s="199"/>
      <c r="R11" s="199"/>
      <c r="S11" s="199"/>
      <c r="T11" s="199"/>
      <c r="U11" s="199"/>
      <c r="V11" s="199"/>
      <c r="W11" s="199"/>
      <c r="X11" s="199"/>
      <c r="Y11" s="199"/>
      <c r="Z11" s="199"/>
      <c r="AA11" s="199"/>
      <c r="AB11" s="199"/>
      <c r="AC11" s="199"/>
      <c r="AD11" s="199"/>
      <c r="AE11" s="199"/>
      <c r="AF11" s="199"/>
      <c r="AG11" s="199"/>
    </row>
    <row r="12" spans="1:34" ht="39" customHeight="1">
      <c r="A12" s="181"/>
      <c r="B12" s="560"/>
      <c r="C12" s="561"/>
      <c r="D12" s="561"/>
      <c r="E12" s="203" t="s">
        <v>211</v>
      </c>
      <c r="F12" s="204"/>
      <c r="G12" s="205"/>
      <c r="H12" s="205"/>
      <c r="I12" s="563"/>
      <c r="J12" s="565"/>
      <c r="K12" s="567"/>
      <c r="L12" s="557"/>
      <c r="M12" s="559"/>
      <c r="N12" s="181"/>
      <c r="P12" s="199"/>
      <c r="Q12" s="199"/>
      <c r="R12" s="199"/>
      <c r="S12" s="199"/>
      <c r="T12" s="199"/>
      <c r="U12" s="199"/>
      <c r="V12" s="199"/>
      <c r="W12" s="199"/>
      <c r="X12" s="199"/>
      <c r="Y12" s="199"/>
      <c r="Z12" s="199"/>
      <c r="AA12" s="199"/>
      <c r="AB12" s="199"/>
      <c r="AC12" s="199"/>
      <c r="AD12" s="199"/>
      <c r="AE12" s="199"/>
      <c r="AF12" s="199"/>
      <c r="AG12" s="199"/>
    </row>
    <row r="13" spans="1:34" ht="39" customHeight="1">
      <c r="A13" s="181"/>
      <c r="B13" s="560">
        <v>5</v>
      </c>
      <c r="C13" s="561" t="str">
        <f ca="1">IFERROR(INDIRECT("個票"&amp;$B13&amp;"！$L$4"),"")</f>
        <v/>
      </c>
      <c r="D13" s="561" t="str">
        <f ca="1">IFERROR(INDIRECT("個票"&amp;$B13&amp;"！$L$5"),"")</f>
        <v/>
      </c>
      <c r="E13" s="203" t="s">
        <v>209</v>
      </c>
      <c r="F13" s="204"/>
      <c r="G13" s="205"/>
      <c r="H13" s="205"/>
      <c r="I13" s="562"/>
      <c r="J13" s="564" t="str">
        <f>IFERROR(IF(I13="","",MIN(G13:G14)),"")</f>
        <v/>
      </c>
      <c r="K13" s="566" t="s">
        <v>210</v>
      </c>
      <c r="L13" s="556" t="str">
        <f>IFERROR(IF(I13="","",I13+14),"")</f>
        <v/>
      </c>
      <c r="M13" s="558"/>
      <c r="N13" s="181"/>
      <c r="P13" s="199"/>
      <c r="Q13" s="199"/>
      <c r="R13" s="199"/>
      <c r="S13" s="199"/>
      <c r="T13" s="199"/>
      <c r="U13" s="199"/>
      <c r="V13" s="199"/>
      <c r="W13" s="199"/>
      <c r="X13" s="199"/>
      <c r="Y13" s="199"/>
      <c r="Z13" s="199"/>
      <c r="AA13" s="199"/>
      <c r="AB13" s="199"/>
      <c r="AC13" s="199"/>
      <c r="AD13" s="199"/>
      <c r="AE13" s="199"/>
      <c r="AF13" s="199"/>
      <c r="AG13" s="199"/>
    </row>
    <row r="14" spans="1:34" ht="39" customHeight="1">
      <c r="A14" s="181"/>
      <c r="B14" s="560"/>
      <c r="C14" s="561"/>
      <c r="D14" s="561"/>
      <c r="E14" s="203" t="s">
        <v>211</v>
      </c>
      <c r="F14" s="204"/>
      <c r="G14" s="205"/>
      <c r="H14" s="205"/>
      <c r="I14" s="563"/>
      <c r="J14" s="565"/>
      <c r="K14" s="567"/>
      <c r="L14" s="557"/>
      <c r="M14" s="559"/>
      <c r="N14" s="181"/>
      <c r="P14" s="199"/>
      <c r="Q14" s="199"/>
      <c r="R14" s="199"/>
      <c r="S14" s="199"/>
      <c r="T14" s="199"/>
      <c r="U14" s="199"/>
      <c r="V14" s="199"/>
      <c r="W14" s="199"/>
      <c r="X14" s="199"/>
      <c r="Y14" s="199"/>
      <c r="Z14" s="199"/>
      <c r="AA14" s="199"/>
      <c r="AB14" s="199"/>
      <c r="AC14" s="199"/>
      <c r="AD14" s="199"/>
      <c r="AE14" s="199"/>
      <c r="AF14" s="199"/>
      <c r="AG14" s="199"/>
    </row>
    <row r="15" spans="1:34" ht="11.25" customHeight="1">
      <c r="A15" s="181"/>
      <c r="B15" s="181"/>
      <c r="C15" s="181"/>
      <c r="D15" s="181"/>
      <c r="E15" s="181"/>
      <c r="F15" s="181"/>
      <c r="G15" s="181"/>
      <c r="H15" s="181"/>
      <c r="I15" s="181"/>
      <c r="J15" s="181"/>
      <c r="K15" s="181"/>
      <c r="L15" s="181"/>
      <c r="M15" s="181"/>
      <c r="N15" s="181"/>
      <c r="O15" s="181"/>
      <c r="Q15" s="199"/>
      <c r="R15" s="199"/>
      <c r="S15" s="199"/>
      <c r="T15" s="199"/>
      <c r="U15" s="199"/>
      <c r="V15" s="199"/>
      <c r="W15" s="199"/>
      <c r="X15" s="199"/>
      <c r="Y15" s="199"/>
      <c r="Z15" s="199"/>
      <c r="AA15" s="199"/>
      <c r="AB15" s="199"/>
      <c r="AC15" s="199"/>
      <c r="AD15" s="199"/>
      <c r="AE15" s="199"/>
      <c r="AF15" s="199"/>
      <c r="AG15" s="199"/>
      <c r="AH15" s="199"/>
    </row>
    <row r="16" spans="1:34" ht="42" customHeight="1">
      <c r="A16" s="198"/>
      <c r="B16" s="180" t="s">
        <v>212</v>
      </c>
      <c r="C16" s="198"/>
      <c r="D16" s="198"/>
      <c r="E16" s="198"/>
      <c r="F16" s="198"/>
      <c r="G16" s="198"/>
      <c r="H16" s="198"/>
      <c r="I16" s="198"/>
      <c r="J16" s="198"/>
      <c r="K16" s="198"/>
      <c r="L16" s="198"/>
      <c r="M16" s="198"/>
      <c r="N16" s="198"/>
      <c r="O16" s="198"/>
      <c r="Q16" s="199"/>
      <c r="R16" s="199"/>
      <c r="S16" s="199"/>
      <c r="T16" s="199"/>
      <c r="U16" s="199"/>
      <c r="V16" s="199"/>
      <c r="W16" s="199"/>
      <c r="X16" s="199"/>
      <c r="Y16" s="199"/>
      <c r="Z16" s="199"/>
      <c r="AA16" s="199"/>
      <c r="AB16" s="199"/>
      <c r="AC16" s="199"/>
      <c r="AD16" s="199"/>
      <c r="AE16" s="199"/>
      <c r="AF16" s="199"/>
      <c r="AG16" s="199"/>
      <c r="AH16" s="199"/>
    </row>
    <row r="17" spans="1:33" ht="41.25" customHeight="1">
      <c r="A17" s="181"/>
      <c r="B17" s="200" t="s">
        <v>200</v>
      </c>
      <c r="C17" s="200" t="s">
        <v>201</v>
      </c>
      <c r="D17" s="200" t="s">
        <v>202</v>
      </c>
      <c r="E17" s="568" t="s">
        <v>213</v>
      </c>
      <c r="F17" s="569"/>
      <c r="G17" s="201" t="s">
        <v>204</v>
      </c>
      <c r="H17" s="201" t="s">
        <v>205</v>
      </c>
      <c r="I17" s="202" t="s">
        <v>206</v>
      </c>
      <c r="J17" s="568" t="s">
        <v>207</v>
      </c>
      <c r="K17" s="570"/>
      <c r="L17" s="569"/>
      <c r="M17" s="206"/>
      <c r="N17" s="181"/>
      <c r="P17" s="199"/>
      <c r="Q17" s="199"/>
      <c r="R17" s="199"/>
      <c r="S17" s="199"/>
      <c r="T17" s="199"/>
      <c r="U17" s="199"/>
      <c r="V17" s="199"/>
      <c r="W17" s="199"/>
      <c r="X17" s="199"/>
      <c r="Y17" s="199"/>
      <c r="Z17" s="199"/>
      <c r="AA17" s="199"/>
      <c r="AB17" s="199"/>
      <c r="AC17" s="199"/>
      <c r="AD17" s="199"/>
      <c r="AE17" s="199"/>
      <c r="AF17" s="199"/>
      <c r="AG17" s="199"/>
    </row>
    <row r="18" spans="1:33" ht="37.5" customHeight="1">
      <c r="A18" s="181"/>
      <c r="B18" s="560">
        <v>1</v>
      </c>
      <c r="C18" s="561">
        <f ca="1">IFERROR(INDIRECT("個票"&amp;$B18&amp;"！$L$4"),"")</f>
        <v>0</v>
      </c>
      <c r="D18" s="561">
        <f ca="1">IFERROR(INDIRECT("個票"&amp;$B18&amp;"！$L$5"),"")</f>
        <v>0</v>
      </c>
      <c r="E18" s="203" t="s">
        <v>209</v>
      </c>
      <c r="F18" s="204"/>
      <c r="G18" s="205"/>
      <c r="H18" s="205"/>
      <c r="I18" s="562"/>
      <c r="J18" s="564" t="str">
        <f>IFERROR(IF(I18="","",MIN(G18:G19)),"")</f>
        <v/>
      </c>
      <c r="K18" s="566" t="s">
        <v>210</v>
      </c>
      <c r="L18" s="556" t="str">
        <f>IFERROR(IF(I18="","",I18+14),"")</f>
        <v/>
      </c>
      <c r="M18" s="558"/>
      <c r="N18" s="181"/>
      <c r="P18" s="199"/>
      <c r="Q18" s="199"/>
      <c r="R18" s="199"/>
      <c r="S18" s="199"/>
      <c r="T18" s="199"/>
      <c r="U18" s="199"/>
      <c r="V18" s="199"/>
      <c r="W18" s="199"/>
      <c r="X18" s="199"/>
      <c r="Y18" s="199"/>
      <c r="Z18" s="199"/>
      <c r="AA18" s="199"/>
      <c r="AB18" s="199"/>
      <c r="AC18" s="199"/>
      <c r="AD18" s="199"/>
      <c r="AE18" s="199"/>
      <c r="AF18" s="199"/>
      <c r="AG18" s="199"/>
    </row>
    <row r="19" spans="1:33" ht="37.5" customHeight="1">
      <c r="A19" s="181"/>
      <c r="B19" s="560"/>
      <c r="C19" s="561"/>
      <c r="D19" s="561"/>
      <c r="E19" s="203" t="s">
        <v>211</v>
      </c>
      <c r="F19" s="204"/>
      <c r="G19" s="205"/>
      <c r="H19" s="205"/>
      <c r="I19" s="563"/>
      <c r="J19" s="565"/>
      <c r="K19" s="567"/>
      <c r="L19" s="557"/>
      <c r="M19" s="559"/>
      <c r="N19" s="181"/>
      <c r="P19" s="199"/>
      <c r="Q19" s="199"/>
      <c r="R19" s="199"/>
      <c r="S19" s="199"/>
      <c r="T19" s="199"/>
      <c r="U19" s="199"/>
      <c r="V19" s="199"/>
      <c r="W19" s="199"/>
      <c r="X19" s="199"/>
      <c r="Y19" s="199"/>
      <c r="Z19" s="199"/>
      <c r="AA19" s="199"/>
      <c r="AB19" s="199"/>
      <c r="AC19" s="199"/>
      <c r="AD19" s="199"/>
      <c r="AE19" s="199"/>
      <c r="AF19" s="199"/>
      <c r="AG19" s="199"/>
    </row>
    <row r="20" spans="1:33" ht="37.5" customHeight="1">
      <c r="A20" s="181"/>
      <c r="B20" s="560">
        <v>2</v>
      </c>
      <c r="C20" s="561" t="str">
        <f ca="1">IFERROR(INDIRECT("個票"&amp;$B20&amp;"！$L$4"),"")</f>
        <v/>
      </c>
      <c r="D20" s="561" t="str">
        <f ca="1">IFERROR(INDIRECT("個票"&amp;$B20&amp;"！$L$5"),"")</f>
        <v/>
      </c>
      <c r="E20" s="203" t="s">
        <v>209</v>
      </c>
      <c r="F20" s="204"/>
      <c r="G20" s="205"/>
      <c r="H20" s="205"/>
      <c r="I20" s="562"/>
      <c r="J20" s="564" t="str">
        <f t="shared" ref="J20" si="6">IFERROR(IF(I20="","",MIN(G20:G21)),"")</f>
        <v/>
      </c>
      <c r="K20" s="566" t="s">
        <v>210</v>
      </c>
      <c r="L20" s="556" t="str">
        <f t="shared" ref="L20" si="7">IFERROR(IF(I20="","",I20+14),"")</f>
        <v/>
      </c>
      <c r="M20" s="558"/>
      <c r="N20" s="181"/>
      <c r="P20" s="199"/>
      <c r="Q20" s="199"/>
      <c r="R20" s="199"/>
      <c r="S20" s="199"/>
      <c r="T20" s="199"/>
      <c r="U20" s="199"/>
      <c r="V20" s="199"/>
      <c r="W20" s="199"/>
      <c r="X20" s="199"/>
      <c r="Y20" s="199"/>
      <c r="Z20" s="199"/>
      <c r="AA20" s="199"/>
      <c r="AB20" s="199"/>
      <c r="AC20" s="199"/>
      <c r="AD20" s="199"/>
      <c r="AE20" s="199"/>
      <c r="AF20" s="199"/>
      <c r="AG20" s="199"/>
    </row>
    <row r="21" spans="1:33" ht="37.5" customHeight="1">
      <c r="A21" s="181"/>
      <c r="B21" s="560"/>
      <c r="C21" s="561"/>
      <c r="D21" s="561"/>
      <c r="E21" s="203" t="s">
        <v>211</v>
      </c>
      <c r="F21" s="204"/>
      <c r="G21" s="205"/>
      <c r="H21" s="205"/>
      <c r="I21" s="563"/>
      <c r="J21" s="565"/>
      <c r="K21" s="567"/>
      <c r="L21" s="557"/>
      <c r="M21" s="559"/>
      <c r="N21" s="181"/>
      <c r="P21" s="199"/>
      <c r="Q21" s="199"/>
      <c r="R21" s="199"/>
      <c r="S21" s="199"/>
      <c r="T21" s="199"/>
      <c r="U21" s="199"/>
      <c r="V21" s="199"/>
      <c r="W21" s="199"/>
      <c r="X21" s="199"/>
      <c r="Y21" s="199"/>
      <c r="Z21" s="199"/>
      <c r="AA21" s="199"/>
      <c r="AB21" s="199"/>
      <c r="AC21" s="199"/>
      <c r="AD21" s="199"/>
      <c r="AE21" s="199"/>
      <c r="AF21" s="199"/>
      <c r="AG21" s="199"/>
    </row>
    <row r="22" spans="1:33" ht="37.5" customHeight="1">
      <c r="A22" s="181"/>
      <c r="B22" s="560">
        <v>3</v>
      </c>
      <c r="C22" s="561" t="str">
        <f ca="1">IFERROR(INDIRECT("個票"&amp;$B22&amp;"！$L$4"),"")</f>
        <v/>
      </c>
      <c r="D22" s="561" t="str">
        <f ca="1">IFERROR(INDIRECT("個票"&amp;$B22&amp;"！$L$5"),"")</f>
        <v/>
      </c>
      <c r="E22" s="203" t="s">
        <v>209</v>
      </c>
      <c r="F22" s="204"/>
      <c r="G22" s="205"/>
      <c r="H22" s="205"/>
      <c r="I22" s="562"/>
      <c r="J22" s="564" t="str">
        <f t="shared" ref="J22" si="8">IFERROR(IF(I22="","",MIN(G22:G23)),"")</f>
        <v/>
      </c>
      <c r="K22" s="566" t="s">
        <v>210</v>
      </c>
      <c r="L22" s="556" t="str">
        <f t="shared" ref="L22" si="9">IFERROR(IF(I22="","",I22+14),"")</f>
        <v/>
      </c>
      <c r="M22" s="558"/>
      <c r="N22" s="181"/>
      <c r="P22" s="199"/>
      <c r="Q22" s="199"/>
      <c r="R22" s="199"/>
      <c r="S22" s="199"/>
      <c r="T22" s="199"/>
      <c r="U22" s="199"/>
      <c r="V22" s="199"/>
      <c r="W22" s="199"/>
      <c r="X22" s="199"/>
      <c r="Y22" s="199"/>
      <c r="Z22" s="199"/>
      <c r="AA22" s="199"/>
      <c r="AB22" s="199"/>
      <c r="AC22" s="199"/>
      <c r="AD22" s="199"/>
      <c r="AE22" s="199"/>
      <c r="AF22" s="199"/>
      <c r="AG22" s="199"/>
    </row>
    <row r="23" spans="1:33" ht="37.5" customHeight="1">
      <c r="A23" s="181"/>
      <c r="B23" s="560"/>
      <c r="C23" s="561"/>
      <c r="D23" s="561"/>
      <c r="E23" s="203" t="s">
        <v>211</v>
      </c>
      <c r="F23" s="204"/>
      <c r="G23" s="205"/>
      <c r="H23" s="205"/>
      <c r="I23" s="563"/>
      <c r="J23" s="565"/>
      <c r="K23" s="567"/>
      <c r="L23" s="557"/>
      <c r="M23" s="559"/>
      <c r="N23" s="181"/>
      <c r="P23" s="199"/>
      <c r="Q23" s="199"/>
      <c r="R23" s="199"/>
      <c r="S23" s="199"/>
      <c r="T23" s="199"/>
      <c r="U23" s="199"/>
      <c r="V23" s="199"/>
      <c r="W23" s="199"/>
      <c r="X23" s="199"/>
      <c r="Y23" s="199"/>
      <c r="Z23" s="199"/>
      <c r="AA23" s="199"/>
      <c r="AB23" s="199"/>
      <c r="AC23" s="199"/>
      <c r="AD23" s="199"/>
      <c r="AE23" s="199"/>
      <c r="AF23" s="199"/>
      <c r="AG23" s="199"/>
    </row>
    <row r="24" spans="1:33" ht="37.5" customHeight="1">
      <c r="A24" s="181"/>
      <c r="B24" s="560">
        <v>4</v>
      </c>
      <c r="C24" s="561" t="str">
        <f ca="1">IFERROR(INDIRECT("個票"&amp;$B24&amp;"！$L$4"),"")</f>
        <v/>
      </c>
      <c r="D24" s="561" t="str">
        <f ca="1">IFERROR(INDIRECT("個票"&amp;$B24&amp;"！$L$5"),"")</f>
        <v/>
      </c>
      <c r="E24" s="203" t="s">
        <v>209</v>
      </c>
      <c r="F24" s="204"/>
      <c r="G24" s="205"/>
      <c r="H24" s="205"/>
      <c r="I24" s="562"/>
      <c r="J24" s="564" t="str">
        <f t="shared" ref="J24" si="10">IFERROR(IF(I24="","",MIN(G24:G25)),"")</f>
        <v/>
      </c>
      <c r="K24" s="566" t="s">
        <v>210</v>
      </c>
      <c r="L24" s="556" t="str">
        <f t="shared" ref="L24" si="11">IFERROR(IF(I24="","",I24+14),"")</f>
        <v/>
      </c>
      <c r="M24" s="558"/>
      <c r="N24" s="181"/>
      <c r="P24" s="199"/>
      <c r="Q24" s="199"/>
      <c r="R24" s="199"/>
      <c r="S24" s="199"/>
      <c r="T24" s="199"/>
      <c r="U24" s="199"/>
      <c r="V24" s="199"/>
      <c r="W24" s="199"/>
      <c r="X24" s="199"/>
      <c r="Y24" s="199"/>
      <c r="Z24" s="199"/>
      <c r="AA24" s="199"/>
      <c r="AB24" s="199"/>
      <c r="AC24" s="199"/>
      <c r="AD24" s="199"/>
      <c r="AE24" s="199"/>
      <c r="AF24" s="199"/>
      <c r="AG24" s="199"/>
    </row>
    <row r="25" spans="1:33" ht="37.5" customHeight="1">
      <c r="A25" s="181"/>
      <c r="B25" s="560"/>
      <c r="C25" s="561"/>
      <c r="D25" s="561"/>
      <c r="E25" s="203" t="s">
        <v>211</v>
      </c>
      <c r="F25" s="204"/>
      <c r="G25" s="205"/>
      <c r="H25" s="205"/>
      <c r="I25" s="563"/>
      <c r="J25" s="565"/>
      <c r="K25" s="567"/>
      <c r="L25" s="557"/>
      <c r="M25" s="559"/>
      <c r="N25" s="181"/>
      <c r="P25" s="199"/>
      <c r="Q25" s="199"/>
      <c r="R25" s="199"/>
      <c r="S25" s="199"/>
      <c r="T25" s="199"/>
      <c r="U25" s="199"/>
      <c r="V25" s="199"/>
      <c r="W25" s="199"/>
      <c r="X25" s="199"/>
      <c r="Y25" s="199"/>
      <c r="Z25" s="199"/>
      <c r="AA25" s="199"/>
      <c r="AB25" s="199"/>
      <c r="AC25" s="199"/>
      <c r="AD25" s="199"/>
      <c r="AE25" s="199"/>
      <c r="AF25" s="199"/>
      <c r="AG25" s="199"/>
    </row>
    <row r="26" spans="1:33" ht="37.5" customHeight="1">
      <c r="A26" s="181"/>
      <c r="B26" s="560">
        <v>5</v>
      </c>
      <c r="C26" s="561" t="str">
        <f ca="1">IFERROR(INDIRECT("個票"&amp;$B26&amp;"！$L$4"),"")</f>
        <v/>
      </c>
      <c r="D26" s="561" t="str">
        <f ca="1">IFERROR(INDIRECT("個票"&amp;$B26&amp;"！$L$5"),"")</f>
        <v/>
      </c>
      <c r="E26" s="203" t="s">
        <v>209</v>
      </c>
      <c r="F26" s="204"/>
      <c r="G26" s="205"/>
      <c r="H26" s="205"/>
      <c r="I26" s="562"/>
      <c r="J26" s="564" t="str">
        <f t="shared" ref="J26" si="12">IFERROR(IF(I26="","",MIN(G26:G27)),"")</f>
        <v/>
      </c>
      <c r="K26" s="566" t="s">
        <v>210</v>
      </c>
      <c r="L26" s="556" t="str">
        <f t="shared" ref="L26" si="13">IFERROR(IF(I26="","",I26+14),"")</f>
        <v/>
      </c>
      <c r="M26" s="558"/>
      <c r="N26" s="181"/>
      <c r="P26" s="199"/>
      <c r="Q26" s="199"/>
      <c r="R26" s="199"/>
      <c r="S26" s="199"/>
      <c r="T26" s="199"/>
      <c r="U26" s="199"/>
      <c r="V26" s="199"/>
      <c r="W26" s="199"/>
      <c r="X26" s="199"/>
      <c r="Y26" s="199"/>
      <c r="Z26" s="199"/>
      <c r="AA26" s="199"/>
      <c r="AB26" s="199"/>
      <c r="AC26" s="199"/>
      <c r="AD26" s="199"/>
      <c r="AE26" s="199"/>
      <c r="AF26" s="199"/>
      <c r="AG26" s="199"/>
    </row>
    <row r="27" spans="1:33" ht="37.5" customHeight="1">
      <c r="A27" s="181"/>
      <c r="B27" s="560"/>
      <c r="C27" s="561"/>
      <c r="D27" s="561"/>
      <c r="E27" s="203" t="s">
        <v>211</v>
      </c>
      <c r="F27" s="204"/>
      <c r="G27" s="205"/>
      <c r="H27" s="205"/>
      <c r="I27" s="563"/>
      <c r="J27" s="565"/>
      <c r="K27" s="567"/>
      <c r="L27" s="557"/>
      <c r="M27" s="559"/>
      <c r="N27" s="181"/>
      <c r="P27" s="199"/>
      <c r="Q27" s="199"/>
      <c r="R27" s="199"/>
      <c r="S27" s="199"/>
      <c r="T27" s="199"/>
      <c r="U27" s="199"/>
      <c r="V27" s="199"/>
      <c r="W27" s="199"/>
      <c r="X27" s="199"/>
      <c r="Y27" s="199"/>
      <c r="Z27" s="199"/>
      <c r="AA27" s="199"/>
      <c r="AB27" s="199"/>
      <c r="AC27" s="199"/>
      <c r="AD27" s="199"/>
      <c r="AE27" s="199"/>
      <c r="AF27" s="199"/>
      <c r="AG27" s="199"/>
    </row>
  </sheetData>
  <sheetProtection password="EFC1" sheet="1" insertColumns="0" insertRows="0" deleteColumns="0" deleteRows="0"/>
  <mergeCells count="84">
    <mergeCell ref="E4:F4"/>
    <mergeCell ref="J4:L4"/>
    <mergeCell ref="B5:B6"/>
    <mergeCell ref="C5:C6"/>
    <mergeCell ref="D5:D6"/>
    <mergeCell ref="I5:I6"/>
    <mergeCell ref="J5:J6"/>
    <mergeCell ref="K5:K6"/>
    <mergeCell ref="L5:L6"/>
    <mergeCell ref="M5:M6"/>
    <mergeCell ref="B7:B8"/>
    <mergeCell ref="C7:C8"/>
    <mergeCell ref="D7:D8"/>
    <mergeCell ref="I7:I8"/>
    <mergeCell ref="J7:J8"/>
    <mergeCell ref="K7:K8"/>
    <mergeCell ref="L7:L8"/>
    <mergeCell ref="M7:M8"/>
    <mergeCell ref="L9:L10"/>
    <mergeCell ref="M9:M10"/>
    <mergeCell ref="B11:B12"/>
    <mergeCell ref="C11:C12"/>
    <mergeCell ref="D11:D12"/>
    <mergeCell ref="I11:I12"/>
    <mergeCell ref="J11:J12"/>
    <mergeCell ref="K11:K12"/>
    <mergeCell ref="L11:L12"/>
    <mergeCell ref="M11:M12"/>
    <mergeCell ref="B9:B10"/>
    <mergeCell ref="C9:C10"/>
    <mergeCell ref="D9:D10"/>
    <mergeCell ref="I9:I10"/>
    <mergeCell ref="J9:J10"/>
    <mergeCell ref="K9:K10"/>
    <mergeCell ref="L13:L14"/>
    <mergeCell ref="M13:M14"/>
    <mergeCell ref="E17:F17"/>
    <mergeCell ref="J17:L17"/>
    <mergeCell ref="B18:B19"/>
    <mergeCell ref="C18:C19"/>
    <mergeCell ref="D18:D19"/>
    <mergeCell ref="I18:I19"/>
    <mergeCell ref="J18:J19"/>
    <mergeCell ref="K18:K19"/>
    <mergeCell ref="B13:B14"/>
    <mergeCell ref="C13:C14"/>
    <mergeCell ref="D13:D14"/>
    <mergeCell ref="I13:I14"/>
    <mergeCell ref="J13:J14"/>
    <mergeCell ref="K13:K14"/>
    <mergeCell ref="L18:L19"/>
    <mergeCell ref="M18:M19"/>
    <mergeCell ref="B20:B21"/>
    <mergeCell ref="C20:C21"/>
    <mergeCell ref="D20:D21"/>
    <mergeCell ref="I20:I21"/>
    <mergeCell ref="J20:J21"/>
    <mergeCell ref="K20:K21"/>
    <mergeCell ref="L20:L21"/>
    <mergeCell ref="M20:M21"/>
    <mergeCell ref="L22:L23"/>
    <mergeCell ref="M22:M23"/>
    <mergeCell ref="B24:B25"/>
    <mergeCell ref="C24:C25"/>
    <mergeCell ref="D24:D25"/>
    <mergeCell ref="I24:I25"/>
    <mergeCell ref="J24:J25"/>
    <mergeCell ref="K24:K25"/>
    <mergeCell ref="L24:L25"/>
    <mergeCell ref="M24:M25"/>
    <mergeCell ref="B22:B23"/>
    <mergeCell ref="C22:C23"/>
    <mergeCell ref="D22:D23"/>
    <mergeCell ref="I22:I23"/>
    <mergeCell ref="J22:J23"/>
    <mergeCell ref="K22:K23"/>
    <mergeCell ref="L26:L27"/>
    <mergeCell ref="M26:M27"/>
    <mergeCell ref="B26:B27"/>
    <mergeCell ref="C26:C27"/>
    <mergeCell ref="D26:D27"/>
    <mergeCell ref="I26:I27"/>
    <mergeCell ref="J26:J27"/>
    <mergeCell ref="K26:K27"/>
  </mergeCells>
  <phoneticPr fontId="5"/>
  <printOptions horizontalCentered="1"/>
  <pageMargins left="0.70866141732283472" right="0.70866141732283472" top="0.94488188976377963" bottom="0.74803149606299213" header="0.31496062992125984" footer="0.31496062992125984"/>
  <pageSetup paperSize="9" scale="51" orientation="landscape" horizontalDpi="4294967294"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40"/>
  <sheetViews>
    <sheetView view="pageBreakPreview" zoomScale="60" zoomScaleNormal="100" workbookViewId="0">
      <selection activeCell="B8" sqref="B8"/>
    </sheetView>
  </sheetViews>
  <sheetFormatPr defaultRowHeight="13.5"/>
  <cols>
    <col min="1" max="1" width="22.375" style="209" customWidth="1"/>
    <col min="2" max="2" width="13.5" style="209" customWidth="1"/>
    <col min="3" max="28" width="9" style="209"/>
    <col min="29" max="29" width="12.625" style="209" customWidth="1"/>
    <col min="30" max="30" width="40.125" style="209" customWidth="1"/>
    <col min="31" max="31" width="11.5" style="209" customWidth="1"/>
    <col min="32" max="32" width="14.625" style="209" bestFit="1" customWidth="1"/>
    <col min="33" max="16384" width="9" style="209"/>
  </cols>
  <sheetData>
    <row r="1" spans="1:32" ht="25.5" customHeight="1">
      <c r="A1" s="207" t="s">
        <v>214</v>
      </c>
      <c r="B1" s="208"/>
    </row>
    <row r="2" spans="1:32" ht="25.5" customHeight="1">
      <c r="A2" s="208"/>
      <c r="B2" s="208"/>
    </row>
    <row r="3" spans="1:32" ht="38.25" customHeight="1">
      <c r="A3" s="577" t="s">
        <v>215</v>
      </c>
      <c r="B3" s="578"/>
      <c r="C3" s="579"/>
      <c r="D3" s="580"/>
      <c r="E3" s="581"/>
    </row>
    <row r="5" spans="1:32" ht="27.75" customHeight="1">
      <c r="A5" s="209" t="s">
        <v>216</v>
      </c>
    </row>
    <row r="6" spans="1:32" ht="27.75" customHeight="1">
      <c r="A6" s="560" t="s">
        <v>217</v>
      </c>
      <c r="B6" s="560" t="s">
        <v>218</v>
      </c>
      <c r="C6" s="210"/>
      <c r="D6" s="211"/>
      <c r="E6" s="211"/>
      <c r="F6" s="211"/>
      <c r="G6" s="211"/>
      <c r="H6" s="211"/>
      <c r="I6" s="211"/>
      <c r="J6" s="211"/>
      <c r="K6" s="211"/>
      <c r="L6" s="211"/>
      <c r="M6" s="211"/>
      <c r="N6" s="211"/>
      <c r="O6" s="211"/>
      <c r="P6" s="211" t="s">
        <v>219</v>
      </c>
      <c r="Q6" s="211"/>
      <c r="R6" s="211"/>
      <c r="S6" s="211"/>
      <c r="T6" s="211"/>
      <c r="U6" s="211"/>
      <c r="V6" s="211"/>
      <c r="W6" s="211"/>
      <c r="X6" s="211"/>
      <c r="Y6" s="211"/>
      <c r="Z6" s="211"/>
      <c r="AA6" s="211"/>
      <c r="AB6" s="211"/>
      <c r="AC6" s="582" t="s">
        <v>220</v>
      </c>
      <c r="AD6" s="583" t="s">
        <v>221</v>
      </c>
    </row>
    <row r="7" spans="1:32" ht="33.75" customHeight="1">
      <c r="A7" s="560"/>
      <c r="B7" s="560"/>
      <c r="C7" s="287"/>
      <c r="D7" s="287"/>
      <c r="E7" s="287"/>
      <c r="F7" s="287"/>
      <c r="G7" s="287"/>
      <c r="H7" s="287"/>
      <c r="I7" s="287"/>
      <c r="J7" s="287"/>
      <c r="K7" s="287"/>
      <c r="L7" s="287"/>
      <c r="M7" s="287"/>
      <c r="N7" s="287"/>
      <c r="O7" s="287"/>
      <c r="P7" s="287"/>
      <c r="Q7" s="287"/>
      <c r="R7" s="287"/>
      <c r="S7" s="287"/>
      <c r="T7" s="287"/>
      <c r="U7" s="287"/>
      <c r="V7" s="287"/>
      <c r="W7" s="287"/>
      <c r="X7" s="287"/>
      <c r="Y7" s="287"/>
      <c r="Z7" s="287"/>
      <c r="AA7" s="287"/>
      <c r="AB7" s="288"/>
      <c r="AC7" s="582"/>
      <c r="AD7" s="583"/>
    </row>
    <row r="8" spans="1:32" ht="24" customHeight="1">
      <c r="A8" s="212"/>
      <c r="B8" s="213"/>
      <c r="C8" s="213"/>
      <c r="D8" s="213"/>
      <c r="E8" s="213"/>
      <c r="F8" s="213"/>
      <c r="G8" s="213"/>
      <c r="H8" s="213"/>
      <c r="I8" s="213"/>
      <c r="J8" s="213"/>
      <c r="K8" s="213"/>
      <c r="L8" s="213"/>
      <c r="M8" s="213"/>
      <c r="N8" s="213"/>
      <c r="O8" s="213"/>
      <c r="P8" s="213"/>
      <c r="Q8" s="213"/>
      <c r="R8" s="213"/>
      <c r="S8" s="213"/>
      <c r="T8" s="213"/>
      <c r="U8" s="213"/>
      <c r="V8" s="213"/>
      <c r="W8" s="213"/>
      <c r="X8" s="213"/>
      <c r="Y8" s="213"/>
      <c r="Z8" s="213"/>
      <c r="AA8" s="213"/>
      <c r="AB8" s="214"/>
      <c r="AC8" s="215">
        <f>COUNTIF(C8:AB8,"○")</f>
        <v>0</v>
      </c>
      <c r="AD8" s="216"/>
      <c r="AE8" s="217"/>
      <c r="AF8" s="217"/>
    </row>
    <row r="9" spans="1:32" ht="24" customHeight="1">
      <c r="A9" s="212"/>
      <c r="B9" s="213"/>
      <c r="C9" s="213"/>
      <c r="D9" s="213"/>
      <c r="E9" s="213"/>
      <c r="F9" s="213"/>
      <c r="G9" s="213"/>
      <c r="H9" s="213"/>
      <c r="I9" s="213"/>
      <c r="J9" s="213"/>
      <c r="K9" s="213"/>
      <c r="L9" s="213"/>
      <c r="M9" s="213"/>
      <c r="N9" s="213"/>
      <c r="O9" s="213"/>
      <c r="P9" s="213"/>
      <c r="Q9" s="213"/>
      <c r="R9" s="213"/>
      <c r="S9" s="213"/>
      <c r="T9" s="213"/>
      <c r="U9" s="213"/>
      <c r="V9" s="213"/>
      <c r="W9" s="213"/>
      <c r="X9" s="213"/>
      <c r="Y9" s="213"/>
      <c r="Z9" s="213"/>
      <c r="AA9" s="213"/>
      <c r="AB9" s="214"/>
      <c r="AC9" s="215">
        <f t="shared" ref="AC9:AC37" si="0">COUNTIF(C9:AB9,"○")</f>
        <v>0</v>
      </c>
      <c r="AD9" s="216"/>
      <c r="AE9" s="217"/>
      <c r="AF9" s="217"/>
    </row>
    <row r="10" spans="1:32" ht="24" customHeight="1">
      <c r="A10" s="212"/>
      <c r="B10" s="213"/>
      <c r="C10" s="213"/>
      <c r="D10" s="213"/>
      <c r="E10" s="213"/>
      <c r="F10" s="213"/>
      <c r="G10" s="213"/>
      <c r="H10" s="213"/>
      <c r="I10" s="213"/>
      <c r="J10" s="213"/>
      <c r="K10" s="213"/>
      <c r="L10" s="213"/>
      <c r="M10" s="213"/>
      <c r="N10" s="213"/>
      <c r="O10" s="213"/>
      <c r="P10" s="213"/>
      <c r="Q10" s="213"/>
      <c r="R10" s="213"/>
      <c r="S10" s="213"/>
      <c r="T10" s="213"/>
      <c r="U10" s="213"/>
      <c r="V10" s="213"/>
      <c r="W10" s="213"/>
      <c r="X10" s="213"/>
      <c r="Y10" s="213"/>
      <c r="Z10" s="213"/>
      <c r="AA10" s="213"/>
      <c r="AB10" s="214"/>
      <c r="AC10" s="215">
        <f t="shared" si="0"/>
        <v>0</v>
      </c>
      <c r="AD10" s="216"/>
      <c r="AE10" s="217"/>
      <c r="AF10" s="217"/>
    </row>
    <row r="11" spans="1:32" ht="24" customHeight="1">
      <c r="A11" s="212"/>
      <c r="B11" s="213"/>
      <c r="C11" s="213"/>
      <c r="D11" s="213"/>
      <c r="E11" s="213"/>
      <c r="F11" s="213"/>
      <c r="G11" s="213"/>
      <c r="H11" s="213"/>
      <c r="I11" s="213"/>
      <c r="J11" s="213"/>
      <c r="K11" s="213"/>
      <c r="L11" s="213"/>
      <c r="M11" s="213"/>
      <c r="N11" s="213"/>
      <c r="O11" s="213"/>
      <c r="P11" s="213"/>
      <c r="Q11" s="213"/>
      <c r="R11" s="213"/>
      <c r="S11" s="213"/>
      <c r="T11" s="213"/>
      <c r="U11" s="213"/>
      <c r="V11" s="213"/>
      <c r="W11" s="213"/>
      <c r="X11" s="213"/>
      <c r="Y11" s="213"/>
      <c r="Z11" s="213"/>
      <c r="AA11" s="213"/>
      <c r="AB11" s="214"/>
      <c r="AC11" s="215">
        <f t="shared" si="0"/>
        <v>0</v>
      </c>
      <c r="AD11" s="216"/>
      <c r="AE11" s="217"/>
      <c r="AF11" s="217"/>
    </row>
    <row r="12" spans="1:32" ht="24" customHeight="1">
      <c r="A12" s="212"/>
      <c r="B12" s="213"/>
      <c r="C12" s="213"/>
      <c r="D12" s="213"/>
      <c r="E12" s="213"/>
      <c r="F12" s="213"/>
      <c r="G12" s="213"/>
      <c r="H12" s="213"/>
      <c r="I12" s="213"/>
      <c r="J12" s="213"/>
      <c r="K12" s="213"/>
      <c r="L12" s="213"/>
      <c r="M12" s="213"/>
      <c r="N12" s="213"/>
      <c r="O12" s="213"/>
      <c r="P12" s="213"/>
      <c r="Q12" s="213"/>
      <c r="R12" s="213"/>
      <c r="S12" s="213"/>
      <c r="T12" s="213"/>
      <c r="U12" s="213"/>
      <c r="V12" s="213"/>
      <c r="W12" s="213"/>
      <c r="X12" s="213"/>
      <c r="Y12" s="213"/>
      <c r="Z12" s="213"/>
      <c r="AA12" s="213"/>
      <c r="AB12" s="214"/>
      <c r="AC12" s="215">
        <f t="shared" si="0"/>
        <v>0</v>
      </c>
      <c r="AD12" s="216"/>
      <c r="AE12" s="217"/>
      <c r="AF12" s="217"/>
    </row>
    <row r="13" spans="1:32" ht="24" customHeight="1">
      <c r="A13" s="212"/>
      <c r="B13" s="213"/>
      <c r="C13" s="213"/>
      <c r="D13" s="213"/>
      <c r="E13" s="213"/>
      <c r="F13" s="213"/>
      <c r="G13" s="213"/>
      <c r="H13" s="213"/>
      <c r="I13" s="213"/>
      <c r="J13" s="213"/>
      <c r="K13" s="213"/>
      <c r="L13" s="213"/>
      <c r="M13" s="213"/>
      <c r="N13" s="213"/>
      <c r="O13" s="213"/>
      <c r="P13" s="213"/>
      <c r="Q13" s="213"/>
      <c r="R13" s="213"/>
      <c r="S13" s="213"/>
      <c r="T13" s="213"/>
      <c r="U13" s="213"/>
      <c r="V13" s="213"/>
      <c r="W13" s="213"/>
      <c r="X13" s="213"/>
      <c r="Y13" s="213"/>
      <c r="Z13" s="213"/>
      <c r="AA13" s="213"/>
      <c r="AB13" s="214"/>
      <c r="AC13" s="215">
        <f t="shared" si="0"/>
        <v>0</v>
      </c>
      <c r="AD13" s="216"/>
      <c r="AE13" s="217"/>
      <c r="AF13" s="217"/>
    </row>
    <row r="14" spans="1:32" ht="24" customHeight="1">
      <c r="A14" s="212"/>
      <c r="B14" s="213"/>
      <c r="C14" s="213"/>
      <c r="D14" s="213"/>
      <c r="E14" s="213"/>
      <c r="F14" s="213"/>
      <c r="G14" s="213"/>
      <c r="H14" s="213"/>
      <c r="I14" s="213"/>
      <c r="J14" s="213"/>
      <c r="K14" s="213"/>
      <c r="L14" s="213"/>
      <c r="M14" s="213"/>
      <c r="N14" s="213"/>
      <c r="O14" s="213"/>
      <c r="P14" s="213"/>
      <c r="Q14" s="213"/>
      <c r="R14" s="213"/>
      <c r="S14" s="213"/>
      <c r="T14" s="213"/>
      <c r="U14" s="213"/>
      <c r="V14" s="213"/>
      <c r="W14" s="213"/>
      <c r="X14" s="213"/>
      <c r="Y14" s="213"/>
      <c r="Z14" s="213"/>
      <c r="AA14" s="213"/>
      <c r="AB14" s="214"/>
      <c r="AC14" s="215">
        <f t="shared" si="0"/>
        <v>0</v>
      </c>
      <c r="AD14" s="216"/>
      <c r="AE14" s="217"/>
      <c r="AF14" s="217"/>
    </row>
    <row r="15" spans="1:32" ht="24" customHeight="1">
      <c r="A15" s="212"/>
      <c r="B15" s="213"/>
      <c r="C15" s="213"/>
      <c r="D15" s="213"/>
      <c r="E15" s="213"/>
      <c r="F15" s="213"/>
      <c r="G15" s="213"/>
      <c r="H15" s="213"/>
      <c r="I15" s="213"/>
      <c r="J15" s="213"/>
      <c r="K15" s="213"/>
      <c r="L15" s="213"/>
      <c r="M15" s="213"/>
      <c r="N15" s="213"/>
      <c r="O15" s="213"/>
      <c r="P15" s="213"/>
      <c r="Q15" s="213"/>
      <c r="R15" s="213"/>
      <c r="S15" s="213"/>
      <c r="T15" s="213"/>
      <c r="U15" s="213"/>
      <c r="V15" s="213"/>
      <c r="W15" s="213"/>
      <c r="X15" s="213"/>
      <c r="Y15" s="213"/>
      <c r="Z15" s="213"/>
      <c r="AA15" s="213"/>
      <c r="AB15" s="214"/>
      <c r="AC15" s="215">
        <f t="shared" si="0"/>
        <v>0</v>
      </c>
      <c r="AD15" s="216"/>
      <c r="AE15" s="217"/>
      <c r="AF15" s="217"/>
    </row>
    <row r="16" spans="1:32" ht="24" customHeight="1">
      <c r="A16" s="212"/>
      <c r="B16" s="213"/>
      <c r="C16" s="213"/>
      <c r="D16" s="213"/>
      <c r="E16" s="213"/>
      <c r="F16" s="213"/>
      <c r="G16" s="213"/>
      <c r="H16" s="213"/>
      <c r="I16" s="213"/>
      <c r="J16" s="213"/>
      <c r="K16" s="213"/>
      <c r="L16" s="213"/>
      <c r="M16" s="213"/>
      <c r="N16" s="213"/>
      <c r="O16" s="213"/>
      <c r="P16" s="213"/>
      <c r="Q16" s="213"/>
      <c r="R16" s="213"/>
      <c r="S16" s="213"/>
      <c r="T16" s="213"/>
      <c r="U16" s="213"/>
      <c r="V16" s="213"/>
      <c r="W16" s="213"/>
      <c r="X16" s="213"/>
      <c r="Y16" s="213"/>
      <c r="Z16" s="213"/>
      <c r="AA16" s="213"/>
      <c r="AB16" s="214"/>
      <c r="AC16" s="215">
        <f t="shared" si="0"/>
        <v>0</v>
      </c>
      <c r="AD16" s="216"/>
      <c r="AE16" s="217"/>
      <c r="AF16" s="217"/>
    </row>
    <row r="17" spans="1:32" ht="24" customHeight="1">
      <c r="A17" s="212"/>
      <c r="B17" s="213"/>
      <c r="C17" s="213"/>
      <c r="D17" s="213"/>
      <c r="E17" s="213"/>
      <c r="F17" s="213"/>
      <c r="G17" s="213"/>
      <c r="H17" s="213"/>
      <c r="I17" s="213"/>
      <c r="J17" s="213"/>
      <c r="K17" s="213"/>
      <c r="L17" s="213"/>
      <c r="M17" s="213"/>
      <c r="N17" s="213"/>
      <c r="O17" s="213"/>
      <c r="P17" s="213"/>
      <c r="Q17" s="213"/>
      <c r="R17" s="213"/>
      <c r="S17" s="213"/>
      <c r="T17" s="213"/>
      <c r="U17" s="213"/>
      <c r="V17" s="213"/>
      <c r="W17" s="213"/>
      <c r="X17" s="213"/>
      <c r="Y17" s="213"/>
      <c r="Z17" s="213"/>
      <c r="AA17" s="213"/>
      <c r="AB17" s="214"/>
      <c r="AC17" s="215">
        <f t="shared" si="0"/>
        <v>0</v>
      </c>
      <c r="AD17" s="216"/>
      <c r="AE17" s="217"/>
      <c r="AF17" s="217"/>
    </row>
    <row r="18" spans="1:32" ht="24" customHeight="1">
      <c r="A18" s="212"/>
      <c r="B18" s="213"/>
      <c r="C18" s="213"/>
      <c r="D18" s="213"/>
      <c r="E18" s="213"/>
      <c r="F18" s="213"/>
      <c r="G18" s="213"/>
      <c r="H18" s="213"/>
      <c r="I18" s="213"/>
      <c r="J18" s="213"/>
      <c r="K18" s="213"/>
      <c r="L18" s="213"/>
      <c r="M18" s="213"/>
      <c r="N18" s="213"/>
      <c r="O18" s="213"/>
      <c r="P18" s="213"/>
      <c r="Q18" s="213"/>
      <c r="R18" s="213"/>
      <c r="S18" s="213"/>
      <c r="T18" s="213"/>
      <c r="U18" s="213"/>
      <c r="V18" s="213"/>
      <c r="W18" s="213"/>
      <c r="X18" s="213"/>
      <c r="Y18" s="213"/>
      <c r="Z18" s="213"/>
      <c r="AA18" s="213"/>
      <c r="AB18" s="214"/>
      <c r="AC18" s="215">
        <f t="shared" si="0"/>
        <v>0</v>
      </c>
      <c r="AD18" s="216"/>
      <c r="AE18" s="217"/>
      <c r="AF18" s="217"/>
    </row>
    <row r="19" spans="1:32" ht="24" customHeight="1">
      <c r="A19" s="212"/>
      <c r="B19" s="213"/>
      <c r="C19" s="213"/>
      <c r="D19" s="213"/>
      <c r="E19" s="213"/>
      <c r="F19" s="213"/>
      <c r="G19" s="213"/>
      <c r="H19" s="213"/>
      <c r="I19" s="213"/>
      <c r="J19" s="213"/>
      <c r="K19" s="213"/>
      <c r="L19" s="213"/>
      <c r="M19" s="213"/>
      <c r="N19" s="213"/>
      <c r="O19" s="213"/>
      <c r="P19" s="213"/>
      <c r="Q19" s="213"/>
      <c r="R19" s="213"/>
      <c r="S19" s="213"/>
      <c r="T19" s="213"/>
      <c r="U19" s="213"/>
      <c r="V19" s="213"/>
      <c r="W19" s="213"/>
      <c r="X19" s="213"/>
      <c r="Y19" s="213"/>
      <c r="Z19" s="213"/>
      <c r="AA19" s="213"/>
      <c r="AB19" s="214"/>
      <c r="AC19" s="215">
        <f t="shared" si="0"/>
        <v>0</v>
      </c>
      <c r="AD19" s="216"/>
      <c r="AE19" s="217"/>
      <c r="AF19" s="217"/>
    </row>
    <row r="20" spans="1:32" ht="24" customHeight="1">
      <c r="A20" s="212"/>
      <c r="B20" s="213"/>
      <c r="C20" s="213"/>
      <c r="D20" s="213"/>
      <c r="E20" s="213"/>
      <c r="F20" s="213"/>
      <c r="G20" s="213"/>
      <c r="H20" s="213"/>
      <c r="I20" s="213"/>
      <c r="J20" s="213"/>
      <c r="K20" s="213"/>
      <c r="L20" s="213"/>
      <c r="M20" s="213"/>
      <c r="N20" s="213"/>
      <c r="O20" s="213"/>
      <c r="P20" s="213"/>
      <c r="Q20" s="213"/>
      <c r="R20" s="213"/>
      <c r="S20" s="213"/>
      <c r="T20" s="213"/>
      <c r="U20" s="213"/>
      <c r="V20" s="213"/>
      <c r="W20" s="213"/>
      <c r="X20" s="213"/>
      <c r="Y20" s="213"/>
      <c r="Z20" s="213"/>
      <c r="AA20" s="213"/>
      <c r="AB20" s="214"/>
      <c r="AC20" s="215">
        <f t="shared" si="0"/>
        <v>0</v>
      </c>
      <c r="AD20" s="216"/>
      <c r="AE20" s="217"/>
      <c r="AF20" s="217"/>
    </row>
    <row r="21" spans="1:32" ht="24" customHeight="1">
      <c r="A21" s="212"/>
      <c r="B21" s="213"/>
      <c r="C21" s="213"/>
      <c r="D21" s="213"/>
      <c r="E21" s="213"/>
      <c r="F21" s="213"/>
      <c r="G21" s="213"/>
      <c r="H21" s="213"/>
      <c r="I21" s="213"/>
      <c r="J21" s="213"/>
      <c r="K21" s="213"/>
      <c r="L21" s="213"/>
      <c r="M21" s="213"/>
      <c r="N21" s="213"/>
      <c r="O21" s="213"/>
      <c r="P21" s="213"/>
      <c r="Q21" s="213"/>
      <c r="R21" s="213"/>
      <c r="S21" s="213"/>
      <c r="T21" s="213"/>
      <c r="U21" s="213"/>
      <c r="V21" s="213"/>
      <c r="W21" s="213"/>
      <c r="X21" s="213"/>
      <c r="Y21" s="213"/>
      <c r="Z21" s="213"/>
      <c r="AA21" s="213"/>
      <c r="AB21" s="214"/>
      <c r="AC21" s="215">
        <f t="shared" si="0"/>
        <v>0</v>
      </c>
      <c r="AD21" s="216"/>
      <c r="AE21" s="217"/>
      <c r="AF21" s="217"/>
    </row>
    <row r="22" spans="1:32" ht="24" customHeight="1">
      <c r="A22" s="212"/>
      <c r="B22" s="213"/>
      <c r="C22" s="213"/>
      <c r="D22" s="213"/>
      <c r="E22" s="213"/>
      <c r="F22" s="213"/>
      <c r="G22" s="213"/>
      <c r="H22" s="213"/>
      <c r="I22" s="213"/>
      <c r="J22" s="213"/>
      <c r="K22" s="213"/>
      <c r="L22" s="213"/>
      <c r="M22" s="213"/>
      <c r="N22" s="213"/>
      <c r="O22" s="213"/>
      <c r="P22" s="213"/>
      <c r="Q22" s="213"/>
      <c r="R22" s="213"/>
      <c r="S22" s="213"/>
      <c r="T22" s="213"/>
      <c r="U22" s="213"/>
      <c r="V22" s="213"/>
      <c r="W22" s="213"/>
      <c r="X22" s="213"/>
      <c r="Y22" s="213"/>
      <c r="Z22" s="213"/>
      <c r="AA22" s="213"/>
      <c r="AB22" s="214"/>
      <c r="AC22" s="215">
        <f t="shared" si="0"/>
        <v>0</v>
      </c>
      <c r="AD22" s="216"/>
      <c r="AE22" s="217"/>
      <c r="AF22" s="217"/>
    </row>
    <row r="23" spans="1:32" ht="24" customHeight="1">
      <c r="A23" s="212"/>
      <c r="B23" s="213"/>
      <c r="C23" s="213"/>
      <c r="D23" s="213"/>
      <c r="E23" s="213"/>
      <c r="F23" s="213"/>
      <c r="G23" s="213"/>
      <c r="H23" s="213"/>
      <c r="I23" s="213"/>
      <c r="J23" s="213"/>
      <c r="K23" s="213"/>
      <c r="L23" s="213"/>
      <c r="M23" s="213"/>
      <c r="N23" s="213"/>
      <c r="O23" s="213"/>
      <c r="P23" s="213"/>
      <c r="Q23" s="213"/>
      <c r="R23" s="213"/>
      <c r="S23" s="213"/>
      <c r="T23" s="213"/>
      <c r="U23" s="213"/>
      <c r="V23" s="213"/>
      <c r="W23" s="213"/>
      <c r="X23" s="213"/>
      <c r="Y23" s="213"/>
      <c r="Z23" s="213"/>
      <c r="AA23" s="213"/>
      <c r="AB23" s="214"/>
      <c r="AC23" s="215">
        <f t="shared" si="0"/>
        <v>0</v>
      </c>
      <c r="AD23" s="216"/>
      <c r="AE23" s="217"/>
      <c r="AF23" s="217"/>
    </row>
    <row r="24" spans="1:32" ht="24" customHeight="1">
      <c r="A24" s="212"/>
      <c r="B24" s="213"/>
      <c r="C24" s="213"/>
      <c r="D24" s="213"/>
      <c r="E24" s="213"/>
      <c r="F24" s="213"/>
      <c r="G24" s="213"/>
      <c r="H24" s="213"/>
      <c r="I24" s="213"/>
      <c r="J24" s="213"/>
      <c r="K24" s="213"/>
      <c r="L24" s="213"/>
      <c r="M24" s="213"/>
      <c r="N24" s="213"/>
      <c r="O24" s="213"/>
      <c r="P24" s="213"/>
      <c r="Q24" s="213"/>
      <c r="R24" s="213"/>
      <c r="S24" s="213"/>
      <c r="T24" s="213"/>
      <c r="U24" s="213"/>
      <c r="V24" s="213"/>
      <c r="W24" s="213"/>
      <c r="X24" s="213"/>
      <c r="Y24" s="213"/>
      <c r="Z24" s="213"/>
      <c r="AA24" s="213"/>
      <c r="AB24" s="214"/>
      <c r="AC24" s="215">
        <f t="shared" si="0"/>
        <v>0</v>
      </c>
      <c r="AD24" s="216"/>
      <c r="AE24" s="217"/>
      <c r="AF24" s="217"/>
    </row>
    <row r="25" spans="1:32" ht="24" customHeight="1">
      <c r="A25" s="212"/>
      <c r="B25" s="213"/>
      <c r="C25" s="213"/>
      <c r="D25" s="213"/>
      <c r="E25" s="213"/>
      <c r="F25" s="213"/>
      <c r="G25" s="213"/>
      <c r="H25" s="213"/>
      <c r="I25" s="213"/>
      <c r="J25" s="213"/>
      <c r="K25" s="213"/>
      <c r="L25" s="213"/>
      <c r="M25" s="213"/>
      <c r="N25" s="213"/>
      <c r="O25" s="213"/>
      <c r="P25" s="213"/>
      <c r="Q25" s="213"/>
      <c r="R25" s="213"/>
      <c r="S25" s="213"/>
      <c r="T25" s="213"/>
      <c r="U25" s="213"/>
      <c r="V25" s="213"/>
      <c r="W25" s="213"/>
      <c r="X25" s="213"/>
      <c r="Y25" s="213"/>
      <c r="Z25" s="213"/>
      <c r="AA25" s="213"/>
      <c r="AB25" s="214"/>
      <c r="AC25" s="215">
        <f t="shared" si="0"/>
        <v>0</v>
      </c>
      <c r="AD25" s="216"/>
      <c r="AE25" s="217"/>
      <c r="AF25" s="217"/>
    </row>
    <row r="26" spans="1:32" ht="24" customHeight="1">
      <c r="A26" s="212"/>
      <c r="B26" s="213"/>
      <c r="C26" s="213"/>
      <c r="D26" s="213"/>
      <c r="E26" s="213"/>
      <c r="F26" s="213"/>
      <c r="G26" s="213"/>
      <c r="H26" s="213"/>
      <c r="I26" s="213"/>
      <c r="J26" s="213"/>
      <c r="K26" s="213"/>
      <c r="L26" s="213"/>
      <c r="M26" s="213"/>
      <c r="N26" s="213"/>
      <c r="O26" s="213"/>
      <c r="P26" s="213"/>
      <c r="Q26" s="213"/>
      <c r="R26" s="213"/>
      <c r="S26" s="213"/>
      <c r="T26" s="213"/>
      <c r="U26" s="213"/>
      <c r="V26" s="213"/>
      <c r="W26" s="213"/>
      <c r="X26" s="213"/>
      <c r="Y26" s="213"/>
      <c r="Z26" s="213"/>
      <c r="AA26" s="213"/>
      <c r="AB26" s="214"/>
      <c r="AC26" s="215">
        <f t="shared" si="0"/>
        <v>0</v>
      </c>
      <c r="AD26" s="216"/>
      <c r="AE26" s="217"/>
      <c r="AF26" s="217"/>
    </row>
    <row r="27" spans="1:32" ht="24" customHeight="1">
      <c r="A27" s="212"/>
      <c r="B27" s="213"/>
      <c r="C27" s="213"/>
      <c r="D27" s="213"/>
      <c r="E27" s="213"/>
      <c r="F27" s="213"/>
      <c r="G27" s="213"/>
      <c r="H27" s="213"/>
      <c r="I27" s="213"/>
      <c r="J27" s="213"/>
      <c r="K27" s="213"/>
      <c r="L27" s="213"/>
      <c r="M27" s="213"/>
      <c r="N27" s="213"/>
      <c r="O27" s="213"/>
      <c r="P27" s="213"/>
      <c r="Q27" s="213"/>
      <c r="R27" s="213"/>
      <c r="S27" s="213"/>
      <c r="T27" s="213"/>
      <c r="U27" s="213"/>
      <c r="V27" s="213"/>
      <c r="W27" s="213"/>
      <c r="X27" s="213"/>
      <c r="Y27" s="213"/>
      <c r="Z27" s="213"/>
      <c r="AA27" s="213"/>
      <c r="AB27" s="214"/>
      <c r="AC27" s="215">
        <f t="shared" si="0"/>
        <v>0</v>
      </c>
      <c r="AD27" s="216"/>
      <c r="AE27" s="217"/>
      <c r="AF27" s="217"/>
    </row>
    <row r="28" spans="1:32" ht="24" customHeight="1">
      <c r="A28" s="212"/>
      <c r="B28" s="213"/>
      <c r="C28" s="213"/>
      <c r="D28" s="213"/>
      <c r="E28" s="213"/>
      <c r="F28" s="213"/>
      <c r="G28" s="213"/>
      <c r="H28" s="213"/>
      <c r="I28" s="213"/>
      <c r="J28" s="213"/>
      <c r="K28" s="213"/>
      <c r="L28" s="213"/>
      <c r="M28" s="213"/>
      <c r="N28" s="213"/>
      <c r="O28" s="213"/>
      <c r="P28" s="213"/>
      <c r="Q28" s="213"/>
      <c r="R28" s="213"/>
      <c r="S28" s="213"/>
      <c r="T28" s="213"/>
      <c r="U28" s="213"/>
      <c r="V28" s="213"/>
      <c r="W28" s="213"/>
      <c r="X28" s="213"/>
      <c r="Y28" s="213"/>
      <c r="Z28" s="213"/>
      <c r="AA28" s="213"/>
      <c r="AB28" s="214"/>
      <c r="AC28" s="215">
        <f t="shared" si="0"/>
        <v>0</v>
      </c>
      <c r="AD28" s="216"/>
      <c r="AE28" s="217"/>
      <c r="AF28" s="217"/>
    </row>
    <row r="29" spans="1:32" ht="24" customHeight="1">
      <c r="A29" s="212"/>
      <c r="B29" s="213"/>
      <c r="C29" s="213"/>
      <c r="D29" s="213"/>
      <c r="E29" s="213"/>
      <c r="F29" s="213"/>
      <c r="G29" s="213"/>
      <c r="H29" s="213"/>
      <c r="I29" s="213"/>
      <c r="J29" s="213"/>
      <c r="K29" s="213"/>
      <c r="L29" s="213"/>
      <c r="M29" s="213"/>
      <c r="N29" s="213"/>
      <c r="O29" s="213"/>
      <c r="P29" s="213"/>
      <c r="Q29" s="213"/>
      <c r="R29" s="213"/>
      <c r="S29" s="213"/>
      <c r="T29" s="213"/>
      <c r="U29" s="213"/>
      <c r="V29" s="213"/>
      <c r="W29" s="213"/>
      <c r="X29" s="213"/>
      <c r="Y29" s="213"/>
      <c r="Z29" s="213"/>
      <c r="AA29" s="213"/>
      <c r="AB29" s="214"/>
      <c r="AC29" s="215">
        <f t="shared" si="0"/>
        <v>0</v>
      </c>
      <c r="AD29" s="216"/>
      <c r="AE29" s="217"/>
      <c r="AF29" s="217"/>
    </row>
    <row r="30" spans="1:32" ht="24" customHeight="1">
      <c r="A30" s="212"/>
      <c r="B30" s="213"/>
      <c r="C30" s="213"/>
      <c r="D30" s="213"/>
      <c r="E30" s="213"/>
      <c r="F30" s="213"/>
      <c r="G30" s="213"/>
      <c r="H30" s="213"/>
      <c r="I30" s="213"/>
      <c r="J30" s="213"/>
      <c r="K30" s="213"/>
      <c r="L30" s="213"/>
      <c r="M30" s="213"/>
      <c r="N30" s="213"/>
      <c r="O30" s="213"/>
      <c r="P30" s="213"/>
      <c r="Q30" s="213"/>
      <c r="R30" s="213"/>
      <c r="S30" s="213"/>
      <c r="T30" s="213"/>
      <c r="U30" s="213"/>
      <c r="V30" s="213"/>
      <c r="W30" s="213"/>
      <c r="X30" s="213"/>
      <c r="Y30" s="213"/>
      <c r="Z30" s="213"/>
      <c r="AA30" s="213"/>
      <c r="AB30" s="214"/>
      <c r="AC30" s="215">
        <f t="shared" si="0"/>
        <v>0</v>
      </c>
      <c r="AD30" s="216"/>
      <c r="AE30" s="217"/>
      <c r="AF30" s="217"/>
    </row>
    <row r="31" spans="1:32" ht="24" customHeight="1">
      <c r="A31" s="212"/>
      <c r="B31" s="213"/>
      <c r="C31" s="213"/>
      <c r="D31" s="213"/>
      <c r="E31" s="213"/>
      <c r="F31" s="213"/>
      <c r="G31" s="213"/>
      <c r="H31" s="213"/>
      <c r="I31" s="213"/>
      <c r="J31" s="213"/>
      <c r="K31" s="213"/>
      <c r="L31" s="213"/>
      <c r="M31" s="213"/>
      <c r="N31" s="213"/>
      <c r="O31" s="213"/>
      <c r="P31" s="213"/>
      <c r="Q31" s="213"/>
      <c r="R31" s="213"/>
      <c r="S31" s="213"/>
      <c r="T31" s="213"/>
      <c r="U31" s="213"/>
      <c r="V31" s="213"/>
      <c r="W31" s="213"/>
      <c r="X31" s="213"/>
      <c r="Y31" s="213"/>
      <c r="Z31" s="213"/>
      <c r="AA31" s="213"/>
      <c r="AB31" s="214"/>
      <c r="AC31" s="215">
        <f t="shared" si="0"/>
        <v>0</v>
      </c>
      <c r="AD31" s="216"/>
      <c r="AE31" s="217"/>
      <c r="AF31" s="217"/>
    </row>
    <row r="32" spans="1:32" ht="24" customHeight="1">
      <c r="A32" s="212"/>
      <c r="B32" s="213"/>
      <c r="C32" s="213"/>
      <c r="D32" s="213"/>
      <c r="E32" s="213"/>
      <c r="F32" s="213"/>
      <c r="G32" s="213"/>
      <c r="H32" s="213"/>
      <c r="I32" s="213"/>
      <c r="J32" s="213"/>
      <c r="K32" s="213"/>
      <c r="L32" s="213"/>
      <c r="M32" s="213"/>
      <c r="N32" s="213"/>
      <c r="O32" s="213"/>
      <c r="P32" s="213"/>
      <c r="Q32" s="213"/>
      <c r="R32" s="213"/>
      <c r="S32" s="213"/>
      <c r="T32" s="213"/>
      <c r="U32" s="213"/>
      <c r="V32" s="213"/>
      <c r="W32" s="213"/>
      <c r="X32" s="213"/>
      <c r="Y32" s="213"/>
      <c r="Z32" s="213"/>
      <c r="AA32" s="213"/>
      <c r="AB32" s="214"/>
      <c r="AC32" s="215">
        <f t="shared" si="0"/>
        <v>0</v>
      </c>
      <c r="AD32" s="216"/>
      <c r="AE32" s="217"/>
      <c r="AF32" s="217"/>
    </row>
    <row r="33" spans="1:32" ht="24" customHeight="1">
      <c r="A33" s="212"/>
      <c r="B33" s="213"/>
      <c r="C33" s="213"/>
      <c r="D33" s="213"/>
      <c r="E33" s="213"/>
      <c r="F33" s="213"/>
      <c r="G33" s="213"/>
      <c r="H33" s="213"/>
      <c r="I33" s="213"/>
      <c r="J33" s="213"/>
      <c r="K33" s="213"/>
      <c r="L33" s="213"/>
      <c r="M33" s="213"/>
      <c r="N33" s="213"/>
      <c r="O33" s="213"/>
      <c r="P33" s="213"/>
      <c r="Q33" s="213"/>
      <c r="R33" s="213"/>
      <c r="S33" s="213"/>
      <c r="T33" s="213"/>
      <c r="U33" s="213"/>
      <c r="V33" s="213"/>
      <c r="W33" s="213"/>
      <c r="X33" s="213"/>
      <c r="Y33" s="213"/>
      <c r="Z33" s="213"/>
      <c r="AA33" s="213"/>
      <c r="AB33" s="214"/>
      <c r="AC33" s="215">
        <f t="shared" si="0"/>
        <v>0</v>
      </c>
      <c r="AD33" s="216"/>
      <c r="AE33" s="217"/>
      <c r="AF33" s="217"/>
    </row>
    <row r="34" spans="1:32" ht="24" customHeight="1">
      <c r="A34" s="212"/>
      <c r="B34" s="213"/>
      <c r="C34" s="213"/>
      <c r="D34" s="213"/>
      <c r="E34" s="213"/>
      <c r="F34" s="213"/>
      <c r="G34" s="213"/>
      <c r="H34" s="213"/>
      <c r="I34" s="213"/>
      <c r="J34" s="213"/>
      <c r="K34" s="213"/>
      <c r="L34" s="213"/>
      <c r="M34" s="213"/>
      <c r="N34" s="213"/>
      <c r="O34" s="213"/>
      <c r="P34" s="213"/>
      <c r="Q34" s="213"/>
      <c r="R34" s="213"/>
      <c r="S34" s="213"/>
      <c r="T34" s="213"/>
      <c r="U34" s="213"/>
      <c r="V34" s="213"/>
      <c r="W34" s="213"/>
      <c r="X34" s="213"/>
      <c r="Y34" s="213"/>
      <c r="Z34" s="213"/>
      <c r="AA34" s="213"/>
      <c r="AB34" s="214"/>
      <c r="AC34" s="215">
        <f t="shared" si="0"/>
        <v>0</v>
      </c>
      <c r="AD34" s="216"/>
      <c r="AE34" s="217"/>
      <c r="AF34" s="217"/>
    </row>
    <row r="35" spans="1:32" ht="24" customHeight="1">
      <c r="A35" s="212"/>
      <c r="B35" s="213"/>
      <c r="C35" s="213"/>
      <c r="D35" s="213"/>
      <c r="E35" s="213"/>
      <c r="F35" s="213"/>
      <c r="G35" s="213"/>
      <c r="H35" s="213"/>
      <c r="I35" s="213"/>
      <c r="J35" s="213"/>
      <c r="K35" s="213"/>
      <c r="L35" s="213"/>
      <c r="M35" s="213"/>
      <c r="N35" s="213"/>
      <c r="O35" s="213"/>
      <c r="P35" s="213"/>
      <c r="Q35" s="213"/>
      <c r="R35" s="213"/>
      <c r="S35" s="213"/>
      <c r="T35" s="213"/>
      <c r="U35" s="213"/>
      <c r="V35" s="213"/>
      <c r="W35" s="213"/>
      <c r="X35" s="213"/>
      <c r="Y35" s="213"/>
      <c r="Z35" s="213"/>
      <c r="AA35" s="213"/>
      <c r="AB35" s="214"/>
      <c r="AC35" s="215">
        <f t="shared" si="0"/>
        <v>0</v>
      </c>
      <c r="AD35" s="216"/>
      <c r="AE35" s="217"/>
      <c r="AF35" s="217"/>
    </row>
    <row r="36" spans="1:32" ht="24" customHeight="1">
      <c r="A36" s="212"/>
      <c r="B36" s="213"/>
      <c r="C36" s="213"/>
      <c r="D36" s="213"/>
      <c r="E36" s="213"/>
      <c r="F36" s="213"/>
      <c r="G36" s="213"/>
      <c r="H36" s="213"/>
      <c r="I36" s="213"/>
      <c r="J36" s="213"/>
      <c r="K36" s="213"/>
      <c r="L36" s="213"/>
      <c r="M36" s="213"/>
      <c r="N36" s="213"/>
      <c r="O36" s="213"/>
      <c r="P36" s="213"/>
      <c r="Q36" s="213"/>
      <c r="R36" s="213"/>
      <c r="S36" s="213"/>
      <c r="T36" s="213"/>
      <c r="U36" s="213"/>
      <c r="V36" s="213"/>
      <c r="W36" s="213"/>
      <c r="X36" s="213"/>
      <c r="Y36" s="213"/>
      <c r="Z36" s="213"/>
      <c r="AA36" s="213"/>
      <c r="AB36" s="214"/>
      <c r="AC36" s="215">
        <f t="shared" si="0"/>
        <v>0</v>
      </c>
      <c r="AD36" s="216"/>
      <c r="AE36" s="217"/>
      <c r="AF36" s="217"/>
    </row>
    <row r="37" spans="1:32" ht="24" customHeight="1" thickBot="1">
      <c r="A37" s="212"/>
      <c r="B37" s="213"/>
      <c r="C37" s="213"/>
      <c r="D37" s="213"/>
      <c r="E37" s="213"/>
      <c r="F37" s="213"/>
      <c r="G37" s="213"/>
      <c r="H37" s="213"/>
      <c r="I37" s="213"/>
      <c r="J37" s="213"/>
      <c r="K37" s="213"/>
      <c r="L37" s="213"/>
      <c r="M37" s="213"/>
      <c r="N37" s="213"/>
      <c r="O37" s="213"/>
      <c r="P37" s="213"/>
      <c r="Q37" s="213"/>
      <c r="R37" s="213"/>
      <c r="S37" s="213"/>
      <c r="T37" s="213"/>
      <c r="U37" s="213"/>
      <c r="V37" s="213"/>
      <c r="W37" s="213"/>
      <c r="X37" s="213"/>
      <c r="Y37" s="213"/>
      <c r="Z37" s="213"/>
      <c r="AA37" s="213"/>
      <c r="AB37" s="214"/>
      <c r="AC37" s="215">
        <f t="shared" si="0"/>
        <v>0</v>
      </c>
      <c r="AD37" s="216"/>
      <c r="AE37" s="217"/>
      <c r="AF37" s="217"/>
    </row>
    <row r="38" spans="1:32" ht="24" customHeight="1" thickTop="1">
      <c r="A38" s="218" t="s">
        <v>222</v>
      </c>
      <c r="B38" s="218"/>
      <c r="C38" s="219">
        <f t="shared" ref="C38:AB38" si="1">COUNTIFS(C$8:C$37,"○")</f>
        <v>0</v>
      </c>
      <c r="D38" s="219">
        <f t="shared" si="1"/>
        <v>0</v>
      </c>
      <c r="E38" s="219">
        <f t="shared" si="1"/>
        <v>0</v>
      </c>
      <c r="F38" s="219">
        <f t="shared" si="1"/>
        <v>0</v>
      </c>
      <c r="G38" s="219">
        <f t="shared" si="1"/>
        <v>0</v>
      </c>
      <c r="H38" s="219">
        <f t="shared" si="1"/>
        <v>0</v>
      </c>
      <c r="I38" s="219">
        <f t="shared" si="1"/>
        <v>0</v>
      </c>
      <c r="J38" s="219">
        <f t="shared" si="1"/>
        <v>0</v>
      </c>
      <c r="K38" s="219">
        <f t="shared" si="1"/>
        <v>0</v>
      </c>
      <c r="L38" s="219">
        <f t="shared" si="1"/>
        <v>0</v>
      </c>
      <c r="M38" s="219">
        <f t="shared" si="1"/>
        <v>0</v>
      </c>
      <c r="N38" s="219">
        <f t="shared" si="1"/>
        <v>0</v>
      </c>
      <c r="O38" s="219">
        <f t="shared" si="1"/>
        <v>0</v>
      </c>
      <c r="P38" s="219">
        <f t="shared" si="1"/>
        <v>0</v>
      </c>
      <c r="Q38" s="219">
        <f t="shared" si="1"/>
        <v>0</v>
      </c>
      <c r="R38" s="219">
        <f t="shared" si="1"/>
        <v>0</v>
      </c>
      <c r="S38" s="219">
        <f t="shared" si="1"/>
        <v>0</v>
      </c>
      <c r="T38" s="219">
        <f t="shared" si="1"/>
        <v>0</v>
      </c>
      <c r="U38" s="219">
        <f t="shared" si="1"/>
        <v>0</v>
      </c>
      <c r="V38" s="219">
        <f t="shared" si="1"/>
        <v>0</v>
      </c>
      <c r="W38" s="219">
        <f t="shared" si="1"/>
        <v>0</v>
      </c>
      <c r="X38" s="219">
        <f t="shared" si="1"/>
        <v>0</v>
      </c>
      <c r="Y38" s="219">
        <f t="shared" si="1"/>
        <v>0</v>
      </c>
      <c r="Z38" s="219">
        <f t="shared" si="1"/>
        <v>0</v>
      </c>
      <c r="AA38" s="219">
        <f t="shared" si="1"/>
        <v>0</v>
      </c>
      <c r="AB38" s="220">
        <f t="shared" si="1"/>
        <v>0</v>
      </c>
      <c r="AC38" s="571" t="s">
        <v>223</v>
      </c>
      <c r="AD38" s="574">
        <f>SUM(C40:AB40)*10000</f>
        <v>0</v>
      </c>
    </row>
    <row r="39" spans="1:32" ht="24" customHeight="1">
      <c r="A39" s="221" t="s">
        <v>224</v>
      </c>
      <c r="B39" s="221"/>
      <c r="C39" s="200">
        <f>IFERROR(IF(AND($C$3="30名以上",C$38&gt;=10),1,(IF(AND($C$3="29名以下",C$38&gt;=4),1,0.5))),"")</f>
        <v>0.5</v>
      </c>
      <c r="D39" s="200">
        <f t="shared" ref="D39:AB39" si="2">IFERROR(IF(AND($C$3="30名以上",D$38&gt;=10),1,(IF(AND($C$3="29名以下",D$38&gt;=4),1,0.5))),"")</f>
        <v>0.5</v>
      </c>
      <c r="E39" s="200">
        <f t="shared" si="2"/>
        <v>0.5</v>
      </c>
      <c r="F39" s="200">
        <f t="shared" si="2"/>
        <v>0.5</v>
      </c>
      <c r="G39" s="200">
        <f t="shared" si="2"/>
        <v>0.5</v>
      </c>
      <c r="H39" s="200">
        <f t="shared" si="2"/>
        <v>0.5</v>
      </c>
      <c r="I39" s="200">
        <f t="shared" si="2"/>
        <v>0.5</v>
      </c>
      <c r="J39" s="200">
        <f t="shared" si="2"/>
        <v>0.5</v>
      </c>
      <c r="K39" s="200">
        <f t="shared" si="2"/>
        <v>0.5</v>
      </c>
      <c r="L39" s="200">
        <f t="shared" si="2"/>
        <v>0.5</v>
      </c>
      <c r="M39" s="200">
        <f t="shared" si="2"/>
        <v>0.5</v>
      </c>
      <c r="N39" s="200">
        <f t="shared" si="2"/>
        <v>0.5</v>
      </c>
      <c r="O39" s="200">
        <f t="shared" si="2"/>
        <v>0.5</v>
      </c>
      <c r="P39" s="200">
        <f t="shared" si="2"/>
        <v>0.5</v>
      </c>
      <c r="Q39" s="200">
        <f t="shared" si="2"/>
        <v>0.5</v>
      </c>
      <c r="R39" s="200">
        <f t="shared" si="2"/>
        <v>0.5</v>
      </c>
      <c r="S39" s="200">
        <f t="shared" si="2"/>
        <v>0.5</v>
      </c>
      <c r="T39" s="200">
        <f t="shared" si="2"/>
        <v>0.5</v>
      </c>
      <c r="U39" s="200">
        <f t="shared" si="2"/>
        <v>0.5</v>
      </c>
      <c r="V39" s="200">
        <f t="shared" si="2"/>
        <v>0.5</v>
      </c>
      <c r="W39" s="200">
        <f t="shared" si="2"/>
        <v>0.5</v>
      </c>
      <c r="X39" s="200">
        <f t="shared" si="2"/>
        <v>0.5</v>
      </c>
      <c r="Y39" s="200">
        <f t="shared" si="2"/>
        <v>0.5</v>
      </c>
      <c r="Z39" s="200">
        <f t="shared" si="2"/>
        <v>0.5</v>
      </c>
      <c r="AA39" s="200">
        <f t="shared" si="2"/>
        <v>0.5</v>
      </c>
      <c r="AB39" s="200">
        <f t="shared" si="2"/>
        <v>0.5</v>
      </c>
      <c r="AC39" s="572"/>
      <c r="AD39" s="575"/>
    </row>
    <row r="40" spans="1:32" ht="24" customHeight="1" thickBot="1">
      <c r="A40" s="221" t="s">
        <v>225</v>
      </c>
      <c r="B40" s="221"/>
      <c r="C40" s="200">
        <f>IFERROR(C38*C39,0)</f>
        <v>0</v>
      </c>
      <c r="D40" s="200">
        <f t="shared" ref="D40:AB40" si="3">IFERROR(D38*D39,0)</f>
        <v>0</v>
      </c>
      <c r="E40" s="200">
        <f t="shared" si="3"/>
        <v>0</v>
      </c>
      <c r="F40" s="200">
        <f t="shared" si="3"/>
        <v>0</v>
      </c>
      <c r="G40" s="200">
        <f t="shared" si="3"/>
        <v>0</v>
      </c>
      <c r="H40" s="200">
        <f t="shared" si="3"/>
        <v>0</v>
      </c>
      <c r="I40" s="200">
        <f t="shared" si="3"/>
        <v>0</v>
      </c>
      <c r="J40" s="200">
        <f t="shared" si="3"/>
        <v>0</v>
      </c>
      <c r="K40" s="200">
        <f t="shared" si="3"/>
        <v>0</v>
      </c>
      <c r="L40" s="200">
        <f t="shared" si="3"/>
        <v>0</v>
      </c>
      <c r="M40" s="200">
        <f t="shared" si="3"/>
        <v>0</v>
      </c>
      <c r="N40" s="200">
        <f t="shared" si="3"/>
        <v>0</v>
      </c>
      <c r="O40" s="200">
        <f t="shared" si="3"/>
        <v>0</v>
      </c>
      <c r="P40" s="200">
        <f t="shared" si="3"/>
        <v>0</v>
      </c>
      <c r="Q40" s="200">
        <f t="shared" si="3"/>
        <v>0</v>
      </c>
      <c r="R40" s="200">
        <f t="shared" si="3"/>
        <v>0</v>
      </c>
      <c r="S40" s="200">
        <f t="shared" si="3"/>
        <v>0</v>
      </c>
      <c r="T40" s="200">
        <f t="shared" si="3"/>
        <v>0</v>
      </c>
      <c r="U40" s="200">
        <f t="shared" si="3"/>
        <v>0</v>
      </c>
      <c r="V40" s="200">
        <f t="shared" si="3"/>
        <v>0</v>
      </c>
      <c r="W40" s="200">
        <f t="shared" si="3"/>
        <v>0</v>
      </c>
      <c r="X40" s="200">
        <f t="shared" si="3"/>
        <v>0</v>
      </c>
      <c r="Y40" s="200">
        <f t="shared" si="3"/>
        <v>0</v>
      </c>
      <c r="Z40" s="200">
        <f t="shared" si="3"/>
        <v>0</v>
      </c>
      <c r="AA40" s="200">
        <f t="shared" si="3"/>
        <v>0</v>
      </c>
      <c r="AB40" s="222">
        <f t="shared" si="3"/>
        <v>0</v>
      </c>
      <c r="AC40" s="573"/>
      <c r="AD40" s="576"/>
    </row>
  </sheetData>
  <sheetProtection password="EFC1" sheet="1" insertColumns="0" insertRows="0"/>
  <mergeCells count="8">
    <mergeCell ref="AC38:AC40"/>
    <mergeCell ref="AD38:AD40"/>
    <mergeCell ref="A3:B3"/>
    <mergeCell ref="C3:E3"/>
    <mergeCell ref="A6:A7"/>
    <mergeCell ref="B6:B7"/>
    <mergeCell ref="AC6:AC7"/>
    <mergeCell ref="AD6:AD7"/>
  </mergeCells>
  <phoneticPr fontId="5"/>
  <dataValidations count="2">
    <dataValidation type="list" showInputMessage="1" showErrorMessage="1" sqref="C8:AB37">
      <formula1>"発症,○,入院,退院"</formula1>
    </dataValidation>
    <dataValidation type="list" allowBlank="1" showInputMessage="1" showErrorMessage="1" sqref="C3:E3">
      <formula1>"30名以上,29名以下"</formula1>
    </dataValidation>
  </dataValidations>
  <pageMargins left="0.70866141732283472" right="0.70866141732283472" top="0.74803149606299213" bottom="0.74803149606299213" header="0.31496062992125984" footer="0.31496062992125984"/>
  <pageSetup paperSize="9" scale="41" orientation="landscape"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M39"/>
  <sheetViews>
    <sheetView view="pageBreakPreview" topLeftCell="A16" zoomScaleNormal="100" zoomScaleSheetLayoutView="100" workbookViewId="0">
      <selection activeCell="AL14" sqref="AL14"/>
    </sheetView>
  </sheetViews>
  <sheetFormatPr defaultRowHeight="13.5"/>
  <cols>
    <col min="1" max="14" width="2.5" style="225" customWidth="1"/>
    <col min="15" max="15" width="4.375" style="225" customWidth="1"/>
    <col min="16" max="36" width="2.5" style="225" customWidth="1"/>
    <col min="37" max="16384" width="9" style="225"/>
  </cols>
  <sheetData>
    <row r="1" spans="1:39">
      <c r="A1" s="223"/>
      <c r="B1" s="223"/>
      <c r="C1" s="223"/>
      <c r="D1" s="223"/>
      <c r="E1" s="223"/>
      <c r="F1" s="223"/>
      <c r="G1" s="223"/>
      <c r="H1" s="223"/>
      <c r="I1" s="223"/>
      <c r="J1" s="223"/>
      <c r="K1" s="223"/>
      <c r="L1" s="223"/>
      <c r="M1" s="223"/>
      <c r="N1" s="223"/>
      <c r="O1" s="223"/>
      <c r="P1" s="223"/>
      <c r="Q1" s="223"/>
      <c r="R1" s="223"/>
      <c r="S1" s="223"/>
      <c r="T1" s="223"/>
      <c r="U1" s="223"/>
      <c r="V1" s="223"/>
      <c r="W1" s="223"/>
      <c r="X1" s="223"/>
      <c r="Y1" s="224"/>
      <c r="Z1" s="224"/>
      <c r="AA1" s="224"/>
      <c r="AB1" s="224"/>
      <c r="AC1" s="224"/>
      <c r="AD1" s="224"/>
      <c r="AE1" s="224"/>
      <c r="AF1" s="224"/>
      <c r="AG1" s="224"/>
      <c r="AH1" s="224" t="s">
        <v>226</v>
      </c>
      <c r="AI1" s="224"/>
    </row>
    <row r="2" spans="1:39">
      <c r="A2" s="602" t="s">
        <v>227</v>
      </c>
      <c r="B2" s="603"/>
      <c r="C2" s="603"/>
      <c r="D2" s="603"/>
      <c r="E2" s="603"/>
      <c r="F2" s="603"/>
      <c r="G2" s="603"/>
      <c r="H2" s="603"/>
      <c r="I2" s="603"/>
      <c r="J2" s="603"/>
      <c r="K2" s="603"/>
      <c r="L2" s="603"/>
      <c r="M2" s="603"/>
      <c r="N2" s="603"/>
      <c r="O2" s="603"/>
      <c r="P2" s="603"/>
      <c r="Q2" s="603"/>
      <c r="R2" s="603"/>
      <c r="S2" s="603"/>
      <c r="T2" s="603"/>
      <c r="U2" s="603"/>
      <c r="V2" s="603"/>
      <c r="W2" s="603"/>
      <c r="X2" s="603"/>
      <c r="Y2" s="603"/>
      <c r="Z2" s="603"/>
      <c r="AA2" s="603"/>
      <c r="AB2" s="603"/>
      <c r="AC2" s="603"/>
      <c r="AD2" s="603"/>
      <c r="AE2" s="603"/>
      <c r="AF2" s="603"/>
      <c r="AG2" s="603"/>
      <c r="AH2" s="603"/>
      <c r="AI2" s="603"/>
      <c r="AJ2" s="603"/>
    </row>
    <row r="3" spans="1:39">
      <c r="A3" s="603"/>
      <c r="B3" s="603"/>
      <c r="C3" s="603"/>
      <c r="D3" s="603"/>
      <c r="E3" s="603"/>
      <c r="F3" s="603"/>
      <c r="G3" s="603"/>
      <c r="H3" s="603"/>
      <c r="I3" s="603"/>
      <c r="J3" s="603"/>
      <c r="K3" s="603"/>
      <c r="L3" s="603"/>
      <c r="M3" s="603"/>
      <c r="N3" s="603"/>
      <c r="O3" s="603"/>
      <c r="P3" s="603"/>
      <c r="Q3" s="603"/>
      <c r="R3" s="603"/>
      <c r="S3" s="603"/>
      <c r="T3" s="603"/>
      <c r="U3" s="603"/>
      <c r="V3" s="603"/>
      <c r="W3" s="603"/>
      <c r="X3" s="603"/>
      <c r="Y3" s="603"/>
      <c r="Z3" s="603"/>
      <c r="AA3" s="603"/>
      <c r="AB3" s="603"/>
      <c r="AC3" s="603"/>
      <c r="AD3" s="603"/>
      <c r="AE3" s="603"/>
      <c r="AF3" s="603"/>
      <c r="AG3" s="603"/>
      <c r="AH3" s="603"/>
      <c r="AI3" s="603"/>
      <c r="AJ3" s="603"/>
    </row>
    <row r="4" spans="1:39">
      <c r="A4" s="223"/>
      <c r="B4" s="223"/>
      <c r="C4" s="223"/>
      <c r="D4" s="223"/>
      <c r="E4" s="223"/>
      <c r="F4" s="223"/>
      <c r="G4" s="223"/>
      <c r="H4" s="223"/>
      <c r="I4" s="223"/>
      <c r="J4" s="223"/>
      <c r="K4" s="223"/>
      <c r="L4" s="223"/>
      <c r="M4" s="223"/>
      <c r="N4" s="223"/>
      <c r="O4" s="223"/>
      <c r="P4" s="223"/>
      <c r="Q4" s="223"/>
      <c r="R4" s="223"/>
      <c r="S4" s="223"/>
      <c r="T4" s="223"/>
      <c r="U4" s="223"/>
      <c r="V4" s="223"/>
      <c r="W4" s="223"/>
      <c r="X4" s="223"/>
      <c r="Y4" s="223"/>
      <c r="Z4" s="223"/>
      <c r="AA4" s="223"/>
      <c r="AB4" s="223"/>
      <c r="AC4" s="223"/>
      <c r="AD4" s="223"/>
      <c r="AE4" s="223"/>
      <c r="AF4" s="223"/>
      <c r="AG4" s="223"/>
      <c r="AH4" s="223"/>
      <c r="AI4" s="223"/>
    </row>
    <row r="5" spans="1:39" ht="15" thickBot="1">
      <c r="A5" s="226" t="s">
        <v>228</v>
      </c>
      <c r="B5" s="223"/>
      <c r="C5" s="223"/>
      <c r="D5" s="223"/>
      <c r="E5" s="223"/>
      <c r="F5" s="223"/>
      <c r="G5" s="223"/>
      <c r="H5" s="223"/>
      <c r="I5" s="223"/>
      <c r="J5" s="223"/>
      <c r="K5" s="223"/>
      <c r="L5" s="223"/>
      <c r="M5" s="223"/>
      <c r="N5" s="223"/>
      <c r="O5" s="223"/>
      <c r="P5" s="223"/>
      <c r="Q5" s="223"/>
      <c r="R5" s="224"/>
      <c r="S5" s="224"/>
      <c r="T5" s="224"/>
      <c r="U5" s="224"/>
      <c r="V5" s="224"/>
      <c r="W5" s="224"/>
      <c r="X5" s="224"/>
      <c r="Y5" s="224"/>
      <c r="Z5" s="224"/>
      <c r="AA5" s="227"/>
      <c r="AB5" s="227"/>
      <c r="AC5" s="228"/>
      <c r="AD5" s="228"/>
      <c r="AE5" s="228"/>
      <c r="AF5" s="228"/>
      <c r="AG5" s="228"/>
      <c r="AH5" s="228"/>
      <c r="AI5" s="228"/>
      <c r="AJ5" s="229"/>
    </row>
    <row r="6" spans="1:39">
      <c r="A6" s="230"/>
      <c r="B6" s="604" t="s">
        <v>229</v>
      </c>
      <c r="C6" s="605"/>
      <c r="D6" s="605"/>
      <c r="E6" s="605"/>
      <c r="F6" s="605"/>
      <c r="G6" s="605"/>
      <c r="H6" s="605"/>
      <c r="I6" s="605"/>
      <c r="J6" s="605"/>
      <c r="K6" s="605"/>
      <c r="L6" s="605"/>
      <c r="M6" s="605"/>
      <c r="N6" s="605"/>
      <c r="O6" s="605"/>
      <c r="P6" s="605"/>
      <c r="Q6" s="605"/>
      <c r="R6" s="605"/>
      <c r="S6" s="605"/>
      <c r="T6" s="605"/>
      <c r="U6" s="605"/>
      <c r="V6" s="605"/>
      <c r="W6" s="605"/>
      <c r="X6" s="605"/>
      <c r="Y6" s="605"/>
      <c r="Z6" s="605"/>
      <c r="AA6" s="605"/>
      <c r="AB6" s="605"/>
      <c r="AC6" s="605"/>
      <c r="AD6" s="605"/>
      <c r="AE6" s="605"/>
      <c r="AF6" s="605"/>
      <c r="AG6" s="605"/>
      <c r="AH6" s="605"/>
      <c r="AI6" s="606"/>
      <c r="AJ6" s="230"/>
    </row>
    <row r="7" spans="1:39">
      <c r="A7" s="230"/>
      <c r="B7" s="607"/>
      <c r="C7" s="608"/>
      <c r="D7" s="608"/>
      <c r="E7" s="608"/>
      <c r="F7" s="608"/>
      <c r="G7" s="608"/>
      <c r="H7" s="608"/>
      <c r="I7" s="608"/>
      <c r="J7" s="608"/>
      <c r="K7" s="608"/>
      <c r="L7" s="608"/>
      <c r="M7" s="608"/>
      <c r="N7" s="608"/>
      <c r="O7" s="608"/>
      <c r="P7" s="608"/>
      <c r="Q7" s="608"/>
      <c r="R7" s="608"/>
      <c r="S7" s="608"/>
      <c r="T7" s="608"/>
      <c r="U7" s="608"/>
      <c r="V7" s="608"/>
      <c r="W7" s="608"/>
      <c r="X7" s="608"/>
      <c r="Y7" s="608"/>
      <c r="Z7" s="608"/>
      <c r="AA7" s="608"/>
      <c r="AB7" s="608"/>
      <c r="AC7" s="608"/>
      <c r="AD7" s="608"/>
      <c r="AE7" s="608"/>
      <c r="AF7" s="608"/>
      <c r="AG7" s="608"/>
      <c r="AH7" s="608"/>
      <c r="AI7" s="609"/>
      <c r="AJ7" s="230"/>
    </row>
    <row r="8" spans="1:39">
      <c r="A8" s="230"/>
      <c r="B8" s="607"/>
      <c r="C8" s="608"/>
      <c r="D8" s="608"/>
      <c r="E8" s="608"/>
      <c r="F8" s="608"/>
      <c r="G8" s="608"/>
      <c r="H8" s="608"/>
      <c r="I8" s="608"/>
      <c r="J8" s="608"/>
      <c r="K8" s="608"/>
      <c r="L8" s="608"/>
      <c r="M8" s="608"/>
      <c r="N8" s="608"/>
      <c r="O8" s="608"/>
      <c r="P8" s="608"/>
      <c r="Q8" s="608"/>
      <c r="R8" s="608"/>
      <c r="S8" s="608"/>
      <c r="T8" s="608"/>
      <c r="U8" s="608"/>
      <c r="V8" s="608"/>
      <c r="W8" s="608"/>
      <c r="X8" s="608"/>
      <c r="Y8" s="608"/>
      <c r="Z8" s="608"/>
      <c r="AA8" s="608"/>
      <c r="AB8" s="608"/>
      <c r="AC8" s="608"/>
      <c r="AD8" s="608"/>
      <c r="AE8" s="608"/>
      <c r="AF8" s="608"/>
      <c r="AG8" s="608"/>
      <c r="AH8" s="608"/>
      <c r="AI8" s="609"/>
      <c r="AJ8" s="230"/>
    </row>
    <row r="9" spans="1:39">
      <c r="A9" s="230"/>
      <c r="B9" s="607"/>
      <c r="C9" s="608"/>
      <c r="D9" s="608"/>
      <c r="E9" s="608"/>
      <c r="F9" s="608"/>
      <c r="G9" s="608"/>
      <c r="H9" s="608"/>
      <c r="I9" s="608"/>
      <c r="J9" s="608"/>
      <c r="K9" s="608"/>
      <c r="L9" s="608"/>
      <c r="M9" s="608"/>
      <c r="N9" s="608"/>
      <c r="O9" s="608"/>
      <c r="P9" s="608"/>
      <c r="Q9" s="608"/>
      <c r="R9" s="608"/>
      <c r="S9" s="608"/>
      <c r="T9" s="608"/>
      <c r="U9" s="608"/>
      <c r="V9" s="608"/>
      <c r="W9" s="608"/>
      <c r="X9" s="608"/>
      <c r="Y9" s="608"/>
      <c r="Z9" s="608"/>
      <c r="AA9" s="608"/>
      <c r="AB9" s="608"/>
      <c r="AC9" s="608"/>
      <c r="AD9" s="608"/>
      <c r="AE9" s="608"/>
      <c r="AF9" s="608"/>
      <c r="AG9" s="608"/>
      <c r="AH9" s="608"/>
      <c r="AI9" s="609"/>
      <c r="AJ9" s="230"/>
      <c r="AK9" s="231"/>
    </row>
    <row r="10" spans="1:39">
      <c r="A10" s="230"/>
      <c r="B10" s="607"/>
      <c r="C10" s="608"/>
      <c r="D10" s="608"/>
      <c r="E10" s="608"/>
      <c r="F10" s="608"/>
      <c r="G10" s="608"/>
      <c r="H10" s="608"/>
      <c r="I10" s="608"/>
      <c r="J10" s="608"/>
      <c r="K10" s="608"/>
      <c r="L10" s="608"/>
      <c r="M10" s="608"/>
      <c r="N10" s="608"/>
      <c r="O10" s="608"/>
      <c r="P10" s="608"/>
      <c r="Q10" s="608"/>
      <c r="R10" s="608"/>
      <c r="S10" s="608"/>
      <c r="T10" s="608"/>
      <c r="U10" s="608"/>
      <c r="V10" s="608"/>
      <c r="W10" s="608"/>
      <c r="X10" s="608"/>
      <c r="Y10" s="608"/>
      <c r="Z10" s="608"/>
      <c r="AA10" s="608"/>
      <c r="AB10" s="608"/>
      <c r="AC10" s="608"/>
      <c r="AD10" s="608"/>
      <c r="AE10" s="608"/>
      <c r="AF10" s="608"/>
      <c r="AG10" s="608"/>
      <c r="AH10" s="608"/>
      <c r="AI10" s="609"/>
      <c r="AJ10" s="230"/>
    </row>
    <row r="11" spans="1:39">
      <c r="A11" s="230"/>
      <c r="B11" s="607"/>
      <c r="C11" s="608"/>
      <c r="D11" s="608"/>
      <c r="E11" s="608"/>
      <c r="F11" s="608"/>
      <c r="G11" s="608"/>
      <c r="H11" s="608"/>
      <c r="I11" s="608"/>
      <c r="J11" s="608"/>
      <c r="K11" s="608"/>
      <c r="L11" s="608"/>
      <c r="M11" s="608"/>
      <c r="N11" s="608"/>
      <c r="O11" s="608"/>
      <c r="P11" s="608"/>
      <c r="Q11" s="608"/>
      <c r="R11" s="608"/>
      <c r="S11" s="608"/>
      <c r="T11" s="608"/>
      <c r="U11" s="608"/>
      <c r="V11" s="608"/>
      <c r="W11" s="608"/>
      <c r="X11" s="608"/>
      <c r="Y11" s="608"/>
      <c r="Z11" s="608"/>
      <c r="AA11" s="608"/>
      <c r="AB11" s="608"/>
      <c r="AC11" s="608"/>
      <c r="AD11" s="608"/>
      <c r="AE11" s="608"/>
      <c r="AF11" s="608"/>
      <c r="AG11" s="608"/>
      <c r="AH11" s="608"/>
      <c r="AI11" s="609"/>
      <c r="AJ11" s="230"/>
    </row>
    <row r="12" spans="1:39" ht="14.25" thickBot="1">
      <c r="A12" s="230"/>
      <c r="B12" s="610"/>
      <c r="C12" s="611"/>
      <c r="D12" s="611"/>
      <c r="E12" s="611"/>
      <c r="F12" s="611"/>
      <c r="G12" s="611"/>
      <c r="H12" s="611"/>
      <c r="I12" s="611"/>
      <c r="J12" s="611"/>
      <c r="K12" s="611"/>
      <c r="L12" s="611"/>
      <c r="M12" s="611"/>
      <c r="N12" s="611"/>
      <c r="O12" s="611"/>
      <c r="P12" s="611"/>
      <c r="Q12" s="611"/>
      <c r="R12" s="611"/>
      <c r="S12" s="611"/>
      <c r="T12" s="611"/>
      <c r="U12" s="611"/>
      <c r="V12" s="611"/>
      <c r="W12" s="611"/>
      <c r="X12" s="611"/>
      <c r="Y12" s="611"/>
      <c r="Z12" s="611"/>
      <c r="AA12" s="611"/>
      <c r="AB12" s="611"/>
      <c r="AC12" s="611"/>
      <c r="AD12" s="611"/>
      <c r="AE12" s="611"/>
      <c r="AF12" s="611"/>
      <c r="AG12" s="611"/>
      <c r="AH12" s="611"/>
      <c r="AI12" s="612"/>
      <c r="AJ12" s="230"/>
    </row>
    <row r="14" spans="1:39" ht="15" thickBot="1">
      <c r="A14" s="226" t="s">
        <v>230</v>
      </c>
    </row>
    <row r="15" spans="1:39" ht="19.5" customHeight="1" thickBot="1">
      <c r="C15" s="613" t="s">
        <v>231</v>
      </c>
      <c r="D15" s="614"/>
      <c r="E15" s="614"/>
      <c r="F15" s="614"/>
      <c r="G15" s="614"/>
      <c r="H15" s="614"/>
      <c r="I15" s="614"/>
      <c r="J15" s="614"/>
      <c r="K15" s="614"/>
      <c r="L15" s="614"/>
      <c r="M15" s="614"/>
      <c r="N15" s="614"/>
      <c r="O15" s="614"/>
      <c r="P15" s="614"/>
      <c r="Q15" s="614"/>
      <c r="R15" s="614"/>
      <c r="S15" s="614"/>
      <c r="T15" s="614"/>
      <c r="U15" s="614"/>
      <c r="V15" s="614"/>
      <c r="W15" s="614"/>
      <c r="X15" s="614"/>
      <c r="Y15" s="614"/>
      <c r="Z15" s="614"/>
      <c r="AA15" s="614"/>
      <c r="AB15" s="614"/>
      <c r="AC15" s="614"/>
      <c r="AD15" s="614"/>
      <c r="AE15" s="614"/>
      <c r="AF15" s="614"/>
      <c r="AG15" s="614"/>
      <c r="AH15" s="614"/>
      <c r="AI15" s="615"/>
      <c r="AM15" s="232"/>
    </row>
    <row r="16" spans="1:39" ht="14.25">
      <c r="C16" s="233"/>
      <c r="D16" s="616" t="s">
        <v>232</v>
      </c>
      <c r="E16" s="616"/>
      <c r="F16" s="616"/>
      <c r="G16" s="616"/>
      <c r="H16" s="616"/>
      <c r="I16" s="616"/>
      <c r="J16" s="616"/>
      <c r="K16" s="616"/>
      <c r="L16" s="616"/>
      <c r="M16" s="616"/>
      <c r="N16" s="616"/>
      <c r="O16" s="616"/>
      <c r="P16" s="616"/>
      <c r="Q16" s="616"/>
      <c r="R16" s="616"/>
      <c r="S16" s="616"/>
      <c r="T16" s="616"/>
      <c r="U16" s="616"/>
      <c r="V16" s="616"/>
      <c r="W16" s="616"/>
      <c r="X16" s="616"/>
      <c r="Y16" s="616"/>
      <c r="Z16" s="616"/>
      <c r="AA16" s="616"/>
      <c r="AB16" s="616"/>
      <c r="AC16" s="616"/>
      <c r="AD16" s="616"/>
      <c r="AE16" s="616"/>
      <c r="AF16" s="616"/>
      <c r="AG16" s="616"/>
      <c r="AH16" s="616"/>
      <c r="AI16" s="617"/>
      <c r="AM16" s="232"/>
    </row>
    <row r="17" spans="1:37" ht="14.25">
      <c r="C17" s="234"/>
      <c r="D17" s="618" t="s">
        <v>233</v>
      </c>
      <c r="E17" s="619"/>
      <c r="F17" s="619"/>
      <c r="G17" s="619"/>
      <c r="H17" s="619"/>
      <c r="I17" s="619"/>
      <c r="J17" s="619"/>
      <c r="K17" s="619"/>
      <c r="L17" s="619"/>
      <c r="M17" s="619"/>
      <c r="N17" s="619"/>
      <c r="O17" s="619"/>
      <c r="P17" s="619"/>
      <c r="Q17" s="619"/>
      <c r="R17" s="619"/>
      <c r="S17" s="619"/>
      <c r="T17" s="619"/>
      <c r="U17" s="619"/>
      <c r="V17" s="619"/>
      <c r="W17" s="619"/>
      <c r="X17" s="619"/>
      <c r="Y17" s="619"/>
      <c r="Z17" s="619"/>
      <c r="AA17" s="619"/>
      <c r="AB17" s="619"/>
      <c r="AC17" s="619"/>
      <c r="AD17" s="619"/>
      <c r="AE17" s="619"/>
      <c r="AF17" s="619"/>
      <c r="AG17" s="619"/>
      <c r="AH17" s="619"/>
      <c r="AI17" s="620"/>
    </row>
    <row r="18" spans="1:37" ht="14.25">
      <c r="C18" s="234"/>
      <c r="D18" s="621" t="s">
        <v>234</v>
      </c>
      <c r="E18" s="622"/>
      <c r="F18" s="622"/>
      <c r="G18" s="622"/>
      <c r="H18" s="622"/>
      <c r="I18" s="622"/>
      <c r="J18" s="622"/>
      <c r="K18" s="622"/>
      <c r="L18" s="622"/>
      <c r="M18" s="622"/>
      <c r="N18" s="622"/>
      <c r="O18" s="622"/>
      <c r="P18" s="622"/>
      <c r="Q18" s="622"/>
      <c r="R18" s="622"/>
      <c r="S18" s="622"/>
      <c r="T18" s="622"/>
      <c r="U18" s="622"/>
      <c r="V18" s="622"/>
      <c r="W18" s="622"/>
      <c r="X18" s="622"/>
      <c r="Y18" s="622"/>
      <c r="Z18" s="622"/>
      <c r="AA18" s="622"/>
      <c r="AB18" s="622"/>
      <c r="AC18" s="622"/>
      <c r="AD18" s="622"/>
      <c r="AE18" s="622"/>
      <c r="AF18" s="622"/>
      <c r="AG18" s="622"/>
      <c r="AH18" s="622"/>
      <c r="AI18" s="623"/>
    </row>
    <row r="19" spans="1:37" ht="14.25">
      <c r="C19" s="234"/>
      <c r="D19" s="618" t="s">
        <v>235</v>
      </c>
      <c r="E19" s="619"/>
      <c r="F19" s="619"/>
      <c r="G19" s="619"/>
      <c r="H19" s="619"/>
      <c r="I19" s="619"/>
      <c r="J19" s="619"/>
      <c r="K19" s="619"/>
      <c r="L19" s="619"/>
      <c r="M19" s="619"/>
      <c r="N19" s="619"/>
      <c r="O19" s="619"/>
      <c r="P19" s="619"/>
      <c r="Q19" s="619"/>
      <c r="R19" s="619"/>
      <c r="S19" s="619"/>
      <c r="T19" s="619"/>
      <c r="U19" s="619"/>
      <c r="V19" s="619"/>
      <c r="W19" s="619"/>
      <c r="X19" s="619"/>
      <c r="Y19" s="619"/>
      <c r="Z19" s="619"/>
      <c r="AA19" s="619"/>
      <c r="AB19" s="619"/>
      <c r="AC19" s="619"/>
      <c r="AD19" s="619"/>
      <c r="AE19" s="619"/>
      <c r="AF19" s="619"/>
      <c r="AG19" s="619"/>
      <c r="AH19" s="619"/>
      <c r="AI19" s="620"/>
    </row>
    <row r="20" spans="1:37" ht="18.75" customHeight="1" thickBot="1">
      <c r="C20" s="235"/>
      <c r="D20" s="624" t="s">
        <v>236</v>
      </c>
      <c r="E20" s="625"/>
      <c r="F20" s="625"/>
      <c r="G20" s="625"/>
      <c r="H20" s="625"/>
      <c r="I20" s="625"/>
      <c r="J20" s="625"/>
      <c r="K20" s="625"/>
      <c r="L20" s="625"/>
      <c r="M20" s="625"/>
      <c r="N20" s="625"/>
      <c r="O20" s="625"/>
      <c r="P20" s="625"/>
      <c r="Q20" s="625"/>
      <c r="R20" s="625"/>
      <c r="S20" s="625"/>
      <c r="T20" s="625"/>
      <c r="U20" s="625"/>
      <c r="V20" s="625"/>
      <c r="W20" s="625"/>
      <c r="X20" s="625"/>
      <c r="Y20" s="625"/>
      <c r="Z20" s="625"/>
      <c r="AA20" s="625"/>
      <c r="AB20" s="625"/>
      <c r="AC20" s="625"/>
      <c r="AD20" s="625"/>
      <c r="AE20" s="625"/>
      <c r="AF20" s="625"/>
      <c r="AG20" s="625"/>
      <c r="AH20" s="625"/>
      <c r="AI20" s="626"/>
    </row>
    <row r="21" spans="1:37" ht="62.25" customHeight="1" thickBot="1">
      <c r="C21" s="235"/>
      <c r="D21" s="627" t="s">
        <v>237</v>
      </c>
      <c r="E21" s="628"/>
      <c r="F21" s="628"/>
      <c r="G21" s="628"/>
      <c r="H21" s="628"/>
      <c r="I21" s="628"/>
      <c r="J21" s="628"/>
      <c r="K21" s="628"/>
      <c r="L21" s="628"/>
      <c r="M21" s="628"/>
      <c r="N21" s="628"/>
      <c r="O21" s="628"/>
      <c r="P21" s="628"/>
      <c r="Q21" s="628"/>
      <c r="R21" s="628"/>
      <c r="S21" s="628"/>
      <c r="T21" s="628"/>
      <c r="U21" s="628"/>
      <c r="V21" s="628"/>
      <c r="W21" s="628"/>
      <c r="X21" s="628"/>
      <c r="Y21" s="628"/>
      <c r="Z21" s="628"/>
      <c r="AA21" s="628"/>
      <c r="AB21" s="628"/>
      <c r="AC21" s="628"/>
      <c r="AD21" s="628"/>
      <c r="AE21" s="628"/>
      <c r="AF21" s="628"/>
      <c r="AG21" s="628"/>
      <c r="AH21" s="628"/>
      <c r="AI21" s="629"/>
    </row>
    <row r="22" spans="1:37" ht="18.75" customHeight="1">
      <c r="C22" s="236"/>
      <c r="D22" s="630" t="s">
        <v>238</v>
      </c>
      <c r="E22" s="630"/>
      <c r="F22" s="630"/>
      <c r="G22" s="630"/>
      <c r="H22" s="630"/>
      <c r="I22" s="630"/>
      <c r="J22" s="630"/>
      <c r="K22" s="630"/>
      <c r="L22" s="630"/>
      <c r="M22" s="630"/>
      <c r="N22" s="630"/>
      <c r="O22" s="630"/>
      <c r="P22" s="630"/>
      <c r="Q22" s="630"/>
      <c r="R22" s="630"/>
      <c r="S22" s="630"/>
      <c r="T22" s="630"/>
      <c r="U22" s="630"/>
      <c r="V22" s="630"/>
      <c r="W22" s="630"/>
      <c r="X22" s="630"/>
      <c r="Y22" s="630"/>
      <c r="Z22" s="630"/>
      <c r="AA22" s="630"/>
      <c r="AB22" s="630"/>
      <c r="AC22" s="630"/>
      <c r="AD22" s="630"/>
      <c r="AE22" s="630"/>
      <c r="AF22" s="630"/>
      <c r="AG22" s="630"/>
      <c r="AH22" s="630"/>
      <c r="AI22" s="630"/>
    </row>
    <row r="23" spans="1:37" ht="18.75" customHeight="1">
      <c r="C23" s="236"/>
      <c r="D23" s="631" t="s">
        <v>239</v>
      </c>
      <c r="E23" s="631"/>
      <c r="F23" s="631"/>
      <c r="G23" s="631"/>
      <c r="H23" s="631"/>
      <c r="I23" s="631"/>
      <c r="J23" s="631"/>
      <c r="K23" s="631"/>
      <c r="L23" s="631"/>
      <c r="M23" s="631"/>
      <c r="N23" s="631"/>
      <c r="O23" s="631"/>
      <c r="P23" s="631"/>
      <c r="Q23" s="631"/>
      <c r="R23" s="631"/>
      <c r="S23" s="631"/>
      <c r="T23" s="631"/>
      <c r="U23" s="631"/>
      <c r="V23" s="631"/>
      <c r="W23" s="631"/>
      <c r="X23" s="631"/>
      <c r="Y23" s="631"/>
      <c r="Z23" s="631"/>
      <c r="AA23" s="631"/>
      <c r="AB23" s="631"/>
      <c r="AC23" s="631"/>
      <c r="AD23" s="631"/>
      <c r="AE23" s="631"/>
      <c r="AF23" s="631"/>
      <c r="AG23" s="631"/>
      <c r="AH23" s="631"/>
      <c r="AI23" s="631"/>
    </row>
    <row r="24" spans="1:37" ht="6.75" customHeight="1">
      <c r="C24" s="236"/>
      <c r="D24" s="631"/>
      <c r="E24" s="631"/>
      <c r="F24" s="631"/>
      <c r="G24" s="631"/>
      <c r="H24" s="631"/>
      <c r="I24" s="631"/>
      <c r="J24" s="631"/>
      <c r="K24" s="631"/>
      <c r="L24" s="631"/>
      <c r="M24" s="631"/>
      <c r="N24" s="631"/>
      <c r="O24" s="631"/>
      <c r="P24" s="631"/>
      <c r="Q24" s="631"/>
      <c r="R24" s="631"/>
      <c r="S24" s="631"/>
      <c r="T24" s="631"/>
      <c r="U24" s="631"/>
      <c r="V24" s="631"/>
      <c r="W24" s="631"/>
      <c r="X24" s="631"/>
      <c r="Y24" s="631"/>
      <c r="Z24" s="631"/>
      <c r="AA24" s="631"/>
      <c r="AB24" s="631"/>
      <c r="AC24" s="631"/>
      <c r="AD24" s="631"/>
      <c r="AE24" s="631"/>
      <c r="AF24" s="631"/>
      <c r="AG24" s="631"/>
      <c r="AH24" s="631"/>
      <c r="AI24" s="631"/>
    </row>
    <row r="25" spans="1:37" ht="18.75" customHeight="1" thickBot="1">
      <c r="A25" s="226" t="s">
        <v>240</v>
      </c>
      <c r="C25" s="236"/>
      <c r="D25" s="237"/>
      <c r="E25" s="237"/>
      <c r="F25" s="237"/>
      <c r="G25" s="237"/>
      <c r="H25" s="237"/>
      <c r="I25" s="237"/>
      <c r="J25" s="237"/>
      <c r="K25" s="237"/>
      <c r="L25" s="237"/>
      <c r="M25" s="237"/>
      <c r="N25" s="237"/>
      <c r="O25" s="237"/>
      <c r="P25" s="237"/>
      <c r="Q25" s="237"/>
      <c r="R25" s="237"/>
      <c r="S25" s="237"/>
      <c r="T25" s="237"/>
      <c r="U25" s="237"/>
      <c r="V25" s="237"/>
      <c r="W25" s="237"/>
      <c r="X25" s="237"/>
      <c r="Y25" s="237"/>
      <c r="Z25" s="237"/>
      <c r="AA25" s="237"/>
      <c r="AB25" s="237"/>
      <c r="AC25" s="237"/>
      <c r="AD25" s="237"/>
      <c r="AE25" s="237"/>
    </row>
    <row r="26" spans="1:37" ht="18.75" customHeight="1">
      <c r="B26" s="593" t="s">
        <v>241</v>
      </c>
      <c r="C26" s="594"/>
      <c r="D26" s="594"/>
      <c r="E26" s="594"/>
      <c r="F26" s="594"/>
      <c r="G26" s="594"/>
      <c r="H26" s="594"/>
      <c r="I26" s="594"/>
      <c r="J26" s="594"/>
      <c r="K26" s="594"/>
      <c r="L26" s="594"/>
      <c r="M26" s="594"/>
      <c r="N26" s="594"/>
      <c r="O26" s="594"/>
      <c r="P26" s="594"/>
      <c r="Q26" s="594"/>
      <c r="R26" s="594"/>
      <c r="S26" s="594"/>
      <c r="T26" s="594"/>
      <c r="U26" s="594"/>
      <c r="V26" s="594"/>
      <c r="W26" s="594"/>
      <c r="X26" s="594"/>
      <c r="Y26" s="594"/>
      <c r="Z26" s="594"/>
      <c r="AA26" s="594"/>
      <c r="AB26" s="594"/>
      <c r="AC26" s="594"/>
      <c r="AD26" s="594"/>
      <c r="AE26" s="594"/>
      <c r="AF26" s="594"/>
      <c r="AG26" s="594"/>
      <c r="AH26" s="594"/>
      <c r="AI26" s="595"/>
    </row>
    <row r="27" spans="1:37" ht="18.75" customHeight="1">
      <c r="B27" s="596"/>
      <c r="C27" s="597"/>
      <c r="D27" s="597"/>
      <c r="E27" s="597"/>
      <c r="F27" s="597"/>
      <c r="G27" s="597"/>
      <c r="H27" s="597"/>
      <c r="I27" s="597"/>
      <c r="J27" s="597"/>
      <c r="K27" s="597"/>
      <c r="L27" s="597"/>
      <c r="M27" s="597"/>
      <c r="N27" s="597"/>
      <c r="O27" s="597"/>
      <c r="P27" s="597"/>
      <c r="Q27" s="597"/>
      <c r="R27" s="597"/>
      <c r="S27" s="597"/>
      <c r="T27" s="597"/>
      <c r="U27" s="597"/>
      <c r="V27" s="597"/>
      <c r="W27" s="597"/>
      <c r="X27" s="597"/>
      <c r="Y27" s="597"/>
      <c r="Z27" s="597"/>
      <c r="AA27" s="597"/>
      <c r="AB27" s="597"/>
      <c r="AC27" s="597"/>
      <c r="AD27" s="597"/>
      <c r="AE27" s="597"/>
      <c r="AF27" s="597"/>
      <c r="AG27" s="597"/>
      <c r="AH27" s="597"/>
      <c r="AI27" s="598"/>
    </row>
    <row r="28" spans="1:37" ht="18.75" customHeight="1">
      <c r="B28" s="596"/>
      <c r="C28" s="597"/>
      <c r="D28" s="597"/>
      <c r="E28" s="597"/>
      <c r="F28" s="597"/>
      <c r="G28" s="597"/>
      <c r="H28" s="597"/>
      <c r="I28" s="597"/>
      <c r="J28" s="597"/>
      <c r="K28" s="597"/>
      <c r="L28" s="597"/>
      <c r="M28" s="597"/>
      <c r="N28" s="597"/>
      <c r="O28" s="597"/>
      <c r="P28" s="597"/>
      <c r="Q28" s="597"/>
      <c r="R28" s="597"/>
      <c r="S28" s="597"/>
      <c r="T28" s="597"/>
      <c r="U28" s="597"/>
      <c r="V28" s="597"/>
      <c r="W28" s="597"/>
      <c r="X28" s="597"/>
      <c r="Y28" s="597"/>
      <c r="Z28" s="597"/>
      <c r="AA28" s="597"/>
      <c r="AB28" s="597"/>
      <c r="AC28" s="597"/>
      <c r="AD28" s="597"/>
      <c r="AE28" s="597"/>
      <c r="AF28" s="597"/>
      <c r="AG28" s="597"/>
      <c r="AH28" s="597"/>
      <c r="AI28" s="598"/>
    </row>
    <row r="29" spans="1:37" ht="18.75" customHeight="1" thickBot="1">
      <c r="B29" s="599"/>
      <c r="C29" s="600"/>
      <c r="D29" s="600"/>
      <c r="E29" s="600"/>
      <c r="F29" s="600"/>
      <c r="G29" s="600"/>
      <c r="H29" s="600"/>
      <c r="I29" s="600"/>
      <c r="J29" s="600"/>
      <c r="K29" s="600"/>
      <c r="L29" s="600"/>
      <c r="M29" s="600"/>
      <c r="N29" s="600"/>
      <c r="O29" s="600"/>
      <c r="P29" s="600"/>
      <c r="Q29" s="600"/>
      <c r="R29" s="600"/>
      <c r="S29" s="600"/>
      <c r="T29" s="600"/>
      <c r="U29" s="600"/>
      <c r="V29" s="600"/>
      <c r="W29" s="600"/>
      <c r="X29" s="600"/>
      <c r="Y29" s="600"/>
      <c r="Z29" s="600"/>
      <c r="AA29" s="600"/>
      <c r="AB29" s="600"/>
      <c r="AC29" s="600"/>
      <c r="AD29" s="600"/>
      <c r="AE29" s="600"/>
      <c r="AF29" s="600"/>
      <c r="AG29" s="600"/>
      <c r="AH29" s="600"/>
      <c r="AI29" s="601"/>
    </row>
    <row r="30" spans="1:37" ht="18.75" customHeight="1">
      <c r="A30" s="238"/>
      <c r="B30" s="238"/>
      <c r="C30" s="238"/>
      <c r="D30" s="238"/>
      <c r="E30" s="238"/>
      <c r="F30" s="238"/>
      <c r="G30" s="238"/>
      <c r="H30" s="238"/>
      <c r="I30" s="238"/>
      <c r="J30" s="238"/>
      <c r="K30" s="238"/>
      <c r="L30" s="238"/>
      <c r="M30" s="238"/>
      <c r="N30" s="238"/>
      <c r="O30" s="238"/>
      <c r="P30" s="238"/>
      <c r="Q30" s="238"/>
      <c r="R30" s="238"/>
      <c r="S30" s="238"/>
      <c r="T30" s="238"/>
      <c r="U30" s="238"/>
      <c r="V30" s="238"/>
      <c r="W30" s="238"/>
      <c r="X30" s="238"/>
      <c r="Y30" s="238"/>
      <c r="Z30" s="238"/>
      <c r="AA30" s="238"/>
      <c r="AB30" s="238"/>
      <c r="AC30" s="238"/>
      <c r="AD30" s="238"/>
      <c r="AE30" s="238"/>
      <c r="AF30" s="238"/>
      <c r="AG30" s="238"/>
      <c r="AH30" s="238"/>
      <c r="AI30" s="238"/>
      <c r="AJ30" s="238"/>
      <c r="AK30" s="238"/>
    </row>
    <row r="31" spans="1:37" ht="18.75" customHeight="1">
      <c r="A31" s="238"/>
      <c r="B31" s="238"/>
      <c r="C31" s="239" t="s">
        <v>242</v>
      </c>
      <c r="D31" s="238"/>
      <c r="E31" s="238"/>
      <c r="F31" s="238"/>
      <c r="G31" s="238"/>
      <c r="H31" s="238"/>
      <c r="I31" s="238"/>
      <c r="J31" s="238"/>
      <c r="K31" s="238"/>
      <c r="L31" s="238"/>
      <c r="M31" s="238"/>
      <c r="N31" s="238"/>
      <c r="O31" s="238"/>
      <c r="P31" s="238"/>
      <c r="Q31" s="238"/>
      <c r="R31" s="238"/>
      <c r="S31" s="238"/>
      <c r="T31" s="238"/>
      <c r="U31" s="238"/>
      <c r="V31" s="238"/>
      <c r="W31" s="238"/>
      <c r="X31" s="238"/>
      <c r="Y31" s="238"/>
      <c r="Z31" s="238"/>
      <c r="AA31" s="238"/>
      <c r="AB31" s="238"/>
      <c r="AC31" s="238"/>
      <c r="AD31" s="238"/>
      <c r="AE31" s="238"/>
      <c r="AF31" s="238"/>
      <c r="AG31" s="238"/>
      <c r="AH31" s="238"/>
      <c r="AI31" s="238"/>
      <c r="AJ31" s="238"/>
      <c r="AK31" s="238"/>
    </row>
    <row r="32" spans="1:37" ht="18.75" customHeight="1">
      <c r="B32" s="240"/>
      <c r="C32" s="240"/>
      <c r="D32" s="240"/>
      <c r="E32" s="240"/>
      <c r="F32" s="240"/>
      <c r="G32" s="240"/>
      <c r="H32" s="240"/>
      <c r="I32" s="240"/>
      <c r="J32" s="240"/>
      <c r="K32" s="240"/>
      <c r="L32" s="240"/>
      <c r="M32" s="240"/>
      <c r="N32" s="240"/>
      <c r="O32" s="240"/>
      <c r="P32" s="240"/>
      <c r="Q32" s="240"/>
      <c r="R32" s="240"/>
      <c r="S32" s="240"/>
      <c r="T32" s="240"/>
      <c r="U32" s="240"/>
      <c r="V32" s="240"/>
      <c r="W32" s="240"/>
      <c r="X32" s="240"/>
      <c r="Y32" s="240"/>
      <c r="Z32" s="240"/>
      <c r="AA32" s="240"/>
      <c r="AB32" s="240"/>
      <c r="AC32" s="240"/>
      <c r="AD32" s="240"/>
      <c r="AE32" s="240"/>
      <c r="AF32" s="240"/>
      <c r="AG32" s="240"/>
      <c r="AH32" s="240"/>
      <c r="AI32" s="240"/>
    </row>
    <row r="33" spans="1:36" ht="31.5" customHeight="1">
      <c r="A33" s="590" t="s">
        <v>243</v>
      </c>
      <c r="B33" s="590"/>
      <c r="C33" s="590"/>
      <c r="D33" s="590"/>
      <c r="E33" s="590"/>
      <c r="F33" s="590"/>
      <c r="G33" s="590"/>
      <c r="H33" s="590"/>
      <c r="I33" s="590"/>
      <c r="J33" s="590"/>
      <c r="K33" s="590"/>
      <c r="L33" s="590"/>
      <c r="M33" s="590"/>
      <c r="N33" s="590"/>
      <c r="O33" s="590"/>
      <c r="P33" s="590"/>
      <c r="Q33" s="590"/>
      <c r="R33" s="590"/>
      <c r="S33" s="590"/>
      <c r="T33" s="590"/>
      <c r="U33" s="590"/>
      <c r="V33" s="590"/>
      <c r="W33" s="590"/>
      <c r="X33" s="590"/>
      <c r="Y33" s="590"/>
      <c r="Z33" s="590"/>
      <c r="AA33" s="590"/>
      <c r="AB33" s="590"/>
      <c r="AC33" s="590"/>
      <c r="AD33" s="590"/>
      <c r="AE33" s="590"/>
      <c r="AF33" s="590"/>
      <c r="AG33" s="590"/>
      <c r="AH33" s="590"/>
      <c r="AI33" s="590"/>
    </row>
    <row r="34" spans="1:36" ht="18.75" hidden="1" customHeight="1">
      <c r="A34" s="590"/>
      <c r="B34" s="590"/>
      <c r="C34" s="590"/>
      <c r="D34" s="590"/>
      <c r="E34" s="590"/>
      <c r="F34" s="590"/>
      <c r="G34" s="590"/>
      <c r="H34" s="590"/>
      <c r="I34" s="590"/>
      <c r="J34" s="590"/>
      <c r="K34" s="590"/>
      <c r="L34" s="590"/>
      <c r="M34" s="590"/>
      <c r="N34" s="590"/>
      <c r="O34" s="590"/>
      <c r="P34" s="590"/>
      <c r="Q34" s="590"/>
      <c r="R34" s="590"/>
      <c r="S34" s="590"/>
      <c r="T34" s="590"/>
      <c r="U34" s="590"/>
      <c r="V34" s="590"/>
      <c r="W34" s="590"/>
      <c r="X34" s="590"/>
      <c r="Y34" s="590"/>
      <c r="Z34" s="590"/>
      <c r="AA34" s="590"/>
      <c r="AB34" s="590"/>
      <c r="AC34" s="590"/>
      <c r="AD34" s="590"/>
      <c r="AE34" s="590"/>
      <c r="AF34" s="590"/>
      <c r="AG34" s="590"/>
      <c r="AH34" s="590"/>
      <c r="AI34" s="590"/>
    </row>
    <row r="35" spans="1:36" ht="18.75" customHeight="1">
      <c r="A35" s="241" t="s">
        <v>244</v>
      </c>
      <c r="B35" s="241"/>
      <c r="C35" s="587">
        <f>'総括表 '!AD6</f>
        <v>0</v>
      </c>
      <c r="D35" s="591"/>
      <c r="E35" s="284" t="s">
        <v>3</v>
      </c>
      <c r="F35" s="587">
        <f>'総括表 '!AG6</f>
        <v>0</v>
      </c>
      <c r="G35" s="591"/>
      <c r="H35" s="284" t="s">
        <v>4</v>
      </c>
      <c r="I35" s="587">
        <f>'総括表 '!AJ6</f>
        <v>0</v>
      </c>
      <c r="J35" s="591"/>
      <c r="K35" s="284" t="s">
        <v>5</v>
      </c>
      <c r="L35" s="285"/>
      <c r="M35" s="586" t="s">
        <v>245</v>
      </c>
      <c r="N35" s="586"/>
      <c r="O35" s="586"/>
      <c r="P35" s="592">
        <f>'総括表 '!L12</f>
        <v>0</v>
      </c>
      <c r="Q35" s="592"/>
      <c r="R35" s="592"/>
      <c r="S35" s="592"/>
      <c r="T35" s="592"/>
      <c r="U35" s="592"/>
      <c r="V35" s="592"/>
      <c r="W35" s="592"/>
      <c r="X35" s="592"/>
      <c r="Y35" s="592"/>
      <c r="Z35" s="592"/>
      <c r="AA35" s="592"/>
      <c r="AB35" s="592"/>
      <c r="AC35" s="592"/>
      <c r="AD35" s="592"/>
      <c r="AE35" s="592"/>
      <c r="AF35" s="592"/>
      <c r="AG35" s="592"/>
      <c r="AH35" s="592"/>
      <c r="AI35" s="592"/>
    </row>
    <row r="36" spans="1:36" ht="18.75" customHeight="1">
      <c r="A36" s="242"/>
      <c r="B36" s="243"/>
      <c r="C36" s="286"/>
      <c r="D36" s="286"/>
      <c r="E36" s="286"/>
      <c r="F36" s="286"/>
      <c r="G36" s="286"/>
      <c r="H36" s="286"/>
      <c r="I36" s="286"/>
      <c r="J36" s="286"/>
      <c r="K36" s="286"/>
      <c r="L36" s="286"/>
      <c r="M36" s="585" t="s">
        <v>246</v>
      </c>
      <c r="N36" s="585"/>
      <c r="O36" s="585"/>
      <c r="P36" s="586" t="s">
        <v>247</v>
      </c>
      <c r="Q36" s="586"/>
      <c r="R36" s="587">
        <f>'総括表 '!S17</f>
        <v>0</v>
      </c>
      <c r="S36" s="587"/>
      <c r="T36" s="587"/>
      <c r="U36" s="587"/>
      <c r="V36" s="587"/>
      <c r="W36" s="588" t="s">
        <v>248</v>
      </c>
      <c r="X36" s="588"/>
      <c r="Y36" s="587">
        <f>'総括表 '!AG17</f>
        <v>0</v>
      </c>
      <c r="Z36" s="587"/>
      <c r="AA36" s="587"/>
      <c r="AB36" s="587"/>
      <c r="AC36" s="587"/>
      <c r="AD36" s="587"/>
      <c r="AE36" s="587"/>
      <c r="AF36" s="587"/>
      <c r="AG36" s="587"/>
      <c r="AH36" s="589"/>
      <c r="AI36" s="589"/>
    </row>
    <row r="37" spans="1:36">
      <c r="A37" s="244"/>
      <c r="B37" s="245"/>
      <c r="C37" s="245"/>
      <c r="D37" s="245"/>
      <c r="E37" s="245"/>
      <c r="F37" s="245"/>
      <c r="G37" s="245"/>
      <c r="H37" s="245"/>
      <c r="I37" s="245"/>
      <c r="J37" s="245"/>
      <c r="K37" s="245"/>
      <c r="L37" s="245"/>
      <c r="M37" s="245"/>
      <c r="N37" s="245"/>
      <c r="O37" s="244"/>
      <c r="P37" s="246"/>
      <c r="Q37" s="247"/>
      <c r="R37" s="247"/>
      <c r="S37" s="247"/>
      <c r="T37" s="247"/>
      <c r="U37" s="247"/>
      <c r="V37" s="248"/>
      <c r="W37" s="248"/>
      <c r="X37" s="248"/>
      <c r="Y37" s="248"/>
      <c r="Z37" s="248"/>
      <c r="AA37" s="248"/>
      <c r="AB37" s="248"/>
      <c r="AC37" s="248"/>
      <c r="AD37" s="248"/>
      <c r="AE37" s="248"/>
      <c r="AF37" s="248"/>
      <c r="AG37" s="248"/>
      <c r="AH37" s="249"/>
      <c r="AI37" s="250"/>
    </row>
    <row r="38" spans="1:36">
      <c r="B38" s="251"/>
      <c r="C38" s="252"/>
      <c r="D38" s="253"/>
      <c r="E38" s="253"/>
      <c r="F38" s="253"/>
      <c r="G38" s="253"/>
      <c r="H38" s="253"/>
      <c r="I38" s="253"/>
      <c r="J38" s="253"/>
      <c r="K38" s="253"/>
      <c r="L38" s="253"/>
      <c r="M38" s="253"/>
      <c r="N38" s="253"/>
      <c r="O38" s="253"/>
      <c r="P38" s="253"/>
      <c r="Q38" s="253"/>
      <c r="R38" s="253"/>
      <c r="S38" s="253"/>
      <c r="T38" s="253"/>
      <c r="U38" s="253"/>
      <c r="V38" s="253"/>
      <c r="W38" s="253"/>
      <c r="X38" s="253"/>
      <c r="Y38" s="253"/>
      <c r="Z38" s="254"/>
      <c r="AA38" s="254"/>
      <c r="AB38" s="254"/>
      <c r="AC38" s="254"/>
      <c r="AD38" s="254"/>
      <c r="AE38" s="254"/>
      <c r="AF38" s="254"/>
      <c r="AG38" s="254"/>
      <c r="AH38" s="254"/>
      <c r="AI38" s="253"/>
      <c r="AJ38" s="255"/>
    </row>
    <row r="39" spans="1:36">
      <c r="B39" s="256"/>
      <c r="C39" s="584"/>
      <c r="D39" s="584"/>
      <c r="E39" s="584"/>
      <c r="F39" s="584"/>
      <c r="G39" s="584"/>
      <c r="H39" s="584"/>
      <c r="I39" s="584"/>
      <c r="J39" s="584"/>
      <c r="K39" s="584"/>
      <c r="L39" s="584"/>
      <c r="M39" s="584"/>
      <c r="N39" s="584"/>
      <c r="O39" s="584"/>
      <c r="P39" s="584"/>
      <c r="Q39" s="584"/>
      <c r="R39" s="584"/>
      <c r="S39" s="584"/>
      <c r="T39" s="584"/>
      <c r="U39" s="584"/>
      <c r="V39" s="584"/>
      <c r="W39" s="584"/>
      <c r="X39" s="584"/>
      <c r="Y39" s="584"/>
      <c r="Z39" s="584"/>
      <c r="AA39" s="584"/>
      <c r="AB39" s="584"/>
      <c r="AC39" s="584"/>
      <c r="AD39" s="584"/>
      <c r="AE39" s="584"/>
      <c r="AF39" s="584"/>
      <c r="AG39" s="584"/>
      <c r="AH39" s="584"/>
      <c r="AI39" s="584"/>
      <c r="AJ39" s="584"/>
    </row>
  </sheetData>
  <sheetProtection password="EFC1" sheet="1" formatCells="0"/>
  <mergeCells count="25">
    <mergeCell ref="B26:AI29"/>
    <mergeCell ref="A2:AJ3"/>
    <mergeCell ref="B6:AI12"/>
    <mergeCell ref="C15:AI15"/>
    <mergeCell ref="D16:AI16"/>
    <mergeCell ref="D17:AI17"/>
    <mergeCell ref="D18:AI18"/>
    <mergeCell ref="D19:AI19"/>
    <mergeCell ref="D20:AI20"/>
    <mergeCell ref="D21:AI21"/>
    <mergeCell ref="D22:AI22"/>
    <mergeCell ref="D23:AI24"/>
    <mergeCell ref="A33:AI34"/>
    <mergeCell ref="C35:D35"/>
    <mergeCell ref="F35:G35"/>
    <mergeCell ref="I35:J35"/>
    <mergeCell ref="M35:O35"/>
    <mergeCell ref="P35:AI35"/>
    <mergeCell ref="C39:AJ39"/>
    <mergeCell ref="M36:O36"/>
    <mergeCell ref="P36:Q36"/>
    <mergeCell ref="R36:V36"/>
    <mergeCell ref="W36:X36"/>
    <mergeCell ref="Y36:AG36"/>
    <mergeCell ref="AH36:AI36"/>
  </mergeCells>
  <phoneticPr fontId="5"/>
  <dataValidations count="2">
    <dataValidation imeMode="halfAlpha" allowBlank="1" showInputMessage="1" showErrorMessage="1" sqref="I35:J35 C35:D35 F35:G35"/>
    <dataValidation imeMode="hiragana" allowBlank="1" showInputMessage="1" showErrorMessage="1" sqref="V37 R36"/>
  </dataValidations>
  <pageMargins left="0.7" right="0.7" top="0.75" bottom="0.75" header="0.3" footer="0.3"/>
  <pageSetup paperSize="9" scale="9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 r:id="rId4" name="Check Box 1">
              <controlPr defaultSize="0" autoFill="0" autoLine="0" autoPict="0">
                <anchor moveWithCells="1">
                  <from>
                    <xdr:col>2</xdr:col>
                    <xdr:colOff>0</xdr:colOff>
                    <xdr:row>15</xdr:row>
                    <xdr:rowOff>0</xdr:rowOff>
                  </from>
                  <to>
                    <xdr:col>3</xdr:col>
                    <xdr:colOff>38100</xdr:colOff>
                    <xdr:row>16</xdr:row>
                    <xdr:rowOff>47625</xdr:rowOff>
                  </to>
                </anchor>
              </controlPr>
            </control>
          </mc:Choice>
        </mc:AlternateContent>
        <mc:AlternateContent xmlns:mc="http://schemas.openxmlformats.org/markup-compatibility/2006">
          <mc:Choice Requires="x14">
            <control shapeId="3" r:id="rId5" name="Check Box 2">
              <controlPr defaultSize="0" autoFill="0" autoLine="0" autoPict="0">
                <anchor moveWithCells="1">
                  <from>
                    <xdr:col>2</xdr:col>
                    <xdr:colOff>0</xdr:colOff>
                    <xdr:row>16</xdr:row>
                    <xdr:rowOff>0</xdr:rowOff>
                  </from>
                  <to>
                    <xdr:col>3</xdr:col>
                    <xdr:colOff>38100</xdr:colOff>
                    <xdr:row>17</xdr:row>
                    <xdr:rowOff>47625</xdr:rowOff>
                  </to>
                </anchor>
              </controlPr>
            </control>
          </mc:Choice>
        </mc:AlternateContent>
        <mc:AlternateContent xmlns:mc="http://schemas.openxmlformats.org/markup-compatibility/2006">
          <mc:Choice Requires="x14">
            <control shapeId="4" r:id="rId6" name="Check Box 3">
              <controlPr defaultSize="0" autoFill="0" autoLine="0" autoPict="0">
                <anchor moveWithCells="1">
                  <from>
                    <xdr:col>2</xdr:col>
                    <xdr:colOff>0</xdr:colOff>
                    <xdr:row>17</xdr:row>
                    <xdr:rowOff>0</xdr:rowOff>
                  </from>
                  <to>
                    <xdr:col>3</xdr:col>
                    <xdr:colOff>38100</xdr:colOff>
                    <xdr:row>18</xdr:row>
                    <xdr:rowOff>47625</xdr:rowOff>
                  </to>
                </anchor>
              </controlPr>
            </control>
          </mc:Choice>
        </mc:AlternateContent>
        <mc:AlternateContent xmlns:mc="http://schemas.openxmlformats.org/markup-compatibility/2006">
          <mc:Choice Requires="x14">
            <control shapeId="5" r:id="rId7" name="Check Box 4">
              <controlPr defaultSize="0" autoFill="0" autoLine="0" autoPict="0">
                <anchor moveWithCells="1">
                  <from>
                    <xdr:col>2</xdr:col>
                    <xdr:colOff>0</xdr:colOff>
                    <xdr:row>18</xdr:row>
                    <xdr:rowOff>238125</xdr:rowOff>
                  </from>
                  <to>
                    <xdr:col>3</xdr:col>
                    <xdr:colOff>38100</xdr:colOff>
                    <xdr:row>19</xdr:row>
                    <xdr:rowOff>228600</xdr:rowOff>
                  </to>
                </anchor>
              </controlPr>
            </control>
          </mc:Choice>
        </mc:AlternateContent>
        <mc:AlternateContent xmlns:mc="http://schemas.openxmlformats.org/markup-compatibility/2006">
          <mc:Choice Requires="x14">
            <control shapeId="6" r:id="rId8" name="Check Box 5">
              <controlPr defaultSize="0" autoFill="0" autoLine="0" autoPict="0">
                <anchor moveWithCells="1">
                  <from>
                    <xdr:col>2</xdr:col>
                    <xdr:colOff>0</xdr:colOff>
                    <xdr:row>17</xdr:row>
                    <xdr:rowOff>0</xdr:rowOff>
                  </from>
                  <to>
                    <xdr:col>3</xdr:col>
                    <xdr:colOff>38100</xdr:colOff>
                    <xdr:row>18</xdr:row>
                    <xdr:rowOff>47625</xdr:rowOff>
                  </to>
                </anchor>
              </controlPr>
            </control>
          </mc:Choice>
        </mc:AlternateContent>
        <mc:AlternateContent xmlns:mc="http://schemas.openxmlformats.org/markup-compatibility/2006">
          <mc:Choice Requires="x14">
            <control shapeId="7" r:id="rId9" name="Check Box 6">
              <controlPr defaultSize="0" autoFill="0" autoLine="0" autoPict="0">
                <anchor moveWithCells="1">
                  <from>
                    <xdr:col>2</xdr:col>
                    <xdr:colOff>0</xdr:colOff>
                    <xdr:row>17</xdr:row>
                    <xdr:rowOff>0</xdr:rowOff>
                  </from>
                  <to>
                    <xdr:col>3</xdr:col>
                    <xdr:colOff>38100</xdr:colOff>
                    <xdr:row>18</xdr:row>
                    <xdr:rowOff>47625</xdr:rowOff>
                  </to>
                </anchor>
              </controlPr>
            </control>
          </mc:Choice>
        </mc:AlternateContent>
        <mc:AlternateContent xmlns:mc="http://schemas.openxmlformats.org/markup-compatibility/2006">
          <mc:Choice Requires="x14">
            <control shapeId="8" r:id="rId10" name="Check Box 7">
              <controlPr defaultSize="0" autoFill="0" autoLine="0" autoPict="0">
                <anchor moveWithCells="1">
                  <from>
                    <xdr:col>2</xdr:col>
                    <xdr:colOff>0</xdr:colOff>
                    <xdr:row>18</xdr:row>
                    <xdr:rowOff>0</xdr:rowOff>
                  </from>
                  <to>
                    <xdr:col>3</xdr:col>
                    <xdr:colOff>38100</xdr:colOff>
                    <xdr:row>19</xdr:row>
                    <xdr:rowOff>47625</xdr:rowOff>
                  </to>
                </anchor>
              </controlPr>
            </control>
          </mc:Choice>
        </mc:AlternateContent>
        <mc:AlternateContent xmlns:mc="http://schemas.openxmlformats.org/markup-compatibility/2006">
          <mc:Choice Requires="x14">
            <control shapeId="9" r:id="rId11" name="Check Box 8">
              <controlPr defaultSize="0" autoFill="0" autoLine="0" autoPict="0">
                <anchor moveWithCells="1">
                  <from>
                    <xdr:col>2</xdr:col>
                    <xdr:colOff>0</xdr:colOff>
                    <xdr:row>18</xdr:row>
                    <xdr:rowOff>0</xdr:rowOff>
                  </from>
                  <to>
                    <xdr:col>3</xdr:col>
                    <xdr:colOff>38100</xdr:colOff>
                    <xdr:row>19</xdr:row>
                    <xdr:rowOff>47625</xdr:rowOff>
                  </to>
                </anchor>
              </controlPr>
            </control>
          </mc:Choice>
        </mc:AlternateContent>
        <mc:AlternateContent xmlns:mc="http://schemas.openxmlformats.org/markup-compatibility/2006">
          <mc:Choice Requires="x14">
            <control shapeId="10" r:id="rId12" name="Check Box 9">
              <controlPr defaultSize="0" autoFill="0" autoLine="0" autoPict="0">
                <anchor moveWithCells="1">
                  <from>
                    <xdr:col>2</xdr:col>
                    <xdr:colOff>0</xdr:colOff>
                    <xdr:row>19</xdr:row>
                    <xdr:rowOff>238125</xdr:rowOff>
                  </from>
                  <to>
                    <xdr:col>3</xdr:col>
                    <xdr:colOff>38100</xdr:colOff>
                    <xdr:row>20</xdr:row>
                    <xdr:rowOff>228600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U30"/>
  <sheetViews>
    <sheetView showGridLines="0" view="pageBreakPreview" zoomScale="80" zoomScaleNormal="80" zoomScaleSheetLayoutView="80" workbookViewId="0">
      <selection activeCell="AI24" sqref="AI24"/>
    </sheetView>
  </sheetViews>
  <sheetFormatPr defaultColWidth="6.625" defaultRowHeight="26.1" customHeight="1"/>
  <cols>
    <col min="1" max="1" width="1.625" style="182" customWidth="1"/>
    <col min="2" max="2" width="2.625" style="182" customWidth="1"/>
    <col min="3" max="13" width="6.625" style="182"/>
    <col min="14" max="14" width="8.5" style="182" bestFit="1" customWidth="1"/>
    <col min="15" max="15" width="3.625" style="182" customWidth="1"/>
    <col min="16" max="16" width="6.625" style="182"/>
    <col min="17" max="17" width="3.625" style="182" customWidth="1"/>
    <col min="18" max="18" width="6.625" style="182"/>
    <col min="19" max="20" width="3.625" style="182" customWidth="1"/>
    <col min="21" max="16384" width="6.625" style="182"/>
  </cols>
  <sheetData>
    <row r="1" spans="2:21" ht="26.1" customHeight="1">
      <c r="B1" s="257" t="s">
        <v>249</v>
      </c>
      <c r="C1" s="257"/>
      <c r="D1" s="257"/>
      <c r="E1" s="257"/>
      <c r="F1" s="257"/>
      <c r="G1" s="257"/>
      <c r="H1" s="257"/>
      <c r="I1" s="257"/>
      <c r="J1" s="257"/>
      <c r="K1" s="257"/>
      <c r="L1" s="257"/>
      <c r="M1" s="257"/>
      <c r="N1" s="257"/>
      <c r="O1" s="257"/>
      <c r="P1" s="257"/>
      <c r="Q1" s="257"/>
      <c r="R1" s="257"/>
      <c r="S1" s="257"/>
      <c r="T1" s="257"/>
      <c r="U1" s="257"/>
    </row>
    <row r="3" spans="2:21" ht="26.1" customHeight="1">
      <c r="B3" s="182" t="s">
        <v>250</v>
      </c>
    </row>
    <row r="4" spans="2:21" ht="26.1" customHeight="1">
      <c r="B4" s="182" t="s">
        <v>251</v>
      </c>
    </row>
    <row r="5" spans="2:21" ht="26.1" customHeight="1">
      <c r="B5" s="182" t="s">
        <v>252</v>
      </c>
    </row>
    <row r="7" spans="2:21" ht="26.1" customHeight="1">
      <c r="B7" s="182" t="s">
        <v>253</v>
      </c>
    </row>
    <row r="8" spans="2:21" ht="15.95" customHeight="1">
      <c r="C8" s="635" t="s">
        <v>254</v>
      </c>
      <c r="D8" s="635"/>
      <c r="E8" s="635"/>
      <c r="F8" s="635"/>
      <c r="G8" s="635"/>
      <c r="H8" s="635"/>
      <c r="I8" s="635"/>
      <c r="J8" s="635"/>
      <c r="K8" s="635"/>
      <c r="L8" s="635"/>
      <c r="M8" s="635"/>
      <c r="N8" s="635"/>
      <c r="O8" s="635"/>
      <c r="P8" s="635"/>
      <c r="Q8" s="635"/>
      <c r="R8" s="635"/>
      <c r="S8" s="635"/>
      <c r="T8" s="635"/>
      <c r="U8" s="635"/>
    </row>
    <row r="9" spans="2:21" ht="15.95" customHeight="1">
      <c r="C9" s="635"/>
      <c r="D9" s="635"/>
      <c r="E9" s="635"/>
      <c r="F9" s="635"/>
      <c r="G9" s="635"/>
      <c r="H9" s="635"/>
      <c r="I9" s="635"/>
      <c r="J9" s="635"/>
      <c r="K9" s="635"/>
      <c r="L9" s="635"/>
      <c r="M9" s="635"/>
      <c r="N9" s="635"/>
      <c r="O9" s="635"/>
      <c r="P9" s="635"/>
      <c r="Q9" s="635"/>
      <c r="R9" s="635"/>
      <c r="S9" s="635"/>
      <c r="T9" s="635"/>
      <c r="U9" s="635"/>
    </row>
    <row r="10" spans="2:21" ht="26.1" customHeight="1">
      <c r="C10" s="182" t="s">
        <v>255</v>
      </c>
    </row>
    <row r="11" spans="2:21" ht="26.1" customHeight="1">
      <c r="C11" s="182" t="s">
        <v>256</v>
      </c>
    </row>
    <row r="12" spans="2:21" ht="26.1" customHeight="1">
      <c r="C12" s="182" t="s">
        <v>257</v>
      </c>
    </row>
    <row r="13" spans="2:21" ht="26.1" customHeight="1">
      <c r="C13" s="182" t="s">
        <v>258</v>
      </c>
    </row>
    <row r="14" spans="2:21" ht="26.1" customHeight="1">
      <c r="C14" s="182" t="s">
        <v>259</v>
      </c>
    </row>
    <row r="15" spans="2:21" ht="26.1" customHeight="1">
      <c r="C15" s="182" t="s">
        <v>260</v>
      </c>
    </row>
    <row r="16" spans="2:21" ht="26.1" customHeight="1">
      <c r="C16" s="182" t="s">
        <v>261</v>
      </c>
    </row>
    <row r="18" spans="2:21" ht="26.1" customHeight="1">
      <c r="B18" s="258" t="s">
        <v>262</v>
      </c>
      <c r="C18" s="259"/>
      <c r="D18" s="259"/>
      <c r="E18" s="259"/>
      <c r="F18" s="259"/>
      <c r="G18" s="259"/>
      <c r="H18" s="259"/>
      <c r="I18" s="259"/>
      <c r="J18" s="259"/>
      <c r="K18" s="259"/>
      <c r="L18" s="259"/>
      <c r="M18" s="259"/>
      <c r="N18" s="259"/>
      <c r="O18" s="259"/>
      <c r="P18" s="259"/>
      <c r="Q18" s="259"/>
      <c r="R18" s="259"/>
      <c r="S18" s="259"/>
      <c r="T18" s="259"/>
      <c r="U18" s="259"/>
    </row>
    <row r="19" spans="2:21" ht="26.1" customHeight="1">
      <c r="B19" s="259"/>
      <c r="C19" s="259"/>
      <c r="D19" s="259"/>
      <c r="E19" s="259"/>
      <c r="F19" s="259"/>
      <c r="G19" s="259"/>
      <c r="H19" s="259"/>
      <c r="I19" s="259"/>
      <c r="J19" s="259"/>
      <c r="K19" s="259"/>
      <c r="L19" s="259"/>
      <c r="M19" s="259"/>
      <c r="N19" s="259"/>
      <c r="O19" s="259"/>
      <c r="P19" s="259"/>
      <c r="Q19" s="259"/>
      <c r="R19" s="259"/>
      <c r="S19" s="259"/>
      <c r="T19" s="259"/>
      <c r="U19" s="259"/>
    </row>
    <row r="20" spans="2:21" ht="26.1" customHeight="1">
      <c r="M20" s="260" t="s">
        <v>263</v>
      </c>
      <c r="N20" s="281">
        <f>'総括表 '!AD6</f>
        <v>0</v>
      </c>
      <c r="O20" s="282" t="s">
        <v>3</v>
      </c>
      <c r="P20" s="281">
        <f>'総括表 '!AG6</f>
        <v>0</v>
      </c>
      <c r="Q20" s="282" t="s">
        <v>264</v>
      </c>
      <c r="R20" s="283">
        <f>'総括表 '!AJ6</f>
        <v>0</v>
      </c>
      <c r="S20" s="192" t="s">
        <v>5</v>
      </c>
      <c r="T20" s="192"/>
    </row>
    <row r="22" spans="2:21" ht="26.1" customHeight="1">
      <c r="C22" s="182" t="s">
        <v>342</v>
      </c>
    </row>
    <row r="24" spans="2:21" ht="26.1" customHeight="1">
      <c r="H24" s="632" t="s">
        <v>265</v>
      </c>
      <c r="I24" s="632"/>
      <c r="J24" s="632"/>
      <c r="K24" s="636" t="str">
        <f>'総括表 '!L14&amp;'総括表 '!L15</f>
        <v/>
      </c>
      <c r="L24" s="636"/>
      <c r="M24" s="636"/>
      <c r="N24" s="636"/>
      <c r="O24" s="636"/>
      <c r="P24" s="636"/>
      <c r="Q24" s="636"/>
      <c r="R24" s="636"/>
      <c r="S24" s="636"/>
      <c r="T24" s="636"/>
      <c r="U24" s="636"/>
    </row>
    <row r="25" spans="2:21" ht="26.1" customHeight="1">
      <c r="H25" s="632" t="s">
        <v>266</v>
      </c>
      <c r="I25" s="632"/>
      <c r="J25" s="632"/>
      <c r="K25" s="636">
        <f>'総括表 '!L12</f>
        <v>0</v>
      </c>
      <c r="L25" s="636"/>
      <c r="M25" s="636"/>
      <c r="N25" s="636"/>
      <c r="O25" s="636"/>
      <c r="P25" s="636"/>
      <c r="Q25" s="636"/>
      <c r="R25" s="636"/>
      <c r="S25" s="636"/>
      <c r="T25" s="636"/>
      <c r="U25" s="636"/>
    </row>
    <row r="26" spans="2:21" ht="26.1" customHeight="1">
      <c r="H26" s="632" t="s">
        <v>267</v>
      </c>
      <c r="I26" s="632"/>
      <c r="J26" s="632"/>
      <c r="K26" s="637">
        <f>'総括表 '!S17</f>
        <v>0</v>
      </c>
      <c r="L26" s="637"/>
      <c r="M26" s="637"/>
      <c r="N26" s="636">
        <f>'総括表 '!AG17</f>
        <v>0</v>
      </c>
      <c r="O26" s="636"/>
      <c r="P26" s="636"/>
      <c r="Q26" s="636"/>
      <c r="R26" s="636"/>
      <c r="S26" s="636"/>
      <c r="T26" s="636"/>
      <c r="U26" s="636"/>
    </row>
    <row r="27" spans="2:21" ht="26.1" customHeight="1">
      <c r="H27" s="632" t="s">
        <v>268</v>
      </c>
      <c r="I27" s="632"/>
      <c r="J27" s="632"/>
      <c r="K27" s="633"/>
      <c r="L27" s="633"/>
      <c r="M27" s="634"/>
      <c r="N27" s="634"/>
      <c r="O27" s="261" t="s">
        <v>3</v>
      </c>
      <c r="P27" s="280"/>
      <c r="Q27" s="262" t="s">
        <v>264</v>
      </c>
      <c r="R27" s="280"/>
      <c r="S27" s="262" t="s">
        <v>5</v>
      </c>
      <c r="T27" s="261"/>
      <c r="U27" s="263"/>
    </row>
    <row r="29" spans="2:21" ht="26.1" customHeight="1">
      <c r="C29" s="635" t="s">
        <v>269</v>
      </c>
      <c r="D29" s="635"/>
      <c r="E29" s="635"/>
      <c r="F29" s="635"/>
      <c r="G29" s="635"/>
      <c r="H29" s="635"/>
      <c r="I29" s="635"/>
      <c r="J29" s="635"/>
      <c r="K29" s="635"/>
      <c r="L29" s="635"/>
      <c r="M29" s="635"/>
      <c r="N29" s="635"/>
      <c r="O29" s="635"/>
      <c r="P29" s="635"/>
      <c r="Q29" s="635"/>
      <c r="R29" s="635"/>
      <c r="S29" s="635"/>
      <c r="T29" s="635"/>
      <c r="U29" s="635"/>
    </row>
    <row r="30" spans="2:21" ht="26.1" customHeight="1">
      <c r="C30" s="635"/>
      <c r="D30" s="635"/>
      <c r="E30" s="635"/>
      <c r="F30" s="635"/>
      <c r="G30" s="635"/>
      <c r="H30" s="635"/>
      <c r="I30" s="635"/>
      <c r="J30" s="635"/>
      <c r="K30" s="635"/>
      <c r="L30" s="635"/>
      <c r="M30" s="635"/>
      <c r="N30" s="635"/>
      <c r="O30" s="635"/>
      <c r="P30" s="635"/>
      <c r="Q30" s="635"/>
      <c r="R30" s="635"/>
      <c r="S30" s="635"/>
      <c r="T30" s="635"/>
      <c r="U30" s="635"/>
    </row>
  </sheetData>
  <sheetProtection password="EFC1" sheet="1" objects="1" scenarios="1"/>
  <mergeCells count="12">
    <mergeCell ref="H27:J27"/>
    <mergeCell ref="K27:L27"/>
    <mergeCell ref="M27:N27"/>
    <mergeCell ref="C29:U30"/>
    <mergeCell ref="C8:U9"/>
    <mergeCell ref="H24:J24"/>
    <mergeCell ref="K24:U24"/>
    <mergeCell ref="H25:J25"/>
    <mergeCell ref="K25:U25"/>
    <mergeCell ref="H26:J26"/>
    <mergeCell ref="K26:M26"/>
    <mergeCell ref="N26:U26"/>
  </mergeCells>
  <phoneticPr fontId="5"/>
  <dataValidations count="1">
    <dataValidation type="list" allowBlank="1" showInputMessage="1" showErrorMessage="1" sqref="K27:L27">
      <formula1>"昭和,平成"</formula1>
    </dataValidation>
  </dataValidations>
  <pageMargins left="0.78740157480314965" right="0.59055118110236227" top="0.78740157480314965" bottom="0.78740157480314965" header="0.31496062992125984" footer="0.31496062992125984"/>
  <pageSetup paperSize="9" scale="7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8</vt:i4>
      </vt:variant>
    </vt:vector>
  </HeadingPairs>
  <TitlesOfParts>
    <vt:vector size="17" baseType="lpstr">
      <vt:lpstr>（はじめにお読みください）</vt:lpstr>
      <vt:lpstr>総括表 </vt:lpstr>
      <vt:lpstr>申請額一覧 </vt:lpstr>
      <vt:lpstr>個票１</vt:lpstr>
      <vt:lpstr>積算内訳書1</vt:lpstr>
      <vt:lpstr>発生状況・事業実績書</vt:lpstr>
      <vt:lpstr>（該当の場合入力）施設内療養費積算</vt:lpstr>
      <vt:lpstr>（該当の場合入力）施設内療養チェックリスト</vt:lpstr>
      <vt:lpstr>誓約書</vt:lpstr>
      <vt:lpstr>'（はじめにお読みください）'!Print_Area</vt:lpstr>
      <vt:lpstr>'（該当の場合入力）施設内療養チェックリスト'!Print_Area</vt:lpstr>
      <vt:lpstr>個票１!Print_Area</vt:lpstr>
      <vt:lpstr>'申請額一覧 '!Print_Area</vt:lpstr>
      <vt:lpstr>誓約書!Print_Area</vt:lpstr>
      <vt:lpstr>積算内訳書1!Print_Area</vt:lpstr>
      <vt:lpstr>'総括表 '!Print_Area</vt:lpstr>
      <vt:lpstr>発生状況・事業実績書!Print_Area</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oitapref</cp:lastModifiedBy>
  <dcterms:created xsi:type="dcterms:W3CDTF">2023-10-03T09:57:38Z</dcterms:created>
  <dcterms:modified xsi:type="dcterms:W3CDTF">2024-02-20T11:22:45Z</dcterms:modified>
</cp:coreProperties>
</file>