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5 姫島村\"/>
    </mc:Choice>
  </mc:AlternateContent>
  <workbookProtection workbookAlgorithmName="SHA-512" workbookHashValue="MlZ7w/5BoVTPOVPXa9hsa875sj5j2ud8Cv0h/O4Ggg2VnDT7lhlA3juNiNyqelrD+DM39ca8O7KUGvAEP+uGPw==" workbookSaltValue="VgWYNhwxVT1/NmkIfnPTDw==" workbookSpinCount="100000" lockStructure="1"/>
  <bookViews>
    <workbookView xWindow="-120" yWindow="-120" windowWidth="29040" windowHeight="1584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W10" i="4" s="1"/>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AT10" i="4"/>
  <c r="AL10" i="4"/>
  <c r="P10" i="4"/>
  <c r="B10" i="4"/>
  <c r="BB8" i="4"/>
  <c r="AT8" i="4"/>
  <c r="AD8" i="4"/>
  <c r="W8" i="4"/>
  <c r="P8" i="4"/>
  <c r="I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<sst xmlns="http://schemas.openxmlformats.org/spreadsheetml/2006/main" count="233" uniqueCount="118">
  <si>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</si>
  <si>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</si>
  <si>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</si>
  <si>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</si>
  <si>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</si>
  <si>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</si>
  <si>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</si>
  <si>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</si>
  <si>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</si>
  <si>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</si>
  <si>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</si>
  <si>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</si>
  <si>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</si>
  <si>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</si>
  <si>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</si>
  <si>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</si>
  <si>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</si>
  <si>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</si>
  <si>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</si>
  <si>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</si>
  <si>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</si>
  <si>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</si>
  <si>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</si>
  <si>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</si>
  <si>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</si>
  <si>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</si>
  <si>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</si>
  <si>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</si>
  <si>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</si>
  <si>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</si>
  <si>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</si>
  <si>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</si>
  <si>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</si>
  <si>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</si>
  <si>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</si>
  <si>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</si>
  <si>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</si>
  <si>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</si>
  <si>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</si>
  <si>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</si>
  <si>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</si>
  <si>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</si>
  <si>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</si>
  <si>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</si>
  <si>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</si>
  <si>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</si>
  <si>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</si>
  <si>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</si>
  <si>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</si>
  <si>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</si>
  <si>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</si>
  <si>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</si>
  <si>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</si>
  <si>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</si>
  <si>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</si>
  <si>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</si>
  <si>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</si>
  <si>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</si>
  <si>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</si>
  <si>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</si>
  <si>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</si>
  <si>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</si>
  <si>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</si>
  <si>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</si>
  <si>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</si>
  <si>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</si>
  <si>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</si>
  <si>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</si>
  <si>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</si>
  <si>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</si>
  <si>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</si>
  <si>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</si>
  <si>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</si>
  <si>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</si>
  <si>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</si>
  <si>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</si>
  <si>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</si>
  <si>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</si>
  <si>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</si>
  <si>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</si>
  <si>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</si>
  <si>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</si>
  <si>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</si>
  <si>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</si>
  <si>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</si>
  <si>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</si>
  <si>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</si>
  <si>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</si>
  <si>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</si>
  <si>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</si>
  <si>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</si>
  <si>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</si>
  <si>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</si>
  <si>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</si>
  <si>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</si>
  <si>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</si>
  <si>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</si>
  <si>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</si>
  <si>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</si>
  <si>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</si>
  <si>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</si>
  <si>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</si>
  <si>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</si>
  <si>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</si>
  <si>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</si>
  <si>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</si>
  <si>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</si>
  <si>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</si>
  <si>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</si>
  <si>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</si>
  <si>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</si>
  <si>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</si>
  <si>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</si>
  <si>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</si>
  <si>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</si>
  <si>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人口の減少に伴う料金収入の減少や浄水施設の老朽化に伴う施設の長寿命化改修費用増加等、今後の水道事業経営は厳しい状況にあるが、人件費等の歳出削減策や交付税措置の無い村債は発行しない等の経費節減により経営の健全化を図る。</t>
    <phoneticPr fontId="4"/>
  </si>
  <si>
    <t>姫島村水道事業経営戦略作成に伴い、R01年度に水道管路台帳整備、R02年度に水道施設台帳整備及びアセットマネジメント策定し、浄水施設の長寿命化等検討し、事業の平準化を行い、老朽化対策を実施していく。</t>
    <phoneticPr fontId="4"/>
  </si>
  <si>
    <t>①収益的収支比率は料金回収率の向上と地方債償還金等減少傾向により全国平均・類似団体より高い。
④企業債残高対給水収益比率はH23の管路更新事業以降、村債を発行していないため、年々減少しているが、今後、長寿命化等の費用については、可能な限り地方交付税措置の有利な過疎債を活用して企業債残高の抑制に努める。
⑤料金回収率は全国平均よりも高く、今後も経費節減に努め、更なる料金回収率の向上を図る。
⑥給水原価はH23の管路更新事業以降、施設整備事業に伴う大規模な村債発行を行っていないため、全国平均・類似団体より低い。今後も維持管理費の削減などの経営の健全化を図る。
⑦施設利用率は人口減少に伴い、計画給水人口2,950人に対し、現在給水人口は1,780人となっている。平均給水量も減少傾向である。施設利用の適切な施設規模の把握が必要である。
⑧有収率は全国平均・類似団体より高いが、漏水等の有収率の減少に繋がる原因等が少なくなるように努める。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</si>
</sst>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8-4362-9BED-98427B8E20E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0.39</c:v>
                </c:pt>
                <c:pt idx="2">
                  <c:v>0.61</c:v>
                </c:pt>
                <c:pt idx="3">
                  <c:v>0.4</c:v>
                </c:pt>
                <c:pt idx="4">
                  <c:v>0.59</c:v>
                </c:pt>
              </c:numCache>
            </c:numRef>
          </c:val>
          <c:smooth val="0"/>
          <c:extLst>
            <c:ext xmlns:c16="http://schemas.microsoft.com/office/drawing/2014/chart" uri="{C3380CC4-5D6E-409C-BE32-E72D297353CC}">
              <c16:uniqueId val="{00000001-6BC8-4362-9BED-98427B8E20E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38.119999999999997</c:v>
                </c:pt>
                <c:pt idx="1">
                  <c:v>37.96</c:v>
                </c:pt>
                <c:pt idx="2">
                  <c:v>36.96</c:v>
                </c:pt>
                <c:pt idx="3">
                  <c:v>32.29</c:v>
                </c:pt>
                <c:pt idx="4">
                  <c:v>32.29</c:v>
                </c:pt>
              </c:numCache>
            </c:numRef>
          </c:val>
          <c:extLst>
            <c:ext xmlns:c16="http://schemas.microsoft.com/office/drawing/2014/chart" uri="{C3380CC4-5D6E-409C-BE32-E72D297353CC}">
              <c16:uniqueId val="{00000000-219E-4785-8614-C82ACF5495E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48.01</c:v>
                </c:pt>
                <c:pt idx="2">
                  <c:v>49.08</c:v>
                </c:pt>
                <c:pt idx="3">
                  <c:v>51.46</c:v>
                </c:pt>
                <c:pt idx="4">
                  <c:v>51.84</c:v>
                </c:pt>
              </c:numCache>
            </c:numRef>
          </c:val>
          <c:smooth val="0"/>
          <c:extLst>
            <c:ext xmlns:c16="http://schemas.microsoft.com/office/drawing/2014/chart" uri="{C3380CC4-5D6E-409C-BE32-E72D297353CC}">
              <c16:uniqueId val="{00000001-219E-4785-8614-C82ACF5495E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86.67</c:v>
                </c:pt>
                <c:pt idx="1">
                  <c:v>80.45</c:v>
                </c:pt>
                <c:pt idx="2">
                  <c:v>82.43</c:v>
                </c:pt>
                <c:pt idx="3">
                  <c:v>92.47</c:v>
                </c:pt>
                <c:pt idx="4">
                  <c:v>91.31</c:v>
                </c:pt>
              </c:numCache>
            </c:numRef>
          </c:val>
          <c:extLst>
            <c:ext xmlns:c16="http://schemas.microsoft.com/office/drawing/2014/chart" uri="{C3380CC4-5D6E-409C-BE32-E72D297353CC}">
              <c16:uniqueId val="{00000000-495A-49D7-B187-C74D419FCB5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72.75</c:v>
                </c:pt>
                <c:pt idx="2">
                  <c:v>71.27</c:v>
                </c:pt>
                <c:pt idx="3">
                  <c:v>68.58</c:v>
                </c:pt>
                <c:pt idx="4">
                  <c:v>67.94</c:v>
                </c:pt>
              </c:numCache>
            </c:numRef>
          </c:val>
          <c:smooth val="0"/>
          <c:extLst>
            <c:ext xmlns:c16="http://schemas.microsoft.com/office/drawing/2014/chart" uri="{C3380CC4-5D6E-409C-BE32-E72D297353CC}">
              <c16:uniqueId val="{00000001-495A-49D7-B187-C74D419FCB5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80.52</c:v>
                </c:pt>
                <c:pt idx="1">
                  <c:v>93.33</c:v>
                </c:pt>
                <c:pt idx="2">
                  <c:v>93.07</c:v>
                </c:pt>
                <c:pt idx="3">
                  <c:v>81.69</c:v>
                </c:pt>
                <c:pt idx="4">
                  <c:v>88.76</c:v>
                </c:pt>
              </c:numCache>
            </c:numRef>
          </c:val>
          <c:extLst>
            <c:ext xmlns:c16="http://schemas.microsoft.com/office/drawing/2014/chart" uri="{C3380CC4-5D6E-409C-BE32-E72D297353CC}">
              <c16:uniqueId val="{00000000-C7E0-4EB1-B0F0-18DF36538FA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75.06</c:v>
                </c:pt>
                <c:pt idx="2">
                  <c:v>73.22</c:v>
                </c:pt>
                <c:pt idx="3">
                  <c:v>69.05</c:v>
                </c:pt>
                <c:pt idx="4">
                  <c:v>67.02</c:v>
                </c:pt>
              </c:numCache>
            </c:numRef>
          </c:val>
          <c:smooth val="0"/>
          <c:extLst>
            <c:ext xmlns:c16="http://schemas.microsoft.com/office/drawing/2014/chart" uri="{C3380CC4-5D6E-409C-BE32-E72D297353CC}">
              <c16:uniqueId val="{00000001-C7E0-4EB1-B0F0-18DF36538FA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14-4255-B145-2ED4530CB46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14-4255-B145-2ED4530CB46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ED-4B8F-993B-17D0273B8C1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ED-4B8F-993B-17D0273B8C1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9-4466-976D-69D055CEF63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9-4466-976D-69D055CEF63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41-4AE2-A0C1-5F4F138180C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41-4AE2-A0C1-5F4F138180C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333.44</c:v>
                </c:pt>
                <c:pt idx="1">
                  <c:v>303.36</c:v>
                </c:pt>
                <c:pt idx="2">
                  <c:v>268.10000000000002</c:v>
                </c:pt>
                <c:pt idx="3">
                  <c:v>244.39</c:v>
                </c:pt>
                <c:pt idx="4">
                  <c:v>214.69</c:v>
                </c:pt>
              </c:numCache>
            </c:numRef>
          </c:val>
          <c:extLst>
            <c:ext xmlns:c16="http://schemas.microsoft.com/office/drawing/2014/chart" uri="{C3380CC4-5D6E-409C-BE32-E72D297353CC}">
              <c16:uniqueId val="{00000000-C01A-4E7C-971E-8DAB9804833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1183.92</c:v>
                </c:pt>
                <c:pt idx="2">
                  <c:v>1128.72</c:v>
                </c:pt>
                <c:pt idx="3">
                  <c:v>1125.25</c:v>
                </c:pt>
                <c:pt idx="4">
                  <c:v>1157.05</c:v>
                </c:pt>
              </c:numCache>
            </c:numRef>
          </c:val>
          <c:smooth val="0"/>
          <c:extLst>
            <c:ext xmlns:c16="http://schemas.microsoft.com/office/drawing/2014/chart" uri="{C3380CC4-5D6E-409C-BE32-E72D297353CC}">
              <c16:uniqueId val="{00000001-C01A-4E7C-971E-8DAB9804833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75.900000000000006</c:v>
                </c:pt>
                <c:pt idx="1">
                  <c:v>70.459999999999994</c:v>
                </c:pt>
                <c:pt idx="2">
                  <c:v>63.95</c:v>
                </c:pt>
                <c:pt idx="3">
                  <c:v>68.959999999999994</c:v>
                </c:pt>
                <c:pt idx="4">
                  <c:v>66.98</c:v>
                </c:pt>
              </c:numCache>
            </c:numRef>
          </c:val>
          <c:extLst>
            <c:ext xmlns:c16="http://schemas.microsoft.com/office/drawing/2014/chart" uri="{C3380CC4-5D6E-409C-BE32-E72D297353CC}">
              <c16:uniqueId val="{00000000-D56B-4AAF-B509-96319436611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42.5</c:v>
                </c:pt>
                <c:pt idx="2">
                  <c:v>41.84</c:v>
                </c:pt>
                <c:pt idx="3">
                  <c:v>41.44</c:v>
                </c:pt>
                <c:pt idx="4">
                  <c:v>37.65</c:v>
                </c:pt>
              </c:numCache>
            </c:numRef>
          </c:val>
          <c:smooth val="0"/>
          <c:extLst>
            <c:ext xmlns:c16="http://schemas.microsoft.com/office/drawing/2014/chart" uri="{C3380CC4-5D6E-409C-BE32-E72D297353CC}">
              <c16:uniqueId val="{00000001-D56B-4AAF-B509-96319436611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266.57</c:v>
                </c:pt>
                <c:pt idx="1">
                  <c:v>308.73</c:v>
                </c:pt>
                <c:pt idx="2">
                  <c:v>346.21</c:v>
                </c:pt>
                <c:pt idx="3">
                  <c:v>316.63</c:v>
                </c:pt>
                <c:pt idx="4">
                  <c:v>324.20999999999998</c:v>
                </c:pt>
              </c:numCache>
            </c:numRef>
          </c:val>
          <c:extLst>
            <c:ext xmlns:c16="http://schemas.microsoft.com/office/drawing/2014/chart" uri="{C3380CC4-5D6E-409C-BE32-E72D297353CC}">
              <c16:uniqueId val="{00000000-DAFA-4EAF-A9D6-5778A487F91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377.72</c:v>
                </c:pt>
                <c:pt idx="2">
                  <c:v>390.47</c:v>
                </c:pt>
                <c:pt idx="3">
                  <c:v>403.61</c:v>
                </c:pt>
                <c:pt idx="4">
                  <c:v>442.82</c:v>
                </c:pt>
              </c:numCache>
            </c:numRef>
          </c:val>
          <c:smooth val="0"/>
          <c:extLst>
            <c:ext xmlns:c16="http://schemas.microsoft.com/office/drawing/2014/chart" uri="{C3380CC4-5D6E-409C-BE32-E72D297353CC}">
              <c16:uniqueId val="{00000001-DAFA-4EAF-A9D6-5778A487F91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姫島村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1812</v>
      </c>
      <c r="AM8" s="60"/>
      <c r="AN8" s="60"/>
      <c r="AO8" s="60"/>
      <c r="AP8" s="60"/>
      <c r="AQ8" s="60"/>
      <c r="AR8" s="60"/>
      <c r="AS8" s="60"/>
      <c r="AT8" s="36">
        <f>データ!$S$6</f>
        <v>6.99</v>
      </c>
      <c r="AU8" s="36"/>
      <c r="AV8" s="36"/>
      <c r="AW8" s="36"/>
      <c r="AX8" s="36"/>
      <c r="AY8" s="36"/>
      <c r="AZ8" s="36"/>
      <c r="BA8" s="36"/>
      <c r="BB8" s="36">
        <f>データ!$T$6</f>
        <v>259.23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4075</v>
      </c>
      <c r="X10" s="60"/>
      <c r="Y10" s="60"/>
      <c r="Z10" s="60"/>
      <c r="AA10" s="60"/>
      <c r="AB10" s="60"/>
      <c r="AC10" s="60"/>
      <c r="AD10" s="2"/>
      <c r="AE10" s="2"/>
      <c r="AF10" s="2"/>
      <c r="AG10" s="2"/>
      <c r="AH10" s="2"/>
      <c r="AI10" s="2"/>
      <c r="AJ10" s="2"/>
      <c r="AK10" s="2"/>
      <c r="AL10" s="60">
        <f>データ!$U$6</f>
        <v>1780</v>
      </c>
      <c r="AM10" s="60"/>
      <c r="AN10" s="60"/>
      <c r="AO10" s="60"/>
      <c r="AP10" s="60"/>
      <c r="AQ10" s="60"/>
      <c r="AR10" s="60"/>
      <c r="AS10" s="60"/>
      <c r="AT10" s="36">
        <f>データ!$V$6</f>
        <v>6.99</v>
      </c>
      <c r="AU10" s="36"/>
      <c r="AV10" s="36"/>
      <c r="AW10" s="36"/>
      <c r="AX10" s="36"/>
      <c r="AY10" s="36"/>
      <c r="AZ10" s="36"/>
      <c r="BA10" s="36"/>
      <c r="BB10" s="36">
        <f>データ!$W$6</f>
        <v>254.65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KWSnbrCjVPjyq8G4QCyUlpeLi8Qpm5tIyWeFvmd0RnB5086SvoM/nYaDPVK+kzxGkjeTQqJfniiJsSYdWKX83A==" saltValue="kiwh8BLpDaTZvwPUCsz6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443221</v>
      </c>
      <c r="D6" s="20">
        <f t="shared" si="3"/>
        <v>47</v>
      </c>
      <c r="E6" s="20">
        <f t="shared" si="3"/>
        <v>1</v>
      </c>
      <c r="F6" s="20">
        <f t="shared" si="3"/>
        <v>0</v>
      </c>
      <c r="G6" s="20">
        <f t="shared" si="3"/>
        <v>0</v>
      </c>
      <c r="H6" s="20" t="str">
        <f t="shared" si="3"/>
        <v>大分県　姫島村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4075</v>
      </c>
      <c r="R6" s="21">
        <f t="shared" si="3"/>
        <v>1812</v>
      </c>
      <c r="S6" s="21">
        <f t="shared" si="3"/>
        <v>6.99</v>
      </c>
      <c r="T6" s="21">
        <f t="shared" si="3"/>
        <v>259.23</v>
      </c>
      <c r="U6" s="21">
        <f t="shared" si="3"/>
        <v>1780</v>
      </c>
      <c r="V6" s="21">
        <f t="shared" si="3"/>
        <v>6.99</v>
      </c>
      <c r="W6" s="21">
        <f t="shared" si="3"/>
        <v>254.65</v>
      </c>
      <c r="X6" s="22">
        <f>IF(X7="",NA(),X7)</f>
        <v>80.52</v>
      </c>
      <c r="Y6" s="22">
        <f t="shared" ref="Y6:AG6" si="4">IF(Y7="",NA(),Y7)</f>
        <v>93.33</v>
      </c>
      <c r="Z6" s="22">
        <f t="shared" si="4"/>
        <v>93.07</v>
      </c>
      <c r="AA6" s="22">
        <f t="shared" si="4"/>
        <v>81.69</v>
      </c>
      <c r="AB6" s="22">
        <f t="shared" si="4"/>
        <v>88.76</v>
      </c>
      <c r="AC6" s="22">
        <f t="shared" si="4"/>
        <v>77.91</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333.44</v>
      </c>
      <c r="BF6" s="22">
        <f t="shared" ref="BF6:BN6" si="7">IF(BF7="",NA(),BF7)</f>
        <v>303.36</v>
      </c>
      <c r="BG6" s="22">
        <f t="shared" si="7"/>
        <v>268.10000000000002</v>
      </c>
      <c r="BH6" s="22">
        <f t="shared" si="7"/>
        <v>244.39</v>
      </c>
      <c r="BI6" s="22">
        <f t="shared" si="7"/>
        <v>214.69</v>
      </c>
      <c r="BJ6" s="22">
        <f t="shared" si="7"/>
        <v>1007.7</v>
      </c>
      <c r="BK6" s="22">
        <f t="shared" si="7"/>
        <v>1183.92</v>
      </c>
      <c r="BL6" s="22">
        <f t="shared" si="7"/>
        <v>1128.72</v>
      </c>
      <c r="BM6" s="22">
        <f t="shared" si="7"/>
        <v>1125.25</v>
      </c>
      <c r="BN6" s="22">
        <f t="shared" si="7"/>
        <v>1157.05</v>
      </c>
      <c r="BO6" s="21" t="str">
        <f>IF(BO7="","",IF(BO7="-","【-】","【"&amp;SUBSTITUTE(TEXT(BO7,"#,##0.00"),"-","△")&amp;"】"))</f>
        <v>【982.48】</v>
      </c>
      <c r="BP6" s="22">
        <f>IF(BP7="",NA(),BP7)</f>
        <v>75.900000000000006</v>
      </c>
      <c r="BQ6" s="22">
        <f t="shared" ref="BQ6:BY6" si="8">IF(BQ7="",NA(),BQ7)</f>
        <v>70.459999999999994</v>
      </c>
      <c r="BR6" s="22">
        <f t="shared" si="8"/>
        <v>63.95</v>
      </c>
      <c r="BS6" s="22">
        <f t="shared" si="8"/>
        <v>68.959999999999994</v>
      </c>
      <c r="BT6" s="22">
        <f t="shared" si="8"/>
        <v>66.98</v>
      </c>
      <c r="BU6" s="22">
        <f t="shared" si="8"/>
        <v>59.22</v>
      </c>
      <c r="BV6" s="22">
        <f t="shared" si="8"/>
        <v>42.5</v>
      </c>
      <c r="BW6" s="22">
        <f t="shared" si="8"/>
        <v>41.84</v>
      </c>
      <c r="BX6" s="22">
        <f t="shared" si="8"/>
        <v>41.44</v>
      </c>
      <c r="BY6" s="22">
        <f t="shared" si="8"/>
        <v>37.65</v>
      </c>
      <c r="BZ6" s="21" t="str">
        <f>IF(BZ7="","",IF(BZ7="-","【-】","【"&amp;SUBSTITUTE(TEXT(BZ7,"#,##0.00"),"-","△")&amp;"】"))</f>
        <v>【50.61】</v>
      </c>
      <c r="CA6" s="22">
        <f>IF(CA7="",NA(),CA7)</f>
        <v>266.57</v>
      </c>
      <c r="CB6" s="22">
        <f t="shared" ref="CB6:CJ6" si="9">IF(CB7="",NA(),CB7)</f>
        <v>308.73</v>
      </c>
      <c r="CC6" s="22">
        <f t="shared" si="9"/>
        <v>346.21</v>
      </c>
      <c r="CD6" s="22">
        <f t="shared" si="9"/>
        <v>316.63</v>
      </c>
      <c r="CE6" s="22">
        <f t="shared" si="9"/>
        <v>324.20999999999998</v>
      </c>
      <c r="CF6" s="22">
        <f t="shared" si="9"/>
        <v>292.89999999999998</v>
      </c>
      <c r="CG6" s="22">
        <f t="shared" si="9"/>
        <v>377.72</v>
      </c>
      <c r="CH6" s="22">
        <f t="shared" si="9"/>
        <v>390.47</v>
      </c>
      <c r="CI6" s="22">
        <f t="shared" si="9"/>
        <v>403.61</v>
      </c>
      <c r="CJ6" s="22">
        <f t="shared" si="9"/>
        <v>442.82</v>
      </c>
      <c r="CK6" s="21" t="str">
        <f>IF(CK7="","",IF(CK7="-","【-】","【"&amp;SUBSTITUTE(TEXT(CK7,"#,##0.00"),"-","△")&amp;"】"))</f>
        <v>【320.83】</v>
      </c>
      <c r="CL6" s="22">
        <f>IF(CL7="",NA(),CL7)</f>
        <v>38.119999999999997</v>
      </c>
      <c r="CM6" s="22">
        <f t="shared" ref="CM6:CU6" si="10">IF(CM7="",NA(),CM7)</f>
        <v>37.96</v>
      </c>
      <c r="CN6" s="22">
        <f t="shared" si="10"/>
        <v>36.96</v>
      </c>
      <c r="CO6" s="22">
        <f t="shared" si="10"/>
        <v>32.29</v>
      </c>
      <c r="CP6" s="22">
        <f t="shared" si="10"/>
        <v>32.29</v>
      </c>
      <c r="CQ6" s="22">
        <f t="shared" si="10"/>
        <v>56.76</v>
      </c>
      <c r="CR6" s="22">
        <f t="shared" si="10"/>
        <v>48.01</v>
      </c>
      <c r="CS6" s="22">
        <f t="shared" si="10"/>
        <v>49.08</v>
      </c>
      <c r="CT6" s="22">
        <f t="shared" si="10"/>
        <v>51.46</v>
      </c>
      <c r="CU6" s="22">
        <f t="shared" si="10"/>
        <v>51.84</v>
      </c>
      <c r="CV6" s="21" t="str">
        <f>IF(CV7="","",IF(CV7="-","【-】","【"&amp;SUBSTITUTE(TEXT(CV7,"#,##0.00"),"-","△")&amp;"】"))</f>
        <v>【56.15】</v>
      </c>
      <c r="CW6" s="22">
        <f>IF(CW7="",NA(),CW7)</f>
        <v>86.67</v>
      </c>
      <c r="CX6" s="22">
        <f t="shared" ref="CX6:DF6" si="11">IF(CX7="",NA(),CX7)</f>
        <v>80.45</v>
      </c>
      <c r="CY6" s="22">
        <f t="shared" si="11"/>
        <v>82.43</v>
      </c>
      <c r="CZ6" s="22">
        <f t="shared" si="11"/>
        <v>92.47</v>
      </c>
      <c r="DA6" s="22">
        <f t="shared" si="11"/>
        <v>91.31</v>
      </c>
      <c r="DB6" s="22">
        <f t="shared" si="11"/>
        <v>73.069999999999993</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443221</v>
      </c>
      <c r="D7" s="24">
        <v>47</v>
      </c>
      <c r="E7" s="24">
        <v>1</v>
      </c>
      <c r="F7" s="24">
        <v>0</v>
      </c>
      <c r="G7" s="24">
        <v>0</v>
      </c>
      <c r="H7" s="24" t="s">
        <v>96</v>
      </c>
      <c r="I7" s="24" t="s">
        <v>97</v>
      </c>
      <c r="J7" s="24" t="s">
        <v>98</v>
      </c>
      <c r="K7" s="24" t="s">
        <v>99</v>
      </c>
      <c r="L7" s="24" t="s">
        <v>100</v>
      </c>
      <c r="M7" s="24" t="s">
        <v>101</v>
      </c>
      <c r="N7" s="25" t="s">
        <v>102</v>
      </c>
      <c r="O7" s="25" t="s">
        <v>103</v>
      </c>
      <c r="P7" s="25">
        <v>100</v>
      </c>
      <c r="Q7" s="25">
        <v>4075</v>
      </c>
      <c r="R7" s="25">
        <v>1812</v>
      </c>
      <c r="S7" s="25">
        <v>6.99</v>
      </c>
      <c r="T7" s="25">
        <v>259.23</v>
      </c>
      <c r="U7" s="25">
        <v>1780</v>
      </c>
      <c r="V7" s="25">
        <v>6.99</v>
      </c>
      <c r="W7" s="25">
        <v>254.65</v>
      </c>
      <c r="X7" s="25">
        <v>80.52</v>
      </c>
      <c r="Y7" s="25">
        <v>93.33</v>
      </c>
      <c r="Z7" s="25">
        <v>93.07</v>
      </c>
      <c r="AA7" s="25">
        <v>81.69</v>
      </c>
      <c r="AB7" s="25">
        <v>88.76</v>
      </c>
      <c r="AC7" s="25">
        <v>77.91</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333.44</v>
      </c>
      <c r="BF7" s="25">
        <v>303.36</v>
      </c>
      <c r="BG7" s="25">
        <v>268.10000000000002</v>
      </c>
      <c r="BH7" s="25">
        <v>244.39</v>
      </c>
      <c r="BI7" s="25">
        <v>214.69</v>
      </c>
      <c r="BJ7" s="25">
        <v>1007.7</v>
      </c>
      <c r="BK7" s="25">
        <v>1183.92</v>
      </c>
      <c r="BL7" s="25">
        <v>1128.72</v>
      </c>
      <c r="BM7" s="25">
        <v>1125.25</v>
      </c>
      <c r="BN7" s="25">
        <v>1157.05</v>
      </c>
      <c r="BO7" s="25">
        <v>982.48</v>
      </c>
      <c r="BP7" s="25">
        <v>75.900000000000006</v>
      </c>
      <c r="BQ7" s="25">
        <v>70.459999999999994</v>
      </c>
      <c r="BR7" s="25">
        <v>63.95</v>
      </c>
      <c r="BS7" s="25">
        <v>68.959999999999994</v>
      </c>
      <c r="BT7" s="25">
        <v>66.98</v>
      </c>
      <c r="BU7" s="25">
        <v>59.22</v>
      </c>
      <c r="BV7" s="25">
        <v>42.5</v>
      </c>
      <c r="BW7" s="25">
        <v>41.84</v>
      </c>
      <c r="BX7" s="25">
        <v>41.44</v>
      </c>
      <c r="BY7" s="25">
        <v>37.65</v>
      </c>
      <c r="BZ7" s="25">
        <v>50.61</v>
      </c>
      <c r="CA7" s="25">
        <v>266.57</v>
      </c>
      <c r="CB7" s="25">
        <v>308.73</v>
      </c>
      <c r="CC7" s="25">
        <v>346.21</v>
      </c>
      <c r="CD7" s="25">
        <v>316.63</v>
      </c>
      <c r="CE7" s="25">
        <v>324.20999999999998</v>
      </c>
      <c r="CF7" s="25">
        <v>292.89999999999998</v>
      </c>
      <c r="CG7" s="25">
        <v>377.72</v>
      </c>
      <c r="CH7" s="25">
        <v>390.47</v>
      </c>
      <c r="CI7" s="25">
        <v>403.61</v>
      </c>
      <c r="CJ7" s="25">
        <v>442.82</v>
      </c>
      <c r="CK7" s="25">
        <v>320.83</v>
      </c>
      <c r="CL7" s="25">
        <v>38.119999999999997</v>
      </c>
      <c r="CM7" s="25">
        <v>37.96</v>
      </c>
      <c r="CN7" s="25">
        <v>36.96</v>
      </c>
      <c r="CO7" s="25">
        <v>32.29</v>
      </c>
      <c r="CP7" s="25">
        <v>32.29</v>
      </c>
      <c r="CQ7" s="25">
        <v>56.76</v>
      </c>
      <c r="CR7" s="25">
        <v>48.01</v>
      </c>
      <c r="CS7" s="25">
        <v>49.08</v>
      </c>
      <c r="CT7" s="25">
        <v>51.46</v>
      </c>
      <c r="CU7" s="25">
        <v>51.84</v>
      </c>
      <c r="CV7" s="25">
        <v>56.15</v>
      </c>
      <c r="CW7" s="25">
        <v>86.67</v>
      </c>
      <c r="CX7" s="25">
        <v>80.45</v>
      </c>
      <c r="CY7" s="25">
        <v>82.43</v>
      </c>
      <c r="CZ7" s="25">
        <v>92.47</v>
      </c>
      <c r="DA7" s="25">
        <v>91.31</v>
      </c>
      <c r="DB7" s="25">
        <v>73.069999999999993</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2023-12-05T01:07:42Z</dcterms:created>
  <dcterms:modified xsi:type="dcterms:W3CDTF">2024-02-22T01:37:49Z</dcterms:modified>
  <cp:category/>
</cp:coreProperties>
</file>