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6年度\決算統計\01普通会計\R4財政状況資料集\08HP公開\3月末版\"/>
    </mc:Choice>
  </mc:AlternateContent>
  <bookViews>
    <workbookView xWindow="0" yWindow="0" windowWidth="20490" windowHeight="8115"/>
  </bookViews>
  <sheets>
    <sheet name="総括表" sheetId="10" r:id="rId1"/>
    <sheet name="普通会計の状況" sheetId="11" r:id="rId2"/>
    <sheet name="各会計、関係団体の財政状況及び健全化判断比率" sheetId="12" r:id="rId3"/>
    <sheet name="（様式差替）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<sst xmlns="http://schemas.openxmlformats.org/spreadsheetml/2006/main" count="1084" uniqueCount="593">
  <si>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</si>
  <si>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</si>
  <si>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</si>
  <si>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</si>
  <si>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</si>
  <si>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</si>
  <si>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</si>
  <si>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</si>
  <si>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</si>
  <si>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</si>
  <si>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</si>
  <si>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</si>
  <si>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</si>
  <si>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</si>
  <si>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</si>
  <si>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</si>
  <si>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</si>
  <si>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</si>
  <si>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</si>
  <si>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</si>
  <si>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</si>
  <si>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</si>
  <si>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</si>
  <si>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</si>
  <si>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</si>
  <si>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</si>
  <si>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</si>
  <si>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</si>
  <si>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</si>
  <si>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</si>
  <si>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</si>
  <si>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</si>
  <si>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</si>
  <si>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</si>
  <si>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</si>
  <si>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</si>
  <si>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</si>
  <si>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</si>
  <si>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</si>
  <si>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</si>
  <si>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</si>
  <si>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</si>
  <si>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</si>
  <si>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</si>
  <si>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</si>
  <si>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</si>
  <si>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</si>
  <si>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</si>
  <si>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</si>
  <si>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</si>
  <si>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</si>
  <si>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</si>
  <si>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</si>
  <si>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</si>
  <si>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</si>
  <si>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</si>
  <si>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</si>
  <si>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</si>
  <si>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</si>
  <si>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</si>
  <si>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</si>
  <si>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</si>
  <si>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</si>
  <si>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</si>
  <si>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</si>
  <si>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</si>
  <si>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</si>
  <si>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</si>
  <si>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</si>
  <si>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</si>
  <si>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</si>
  <si>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</si>
  <si>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</si>
  <si>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</si>
  <si>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</si>
  <si>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</si>
  <si>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</si>
  <si>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</si>
  <si>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</si>
  <si>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</si>
  <si>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</si>
  <si>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</si>
  <si>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</si>
  <si>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</si>
  <si>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</si>
  <si>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</si>
  <si>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</si>
  <si>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</si>
  <si>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</si>
  <si>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</si>
  <si>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</si>
  <si>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</si>
  <si>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</si>
  <si>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</si>
  <si>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</si>
  <si>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</si>
  <si>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</si>
  <si>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</si>
  <si>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</si>
  <si>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</si>
  <si>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由布市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</si>
  <si>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</si>
  <si>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</si>
  <si>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</si>
  <si>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</si>
  <si>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</si>
  <si>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</si>
  <si>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</si>
  <si>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</si>
  <si>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</si>
  <si>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</si>
  <si>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</si>
  <si>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</si>
  <si>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</si>
  <si>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</si>
  <si>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</si>
  <si>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</si>
  <si>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</si>
  <si>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</si>
  <si>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</si>
  <si>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</si>
  <si>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</si>
  <si>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</si>
  <si>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</si>
  <si>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</si>
  <si>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</si>
  <si>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</si>
  <si>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</si>
  <si>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</si>
  <si>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</si>
  <si>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</si>
  <si>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</si>
  <si>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</si>
  <si>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</si>
  <si>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</si>
  <si>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</si>
  <si>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</si>
  <si>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</si>
  <si>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</si>
  <si>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</si>
  <si>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</si>
  <si>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</si>
  <si>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</si>
  <si>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</si>
  <si>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</si>
  <si>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</si>
  <si>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</si>
  <si>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</si>
  <si>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</si>
  <si>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</si>
  <si>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</si>
  <si>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</si>
  <si>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</si>
  <si>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</si>
  <si>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</si>
  <si>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</si>
  <si>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</si>
  <si>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</si>
  <si>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</si>
  <si>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</si>
  <si>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</si>
  <si>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</si>
  <si>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</si>
  <si>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</si>
  <si>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</si>
  <si>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</si>
  <si>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</si>
  <si>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</si>
  <si>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</si>
  <si>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</si>
  <si>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</si>
  <si>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</si>
  <si>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</si>
  <si>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</si>
  <si>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</si>
  <si>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</si>
  <si>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</si>
  <si>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</si>
  <si>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</si>
  <si>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</si>
  <si>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</si>
  <si>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</si>
  <si>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</si>
  <si>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</si>
  <si>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</si>
  <si>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</si>
  <si>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</si>
  <si>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</si>
  <si>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</si>
  <si>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</si>
  <si>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</si>
  <si>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</si>
  <si>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</si>
  <si>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</si>
  <si>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</si>
  <si>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</si>
  <si>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</si>
  <si>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</si>
  <si>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</si>
  <si>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</si>
  <si>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</si>
  <si>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</si>
  <si>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</si>
  <si>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</si>
  <si>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</si>
  <si>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</si>
  <si>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</si>
  <si>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</si>
  <si>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</si>
  <si>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</si>
  <si>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</si>
  <si>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</si>
  <si>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</si>
  <si>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</si>
  <si>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</si>
  <si>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</si>
  <si>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</si>
  <si>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</si>
  <si>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</si>
  <si>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</si>
  <si>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大分県由布市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</si>
  <si>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</si>
  <si>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</si>
  <si>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</si>
  <si>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</si>
  <si>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</si>
  <si>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</si>
  <si>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</si>
  <si>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</si>
  <si>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</si>
  <si>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</si>
  <si>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</si>
  <si>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</si>
  <si>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</si>
  <si>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</si>
  <si>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</si>
  <si>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</si>
  <si>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</si>
  <si>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</si>
  <si>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</si>
  <si>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</si>
  <si>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</si>
  <si>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</si>
  <si>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</si>
  <si>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</si>
  <si>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</si>
  <si>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</si>
  <si>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</si>
  <si>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</si>
  <si>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</si>
  <si>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</si>
  <si>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</si>
  <si>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</si>
  <si>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</si>
  <si>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</si>
  <si>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</si>
  <si>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</si>
  <si>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</si>
  <si>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</si>
  <si>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</si>
  <si>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</si>
  <si>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</si>
  <si>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</si>
  <si>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</si>
  <si>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</si>
  <si>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</si>
  <si>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</si>
  <si>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</si>
  <si>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</si>
  <si>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</si>
  <si>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</si>
  <si>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</si>
  <si>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</si>
  <si>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</si>
  <si>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</si>
  <si>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</si>
  <si>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</si>
  <si>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</si>
  <si>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</si>
  <si>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</si>
  <si>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</si>
  <si>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</si>
  <si>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</si>
  <si>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</si>
  <si>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</si>
  <si>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</si>
  <si>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</si>
  <si>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</si>
  <si>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</si>
  <si>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</si>
  <si>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</si>
  <si>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</si>
  <si>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</si>
  <si>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</si>
  <si>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</si>
  <si>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</si>
  <si>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</si>
  <si>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</si>
  <si>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</si>
  <si>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</si>
  <si>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</si>
  <si>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</si>
  <si>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</si>
  <si>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</si>
  <si>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</si>
  <si>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</si>
  <si>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</si>
  <si>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</si>
  <si>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</si>
  <si>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</si>
  <si>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</si>
  <si>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</si>
  <si>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</si>
  <si>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</si>
  <si>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</si>
  <si>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</si>
  <si>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</si>
  <si>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</si>
  <si>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</si>
  <si>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</si>
  <si>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</si>
  <si>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</si>
  <si>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</si>
  <si>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</si>
  <si>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</si>
  <si>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</si>
  <si>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</si>
  <si>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</si>
  <si>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</si>
  <si>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</si>
  <si>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</si>
  <si>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</si>
  <si>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</si>
  <si>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</si>
  <si>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</si>
  <si>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</si>
  <si>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</si>
  <si>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</si>
  <si>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</si>
  <si>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</si>
  <si>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</si>
  <si>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</si>
  <si>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</si>
  <si>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</si>
  <si>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</si>
  <si>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</si>
  <si>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</si>
  <si>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</si>
  <si>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</si>
  <si>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</si>
  <si>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</si>
  <si>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</si>
  <si>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</si>
  <si>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</si>
  <si>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</si>
  <si>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</si>
  <si>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</si>
  <si>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</si>
  <si>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</si>
  <si>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</si>
  <si>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</si>
  <si>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</si>
  <si>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</si>
  <si>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</si>
  <si>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</si>
  <si>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</si>
  <si>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</si>
  <si>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</si>
  <si>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</si>
  <si>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</si>
  <si>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</si>
  <si>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</si>
  <si>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大分県由布市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</si>
  <si>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</si>
  <si>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</si>
  <si>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</si>
  <si>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</si>
  <si>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</si>
  <si>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</si>
  <si>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</si>
  <si>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</si>
  <si>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</si>
  <si>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</si>
  <si>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</si>
  <si>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</si>
  <si>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</si>
  <si>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</si>
  <si>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</si>
  <si>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</si>
  <si>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</si>
  <si>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</si>
  <si>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</si>
  <si>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</si>
  <si>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</si>
  <si>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</si>
  <si>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</si>
  <si>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</si>
  <si>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</si>
  <si>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</si>
  <si>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</si>
  <si>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</si>
  <si>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</si>
  <si>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</si>
  <si>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</si>
  <si>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</si>
  <si>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</si>
  <si>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</si>
  <si>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</si>
  <si>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</si>
  <si>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</si>
  <si>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</si>
  <si>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</si>
  <si>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</si>
  <si>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</si>
  <si>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</si>
  <si>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</si>
  <si>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</si>
  <si>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</si>
  <si>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</si>
  <si>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</si>
  <si>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</si>
  <si>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</si>
  <si>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</si>
  <si>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</si>
  <si>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</si>
  <si>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</si>
  <si>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</si>
  <si>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</si>
  <si>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</si>
  <si>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</si>
  <si>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</si>
  <si>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</si>
  <si>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</si>
  <si>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</si>
  <si>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</si>
  <si>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</si>
  <si>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</si>
  <si>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</si>
  <si>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</si>
  <si>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</si>
  <si>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</si>
  <si>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</si>
  <si>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</si>
  <si>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</si>
  <si>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</si>
  <si>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</si>
  <si>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</si>
  <si>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</si>
  <si>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</si>
  <si>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</si>
  <si>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</si>
  <si>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</si>
  <si>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</si>
  <si>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</si>
  <si>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</si>
  <si>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</si>
  <si>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</si>
  <si>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</si>
  <si>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</si>
  <si>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</si>
  <si>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</si>
  <si>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</si>
  <si>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</si>
  <si>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</si>
  <si>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</si>
  <si>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</si>
  <si>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</si>
  <si>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</si>
  <si>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</si>
  <si>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</si>
  <si>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</si>
  <si>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</si>
  <si>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</si>
  <si>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</si>
  <si>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</si>
  <si>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</si>
  <si>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</si>
  <si>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</si>
  <si>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</si>
  <si>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</si>
  <si>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</si>
  <si>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</si>
  <si>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</si>
  <si>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</si>
  <si>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</si>
  <si>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</si>
  <si>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</si>
  <si>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</si>
  <si>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</si>
  <si>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</si>
  <si>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</si>
  <si>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</si>
  <si>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</si>
  <si>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</si>
  <si>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</si>
  <si>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</si>
  <si>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</si>
  <si>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</si>
  <si>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</si>
  <si>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</si>
  <si>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</si>
  <si>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</si>
  <si>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</si>
  <si>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</si>
  <si>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</si>
  <si>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</si>
  <si>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</si>
  <si>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</si>
  <si>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</si>
  <si>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</si>
  <si>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</si>
  <si>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</si>
  <si>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</si>
  <si>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</si>
  <si>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</si>
  <si>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</si>
  <si>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</si>
  <si>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</si>
  <si>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</si>
  <si>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</si>
  <si>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</si>
  <si>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</si>
  <si>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</si>
  <si>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</si>
  <si>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</si>
  <si>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</si>
  <si>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</si>
  <si>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</si>
  <si>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</si>
  <si>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</si>
  <si>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</si>
  <si>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</si>
  <si>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</si>
  <si>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</si>
  <si>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</si>
  <si>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</si>
  <si>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</si>
  <si>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</si>
  <si>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</si>
  <si>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</si>
  <si>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</si>
  <si>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</si>
  <si>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</si>
  <si>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</si>
  <si>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</si>
  <si>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</si>
  <si>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</si>
  <si>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</si>
  <si>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</si>
  <si>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</si>
  <si>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</si>
  <si>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</si>
  <si>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</si>
  <si>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</si>
  <si>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</si>
  <si>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</si>
  <si>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</si>
  <si>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5.13</t>
  </si>
  <si>
    <t>▲ 3.65</t>
  </si>
  <si>
    <t>▲ 2.80</t>
  </si>
  <si>
    <t>▲ 2.74</t>
  </si>
  <si>
    <t>▲ 0.02</t>
  </si>
  <si>
    <t>水道事業会計</t>
  </si>
  <si>
    <t>一般会計</t>
  </si>
  <si>
    <t>介護保険事業特別会計</t>
  </si>
  <si>
    <t>国民健康保険事業特別会計</t>
  </si>
  <si>
    <t>後期高齢者医療事業特別会計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</si>
  <si>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</si>
  <si>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</si>
  <si>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</si>
  <si>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</si>
  <si>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</si>
  <si>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</si>
  <si>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</si>
  <si>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</si>
  <si>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</si>
  <si>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基金繰入153</t>
    <rPh sb="0" eb="2">
      <t>キキン</t>
    </rPh>
    <rPh sb="2" eb="4">
      <t>クリイレ</t>
    </rPh>
    <phoneticPr fontId="2"/>
  </si>
  <si>
    <t>-</t>
    <phoneticPr fontId="2"/>
  </si>
  <si>
    <t>基金繰入21</t>
    <rPh sb="0" eb="2">
      <t>キキン</t>
    </rPh>
    <rPh sb="2" eb="4">
      <t>クリイレ</t>
    </rPh>
    <phoneticPr fontId="2"/>
  </si>
  <si>
    <t>大分県退職手当組合</t>
    <rPh sb="0" eb="3">
      <t>オオイタケン</t>
    </rPh>
    <rPh sb="3" eb="9">
      <t>タイショクテアテクミアイ</t>
    </rPh>
    <phoneticPr fontId="2"/>
  </si>
  <si>
    <t>大分県消防補償組合</t>
    <rPh sb="0" eb="3">
      <t>オオイタケン</t>
    </rPh>
    <rPh sb="3" eb="5">
      <t>ショウボウ</t>
    </rPh>
    <rPh sb="5" eb="7">
      <t>ホショウ</t>
    </rPh>
    <rPh sb="7" eb="9">
      <t>クミアイ</t>
    </rPh>
    <phoneticPr fontId="2"/>
  </si>
  <si>
    <t>大分県交通災害共済組合（交通災害共済事業会計）</t>
    <rPh sb="0" eb="3">
      <t>オオイタケン</t>
    </rPh>
    <rPh sb="3" eb="7">
      <t>コウツウサイガイ</t>
    </rPh>
    <rPh sb="7" eb="9">
      <t>キョウサイ</t>
    </rPh>
    <rPh sb="9" eb="11">
      <t>クミアイ</t>
    </rPh>
    <rPh sb="12" eb="16">
      <t>コウツウサイガイ</t>
    </rPh>
    <rPh sb="16" eb="18">
      <t>キョウサイ</t>
    </rPh>
    <rPh sb="18" eb="22">
      <t>ジギョウカイケイ</t>
    </rPh>
    <phoneticPr fontId="2"/>
  </si>
  <si>
    <t>大分県市町村会館管理組合</t>
    <rPh sb="0" eb="3">
      <t>オオイタケン</t>
    </rPh>
    <rPh sb="3" eb="6">
      <t>シチョウソン</t>
    </rPh>
    <rPh sb="6" eb="8">
      <t>カイカン</t>
    </rPh>
    <rPh sb="8" eb="12">
      <t>カンリクミアイ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</si>
  <si>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</si>
  <si>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26">
      <t>コウキコウレイシャイリョウジギョウカイケイ</t>
    </rPh>
    <phoneticPr fontId="2"/>
  </si>
  <si>
    <t>基金繰入2</t>
    <rPh sb="0" eb="2">
      <t>キキン</t>
    </rPh>
    <rPh sb="2" eb="4">
      <t>クリイレ</t>
    </rPh>
    <phoneticPr fontId="2"/>
  </si>
  <si>
    <t>基金繰入133</t>
    <rPh sb="0" eb="4">
      <t>キキンクリイレ</t>
    </rPh>
    <phoneticPr fontId="2"/>
  </si>
  <si>
    <t>由布市土地開発公社</t>
    <rPh sb="0" eb="3">
      <t>ユフシ</t>
    </rPh>
    <rPh sb="3" eb="7">
      <t>トチカイハツ</t>
    </rPh>
    <rPh sb="7" eb="9">
      <t>コウシャ</t>
    </rPh>
    <phoneticPr fontId="2"/>
  </si>
  <si>
    <t>地域振興基金</t>
    <rPh sb="0" eb="6">
      <t>チイキシンコウキキン</t>
    </rPh>
    <phoneticPr fontId="5"/>
  </si>
  <si>
    <t>地域福祉基金</t>
    <rPh sb="0" eb="4">
      <t>チイキフクシ</t>
    </rPh>
    <rPh sb="4" eb="6">
      <t>キキン</t>
    </rPh>
    <phoneticPr fontId="5"/>
  </si>
  <si>
    <t>みらいふるさと基金</t>
    <rPh sb="7" eb="9">
      <t>キキン</t>
    </rPh>
    <phoneticPr fontId="5"/>
  </si>
  <si>
    <t>子ども及び高校生等医療費助成事業基金</t>
    <rPh sb="0" eb="1">
      <t>コ</t>
    </rPh>
    <rPh sb="3" eb="4">
      <t>オヨ</t>
    </rPh>
    <rPh sb="5" eb="8">
      <t>コウコウセイ</t>
    </rPh>
    <rPh sb="8" eb="9">
      <t>ナド</t>
    </rPh>
    <rPh sb="9" eb="18">
      <t>イリョウヒジョセイジギョウキキン</t>
    </rPh>
    <phoneticPr fontId="5"/>
  </si>
  <si>
    <t>森林環境譲与税基金</t>
    <rPh sb="0" eb="7">
      <t>シンリンカンキョウジョウヨゼイ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</si>
</sst>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A2E1-4C28-9D26-8B70E7A705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85713</c:v>
                </c:pt>
                <c:pt idx="1">
                  <c:v>81293</c:v>
                </c:pt>
                <c:pt idx="2">
                  <c:v>103893</c:v>
                </c:pt>
                <c:pt idx="3">
                  <c:v>101679</c:v>
                </c:pt>
                <c:pt idx="4">
                  <c:v>93213</c:v>
                </c:pt>
              </c:numCache>
            </c:numRef>
          </c:val>
          <c:smooth val="0"/>
          <c:extLst>
            <c:ext xmlns:c16="http://schemas.microsoft.com/office/drawing/2014/chart" uri="{C3380CC4-5D6E-409C-BE32-E72D297353CC}">
              <c16:uniqueId val="{00000001-A2E1-4C28-9D26-8B70E7A705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6.04</c:v>
                </c:pt>
                <c:pt idx="1">
                  <c:v>4.1100000000000003</c:v>
                </c:pt>
                <c:pt idx="2">
                  <c:v>6.24</c:v>
                </c:pt>
                <c:pt idx="3">
                  <c:v>0.9</c:v>
                </c:pt>
                <c:pt idx="4">
                  <c:v>4.08</c:v>
                </c:pt>
              </c:numCache>
            </c:numRef>
          </c:val>
          <c:extLst>
            <c:ext xmlns:c16="http://schemas.microsoft.com/office/drawing/2014/chart" uri="{C3380CC4-5D6E-409C-BE32-E72D297353CC}">
              <c16:uniqueId val="{00000000-AA04-4F85-99E2-457E8F533A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23.09</c:v>
                </c:pt>
                <c:pt idx="1">
                  <c:v>24.26</c:v>
                </c:pt>
                <c:pt idx="2">
                  <c:v>20.48</c:v>
                </c:pt>
                <c:pt idx="3">
                  <c:v>25.81</c:v>
                </c:pt>
                <c:pt idx="4">
                  <c:v>23.96</c:v>
                </c:pt>
              </c:numCache>
            </c:numRef>
          </c:val>
          <c:extLst>
            <c:ext xmlns:c16="http://schemas.microsoft.com/office/drawing/2014/chart" uri="{C3380CC4-5D6E-409C-BE32-E72D297353CC}">
              <c16:uniqueId val="{00000001-AA04-4F85-99E2-457E8F533A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-5.13</c:v>
                </c:pt>
                <c:pt idx="1">
                  <c:v>-3.65</c:v>
                </c:pt>
                <c:pt idx="2">
                  <c:v>-2.8</c:v>
                </c:pt>
                <c:pt idx="3">
                  <c:v>-2.74</c:v>
                </c:pt>
                <c:pt idx="4">
                  <c:v>-0.02</c:v>
                </c:pt>
              </c:numCache>
            </c:numRef>
          </c:val>
          <c:smooth val="0"/>
          <c:extLst>
            <c:ext xmlns:c16="http://schemas.microsoft.com/office/drawing/2014/chart" uri="{C3380CC4-5D6E-409C-BE32-E72D297353CC}">
              <c16:uniqueId val="{00000002-AA04-4F85-99E2-457E8F533A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0.35</c:v>
                </c:pt>
                <c:pt idx="4">
                  <c:v>0</c:v>
                </c:pt>
                <c:pt idx="5">
                  <c:v>0</c:v>
                </c:pt>
                <c:pt idx="6">
                  <c:v>0</c:v>
                </c:pt>
                <c:pt idx="7">
                  <c:v>0</c:v>
                </c:pt>
                <c:pt idx="8">
                  <c:v>0</c:v>
                </c:pt>
                <c:pt idx="9">
                  <c:v>0</c:v>
                </c:pt>
              </c:numCache>
            </c:numRef>
          </c:val>
          <c:extLst>
            <c:ext xmlns:c16="http://schemas.microsoft.com/office/drawing/2014/chart" uri="{C3380CC4-5D6E-409C-BE32-E72D297353CC}">
              <c16:uniqueId val="{00000000-D6E7-4829-A4FA-4678493EA2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E7-4829-A4FA-4678493EA2B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E7-4829-A4FA-4678493EA2B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E7-4829-A4FA-4678493EA2B4}"/>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D6E7-4829-A4FA-4678493EA2B4}"/>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D6E7-4829-A4FA-4678493EA2B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0.4</c:v>
                </c:pt>
                <c:pt idx="2">
                  <c:v>#N/A</c:v>
                </c:pt>
                <c:pt idx="3">
                  <c:v>0.43</c:v>
                </c:pt>
                <c:pt idx="4">
                  <c:v>#N/A</c:v>
                </c:pt>
                <c:pt idx="5">
                  <c:v>0.92</c:v>
                </c:pt>
                <c:pt idx="6">
                  <c:v>#N/A</c:v>
                </c:pt>
                <c:pt idx="7">
                  <c:v>1.0900000000000001</c:v>
                </c:pt>
                <c:pt idx="8">
                  <c:v>#N/A</c:v>
                </c:pt>
                <c:pt idx="9">
                  <c:v>0.6</c:v>
                </c:pt>
              </c:numCache>
            </c:numRef>
          </c:val>
          <c:extLst>
            <c:ext xmlns:c16="http://schemas.microsoft.com/office/drawing/2014/chart" uri="{C3380CC4-5D6E-409C-BE32-E72D297353CC}">
              <c16:uniqueId val="{00000006-D6E7-4829-A4FA-4678493EA2B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0.6</c:v>
                </c:pt>
                <c:pt idx="4">
                  <c:v>#N/A</c:v>
                </c:pt>
                <c:pt idx="5">
                  <c:v>0.48</c:v>
                </c:pt>
                <c:pt idx="6">
                  <c:v>#N/A</c:v>
                </c:pt>
                <c:pt idx="7">
                  <c:v>0.78</c:v>
                </c:pt>
                <c:pt idx="8">
                  <c:v>#N/A</c:v>
                </c:pt>
                <c:pt idx="9">
                  <c:v>1.48</c:v>
                </c:pt>
              </c:numCache>
            </c:numRef>
          </c:val>
          <c:extLst>
            <c:ext xmlns:c16="http://schemas.microsoft.com/office/drawing/2014/chart" uri="{C3380CC4-5D6E-409C-BE32-E72D297353CC}">
              <c16:uniqueId val="{00000007-D6E7-4829-A4FA-4678493EA2B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6.03</c:v>
                </c:pt>
                <c:pt idx="2">
                  <c:v>#N/A</c:v>
                </c:pt>
                <c:pt idx="3">
                  <c:v>4.1100000000000003</c:v>
                </c:pt>
                <c:pt idx="4">
                  <c:v>#N/A</c:v>
                </c:pt>
                <c:pt idx="5">
                  <c:v>6.23</c:v>
                </c:pt>
                <c:pt idx="6">
                  <c:v>#N/A</c:v>
                </c:pt>
                <c:pt idx="7">
                  <c:v>0.89</c:v>
                </c:pt>
                <c:pt idx="8">
                  <c:v>#N/A</c:v>
                </c:pt>
                <c:pt idx="9">
                  <c:v>4.08</c:v>
                </c:pt>
              </c:numCache>
            </c:numRef>
          </c:val>
          <c:extLst>
            <c:ext xmlns:c16="http://schemas.microsoft.com/office/drawing/2014/chart" uri="{C3380CC4-5D6E-409C-BE32-E72D297353CC}">
              <c16:uniqueId val="{00000008-D6E7-4829-A4FA-4678493EA2B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2.94</c:v>
                </c:pt>
                <c:pt idx="2">
                  <c:v>#N/A</c:v>
                </c:pt>
                <c:pt idx="3">
                  <c:v>2.75</c:v>
                </c:pt>
                <c:pt idx="4">
                  <c:v>#N/A</c:v>
                </c:pt>
                <c:pt idx="5">
                  <c:v>3.97</c:v>
                </c:pt>
                <c:pt idx="6">
                  <c:v>#N/A</c:v>
                </c:pt>
                <c:pt idx="7">
                  <c:v>4.37</c:v>
                </c:pt>
                <c:pt idx="8">
                  <c:v>#N/A</c:v>
                </c:pt>
                <c:pt idx="9">
                  <c:v>4.8600000000000003</c:v>
                </c:pt>
              </c:numCache>
            </c:numRef>
          </c:val>
          <c:extLst>
            <c:ext xmlns:c16="http://schemas.microsoft.com/office/drawing/2014/chart" uri="{C3380CC4-5D6E-409C-BE32-E72D297353CC}">
              <c16:uniqueId val="{00000009-D6E7-4829-A4FA-4678493EA2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1834</c:v>
                </c:pt>
                <c:pt idx="5">
                  <c:v>1811</c:v>
                </c:pt>
                <c:pt idx="8">
                  <c:v>1896</c:v>
                </c:pt>
                <c:pt idx="11">
                  <c:v>1867</c:v>
                </c:pt>
                <c:pt idx="14">
                  <c:v>1866</c:v>
                </c:pt>
              </c:numCache>
            </c:numRef>
          </c:val>
          <c:extLst>
            <c:ext xmlns:c16="http://schemas.microsoft.com/office/drawing/2014/chart" uri="{C3380CC4-5D6E-409C-BE32-E72D297353CC}">
              <c16:uniqueId val="{00000000-18F3-4582-A050-E926497B2E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F3-4582-A050-E926497B2E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72</c:v>
                </c:pt>
                <c:pt idx="3">
                  <c:v>0</c:v>
                </c:pt>
                <c:pt idx="6">
                  <c:v>0</c:v>
                </c:pt>
                <c:pt idx="9">
                  <c:v>3</c:v>
                </c:pt>
                <c:pt idx="12">
                  <c:v>8</c:v>
                </c:pt>
              </c:numCache>
            </c:numRef>
          </c:val>
          <c:extLst>
            <c:ext xmlns:c16="http://schemas.microsoft.com/office/drawing/2014/chart" uri="{C3380CC4-5D6E-409C-BE32-E72D297353CC}">
              <c16:uniqueId val="{00000002-18F3-4582-A050-E926497B2E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3-18F3-4582-A050-E926497B2E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130</c:v>
                </c:pt>
                <c:pt idx="3">
                  <c:v>138</c:v>
                </c:pt>
                <c:pt idx="6">
                  <c:v>123</c:v>
                </c:pt>
                <c:pt idx="9">
                  <c:v>178</c:v>
                </c:pt>
                <c:pt idx="12">
                  <c:v>178</c:v>
                </c:pt>
              </c:numCache>
            </c:numRef>
          </c:val>
          <c:extLst>
            <c:ext xmlns:c16="http://schemas.microsoft.com/office/drawing/2014/chart" uri="{C3380CC4-5D6E-409C-BE32-E72D297353CC}">
              <c16:uniqueId val="{00000004-18F3-4582-A050-E926497B2E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F3-4582-A050-E926497B2E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F3-4582-A050-E926497B2E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2277</c:v>
                </c:pt>
                <c:pt idx="3">
                  <c:v>2287</c:v>
                </c:pt>
                <c:pt idx="6">
                  <c:v>2339</c:v>
                </c:pt>
                <c:pt idx="9">
                  <c:v>2343</c:v>
                </c:pt>
                <c:pt idx="12">
                  <c:v>2340</c:v>
                </c:pt>
              </c:numCache>
            </c:numRef>
          </c:val>
          <c:extLst>
            <c:ext xmlns:c16="http://schemas.microsoft.com/office/drawing/2014/chart" uri="{C3380CC4-5D6E-409C-BE32-E72D297353CC}">
              <c16:uniqueId val="{00000007-18F3-4582-A050-E926497B2E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649</c:v>
                </c:pt>
                <c:pt idx="2">
                  <c:v>#N/A</c:v>
                </c:pt>
                <c:pt idx="3">
                  <c:v>#N/A</c:v>
                </c:pt>
                <c:pt idx="4">
                  <c:v>614</c:v>
                </c:pt>
                <c:pt idx="5">
                  <c:v>#N/A</c:v>
                </c:pt>
                <c:pt idx="6">
                  <c:v>#N/A</c:v>
                </c:pt>
                <c:pt idx="7">
                  <c:v>566</c:v>
                </c:pt>
                <c:pt idx="8">
                  <c:v>#N/A</c:v>
                </c:pt>
                <c:pt idx="9">
                  <c:v>#N/A</c:v>
                </c:pt>
                <c:pt idx="10">
                  <c:v>657</c:v>
                </c:pt>
                <c:pt idx="11">
                  <c:v>#N/A</c:v>
                </c:pt>
                <c:pt idx="12">
                  <c:v>#N/A</c:v>
                </c:pt>
                <c:pt idx="13">
                  <c:v>660</c:v>
                </c:pt>
                <c:pt idx="14">
                  <c:v>#N/A</c:v>
                </c:pt>
              </c:numCache>
            </c:numRef>
          </c:val>
          <c:smooth val="0"/>
          <c:extLst>
            <c:ext xmlns:c16="http://schemas.microsoft.com/office/drawing/2014/chart" uri="{C3380CC4-5D6E-409C-BE32-E72D297353CC}">
              <c16:uniqueId val="{00000008-18F3-4582-A050-E926497B2E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17773</c:v>
                </c:pt>
                <c:pt idx="5">
                  <c:v>17734</c:v>
                </c:pt>
                <c:pt idx="8">
                  <c:v>17718</c:v>
                </c:pt>
                <c:pt idx="11">
                  <c:v>17768</c:v>
                </c:pt>
                <c:pt idx="14">
                  <c:v>17265</c:v>
                </c:pt>
              </c:numCache>
            </c:numRef>
          </c:val>
          <c:extLst>
            <c:ext xmlns:c16="http://schemas.microsoft.com/office/drawing/2014/chart" uri="{C3380CC4-5D6E-409C-BE32-E72D297353CC}">
              <c16:uniqueId val="{00000000-CFB2-41E4-BFD3-6651941BEC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372</c:v>
                </c:pt>
                <c:pt idx="5">
                  <c:v>339</c:v>
                </c:pt>
                <c:pt idx="8">
                  <c:v>307</c:v>
                </c:pt>
                <c:pt idx="11">
                  <c:v>307</c:v>
                </c:pt>
                <c:pt idx="14">
                  <c:v>295</c:v>
                </c:pt>
              </c:numCache>
            </c:numRef>
          </c:val>
          <c:extLst>
            <c:ext xmlns:c16="http://schemas.microsoft.com/office/drawing/2014/chart" uri="{C3380CC4-5D6E-409C-BE32-E72D297353CC}">
              <c16:uniqueId val="{00000001-CFB2-41E4-BFD3-6651941BEC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3840</c:v>
                </c:pt>
                <c:pt idx="5">
                  <c:v>3970</c:v>
                </c:pt>
                <c:pt idx="8">
                  <c:v>3643</c:v>
                </c:pt>
                <c:pt idx="11">
                  <c:v>4363</c:v>
                </c:pt>
                <c:pt idx="14">
                  <c:v>4240</c:v>
                </c:pt>
              </c:numCache>
            </c:numRef>
          </c:val>
          <c:extLst>
            <c:ext xmlns:c16="http://schemas.microsoft.com/office/drawing/2014/chart" uri="{C3380CC4-5D6E-409C-BE32-E72D297353CC}">
              <c16:uniqueId val="{00000002-CFB2-41E4-BFD3-6651941BEC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B2-41E4-BFD3-6651941BEC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B2-41E4-BFD3-6651941BEC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c:v>
                </c:pt>
                <c:pt idx="3">
                  <c:v>7</c:v>
                </c:pt>
                <c:pt idx="6">
                  <c:v>2</c:v>
                </c:pt>
                <c:pt idx="9">
                  <c:v>0</c:v>
                </c:pt>
                <c:pt idx="12">
                  <c:v>0</c:v>
                </c:pt>
              </c:numCache>
            </c:numRef>
          </c:val>
          <c:extLst>
            <c:ext xmlns:c16="http://schemas.microsoft.com/office/drawing/2014/chart" uri="{C3380CC4-5D6E-409C-BE32-E72D297353CC}">
              <c16:uniqueId val="{00000005-CFB2-41E4-BFD3-6651941BEC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430</c:v>
                </c:pt>
                <c:pt idx="3">
                  <c:v>0</c:v>
                </c:pt>
                <c:pt idx="6">
                  <c:v>237</c:v>
                </c:pt>
                <c:pt idx="9">
                  <c:v>236</c:v>
                </c:pt>
                <c:pt idx="12">
                  <c:v>633</c:v>
                </c:pt>
              </c:numCache>
            </c:numRef>
          </c:val>
          <c:extLst>
            <c:ext xmlns:c16="http://schemas.microsoft.com/office/drawing/2014/chart" uri="{C3380CC4-5D6E-409C-BE32-E72D297353CC}">
              <c16:uniqueId val="{00000006-CFB2-41E4-BFD3-6651941BEC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FB2-41E4-BFD3-6651941BEC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1433</c:v>
                </c:pt>
                <c:pt idx="3">
                  <c:v>1611</c:v>
                </c:pt>
                <c:pt idx="6">
                  <c:v>946</c:v>
                </c:pt>
                <c:pt idx="9">
                  <c:v>1396</c:v>
                </c:pt>
                <c:pt idx="12">
                  <c:v>1559</c:v>
                </c:pt>
              </c:numCache>
            </c:numRef>
          </c:val>
          <c:extLst>
            <c:ext xmlns:c16="http://schemas.microsoft.com/office/drawing/2014/chart" uri="{C3380CC4-5D6E-409C-BE32-E72D297353CC}">
              <c16:uniqueId val="{00000008-CFB2-41E4-BFD3-6651941BEC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85</c:v>
                </c:pt>
                <c:pt idx="3">
                  <c:v>85</c:v>
                </c:pt>
                <c:pt idx="6">
                  <c:v>85</c:v>
                </c:pt>
                <c:pt idx="9">
                  <c:v>60</c:v>
                </c:pt>
                <c:pt idx="12">
                  <c:v>60</c:v>
                </c:pt>
              </c:numCache>
            </c:numRef>
          </c:val>
          <c:extLst>
            <c:ext xmlns:c16="http://schemas.microsoft.com/office/drawing/2014/chart" uri="{C3380CC4-5D6E-409C-BE32-E72D297353CC}">
              <c16:uniqueId val="{00000009-CFB2-41E4-BFD3-6651941BEC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22610</c:v>
                </c:pt>
                <c:pt idx="3">
                  <c:v>22471</c:v>
                </c:pt>
                <c:pt idx="6">
                  <c:v>22867</c:v>
                </c:pt>
                <c:pt idx="9">
                  <c:v>22799</c:v>
                </c:pt>
                <c:pt idx="12">
                  <c:v>22522</c:v>
                </c:pt>
              </c:numCache>
            </c:numRef>
          </c:val>
          <c:extLst>
            <c:ext xmlns:c16="http://schemas.microsoft.com/office/drawing/2014/chart" uri="{C3380CC4-5D6E-409C-BE32-E72D297353CC}">
              <c16:uniqueId val="{0000000A-CFB2-41E4-BFD3-6651941BEC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2583</c:v>
                </c:pt>
                <c:pt idx="2">
                  <c:v>#N/A</c:v>
                </c:pt>
                <c:pt idx="3">
                  <c:v>#N/A</c:v>
                </c:pt>
                <c:pt idx="4">
                  <c:v>2130</c:v>
                </c:pt>
                <c:pt idx="5">
                  <c:v>#N/A</c:v>
                </c:pt>
                <c:pt idx="6">
                  <c:v>#N/A</c:v>
                </c:pt>
                <c:pt idx="7">
                  <c:v>2470</c:v>
                </c:pt>
                <c:pt idx="8">
                  <c:v>#N/A</c:v>
                </c:pt>
                <c:pt idx="9">
                  <c:v>#N/A</c:v>
                </c:pt>
                <c:pt idx="10">
                  <c:v>2053</c:v>
                </c:pt>
                <c:pt idx="11">
                  <c:v>#N/A</c:v>
                </c:pt>
                <c:pt idx="12">
                  <c:v>#N/A</c:v>
                </c:pt>
                <c:pt idx="13">
                  <c:v>2973</c:v>
                </c:pt>
                <c:pt idx="14">
                  <c:v>#N/A</c:v>
                </c:pt>
              </c:numCache>
            </c:numRef>
          </c:val>
          <c:smooth val="0"/>
          <c:extLst>
            <c:ext xmlns:c16="http://schemas.microsoft.com/office/drawing/2014/chart" uri="{C3380CC4-5D6E-409C-BE32-E72D297353CC}">
              <c16:uniqueId val="{0000000B-CFB2-41E4-BFD3-6651941BEC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2230</c:v>
                </c:pt>
                <c:pt idx="1">
                  <c:v>2944</c:v>
                </c:pt>
                <c:pt idx="2">
                  <c:v>2653</c:v>
                </c:pt>
              </c:numCache>
            </c:numRef>
          </c:val>
          <c:extLst>
            <c:ext xmlns:c16="http://schemas.microsoft.com/office/drawing/2014/chart" uri="{C3380CC4-5D6E-409C-BE32-E72D297353CC}">
              <c16:uniqueId val="{00000000-2781-410B-9B1C-77C30F940E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555</c:v>
                </c:pt>
                <c:pt idx="1">
                  <c:v>555</c:v>
                </c:pt>
                <c:pt idx="2">
                  <c:v>556</c:v>
                </c:pt>
              </c:numCache>
            </c:numRef>
          </c:val>
          <c:extLst>
            <c:ext xmlns:c16="http://schemas.microsoft.com/office/drawing/2014/chart" uri="{C3380CC4-5D6E-409C-BE32-E72D297353CC}">
              <c16:uniqueId val="{00000001-2781-410B-9B1C-77C30F940E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2712</c:v>
                </c:pt>
                <c:pt idx="1">
                  <c:v>2757</c:v>
                </c:pt>
                <c:pt idx="2">
                  <c:v>2875</c:v>
                </c:pt>
              </c:numCache>
            </c:numRef>
          </c:val>
          <c:extLst>
            <c:ext xmlns:c16="http://schemas.microsoft.com/office/drawing/2014/chart" uri="{C3380CC4-5D6E-409C-BE32-E72D297353CC}">
              <c16:uniqueId val="{00000002-2781-410B-9B1C-77C30F940E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公営企業に対する繰出金については、</a:t>
          </a:r>
          <a:r>
            <a:rPr kumimoji="1" lang="ja-JP" altLang="en-US" sz="1100">
              <a:solidFill>
                <a:schemeClr val="dk1"/>
              </a:solidFill>
              <a:effectLst/>
              <a:latin typeface="+mn-lt"/>
              <a:ea typeface="+mn-ea"/>
              <a:cs typeface="+mn-cs"/>
            </a:rPr>
            <a:t>前年度と同水準で推移している</a:t>
          </a:r>
          <a:r>
            <a:rPr kumimoji="1" lang="ja-JP" altLang="ja-JP" sz="1100">
              <a:solidFill>
                <a:schemeClr val="dk1"/>
              </a:solidFill>
              <a:effectLst/>
              <a:latin typeface="+mn-lt"/>
              <a:ea typeface="+mn-ea"/>
              <a:cs typeface="+mn-cs"/>
            </a:rPr>
            <a:t>。一方で、算入公債費等は減少しているため、分子が増額となった。</a:t>
          </a:r>
          <a:endParaRPr lang="ja-JP" altLang="ja-JP" sz="1400">
            <a:effectLst/>
          </a:endParaRPr>
        </a:p>
        <a:p>
          <a:r>
            <a:rPr kumimoji="1" lang="ja-JP" altLang="ja-JP" sz="1100">
              <a:solidFill>
                <a:schemeClr val="dk1"/>
              </a:solidFill>
              <a:effectLst/>
              <a:latin typeface="+mn-lt"/>
              <a:ea typeface="+mn-ea"/>
              <a:cs typeface="+mn-cs"/>
            </a:rPr>
            <a:t>大規模建設事業が続く一般会計では元利償還金が</a:t>
          </a:r>
          <a:r>
            <a:rPr kumimoji="1" lang="ja-JP" altLang="en-US" sz="1100">
              <a:solidFill>
                <a:schemeClr val="dk1"/>
              </a:solidFill>
              <a:effectLst/>
              <a:latin typeface="+mn-lt"/>
              <a:ea typeface="+mn-ea"/>
              <a:cs typeface="+mn-cs"/>
            </a:rPr>
            <a:t>高い水準で推移している</a:t>
          </a:r>
          <a:r>
            <a:rPr kumimoji="1" lang="ja-JP" altLang="ja-JP" sz="1100">
              <a:solidFill>
                <a:schemeClr val="dk1"/>
              </a:solidFill>
              <a:effectLst/>
              <a:latin typeface="+mn-lt"/>
              <a:ea typeface="+mn-ea"/>
              <a:cs typeface="+mn-cs"/>
            </a:rPr>
            <a:t>中、合併特例事業債や過疎対策事業債等の交付税措置率が高い起債を中心に借入を行っているが、</a:t>
          </a:r>
          <a:r>
            <a:rPr kumimoji="1" lang="ja-JP" altLang="ja-JP" sz="1100" b="0">
              <a:solidFill>
                <a:schemeClr val="dk1"/>
              </a:solidFill>
              <a:effectLst/>
              <a:latin typeface="+mn-lt"/>
              <a:ea typeface="+mn-ea"/>
              <a:cs typeface="+mn-cs"/>
            </a:rPr>
            <a:t>合併特例債の借入限度額は目前に迫っている。</a:t>
          </a:r>
          <a:r>
            <a:rPr kumimoji="1" lang="ja-JP" altLang="ja-JP" sz="1100">
              <a:solidFill>
                <a:schemeClr val="dk1"/>
              </a:solidFill>
              <a:effectLst/>
              <a:latin typeface="+mn-lt"/>
              <a:ea typeface="+mn-ea"/>
              <a:cs typeface="+mn-cs"/>
            </a:rPr>
            <a:t>さらに、新環境センター整備事業等</a:t>
          </a:r>
          <a:r>
            <a:rPr kumimoji="1" lang="ja-JP" altLang="en-US" sz="1100">
              <a:solidFill>
                <a:schemeClr val="dk1"/>
              </a:solidFill>
              <a:effectLst/>
              <a:latin typeface="+mn-lt"/>
              <a:ea typeface="+mn-ea"/>
              <a:cs typeface="+mn-cs"/>
            </a:rPr>
            <a:t>の大型建設事業</a:t>
          </a:r>
          <a:r>
            <a:rPr kumimoji="1" lang="ja-JP" altLang="ja-JP" sz="1100">
              <a:solidFill>
                <a:schemeClr val="dk1"/>
              </a:solidFill>
              <a:effectLst/>
              <a:latin typeface="+mn-lt"/>
              <a:ea typeface="+mn-ea"/>
              <a:cs typeface="+mn-cs"/>
            </a:rPr>
            <a:t>が予定されている状況を踏まえると、今後は投資事業を厳選し、財政規模に見合った運営を行っていく必要がある。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満期一括償還がないため該当なし。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将来負担額については、公営企業債等繰入見込額が増加した</a:t>
          </a:r>
          <a:r>
            <a:rPr kumimoji="1" lang="ja-JP" altLang="en-US" sz="1100">
              <a:solidFill>
                <a:schemeClr val="dk1"/>
              </a:solidFill>
              <a:effectLst/>
              <a:latin typeface="+mn-lt"/>
              <a:ea typeface="+mn-ea"/>
              <a:cs typeface="+mn-cs"/>
            </a:rPr>
            <a:t>ことに加え</a:t>
          </a:r>
          <a:r>
            <a:rPr kumimoji="1" lang="ja-JP" altLang="ja-JP" sz="1100">
              <a:solidFill>
                <a:schemeClr val="dk1"/>
              </a:solidFill>
              <a:effectLst/>
              <a:latin typeface="+mn-lt"/>
              <a:ea typeface="+mn-ea"/>
              <a:cs typeface="+mn-cs"/>
            </a:rPr>
            <a:t>、充当可能財源である財政調整基金を約</a:t>
          </a:r>
          <a:r>
            <a:rPr kumimoji="1" lang="en-US" altLang="ja-JP" sz="1100">
              <a:solidFill>
                <a:schemeClr val="dk1"/>
              </a:solidFill>
              <a:effectLst/>
              <a:latin typeface="+mn-lt"/>
              <a:ea typeface="+mn-ea"/>
              <a:cs typeface="+mn-cs"/>
            </a:rPr>
            <a:t>353,189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取り崩したことにより</a:t>
          </a:r>
          <a:r>
            <a:rPr kumimoji="1" lang="ja-JP" altLang="ja-JP" sz="1100">
              <a:solidFill>
                <a:schemeClr val="dk1"/>
              </a:solidFill>
              <a:effectLst/>
              <a:latin typeface="+mn-lt"/>
              <a:ea typeface="+mn-ea"/>
              <a:cs typeface="+mn-cs"/>
            </a:rPr>
            <a:t>、分子が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新環境センター整備事業等</a:t>
          </a:r>
          <a:r>
            <a:rPr kumimoji="1" lang="ja-JP" altLang="en-US" sz="1100">
              <a:solidFill>
                <a:schemeClr val="dk1"/>
              </a:solidFill>
              <a:effectLst/>
              <a:latin typeface="+mn-lt"/>
              <a:ea typeface="+mn-ea"/>
              <a:cs typeface="+mn-cs"/>
            </a:rPr>
            <a:t>の大型建設事業</a:t>
          </a:r>
          <a:r>
            <a:rPr kumimoji="1" lang="ja-JP" altLang="ja-JP" sz="1100">
              <a:solidFill>
                <a:schemeClr val="dk1"/>
              </a:solidFill>
              <a:effectLst/>
              <a:latin typeface="+mn-lt"/>
              <a:ea typeface="+mn-ea"/>
              <a:cs typeface="+mn-cs"/>
            </a:rPr>
            <a:t>により地方債残高の増加が見込まれており、連動して将来負担額についても増加が想定される。</a:t>
          </a:r>
          <a:r>
            <a:rPr kumimoji="1" lang="ja-JP" altLang="ja-JP" sz="1100" b="0">
              <a:solidFill>
                <a:schemeClr val="dk1"/>
              </a:solidFill>
              <a:effectLst/>
              <a:latin typeface="+mn-lt"/>
              <a:ea typeface="+mn-ea"/>
              <a:cs typeface="+mn-cs"/>
            </a:rPr>
            <a:t>第</a:t>
          </a:r>
          <a:r>
            <a:rPr kumimoji="1" lang="en-US" altLang="ja-JP" sz="1100" b="0">
              <a:solidFill>
                <a:schemeClr val="dk1"/>
              </a:solidFill>
              <a:effectLst/>
              <a:latin typeface="+mn-lt"/>
              <a:ea typeface="+mn-ea"/>
              <a:cs typeface="+mn-cs"/>
            </a:rPr>
            <a:t>4</a:t>
          </a:r>
          <a:r>
            <a:rPr kumimoji="1" lang="ja-JP" altLang="ja-JP" sz="1100" b="0">
              <a:solidFill>
                <a:schemeClr val="dk1"/>
              </a:solidFill>
              <a:effectLst/>
              <a:latin typeface="+mn-lt"/>
              <a:ea typeface="+mn-ea"/>
              <a:cs typeface="+mn-cs"/>
            </a:rPr>
            <a:t>次行財政改革実施計画</a:t>
          </a:r>
          <a:r>
            <a:rPr kumimoji="1" lang="ja-JP" altLang="ja-JP" sz="1100">
              <a:solidFill>
                <a:schemeClr val="dk1"/>
              </a:solidFill>
              <a:effectLst/>
              <a:latin typeface="+mn-lt"/>
              <a:ea typeface="+mn-ea"/>
              <a:cs typeface="+mn-cs"/>
            </a:rPr>
            <a:t>に則った事業精査を行い、適正な基金残高の保有に努め、将来の負担を抑制していく必要がある。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大分県由布市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基金全体としては、ふるさと納税に係る基金の積立、国債運用による各種基金の運用益増などにより、特定目的基金で総額</a:t>
          </a:r>
          <a:r>
            <a:rPr kumimoji="1" lang="en-US" altLang="ja-JP" sz="1100">
              <a:solidFill>
                <a:schemeClr val="dk1"/>
              </a:solidFill>
              <a:effectLst/>
              <a:latin typeface="+mn-lt"/>
              <a:ea typeface="+mn-ea"/>
              <a:cs typeface="+mn-cs"/>
            </a:rPr>
            <a:t>118,852</a:t>
          </a:r>
          <a:r>
            <a:rPr kumimoji="1" lang="ja-JP" altLang="ja-JP" sz="1100">
              <a:solidFill>
                <a:schemeClr val="dk1"/>
              </a:solidFill>
              <a:effectLst/>
              <a:latin typeface="+mn-lt"/>
              <a:ea typeface="+mn-ea"/>
              <a:cs typeface="+mn-cs"/>
            </a:rPr>
            <a:t>千円を積み立てた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財政調整基金については、普通交付税</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臨時財政対策債の減額があったことに加え、物価高騰による物件費の増や、障害福祉サービス負担金等の経常的な扶助費の増による収支差に対応するため、</a:t>
          </a:r>
          <a:r>
            <a:rPr kumimoji="1" lang="en-US" altLang="ja-JP" sz="1100">
              <a:solidFill>
                <a:schemeClr val="dk1"/>
              </a:solidFill>
              <a:effectLst/>
              <a:latin typeface="+mn-lt"/>
              <a:ea typeface="+mn-ea"/>
              <a:cs typeface="+mn-cs"/>
            </a:rPr>
            <a:t>353,189</a:t>
          </a:r>
          <a:r>
            <a:rPr kumimoji="1" lang="ja-JP" altLang="ja-JP" sz="1100">
              <a:solidFill>
                <a:schemeClr val="dk1"/>
              </a:solidFill>
              <a:effectLst/>
              <a:latin typeface="+mn-lt"/>
              <a:ea typeface="+mn-ea"/>
              <a:cs typeface="+mn-cs"/>
            </a:rPr>
            <a:t>千円を繰り入れた結果</a:t>
          </a:r>
          <a:r>
            <a:rPr kumimoji="1" lang="ja-JP" altLang="en-US" sz="1100">
              <a:solidFill>
                <a:schemeClr val="dk1"/>
              </a:solidFill>
              <a:effectLst/>
              <a:latin typeface="+mn-lt"/>
              <a:ea typeface="+mn-ea"/>
              <a:cs typeface="+mn-cs"/>
            </a:rPr>
            <a:t>、減額となっている。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経常経費の削減・投資事業の厳選を行い歳出額を抑制することが必要である。また、財政調整基金以外については、それぞれの目的に沿った事業に対して取り崩しを行い、財政調整基金への過度な負担を減少させる。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住民の連帯強化や地域振興を図ることを目的とした地域振興基金、由布市のまちづくりのために頂いた寄附金を原資としたみらいふるさと基金、まちづくりに要する経費に自動販売機による寄附金を充当するまちづくり支援自動販売機基金、美しい自然環境、魅力ある景観及び良好な生活環境の保全等を図る潤いのあるまち環境整備基金、子ども医療費及び高校生等医療費の一部を助成する子ども及び高校生等医療費助成事業基金、高齢化社会に対応した保健福祉活動の促進を図る地域福祉基金、森林環境譲与税を原資として森林の整備や公益的機能に関する普及啓発を進めるための森林環境譲与税基金等が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ふるさと納税に係る基金の積立、国債運用による各種基金の運用益増などにより、総額</a:t>
          </a:r>
          <a:r>
            <a:rPr kumimoji="1" lang="en-US" altLang="ja-JP" sz="1100">
              <a:solidFill>
                <a:schemeClr val="dk1"/>
              </a:solidFill>
              <a:effectLst/>
              <a:latin typeface="+mn-lt"/>
              <a:ea typeface="+mn-ea"/>
              <a:cs typeface="+mn-cs"/>
            </a:rPr>
            <a:t>118,852</a:t>
          </a:r>
          <a:r>
            <a:rPr kumimoji="1" lang="ja-JP" altLang="ja-JP" sz="1100">
              <a:solidFill>
                <a:schemeClr val="dk1"/>
              </a:solidFill>
              <a:effectLst/>
              <a:latin typeface="+mn-lt"/>
              <a:ea typeface="+mn-ea"/>
              <a:cs typeface="+mn-cs"/>
            </a:rPr>
            <a:t>千円を積み立てることができた。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みらいふるさと基金については積み立てられた寄附金を有効な事業の財源として取り崩す予定である。ま た、地域振興基金については、今後大きく財政需要が発生する見込みとなっている施設更新整備事業の財源として検討をしていく必 要があると考えている。その他の基金については、それぞれの基金目的に沿った事業が発生した際に、適宜取り崩しを行う。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普通交付税や臨時財政対策債の減額があったことに加え、物価高騰による物件費の増や、障害福祉サービス負担金等の経常的な扶助費の増による収支差に対応するため、</a:t>
          </a:r>
          <a:r>
            <a:rPr kumimoji="1" lang="en-US" altLang="ja-JP" sz="1100">
              <a:solidFill>
                <a:schemeClr val="dk1"/>
              </a:solidFill>
              <a:effectLst/>
              <a:latin typeface="+mn-lt"/>
              <a:ea typeface="+mn-ea"/>
              <a:cs typeface="+mn-cs"/>
            </a:rPr>
            <a:t>353,189</a:t>
          </a:r>
          <a:r>
            <a:rPr kumimoji="1" lang="ja-JP" altLang="ja-JP" sz="1100">
              <a:solidFill>
                <a:schemeClr val="dk1"/>
              </a:solidFill>
              <a:effectLst/>
              <a:latin typeface="+mn-lt"/>
              <a:ea typeface="+mn-ea"/>
              <a:cs typeface="+mn-cs"/>
            </a:rPr>
            <a:t>千円を繰り入れた結果、減額となっている。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今後見込まれる大規模施設整備事業に必要な財源を確保するためにも、経常経費の削減・投資事業の厳選を行い歳出額を抑制することが必要である。また、基金残高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標準財政規模の</a:t>
          </a:r>
          <a:r>
            <a:rPr kumimoji="1" lang="ja-JP" altLang="en-US" sz="1100">
              <a:solidFill>
                <a:schemeClr val="dk1"/>
              </a:solidFill>
              <a:effectLst/>
              <a:latin typeface="+mn-lt"/>
              <a:ea typeface="+mn-ea"/>
              <a:cs typeface="+mn-cs"/>
            </a:rPr>
            <a:t>概ね</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％以上（</a:t>
          </a:r>
          <a:r>
            <a:rPr kumimoji="1" lang="en-US" altLang="ja-JP" sz="1100">
              <a:solidFill>
                <a:schemeClr val="dk1"/>
              </a:solidFill>
              <a:effectLst/>
              <a:latin typeface="+mn-lt"/>
              <a:ea typeface="+mn-ea"/>
              <a:cs typeface="+mn-cs"/>
            </a:rPr>
            <a:t>2,500,000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を達成</a:t>
          </a:r>
          <a:r>
            <a:rPr kumimoji="1" lang="ja-JP" altLang="ja-JP" sz="1100">
              <a:solidFill>
                <a:schemeClr val="dk1"/>
              </a:solidFill>
              <a:effectLst/>
              <a:latin typeface="+mn-lt"/>
              <a:ea typeface="+mn-ea"/>
              <a:cs typeface="+mn-cs"/>
            </a:rPr>
            <a:t>できるよう努めていく。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積立（運用益除く）、取り崩しともに行っていない。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令和６年度に向け県下統一で整備が進められている消防指令業務の共同運用について、既存の消防指令システム等に係る残債の繰上償還を行う際に、減債基金の取り崩しを予定している。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33,531
33,103
319.32
23,522,408
22,677,689
451,862
11,068,892
22,522,077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大分県平均は上回っているものの、類似団体や全国平均は下回っている。</a:t>
          </a:r>
          <a:endParaRPr lang="ja-JP" altLang="ja-JP" sz="1400">
            <a:effectLst/>
          </a:endParaRPr>
        </a:p>
        <a:p>
          <a:r>
            <a:rPr kumimoji="1" lang="ja-JP" altLang="ja-JP" sz="1100">
              <a:solidFill>
                <a:schemeClr val="dk1"/>
              </a:solidFill>
              <a:effectLst/>
              <a:latin typeface="+mn-lt"/>
              <a:ea typeface="+mn-ea"/>
              <a:cs typeface="+mn-cs"/>
            </a:rPr>
            <a:t>ここ数年、公共施設の大規模改修などが続き、公債費の増加等により単年度の財政力指数が</a:t>
          </a:r>
          <a:r>
            <a:rPr kumimoji="1" lang="en-US" altLang="ja-JP" sz="1100">
              <a:solidFill>
                <a:schemeClr val="dk1"/>
              </a:solidFill>
              <a:effectLst/>
              <a:latin typeface="+mn-lt"/>
              <a:ea typeface="+mn-ea"/>
              <a:cs typeface="+mn-cs"/>
            </a:rPr>
            <a:t>0.41</a:t>
          </a:r>
          <a:r>
            <a:rPr kumimoji="1" lang="ja-JP" altLang="ja-JP" sz="1100">
              <a:solidFill>
                <a:schemeClr val="dk1"/>
              </a:solidFill>
              <a:effectLst/>
              <a:latin typeface="+mn-lt"/>
              <a:ea typeface="+mn-ea"/>
              <a:cs typeface="+mn-cs"/>
            </a:rPr>
            <a:t>となった。第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次総合計画の重点プランに沿って活力あるまちづくりを展開しつつ、公共施設等総合管理計画に取り組みながら経常経費の削減により、財政基盤の強化に努める。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110672</xdr:rowOff>
    </xdr:to>
    <xdr:cxnSp macro="">
      <xdr:nvCxnSpPr>
        <xdr:cNvPr id="70" name="直線コネクタ 69"/>
        <xdr:cNvCxnSpPr/>
      </xdr:nvCxnSpPr>
      <xdr:spPr>
        <a:xfrm>
          <a:off x="4114800" y="71228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93435</xdr:rowOff>
    </xdr:to>
    <xdr:cxnSp macro="">
      <xdr:nvCxnSpPr>
        <xdr:cNvPr id="73" name="直線コネクタ 72"/>
        <xdr:cNvCxnSpPr/>
      </xdr:nvCxnSpPr>
      <xdr:spPr>
        <a:xfrm>
          <a:off x="3225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76200</xdr:rowOff>
    </xdr:to>
    <xdr:cxnSp macro="">
      <xdr:nvCxnSpPr>
        <xdr:cNvPr id="76" name="直線コネクタ 75"/>
        <xdr:cNvCxnSpPr/>
      </xdr:nvCxnSpPr>
      <xdr:spPr>
        <a:xfrm>
          <a:off x="2336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58965</xdr:rowOff>
    </xdr:to>
    <xdr:cxnSp macro="">
      <xdr:nvCxnSpPr>
        <xdr:cNvPr id="79" name="直線コネクタ 78"/>
        <xdr:cNvCxnSpPr/>
      </xdr:nvCxnSpPr>
      <xdr:spPr>
        <a:xfrm>
          <a:off x="1447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1" name="楕円 90"/>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92" name="テキスト ボックス 91"/>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3" name="楕円 92"/>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4" name="テキスト ボックス 93"/>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5" name="楕円 94"/>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6" name="テキスト ボックス 95"/>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97" name="楕円 96"/>
        <xdr:cNvSpPr/>
      </xdr:nvSpPr>
      <xdr:spPr>
        <a:xfrm>
          <a:off x="1397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98" name="テキスト ボックス 97"/>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大分県平均、類似団体や全国平均を上回っている。</a:t>
          </a:r>
          <a:endParaRPr lang="ja-JP" altLang="ja-JP" sz="1400">
            <a:effectLst/>
          </a:endParaRPr>
        </a:p>
        <a:p>
          <a:r>
            <a:rPr kumimoji="1" lang="ja-JP" altLang="ja-JP" sz="1100">
              <a:solidFill>
                <a:schemeClr val="dk1"/>
              </a:solidFill>
              <a:effectLst/>
              <a:latin typeface="+mn-lt"/>
              <a:ea typeface="+mn-ea"/>
              <a:cs typeface="+mn-cs"/>
            </a:rPr>
            <a:t>普通交付税や臨時財政対策債等の減により経常一般財源総額が昨年比減となったことに加え、物価高騰による物件費等の増を理由として経常経費充当一般財源が増となった結果、経常収支比率が</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ポイント増となった。今後も大型の施設整備事業（新環境センター整備等）により、公債費の増が見込まれるため、維持管理費等の経常経費については削減していく必要がある。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122872</xdr:rowOff>
    </xdr:from>
    <xdr:to>
      <xdr:col>23</xdr:col>
      <xdr:colOff>133350</xdr:colOff>
      <xdr:row>64</xdr:row>
      <xdr:rowOff>166053</xdr:rowOff>
    </xdr:to>
    <xdr:cxnSp macro="">
      <xdr:nvCxnSpPr>
        <xdr:cNvPr id="129" name="直線コネクタ 128"/>
        <xdr:cNvCxnSpPr/>
      </xdr:nvCxnSpPr>
      <xdr:spPr>
        <a:xfrm>
          <a:off x="4114800" y="10752772"/>
          <a:ext cx="8382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122872</xdr:rowOff>
    </xdr:from>
    <xdr:to>
      <xdr:col>19</xdr:col>
      <xdr:colOff>133350</xdr:colOff>
      <xdr:row>64</xdr:row>
      <xdr:rowOff>81597</xdr:rowOff>
    </xdr:to>
    <xdr:cxnSp macro="">
      <xdr:nvCxnSpPr>
        <xdr:cNvPr id="132" name="直線コネクタ 131"/>
        <xdr:cNvCxnSpPr/>
      </xdr:nvCxnSpPr>
      <xdr:spPr>
        <a:xfrm flipV="1">
          <a:off x="3225800" y="1075277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81597</xdr:rowOff>
    </xdr:from>
    <xdr:to>
      <xdr:col>15</xdr:col>
      <xdr:colOff>82550</xdr:colOff>
      <xdr:row>65</xdr:row>
      <xdr:rowOff>635</xdr:rowOff>
    </xdr:to>
    <xdr:cxnSp macro="">
      <xdr:nvCxnSpPr>
        <xdr:cNvPr id="135" name="直線コネクタ 134"/>
        <xdr:cNvCxnSpPr/>
      </xdr:nvCxnSpPr>
      <xdr:spPr>
        <a:xfrm flipV="1">
          <a:off x="2336800" y="11054397"/>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37" name="テキスト ボックス 136"/>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635</xdr:rowOff>
    </xdr:from>
    <xdr:to>
      <xdr:col>11</xdr:col>
      <xdr:colOff>31750</xdr:colOff>
      <xdr:row>65</xdr:row>
      <xdr:rowOff>36830</xdr:rowOff>
    </xdr:to>
    <xdr:cxnSp macro="">
      <xdr:nvCxnSpPr>
        <xdr:cNvPr id="138" name="直線コネクタ 137"/>
        <xdr:cNvCxnSpPr/>
      </xdr:nvCxnSpPr>
      <xdr:spPr>
        <a:xfrm flipV="1">
          <a:off x="1447800" y="111448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106380</xdr:rowOff>
    </xdr:from>
    <xdr:ext cx="762000" cy="259045"/>
    <xdr:sp macro="" textlink="">
      <xdr:nvSpPr>
        <xdr:cNvPr id="140" name="テキスト ボックス 139"/>
        <xdr:cNvSpPr txBox="1"/>
      </xdr:nvSpPr>
      <xdr:spPr>
        <a:xfrm>
          <a:off x="1955800" y="1073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64152</xdr:rowOff>
    </xdr:from>
    <xdr:ext cx="762000" cy="259045"/>
    <xdr:sp macro="" textlink="">
      <xdr:nvSpPr>
        <xdr:cNvPr id="142" name="テキスト ボックス 141"/>
        <xdr:cNvSpPr txBox="1"/>
      </xdr:nvSpPr>
      <xdr:spPr>
        <a:xfrm>
          <a:off x="1066800" y="1069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115253</xdr:rowOff>
    </xdr:from>
    <xdr:to>
      <xdr:col>23</xdr:col>
      <xdr:colOff>184150</xdr:colOff>
      <xdr:row>65</xdr:row>
      <xdr:rowOff>45403</xdr:rowOff>
    </xdr:to>
    <xdr:sp macro="" textlink="">
      <xdr:nvSpPr>
        <xdr:cNvPr id="148" name="楕円 147"/>
        <xdr:cNvSpPr/>
      </xdr:nvSpPr>
      <xdr:spPr>
        <a:xfrm>
          <a:off x="4902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87330</xdr:rowOff>
    </xdr:from>
    <xdr:ext cx="762000" cy="259045"/>
    <xdr:sp macro="" textlink="">
      <xdr:nvSpPr>
        <xdr:cNvPr id="149" name="財政構造の弾力性該当値テキスト"/>
        <xdr:cNvSpPr txBox="1"/>
      </xdr:nvSpPr>
      <xdr:spPr>
        <a:xfrm>
          <a:off x="5041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50" name="楕円 149"/>
        <xdr:cNvSpPr/>
      </xdr:nvSpPr>
      <xdr:spPr>
        <a:xfrm>
          <a:off x="4064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158449</xdr:rowOff>
    </xdr:from>
    <xdr:ext cx="736600" cy="259045"/>
    <xdr:sp macro="" textlink="">
      <xdr:nvSpPr>
        <xdr:cNvPr id="151" name="テキスト ボックス 150"/>
        <xdr:cNvSpPr txBox="1"/>
      </xdr:nvSpPr>
      <xdr:spPr>
        <a:xfrm>
          <a:off x="3733800" y="107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2" name="楕円 151"/>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3" name="テキスト ボックス 152"/>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121285</xdr:rowOff>
    </xdr:from>
    <xdr:to>
      <xdr:col>11</xdr:col>
      <xdr:colOff>82550</xdr:colOff>
      <xdr:row>65</xdr:row>
      <xdr:rowOff>51435</xdr:rowOff>
    </xdr:to>
    <xdr:sp macro="" textlink="">
      <xdr:nvSpPr>
        <xdr:cNvPr id="154" name="楕円 153"/>
        <xdr:cNvSpPr/>
      </xdr:nvSpPr>
      <xdr:spPr>
        <a:xfrm>
          <a:off x="2286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55" name="テキスト ボックス 154"/>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6" name="楕円 155"/>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7" name="テキスト ボックス 156"/>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類似団体は下回っているものの、大分県や全国平均は上回っている。 前年度と比較して人件費・物件費ともに増加した。物件費の増額理由は、物価高騰による施設管理需要費の増や委託料の増等が挙げられる。</a:t>
          </a:r>
          <a:endParaRPr lang="ja-JP" altLang="ja-JP" sz="1400">
            <a:effectLst/>
          </a:endParaRPr>
        </a:p>
        <a:p>
          <a:r>
            <a:rPr kumimoji="1" lang="ja-JP" altLang="ja-JP" sz="1100">
              <a:solidFill>
                <a:schemeClr val="dk1"/>
              </a:solidFill>
              <a:effectLst/>
              <a:latin typeface="+mn-lt"/>
              <a:ea typeface="+mn-ea"/>
              <a:cs typeface="+mn-cs"/>
            </a:rPr>
            <a:t>今後は第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次行財政改革推進計画に則り、人件費、物件費等の経常経費削減に向けて努力していく必要がある。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87533</xdr:rowOff>
    </xdr:from>
    <xdr:to>
      <xdr:col>23</xdr:col>
      <xdr:colOff>133350</xdr:colOff>
      <xdr:row>81</xdr:row>
      <xdr:rowOff>129533</xdr:rowOff>
    </xdr:to>
    <xdr:cxnSp macro="">
      <xdr:nvCxnSpPr>
        <xdr:cNvPr id="194" name="直線コネクタ 193"/>
        <xdr:cNvCxnSpPr/>
      </xdr:nvCxnSpPr>
      <xdr:spPr>
        <a:xfrm>
          <a:off x="4114800" y="13974983"/>
          <a:ext cx="838200" cy="4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54786</xdr:rowOff>
    </xdr:from>
    <xdr:to>
      <xdr:col>19</xdr:col>
      <xdr:colOff>133350</xdr:colOff>
      <xdr:row>81</xdr:row>
      <xdr:rowOff>87533</xdr:rowOff>
    </xdr:to>
    <xdr:cxnSp macro="">
      <xdr:nvCxnSpPr>
        <xdr:cNvPr id="197" name="直線コネクタ 196"/>
        <xdr:cNvCxnSpPr/>
      </xdr:nvCxnSpPr>
      <xdr:spPr>
        <a:xfrm>
          <a:off x="3225800" y="13942236"/>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11289</xdr:rowOff>
    </xdr:from>
    <xdr:to>
      <xdr:col>15</xdr:col>
      <xdr:colOff>82550</xdr:colOff>
      <xdr:row>81</xdr:row>
      <xdr:rowOff>54786</xdr:rowOff>
    </xdr:to>
    <xdr:cxnSp macro="">
      <xdr:nvCxnSpPr>
        <xdr:cNvPr id="200" name="直線コネクタ 199"/>
        <xdr:cNvCxnSpPr/>
      </xdr:nvCxnSpPr>
      <xdr:spPr>
        <a:xfrm>
          <a:off x="2336800" y="13898739"/>
          <a:ext cx="889000" cy="4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944</xdr:rowOff>
    </xdr:from>
    <xdr:to>
      <xdr:col>11</xdr:col>
      <xdr:colOff>31750</xdr:colOff>
      <xdr:row>81</xdr:row>
      <xdr:rowOff>11289</xdr:rowOff>
    </xdr:to>
    <xdr:cxnSp macro="">
      <xdr:nvCxnSpPr>
        <xdr:cNvPr id="203" name="直線コネクタ 202"/>
        <xdr:cNvCxnSpPr/>
      </xdr:nvCxnSpPr>
      <xdr:spPr>
        <a:xfrm>
          <a:off x="1447800" y="13888394"/>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78733</xdr:rowOff>
    </xdr:from>
    <xdr:to>
      <xdr:col>23</xdr:col>
      <xdr:colOff>184150</xdr:colOff>
      <xdr:row>82</xdr:row>
      <xdr:rowOff>8883</xdr:rowOff>
    </xdr:to>
    <xdr:sp macro="" textlink="">
      <xdr:nvSpPr>
        <xdr:cNvPr id="213" name="楕円 212"/>
        <xdr:cNvSpPr/>
      </xdr:nvSpPr>
      <xdr:spPr>
        <a:xfrm>
          <a:off x="4902200" y="1396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95260</xdr:rowOff>
    </xdr:from>
    <xdr:ext cx="762000" cy="259045"/>
    <xdr:sp macro="" textlink="">
      <xdr:nvSpPr>
        <xdr:cNvPr id="214" name="人件費・物件費等の状況該当値テキスト"/>
        <xdr:cNvSpPr txBox="1"/>
      </xdr:nvSpPr>
      <xdr:spPr>
        <a:xfrm>
          <a:off x="5041900" y="138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36733</xdr:rowOff>
    </xdr:from>
    <xdr:to>
      <xdr:col>19</xdr:col>
      <xdr:colOff>184150</xdr:colOff>
      <xdr:row>81</xdr:row>
      <xdr:rowOff>138333</xdr:rowOff>
    </xdr:to>
    <xdr:sp macro="" textlink="">
      <xdr:nvSpPr>
        <xdr:cNvPr id="215" name="楕円 214"/>
        <xdr:cNvSpPr/>
      </xdr:nvSpPr>
      <xdr:spPr>
        <a:xfrm>
          <a:off x="4064000" y="139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148510</xdr:rowOff>
    </xdr:from>
    <xdr:ext cx="736600" cy="259045"/>
    <xdr:sp macro="" textlink="">
      <xdr:nvSpPr>
        <xdr:cNvPr id="216" name="テキスト ボックス 215"/>
        <xdr:cNvSpPr txBox="1"/>
      </xdr:nvSpPr>
      <xdr:spPr>
        <a:xfrm>
          <a:off x="3733800" y="1369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3986</xdr:rowOff>
    </xdr:from>
    <xdr:to>
      <xdr:col>15</xdr:col>
      <xdr:colOff>133350</xdr:colOff>
      <xdr:row>81</xdr:row>
      <xdr:rowOff>105586</xdr:rowOff>
    </xdr:to>
    <xdr:sp macro="" textlink="">
      <xdr:nvSpPr>
        <xdr:cNvPr id="217" name="楕円 216"/>
        <xdr:cNvSpPr/>
      </xdr:nvSpPr>
      <xdr:spPr>
        <a:xfrm>
          <a:off x="3175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115763</xdr:rowOff>
    </xdr:from>
    <xdr:ext cx="762000" cy="259045"/>
    <xdr:sp macro="" textlink="">
      <xdr:nvSpPr>
        <xdr:cNvPr id="218" name="テキスト ボックス 217"/>
        <xdr:cNvSpPr txBox="1"/>
      </xdr:nvSpPr>
      <xdr:spPr>
        <a:xfrm>
          <a:off x="2844800" y="136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131939</xdr:rowOff>
    </xdr:from>
    <xdr:to>
      <xdr:col>11</xdr:col>
      <xdr:colOff>82550</xdr:colOff>
      <xdr:row>81</xdr:row>
      <xdr:rowOff>62089</xdr:rowOff>
    </xdr:to>
    <xdr:sp macro="" textlink="">
      <xdr:nvSpPr>
        <xdr:cNvPr id="219" name="楕円 218"/>
        <xdr:cNvSpPr/>
      </xdr:nvSpPr>
      <xdr:spPr>
        <a:xfrm>
          <a:off x="2286000" y="138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72266</xdr:rowOff>
    </xdr:from>
    <xdr:ext cx="762000" cy="259045"/>
    <xdr:sp macro="" textlink="">
      <xdr:nvSpPr>
        <xdr:cNvPr id="220" name="テキスト ボックス 219"/>
        <xdr:cNvSpPr txBox="1"/>
      </xdr:nvSpPr>
      <xdr:spPr>
        <a:xfrm>
          <a:off x="1955800" y="13616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121594</xdr:rowOff>
    </xdr:from>
    <xdr:to>
      <xdr:col>7</xdr:col>
      <xdr:colOff>31750</xdr:colOff>
      <xdr:row>81</xdr:row>
      <xdr:rowOff>51744</xdr:rowOff>
    </xdr:to>
    <xdr:sp macro="" textlink="">
      <xdr:nvSpPr>
        <xdr:cNvPr id="221" name="楕円 220"/>
        <xdr:cNvSpPr/>
      </xdr:nvSpPr>
      <xdr:spPr>
        <a:xfrm>
          <a:off x="1397000" y="1383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61921</xdr:rowOff>
    </xdr:from>
    <xdr:ext cx="762000" cy="259045"/>
    <xdr:sp macro="" textlink="">
      <xdr:nvSpPr>
        <xdr:cNvPr id="222" name="テキスト ボックス 221"/>
        <xdr:cNvSpPr txBox="1"/>
      </xdr:nvSpPr>
      <xdr:spPr>
        <a:xfrm>
          <a:off x="1066800" y="136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類似団体、全国、大分県平均の全てを上回っている状況である。 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次行財政改革推進計画の実施等によりラスパイレス指数は前年度から同水準を維持したものの、類似団体や全国平均と比べると依然として高い状況にある。</a:t>
          </a:r>
          <a:endParaRPr lang="ja-JP" altLang="ja-JP" sz="1400">
            <a:effectLst/>
          </a:endParaRPr>
        </a:p>
        <a:p>
          <a:r>
            <a:rPr kumimoji="1" lang="ja-JP" altLang="ja-JP" sz="1100">
              <a:solidFill>
                <a:schemeClr val="dk1"/>
              </a:solidFill>
              <a:effectLst/>
              <a:latin typeface="+mn-lt"/>
              <a:ea typeface="+mn-ea"/>
              <a:cs typeface="+mn-cs"/>
            </a:rPr>
            <a:t>今後も適宜給与体系の点検を行い、より一層の適正化に努める。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118836</xdr:rowOff>
    </xdr:to>
    <xdr:cxnSp macro="">
      <xdr:nvCxnSpPr>
        <xdr:cNvPr id="258" name="直線コネクタ 257"/>
        <xdr:cNvCxnSpPr/>
      </xdr:nvCxnSpPr>
      <xdr:spPr>
        <a:xfrm>
          <a:off x="16179800" y="1484630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1" name="直線コネクタ 260"/>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118836</xdr:rowOff>
    </xdr:to>
    <xdr:cxnSp macro="">
      <xdr:nvCxnSpPr>
        <xdr:cNvPr id="264" name="直線コネクタ 263"/>
        <xdr:cNvCxnSpPr/>
      </xdr:nvCxnSpPr>
      <xdr:spPr>
        <a:xfrm>
          <a:off x="14401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136979</xdr:rowOff>
    </xdr:to>
    <xdr:cxnSp macro="">
      <xdr:nvCxnSpPr>
        <xdr:cNvPr id="267" name="直線コネクタ 266"/>
        <xdr:cNvCxnSpPr/>
      </xdr:nvCxnSpPr>
      <xdr:spPr>
        <a:xfrm flipV="1">
          <a:off x="13512800" y="1486353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77" name="楕円 276"/>
        <xdr:cNvSpPr/>
      </xdr:nvSpPr>
      <xdr:spPr>
        <a:xfrm>
          <a:off x="169672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40113</xdr:rowOff>
    </xdr:from>
    <xdr:ext cx="762000" cy="259045"/>
    <xdr:sp macro="" textlink="">
      <xdr:nvSpPr>
        <xdr:cNvPr id="278" name="給与水準   （国との比較）該当値テキスト"/>
        <xdr:cNvSpPr txBox="1"/>
      </xdr:nvSpPr>
      <xdr:spPr>
        <a:xfrm>
          <a:off x="17106900" y="14784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9" name="楕円 278"/>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0" name="テキスト ボックス 279"/>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1" name="楕円 280"/>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2" name="テキスト ボックス 281"/>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3" name="楕円 282"/>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4" name="テキスト ボックス 283"/>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5" name="楕円 284"/>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6" name="テキスト ボックス 285"/>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類似団体、全国、大分県平均の全てを上回っている状況である。また、前年度と比較し増加している。 </a:t>
          </a:r>
          <a:endParaRPr lang="ja-JP" altLang="ja-JP" sz="1400">
            <a:effectLst/>
          </a:endParaRPr>
        </a:p>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次行財政改革推進計画や定員管理計画等により職員数の適正化に取り組 んでおり、令和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年度は計画通りの定員数となっている。今後は組織や事業の見直しを図る中で、人件費の抑制に努める。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138811</xdr:rowOff>
    </xdr:from>
    <xdr:to>
      <xdr:col>81</xdr:col>
      <xdr:colOff>44450</xdr:colOff>
      <xdr:row>60</xdr:row>
      <xdr:rowOff>144039</xdr:rowOff>
    </xdr:to>
    <xdr:cxnSp macro="">
      <xdr:nvCxnSpPr>
        <xdr:cNvPr id="320" name="直線コネクタ 319"/>
        <xdr:cNvCxnSpPr/>
      </xdr:nvCxnSpPr>
      <xdr:spPr>
        <a:xfrm>
          <a:off x="16179800" y="10425811"/>
          <a:ext cx="8382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137202</xdr:rowOff>
    </xdr:from>
    <xdr:to>
      <xdr:col>77</xdr:col>
      <xdr:colOff>44450</xdr:colOff>
      <xdr:row>60</xdr:row>
      <xdr:rowOff>138811</xdr:rowOff>
    </xdr:to>
    <xdr:cxnSp macro="">
      <xdr:nvCxnSpPr>
        <xdr:cNvPr id="323" name="直線コネクタ 322"/>
        <xdr:cNvCxnSpPr/>
      </xdr:nvCxnSpPr>
      <xdr:spPr>
        <a:xfrm>
          <a:off x="15290800" y="10424202"/>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121518</xdr:rowOff>
    </xdr:from>
    <xdr:to>
      <xdr:col>72</xdr:col>
      <xdr:colOff>203200</xdr:colOff>
      <xdr:row>60</xdr:row>
      <xdr:rowOff>137202</xdr:rowOff>
    </xdr:to>
    <xdr:cxnSp macro="">
      <xdr:nvCxnSpPr>
        <xdr:cNvPr id="326" name="直線コネクタ 325"/>
        <xdr:cNvCxnSpPr/>
      </xdr:nvCxnSpPr>
      <xdr:spPr>
        <a:xfrm>
          <a:off x="14401800" y="10408518"/>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5817</xdr:rowOff>
    </xdr:from>
    <xdr:ext cx="762000" cy="259045"/>
    <xdr:sp macro="" textlink="">
      <xdr:nvSpPr>
        <xdr:cNvPr id="328" name="テキスト ボックス 327"/>
        <xdr:cNvSpPr txBox="1"/>
      </xdr:nvSpPr>
      <xdr:spPr>
        <a:xfrm>
          <a:off x="14909800" y="1012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115485</xdr:rowOff>
    </xdr:from>
    <xdr:to>
      <xdr:col>68</xdr:col>
      <xdr:colOff>152400</xdr:colOff>
      <xdr:row>60</xdr:row>
      <xdr:rowOff>121518</xdr:rowOff>
    </xdr:to>
    <xdr:cxnSp macro="">
      <xdr:nvCxnSpPr>
        <xdr:cNvPr id="329" name="直線コネクタ 328"/>
        <xdr:cNvCxnSpPr/>
      </xdr:nvCxnSpPr>
      <xdr:spPr>
        <a:xfrm>
          <a:off x="13512800" y="1040248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2599</xdr:rowOff>
    </xdr:from>
    <xdr:ext cx="762000" cy="259045"/>
    <xdr:sp macro="" textlink="">
      <xdr:nvSpPr>
        <xdr:cNvPr id="331" name="テキスト ボックス 330"/>
        <xdr:cNvSpPr txBox="1"/>
      </xdr:nvSpPr>
      <xdr:spPr>
        <a:xfrm>
          <a:off x="14020800" y="101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169625</xdr:rowOff>
    </xdr:from>
    <xdr:ext cx="762000" cy="259045"/>
    <xdr:sp macro="" textlink="">
      <xdr:nvSpPr>
        <xdr:cNvPr id="333" name="テキスト ボックス 332"/>
        <xdr:cNvSpPr txBox="1"/>
      </xdr:nvSpPr>
      <xdr:spPr>
        <a:xfrm>
          <a:off x="13131800" y="1011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93239</xdr:rowOff>
    </xdr:from>
    <xdr:to>
      <xdr:col>81</xdr:col>
      <xdr:colOff>95250</xdr:colOff>
      <xdr:row>61</xdr:row>
      <xdr:rowOff>23389</xdr:rowOff>
    </xdr:to>
    <xdr:sp macro="" textlink="">
      <xdr:nvSpPr>
        <xdr:cNvPr id="339" name="楕円 338"/>
        <xdr:cNvSpPr/>
      </xdr:nvSpPr>
      <xdr:spPr>
        <a:xfrm>
          <a:off x="169672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65316</xdr:rowOff>
    </xdr:from>
    <xdr:ext cx="762000" cy="259045"/>
    <xdr:sp macro="" textlink="">
      <xdr:nvSpPr>
        <xdr:cNvPr id="340" name="定員管理の状況該当値テキスト"/>
        <xdr:cNvSpPr txBox="1"/>
      </xdr:nvSpPr>
      <xdr:spPr>
        <a:xfrm>
          <a:off x="17106900" y="1035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88011</xdr:rowOff>
    </xdr:from>
    <xdr:to>
      <xdr:col>77</xdr:col>
      <xdr:colOff>95250</xdr:colOff>
      <xdr:row>61</xdr:row>
      <xdr:rowOff>18161</xdr:rowOff>
    </xdr:to>
    <xdr:sp macro="" textlink="">
      <xdr:nvSpPr>
        <xdr:cNvPr id="341" name="楕円 340"/>
        <xdr:cNvSpPr/>
      </xdr:nvSpPr>
      <xdr:spPr>
        <a:xfrm>
          <a:off x="16129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2938</xdr:rowOff>
    </xdr:from>
    <xdr:ext cx="736600" cy="259045"/>
    <xdr:sp macro="" textlink="">
      <xdr:nvSpPr>
        <xdr:cNvPr id="342" name="テキスト ボックス 341"/>
        <xdr:cNvSpPr txBox="1"/>
      </xdr:nvSpPr>
      <xdr:spPr>
        <a:xfrm>
          <a:off x="15798800" y="1046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86402</xdr:rowOff>
    </xdr:from>
    <xdr:to>
      <xdr:col>73</xdr:col>
      <xdr:colOff>44450</xdr:colOff>
      <xdr:row>61</xdr:row>
      <xdr:rowOff>16552</xdr:rowOff>
    </xdr:to>
    <xdr:sp macro="" textlink="">
      <xdr:nvSpPr>
        <xdr:cNvPr id="343" name="楕円 342"/>
        <xdr:cNvSpPr/>
      </xdr:nvSpPr>
      <xdr:spPr>
        <a:xfrm>
          <a:off x="15240000" y="103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1329</xdr:rowOff>
    </xdr:from>
    <xdr:ext cx="762000" cy="259045"/>
    <xdr:sp macro="" textlink="">
      <xdr:nvSpPr>
        <xdr:cNvPr id="344" name="テキスト ボックス 343"/>
        <xdr:cNvSpPr txBox="1"/>
      </xdr:nvSpPr>
      <xdr:spPr>
        <a:xfrm>
          <a:off x="14909800" y="104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70718</xdr:rowOff>
    </xdr:from>
    <xdr:to>
      <xdr:col>68</xdr:col>
      <xdr:colOff>203200</xdr:colOff>
      <xdr:row>61</xdr:row>
      <xdr:rowOff>868</xdr:rowOff>
    </xdr:to>
    <xdr:sp macro="" textlink="">
      <xdr:nvSpPr>
        <xdr:cNvPr id="345" name="楕円 344"/>
        <xdr:cNvSpPr/>
      </xdr:nvSpPr>
      <xdr:spPr>
        <a:xfrm>
          <a:off x="14351000" y="103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157095</xdr:rowOff>
    </xdr:from>
    <xdr:ext cx="762000" cy="259045"/>
    <xdr:sp macro="" textlink="">
      <xdr:nvSpPr>
        <xdr:cNvPr id="346" name="テキスト ボックス 345"/>
        <xdr:cNvSpPr txBox="1"/>
      </xdr:nvSpPr>
      <xdr:spPr>
        <a:xfrm>
          <a:off x="14020800" y="1044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64685</xdr:rowOff>
    </xdr:from>
    <xdr:to>
      <xdr:col>64</xdr:col>
      <xdr:colOff>152400</xdr:colOff>
      <xdr:row>60</xdr:row>
      <xdr:rowOff>166285</xdr:rowOff>
    </xdr:to>
    <xdr:sp macro="" textlink="">
      <xdr:nvSpPr>
        <xdr:cNvPr id="347" name="楕円 346"/>
        <xdr:cNvSpPr/>
      </xdr:nvSpPr>
      <xdr:spPr>
        <a:xfrm>
          <a:off x="13462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151062</xdr:rowOff>
    </xdr:from>
    <xdr:ext cx="762000" cy="259045"/>
    <xdr:sp macro="" textlink="">
      <xdr:nvSpPr>
        <xdr:cNvPr id="348" name="テキスト ボックス 347"/>
        <xdr:cNvSpPr txBox="1"/>
      </xdr:nvSpPr>
      <xdr:spPr>
        <a:xfrm>
          <a:off x="13131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類似団体平均は下回ったものの、大分県や全国平均を上回って いる。</a:t>
          </a:r>
          <a:endParaRPr lang="ja-JP" altLang="ja-JP" sz="1400">
            <a:effectLst/>
          </a:endParaRPr>
        </a:p>
        <a:p>
          <a:r>
            <a:rPr lang="ja-JP" altLang="ja-JP" sz="1100">
              <a:solidFill>
                <a:schemeClr val="dk1"/>
              </a:solidFill>
              <a:effectLst/>
              <a:latin typeface="+mn-lt"/>
              <a:ea typeface="+mn-ea"/>
              <a:cs typeface="+mn-cs"/>
            </a:rPr>
            <a:t>臨時財政対策債発行可能額の減による単年度実質公債費比率が増加した。比率として昨年度からの増減は生じていない。</a:t>
          </a:r>
          <a:endParaRPr lang="ja-JP" altLang="ja-JP" sz="1400">
            <a:effectLst/>
          </a:endParaRPr>
        </a:p>
        <a:p>
          <a:r>
            <a:rPr lang="ja-JP" altLang="ja-JP"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後については新環境センター等の建設により、実質公債費比率の増が見込まれるが、適正な事業規模により発行額の抑制を図る必要 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69088</xdr:rowOff>
    </xdr:to>
    <xdr:cxnSp macro="">
      <xdr:nvCxnSpPr>
        <xdr:cNvPr id="380" name="直線コネクタ 379"/>
        <xdr:cNvCxnSpPr/>
      </xdr:nvCxnSpPr>
      <xdr:spPr>
        <a:xfrm>
          <a:off x="16179800" y="69270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3" name="直線コネクタ 382"/>
        <xdr:cNvCxnSpPr/>
      </xdr:nvCxnSpPr>
      <xdr:spPr>
        <a:xfrm>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117348</xdr:rowOff>
    </xdr:to>
    <xdr:cxnSp macro="">
      <xdr:nvCxnSpPr>
        <xdr:cNvPr id="386" name="直線コネクタ 385"/>
        <xdr:cNvCxnSpPr/>
      </xdr:nvCxnSpPr>
      <xdr:spPr>
        <a:xfrm flipV="1">
          <a:off x="14401800" y="69174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40</xdr:row>
      <xdr:rowOff>165608</xdr:rowOff>
    </xdr:to>
    <xdr:cxnSp macro="">
      <xdr:nvCxnSpPr>
        <xdr:cNvPr id="389" name="直線コネクタ 388"/>
        <xdr:cNvCxnSpPr/>
      </xdr:nvCxnSpPr>
      <xdr:spPr>
        <a:xfrm flipV="1">
          <a:off x="13512800" y="69753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9" name="楕円 398"/>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34815</xdr:rowOff>
    </xdr:from>
    <xdr:ext cx="762000" cy="259045"/>
    <xdr:sp macro="" textlink="">
      <xdr:nvSpPr>
        <xdr:cNvPr id="400"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1" name="楕円 400"/>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402" name="テキスト ボックス 401"/>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3" name="楕円 402"/>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4" name="テキスト ボックス 403"/>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6875</xdr:rowOff>
    </xdr:from>
    <xdr:ext cx="762000" cy="259045"/>
    <xdr:sp macro="" textlink="">
      <xdr:nvSpPr>
        <xdr:cNvPr id="406" name="テキスト ボックス 405"/>
        <xdr:cNvSpPr txBox="1"/>
      </xdr:nvSpPr>
      <xdr:spPr>
        <a:xfrm>
          <a:off x="14020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407" name="楕円 406"/>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55135</xdr:rowOff>
    </xdr:from>
    <xdr:ext cx="762000" cy="259045"/>
    <xdr:sp macro="" textlink="">
      <xdr:nvSpPr>
        <xdr:cNvPr id="408" name="テキスト ボックス 407"/>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類似団体平均、全国平均と比べ上回っている。前年度比</a:t>
          </a:r>
          <a:r>
            <a:rPr kumimoji="1" lang="en-US" altLang="ja-JP" sz="1100">
              <a:solidFill>
                <a:schemeClr val="dk1"/>
              </a:solidFill>
              <a:effectLst/>
              <a:latin typeface="+mn-lt"/>
              <a:ea typeface="+mn-ea"/>
              <a:cs typeface="+mn-cs"/>
            </a:rPr>
            <a:t>10.8</a:t>
          </a:r>
          <a:r>
            <a:rPr kumimoji="1" lang="ja-JP" altLang="ja-JP" sz="1100">
              <a:solidFill>
                <a:schemeClr val="dk1"/>
              </a:solidFill>
              <a:effectLst/>
              <a:latin typeface="+mn-lt"/>
              <a:ea typeface="+mn-ea"/>
              <a:cs typeface="+mn-cs"/>
            </a:rPr>
            <a:t>％の増となっている。理由としては、</a:t>
          </a:r>
          <a:r>
            <a:rPr lang="ja-JP" altLang="ja-JP" sz="1100">
              <a:solidFill>
                <a:schemeClr val="dk1"/>
              </a:solidFill>
              <a:effectLst/>
              <a:latin typeface="+mn-lt"/>
              <a:ea typeface="+mn-ea"/>
              <a:cs typeface="+mn-cs"/>
            </a:rPr>
            <a:t>財政調整基金を約</a:t>
          </a:r>
          <a:r>
            <a:rPr lang="en-US" altLang="ja-JP" sz="1100">
              <a:solidFill>
                <a:schemeClr val="dk1"/>
              </a:solidFill>
              <a:effectLst/>
              <a:latin typeface="+mn-lt"/>
              <a:ea typeface="+mn-ea"/>
              <a:cs typeface="+mn-cs"/>
            </a:rPr>
            <a:t>3.5</a:t>
          </a:r>
          <a:r>
            <a:rPr lang="ja-JP" altLang="ja-JP" sz="1100">
              <a:solidFill>
                <a:schemeClr val="dk1"/>
              </a:solidFill>
              <a:effectLst/>
              <a:latin typeface="+mn-lt"/>
              <a:ea typeface="+mn-ea"/>
              <a:cs typeface="+mn-cs"/>
            </a:rPr>
            <a:t>億円繰り入れたことによる残高の減少、退職者の増による退職手当負担見込額が増加したこと等が挙げられる。</a:t>
          </a:r>
          <a:endParaRPr lang="ja-JP" altLang="ja-JP" sz="1400">
            <a:effectLst/>
          </a:endParaRPr>
        </a:p>
        <a:p>
          <a:r>
            <a:rPr kumimoji="1" lang="ja-JP" altLang="ja-JP" sz="1100">
              <a:solidFill>
                <a:schemeClr val="dk1"/>
              </a:solidFill>
              <a:effectLst/>
              <a:latin typeface="+mn-lt"/>
              <a:ea typeface="+mn-ea"/>
              <a:cs typeface="+mn-cs"/>
            </a:rPr>
            <a:t>財政調整基金の基金残高については、今後も減少していくことが予想さ れるが、標準財政規模</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％程度の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億円以上を基金残高として継続的に保有していくことを目指し、将来負担比率の抑制に努める。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85903</xdr:rowOff>
    </xdr:from>
    <xdr:to>
      <xdr:col>81</xdr:col>
      <xdr:colOff>44450</xdr:colOff>
      <xdr:row>16</xdr:row>
      <xdr:rowOff>18694</xdr:rowOff>
    </xdr:to>
    <xdr:cxnSp macro="">
      <xdr:nvCxnSpPr>
        <xdr:cNvPr id="440" name="直線コネクタ 439"/>
        <xdr:cNvCxnSpPr/>
      </xdr:nvCxnSpPr>
      <xdr:spPr>
        <a:xfrm>
          <a:off x="16179800" y="2657653"/>
          <a:ext cx="8382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85903</xdr:rowOff>
    </xdr:from>
    <xdr:to>
      <xdr:col>77</xdr:col>
      <xdr:colOff>44450</xdr:colOff>
      <xdr:row>15</xdr:row>
      <xdr:rowOff>142850</xdr:rowOff>
    </xdr:to>
    <xdr:cxnSp macro="">
      <xdr:nvCxnSpPr>
        <xdr:cNvPr id="443" name="直線コネクタ 442"/>
        <xdr:cNvCxnSpPr/>
      </xdr:nvCxnSpPr>
      <xdr:spPr>
        <a:xfrm flipV="1">
          <a:off x="15290800" y="2657653"/>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112928</xdr:rowOff>
    </xdr:from>
    <xdr:to>
      <xdr:col>72</xdr:col>
      <xdr:colOff>203200</xdr:colOff>
      <xdr:row>15</xdr:row>
      <xdr:rowOff>142850</xdr:rowOff>
    </xdr:to>
    <xdr:cxnSp macro="">
      <xdr:nvCxnSpPr>
        <xdr:cNvPr id="446" name="直線コネクタ 445"/>
        <xdr:cNvCxnSpPr/>
      </xdr:nvCxnSpPr>
      <xdr:spPr>
        <a:xfrm>
          <a:off x="14401800" y="2684678"/>
          <a:ext cx="889000" cy="2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48" name="テキスト ボックス 447"/>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112928</xdr:rowOff>
    </xdr:from>
    <xdr:to>
      <xdr:col>68</xdr:col>
      <xdr:colOff>152400</xdr:colOff>
      <xdr:row>15</xdr:row>
      <xdr:rowOff>164084</xdr:rowOff>
    </xdr:to>
    <xdr:cxnSp macro="">
      <xdr:nvCxnSpPr>
        <xdr:cNvPr id="449" name="直線コネクタ 448"/>
        <xdr:cNvCxnSpPr/>
      </xdr:nvCxnSpPr>
      <xdr:spPr>
        <a:xfrm flipV="1">
          <a:off x="13512800" y="268467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45940</xdr:rowOff>
    </xdr:from>
    <xdr:ext cx="762000" cy="259045"/>
    <xdr:sp macro="" textlink="">
      <xdr:nvSpPr>
        <xdr:cNvPr id="451" name="テキスト ボックス 450"/>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35323</xdr:rowOff>
    </xdr:from>
    <xdr:ext cx="762000" cy="259045"/>
    <xdr:sp macro="" textlink="">
      <xdr:nvSpPr>
        <xdr:cNvPr id="453" name="テキスト ボックス 452"/>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139344</xdr:rowOff>
    </xdr:from>
    <xdr:to>
      <xdr:col>81</xdr:col>
      <xdr:colOff>95250</xdr:colOff>
      <xdr:row>16</xdr:row>
      <xdr:rowOff>69494</xdr:rowOff>
    </xdr:to>
    <xdr:sp macro="" textlink="">
      <xdr:nvSpPr>
        <xdr:cNvPr id="459" name="楕円 458"/>
        <xdr:cNvSpPr/>
      </xdr:nvSpPr>
      <xdr:spPr>
        <a:xfrm>
          <a:off x="16967200" y="271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111421</xdr:rowOff>
    </xdr:from>
    <xdr:ext cx="762000" cy="259045"/>
    <xdr:sp macro="" textlink="">
      <xdr:nvSpPr>
        <xdr:cNvPr id="460" name="将来負担の状況該当値テキスト"/>
        <xdr:cNvSpPr txBox="1"/>
      </xdr:nvSpPr>
      <xdr:spPr>
        <a:xfrm>
          <a:off x="17106900" y="268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35103</xdr:rowOff>
    </xdr:from>
    <xdr:to>
      <xdr:col>77</xdr:col>
      <xdr:colOff>95250</xdr:colOff>
      <xdr:row>15</xdr:row>
      <xdr:rowOff>136703</xdr:rowOff>
    </xdr:to>
    <xdr:sp macro="" textlink="">
      <xdr:nvSpPr>
        <xdr:cNvPr id="461" name="楕円 460"/>
        <xdr:cNvSpPr/>
      </xdr:nvSpPr>
      <xdr:spPr>
        <a:xfrm>
          <a:off x="16129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146880</xdr:rowOff>
    </xdr:from>
    <xdr:ext cx="736600" cy="259045"/>
    <xdr:sp macro="" textlink="">
      <xdr:nvSpPr>
        <xdr:cNvPr id="462" name="テキスト ボックス 461"/>
        <xdr:cNvSpPr txBox="1"/>
      </xdr:nvSpPr>
      <xdr:spPr>
        <a:xfrm>
          <a:off x="15798800" y="2375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92050</xdr:rowOff>
    </xdr:from>
    <xdr:to>
      <xdr:col>73</xdr:col>
      <xdr:colOff>44450</xdr:colOff>
      <xdr:row>16</xdr:row>
      <xdr:rowOff>22200</xdr:rowOff>
    </xdr:to>
    <xdr:sp macro="" textlink="">
      <xdr:nvSpPr>
        <xdr:cNvPr id="463" name="楕円 462"/>
        <xdr:cNvSpPr/>
      </xdr:nvSpPr>
      <xdr:spPr>
        <a:xfrm>
          <a:off x="15240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32377</xdr:rowOff>
    </xdr:from>
    <xdr:ext cx="762000" cy="259045"/>
    <xdr:sp macro="" textlink="">
      <xdr:nvSpPr>
        <xdr:cNvPr id="464" name="テキスト ボックス 463"/>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62128</xdr:rowOff>
    </xdr:from>
    <xdr:to>
      <xdr:col>68</xdr:col>
      <xdr:colOff>203200</xdr:colOff>
      <xdr:row>15</xdr:row>
      <xdr:rowOff>163728</xdr:rowOff>
    </xdr:to>
    <xdr:sp macro="" textlink="">
      <xdr:nvSpPr>
        <xdr:cNvPr id="465" name="楕円 464"/>
        <xdr:cNvSpPr/>
      </xdr:nvSpPr>
      <xdr:spPr>
        <a:xfrm>
          <a:off x="14351000" y="263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2455</xdr:rowOff>
    </xdr:from>
    <xdr:ext cx="762000" cy="259045"/>
    <xdr:sp macro="" textlink="">
      <xdr:nvSpPr>
        <xdr:cNvPr id="466" name="テキスト ボックス 465"/>
        <xdr:cNvSpPr txBox="1"/>
      </xdr:nvSpPr>
      <xdr:spPr>
        <a:xfrm>
          <a:off x="14020800" y="2402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113284</xdr:rowOff>
    </xdr:from>
    <xdr:to>
      <xdr:col>64</xdr:col>
      <xdr:colOff>152400</xdr:colOff>
      <xdr:row>16</xdr:row>
      <xdr:rowOff>43434</xdr:rowOff>
    </xdr:to>
    <xdr:sp macro="" textlink="">
      <xdr:nvSpPr>
        <xdr:cNvPr id="467" name="楕円 466"/>
        <xdr:cNvSpPr/>
      </xdr:nvSpPr>
      <xdr:spPr>
        <a:xfrm>
          <a:off x="13462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53611</xdr:rowOff>
    </xdr:from>
    <xdr:ext cx="762000" cy="259045"/>
    <xdr:sp macro="" textlink="">
      <xdr:nvSpPr>
        <xdr:cNvPr id="468" name="テキスト ボックス 467"/>
        <xdr:cNvSpPr txBox="1"/>
      </xdr:nvSpPr>
      <xdr:spPr>
        <a:xfrm>
          <a:off x="13131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33,531
33,103
319.32
23,522,408
22,677,689
451,862
11,068,892
22,522,077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大分県、類似団体、全国平均ともに上回っている。</a:t>
          </a:r>
          <a:endParaRPr lang="ja-JP" altLang="ja-JP" sz="900">
            <a:effectLst/>
          </a:endParaRPr>
        </a:p>
        <a:p>
          <a:r>
            <a:rPr kumimoji="1" lang="ja-JP" altLang="ja-JP" sz="900">
              <a:solidFill>
                <a:schemeClr val="dk1"/>
              </a:solidFill>
              <a:effectLst/>
              <a:latin typeface="+mn-lt"/>
              <a:ea typeface="+mn-ea"/>
              <a:cs typeface="+mn-cs"/>
            </a:rPr>
            <a:t>会計年度任用職員報酬の単価および人数増</a:t>
          </a:r>
          <a:r>
            <a:rPr kumimoji="1" lang="ja-JP" altLang="en-US" sz="900">
              <a:solidFill>
                <a:schemeClr val="dk1"/>
              </a:solidFill>
              <a:effectLst/>
              <a:latin typeface="+mn-lt"/>
              <a:ea typeface="+mn-ea"/>
              <a:cs typeface="+mn-cs"/>
            </a:rPr>
            <a:t>により、歳出額としては増加しているものの、住宅家賃等、うち経常的経費に充てられた特定財源の増により、</a:t>
          </a:r>
          <a:r>
            <a:rPr kumimoji="1" lang="ja-JP" altLang="ja-JP" sz="900">
              <a:solidFill>
                <a:schemeClr val="dk1"/>
              </a:solidFill>
              <a:effectLst/>
              <a:latin typeface="+mn-lt"/>
              <a:ea typeface="+mn-ea"/>
              <a:cs typeface="+mn-cs"/>
            </a:rPr>
            <a:t>経常経費充当一般財源は前年度から</a:t>
          </a:r>
          <a:r>
            <a:rPr kumimoji="1" lang="en-US" altLang="ja-JP" sz="900">
              <a:solidFill>
                <a:schemeClr val="dk1"/>
              </a:solidFill>
              <a:effectLst/>
              <a:latin typeface="+mn-lt"/>
              <a:ea typeface="+mn-ea"/>
              <a:cs typeface="+mn-cs"/>
            </a:rPr>
            <a:t>23,000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減少</a:t>
          </a:r>
          <a:r>
            <a:rPr kumimoji="1" lang="ja-JP" altLang="ja-JP" sz="900">
              <a:solidFill>
                <a:schemeClr val="dk1"/>
              </a:solidFill>
              <a:effectLst/>
              <a:latin typeface="+mn-lt"/>
              <a:ea typeface="+mn-ea"/>
              <a:cs typeface="+mn-cs"/>
            </a:rPr>
            <a:t>している。一方で、新型コロナウイルス感染症対策地方税減収補填特別交付金や</a:t>
          </a:r>
          <a:r>
            <a:rPr kumimoji="1" lang="ja-JP" altLang="en-US" sz="900">
              <a:solidFill>
                <a:schemeClr val="dk1"/>
              </a:solidFill>
              <a:effectLst/>
              <a:latin typeface="+mn-lt"/>
              <a:ea typeface="+mn-ea"/>
              <a:cs typeface="+mn-cs"/>
            </a:rPr>
            <a:t>臨時財政対策債</a:t>
          </a:r>
          <a:r>
            <a:rPr kumimoji="1" lang="ja-JP" altLang="ja-JP" sz="900">
              <a:solidFill>
                <a:schemeClr val="dk1"/>
              </a:solidFill>
              <a:effectLst/>
              <a:latin typeface="+mn-lt"/>
              <a:ea typeface="+mn-ea"/>
              <a:cs typeface="+mn-cs"/>
            </a:rPr>
            <a:t>などが</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額したことにより</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減となっ</a:t>
          </a:r>
          <a:r>
            <a:rPr kumimoji="1" lang="ja-JP" altLang="ja-JP" sz="900">
              <a:solidFill>
                <a:schemeClr val="dk1"/>
              </a:solidFill>
              <a:effectLst/>
              <a:latin typeface="+mn-lt"/>
              <a:ea typeface="+mn-ea"/>
              <a:cs typeface="+mn-cs"/>
            </a:rPr>
            <a:t>たため、比率としては</a:t>
          </a:r>
          <a:r>
            <a:rPr kumimoji="1" lang="en-US" altLang="ja-JP" sz="900">
              <a:solidFill>
                <a:schemeClr val="dk1"/>
              </a:solidFill>
              <a:effectLst/>
              <a:latin typeface="+mn-lt"/>
              <a:ea typeface="+mn-ea"/>
              <a:cs typeface="+mn-cs"/>
            </a:rPr>
            <a:t>0.3</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増加し</a:t>
          </a:r>
          <a:r>
            <a:rPr kumimoji="1" lang="ja-JP" altLang="ja-JP" sz="900">
              <a:solidFill>
                <a:schemeClr val="dk1"/>
              </a:solidFill>
              <a:effectLst/>
              <a:latin typeface="+mn-lt"/>
              <a:ea typeface="+mn-ea"/>
              <a:cs typeface="+mn-cs"/>
            </a:rPr>
            <a:t>ている。今後は</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次行財政改革に則り</a:t>
          </a:r>
          <a:r>
            <a:rPr kumimoji="1" lang="ja-JP" altLang="ja-JP" sz="900">
              <a:solidFill>
                <a:schemeClr val="dk1"/>
              </a:solidFill>
              <a:effectLst/>
              <a:latin typeface="+mn-lt"/>
              <a:ea typeface="+mn-ea"/>
              <a:cs typeface="+mn-cs"/>
            </a:rPr>
            <a:t>、給与体系等の点検を行うことで経常経費の削減に向けて努力する必要がある。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53848</xdr:rowOff>
    </xdr:from>
    <xdr:to>
      <xdr:col>24</xdr:col>
      <xdr:colOff>25400</xdr:colOff>
      <xdr:row>38</xdr:row>
      <xdr:rowOff>67564</xdr:rowOff>
    </xdr:to>
    <xdr:cxnSp macro="">
      <xdr:nvCxnSpPr>
        <xdr:cNvPr id="64" name="直線コネクタ 63"/>
        <xdr:cNvCxnSpPr/>
      </xdr:nvCxnSpPr>
      <xdr:spPr>
        <a:xfrm>
          <a:off x="3987800" y="65689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38</xdr:row>
      <xdr:rowOff>104140</xdr:rowOff>
    </xdr:to>
    <xdr:cxnSp macro="">
      <xdr:nvCxnSpPr>
        <xdr:cNvPr id="67" name="直線コネクタ 66"/>
        <xdr:cNvCxnSpPr/>
      </xdr:nvCxnSpPr>
      <xdr:spPr>
        <a:xfrm flipV="1">
          <a:off x="3098800" y="6568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129286</xdr:rowOff>
    </xdr:from>
    <xdr:to>
      <xdr:col>15</xdr:col>
      <xdr:colOff>98425</xdr:colOff>
      <xdr:row>38</xdr:row>
      <xdr:rowOff>104140</xdr:rowOff>
    </xdr:to>
    <xdr:cxnSp macro="">
      <xdr:nvCxnSpPr>
        <xdr:cNvPr id="70" name="直線コネクタ 69"/>
        <xdr:cNvCxnSpPr/>
      </xdr:nvCxnSpPr>
      <xdr:spPr>
        <a:xfrm>
          <a:off x="2209800" y="647293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152146</xdr:rowOff>
    </xdr:to>
    <xdr:cxnSp macro="">
      <xdr:nvCxnSpPr>
        <xdr:cNvPr id="73" name="直線コネクタ 72"/>
        <xdr:cNvCxnSpPr/>
      </xdr:nvCxnSpPr>
      <xdr:spPr>
        <a:xfrm flipV="1">
          <a:off x="1320800" y="6472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7" name="楕円 86"/>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8" name="テキスト ボックス 87"/>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78486</xdr:rowOff>
    </xdr:from>
    <xdr:to>
      <xdr:col>11</xdr:col>
      <xdr:colOff>60325</xdr:colOff>
      <xdr:row>38</xdr:row>
      <xdr:rowOff>8636</xdr:rowOff>
    </xdr:to>
    <xdr:sp macro="" textlink="">
      <xdr:nvSpPr>
        <xdr:cNvPr id="89" name="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a:t>
          </a:r>
          <a:r>
            <a:rPr kumimoji="1" lang="ja-JP" altLang="en-US" sz="900">
              <a:solidFill>
                <a:schemeClr val="dk1"/>
              </a:solidFill>
              <a:effectLst/>
              <a:latin typeface="+mn-lt"/>
              <a:ea typeface="+mn-ea"/>
              <a:cs typeface="+mn-cs"/>
            </a:rPr>
            <a:t>平均</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全国平均は下回っているものの、</a:t>
          </a:r>
          <a:r>
            <a:rPr kumimoji="1" lang="ja-JP" altLang="ja-JP" sz="900">
              <a:solidFill>
                <a:schemeClr val="dk1"/>
              </a:solidFill>
              <a:effectLst/>
              <a:latin typeface="+mn-lt"/>
              <a:ea typeface="+mn-ea"/>
              <a:cs typeface="+mn-cs"/>
            </a:rPr>
            <a:t>類似団体</a:t>
          </a:r>
          <a:r>
            <a:rPr kumimoji="1" lang="ja-JP" altLang="en-US" sz="900">
              <a:solidFill>
                <a:schemeClr val="dk1"/>
              </a:solidFill>
              <a:effectLst/>
              <a:latin typeface="+mn-lt"/>
              <a:ea typeface="+mn-ea"/>
              <a:cs typeface="+mn-cs"/>
            </a:rPr>
            <a:t>を上回っている。</a:t>
          </a:r>
          <a:endParaRPr lang="ja-JP" altLang="ja-JP" sz="900">
            <a:effectLst/>
          </a:endParaRPr>
        </a:p>
        <a:p>
          <a:r>
            <a:rPr kumimoji="1" lang="ja-JP" altLang="en-US" sz="900">
              <a:solidFill>
                <a:schemeClr val="dk1"/>
              </a:solidFill>
              <a:effectLst/>
              <a:latin typeface="+mn-lt"/>
              <a:ea typeface="+mn-ea"/>
              <a:cs typeface="+mn-cs"/>
            </a:rPr>
            <a:t>物価高騰による施設維持管理費等の増により</a:t>
          </a:r>
          <a:r>
            <a:rPr kumimoji="1" lang="ja-JP" altLang="ja-JP" sz="900">
              <a:solidFill>
                <a:schemeClr val="dk1"/>
              </a:solidFill>
              <a:effectLst/>
              <a:latin typeface="+mn-lt"/>
              <a:ea typeface="+mn-ea"/>
              <a:cs typeface="+mn-cs"/>
            </a:rPr>
            <a:t>、物件費に係る経常経費充当一般財源は前年度から</a:t>
          </a:r>
          <a:r>
            <a:rPr kumimoji="1" lang="en-US" altLang="ja-JP" sz="900">
              <a:solidFill>
                <a:schemeClr val="dk1"/>
              </a:solidFill>
              <a:effectLst/>
              <a:latin typeface="+mn-lt"/>
              <a:ea typeface="+mn-ea"/>
              <a:cs typeface="+mn-cs"/>
            </a:rPr>
            <a:t>220,000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加えて、新型コロナウイルス感染症対策地方税減収補填特別交付金や臨時財政対策債などが減額したことにより経常一般財源が前年度から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千円程度減となったため、比率としては</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今後も引き続き、</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次行財政改革に則り、</a:t>
          </a:r>
          <a:r>
            <a:rPr kumimoji="1" lang="ja-JP" altLang="ja-JP" sz="900">
              <a:solidFill>
                <a:schemeClr val="dk1"/>
              </a:solidFill>
              <a:effectLst/>
              <a:latin typeface="+mn-lt"/>
              <a:ea typeface="+mn-ea"/>
              <a:cs typeface="+mn-cs"/>
            </a:rPr>
            <a:t>経常経費の削減に向けて努力する必要がある。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157480</xdr:rowOff>
    </xdr:to>
    <xdr:cxnSp macro="">
      <xdr:nvCxnSpPr>
        <xdr:cNvPr id="125" name="直線コネクタ 124"/>
        <xdr:cNvCxnSpPr/>
      </xdr:nvCxnSpPr>
      <xdr:spPr>
        <a:xfrm>
          <a:off x="15671800" y="27330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50800</xdr:rowOff>
    </xdr:to>
    <xdr:cxnSp macro="">
      <xdr:nvCxnSpPr>
        <xdr:cNvPr id="128" name="直線コネクタ 127"/>
        <xdr:cNvCxnSpPr/>
      </xdr:nvCxnSpPr>
      <xdr:spPr>
        <a:xfrm flipV="1">
          <a:off x="14782800" y="273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77470</xdr:rowOff>
    </xdr:to>
    <xdr:cxnSp macro="">
      <xdr:nvCxnSpPr>
        <xdr:cNvPr id="131" name="直線コネクタ 130"/>
        <xdr:cNvCxnSpPr/>
      </xdr:nvCxnSpPr>
      <xdr:spPr>
        <a:xfrm flipV="1">
          <a:off x="13893800" y="27940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77470</xdr:rowOff>
    </xdr:to>
    <xdr:cxnSp macro="">
      <xdr:nvCxnSpPr>
        <xdr:cNvPr id="134" name="直線コネクタ 133"/>
        <xdr:cNvCxnSpPr/>
      </xdr:nvCxnSpPr>
      <xdr:spPr>
        <a:xfrm>
          <a:off x="13004800" y="2961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47007</xdr:rowOff>
    </xdr:from>
    <xdr:ext cx="762000" cy="259045"/>
    <xdr:sp macro="" textlink="">
      <xdr:nvSpPr>
        <xdr:cNvPr id="136" name="テキスト ボックス 135"/>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38" name="テキスト ボックス 137"/>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5"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8" name="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0" name="楕円 149"/>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1" name="テキスト ボックス 150"/>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2" name="楕円 151"/>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3" name="テキスト ボックス 152"/>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大分県、全国平均は下回っているものの、類似団体平均は上回っている。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障害福祉サービス費を始めとする扶助費は年々増加しており、令和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年度も経常経費充当一般財源は前年度から</a:t>
          </a:r>
          <a:r>
            <a:rPr kumimoji="1" lang="en-US" altLang="ja-JP" sz="900">
              <a:solidFill>
                <a:schemeClr val="dk1"/>
              </a:solidFill>
              <a:effectLst/>
              <a:latin typeface="+mn-lt"/>
              <a:ea typeface="+mn-ea"/>
              <a:cs typeface="+mn-cs"/>
            </a:rPr>
            <a:t>100,000</a:t>
          </a:r>
          <a:r>
            <a:rPr kumimoji="1" lang="ja-JP" altLang="ja-JP" sz="900">
              <a:solidFill>
                <a:schemeClr val="dk1"/>
              </a:solidFill>
              <a:effectLst/>
              <a:latin typeface="+mn-lt"/>
              <a:ea typeface="+mn-ea"/>
              <a:cs typeface="+mn-cs"/>
            </a:rPr>
            <a:t>千円程度増加している。</a:t>
          </a:r>
          <a:endParaRPr lang="ja-JP" altLang="ja-JP" sz="900">
            <a:effectLst/>
          </a:endParaRPr>
        </a:p>
        <a:p>
          <a:pPr eaLnBrk="1" fontAlgn="auto" latinLnBrk="0" hangingPunct="1"/>
          <a:r>
            <a:rPr kumimoji="1" lang="ja-JP" altLang="en-US" sz="900">
              <a:solidFill>
                <a:schemeClr val="dk1"/>
              </a:solidFill>
              <a:effectLst/>
              <a:latin typeface="+mn-lt"/>
              <a:ea typeface="+mn-ea"/>
              <a:cs typeface="+mn-cs"/>
            </a:rPr>
            <a:t>加えて、</a:t>
          </a:r>
          <a:r>
            <a:rPr kumimoji="1" lang="ja-JP" altLang="ja-JP" sz="900">
              <a:solidFill>
                <a:schemeClr val="dk1"/>
              </a:solidFill>
              <a:effectLst/>
              <a:latin typeface="+mn-lt"/>
              <a:ea typeface="+mn-ea"/>
              <a:cs typeface="+mn-cs"/>
            </a:rPr>
            <a:t>新型コロナウイルス感染症対策地方税減収補填特別交付金や</a:t>
          </a:r>
          <a:r>
            <a:rPr kumimoji="1" lang="ja-JP" altLang="en-US" sz="900">
              <a:solidFill>
                <a:schemeClr val="dk1"/>
              </a:solidFill>
              <a:effectLst/>
              <a:latin typeface="+mn-lt"/>
              <a:ea typeface="+mn-ea"/>
              <a:cs typeface="+mn-cs"/>
            </a:rPr>
            <a:t>臨時財政対策債</a:t>
          </a:r>
          <a:r>
            <a:rPr kumimoji="1" lang="ja-JP" altLang="ja-JP" sz="900">
              <a:solidFill>
                <a:schemeClr val="dk1"/>
              </a:solidFill>
              <a:effectLst/>
              <a:latin typeface="+mn-lt"/>
              <a:ea typeface="+mn-ea"/>
              <a:cs typeface="+mn-cs"/>
            </a:rPr>
            <a:t>などが</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減となったため</a:t>
          </a:r>
          <a:r>
            <a:rPr kumimoji="1" lang="ja-JP" altLang="ja-JP" sz="900">
              <a:solidFill>
                <a:schemeClr val="dk1"/>
              </a:solidFill>
              <a:effectLst/>
              <a:latin typeface="+mn-lt"/>
              <a:ea typeface="+mn-ea"/>
              <a:cs typeface="+mn-cs"/>
            </a:rPr>
            <a:t>、比率としては</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今後も扶助費については増加が予想されるため、単独事業等の見直しを図り抑制に努める。 </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58</xdr:row>
      <xdr:rowOff>12700</xdr:rowOff>
    </xdr:to>
    <xdr:cxnSp macro="">
      <xdr:nvCxnSpPr>
        <xdr:cNvPr id="185" name="直線コネクタ 184"/>
        <xdr:cNvCxnSpPr/>
      </xdr:nvCxnSpPr>
      <xdr:spPr>
        <a:xfrm>
          <a:off x="3987800" y="98653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92710</xdr:rowOff>
    </xdr:from>
    <xdr:to>
      <xdr:col>19</xdr:col>
      <xdr:colOff>187325</xdr:colOff>
      <xdr:row>57</xdr:row>
      <xdr:rowOff>100330</xdr:rowOff>
    </xdr:to>
    <xdr:cxnSp macro="">
      <xdr:nvCxnSpPr>
        <xdr:cNvPr id="188" name="直線コネクタ 187"/>
        <xdr:cNvCxnSpPr/>
      </xdr:nvCxnSpPr>
      <xdr:spPr>
        <a:xfrm flipV="1">
          <a:off x="3098800" y="9865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100330</xdr:rowOff>
    </xdr:from>
    <xdr:to>
      <xdr:col>15</xdr:col>
      <xdr:colOff>98425</xdr:colOff>
      <xdr:row>58</xdr:row>
      <xdr:rowOff>96520</xdr:rowOff>
    </xdr:to>
    <xdr:cxnSp macro="">
      <xdr:nvCxnSpPr>
        <xdr:cNvPr id="191" name="直線コネクタ 190"/>
        <xdr:cNvCxnSpPr/>
      </xdr:nvCxnSpPr>
      <xdr:spPr>
        <a:xfrm flipV="1">
          <a:off x="2209800" y="987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8907</xdr:rowOff>
    </xdr:from>
    <xdr:ext cx="762000" cy="259045"/>
    <xdr:sp macro="" textlink="">
      <xdr:nvSpPr>
        <xdr:cNvPr id="193" name="テキスト ボックス 192"/>
        <xdr:cNvSpPr txBox="1"/>
      </xdr:nvSpPr>
      <xdr:spPr>
        <a:xfrm>
          <a:off x="2717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153670</xdr:rowOff>
    </xdr:from>
    <xdr:to>
      <xdr:col>11</xdr:col>
      <xdr:colOff>9525</xdr:colOff>
      <xdr:row>58</xdr:row>
      <xdr:rowOff>96520</xdr:rowOff>
    </xdr:to>
    <xdr:cxnSp macro="">
      <xdr:nvCxnSpPr>
        <xdr:cNvPr id="194" name="直線コネクタ 193"/>
        <xdr:cNvCxnSpPr/>
      </xdr:nvCxnSpPr>
      <xdr:spPr>
        <a:xfrm>
          <a:off x="1320800" y="99263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196" name="テキスト ボックス 195"/>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62247</xdr:rowOff>
    </xdr:from>
    <xdr:ext cx="762000" cy="259045"/>
    <xdr:sp macro="" textlink="">
      <xdr:nvSpPr>
        <xdr:cNvPr id="198" name="テキスト ボックス 197"/>
        <xdr:cNvSpPr txBox="1"/>
      </xdr:nvSpPr>
      <xdr:spPr>
        <a:xfrm>
          <a:off x="939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4" name="楕円 203"/>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5"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6" name="楕円 205"/>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7" name="テキスト ボックス 206"/>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49530</xdr:rowOff>
    </xdr:from>
    <xdr:to>
      <xdr:col>15</xdr:col>
      <xdr:colOff>149225</xdr:colOff>
      <xdr:row>57</xdr:row>
      <xdr:rowOff>151130</xdr:rowOff>
    </xdr:to>
    <xdr:sp macro="" textlink="">
      <xdr:nvSpPr>
        <xdr:cNvPr id="208" name="楕円 207"/>
        <xdr:cNvSpPr/>
      </xdr:nvSpPr>
      <xdr:spPr>
        <a:xfrm>
          <a:off x="3048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135907</xdr:rowOff>
    </xdr:from>
    <xdr:ext cx="762000" cy="259045"/>
    <xdr:sp macro="" textlink="">
      <xdr:nvSpPr>
        <xdr:cNvPr id="209" name="テキスト ボックス 208"/>
        <xdr:cNvSpPr txBox="1"/>
      </xdr:nvSpPr>
      <xdr:spPr>
        <a:xfrm>
          <a:off x="2717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0" name="楕円 209"/>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132097</xdr:rowOff>
    </xdr:from>
    <xdr:ext cx="762000" cy="259045"/>
    <xdr:sp macro="" textlink="">
      <xdr:nvSpPr>
        <xdr:cNvPr id="211" name="テキスト ボックス 210"/>
        <xdr:cNvSpPr txBox="1"/>
      </xdr:nvSpPr>
      <xdr:spPr>
        <a:xfrm>
          <a:off x="1828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102870</xdr:rowOff>
    </xdr:from>
    <xdr:to>
      <xdr:col>6</xdr:col>
      <xdr:colOff>171450</xdr:colOff>
      <xdr:row>58</xdr:row>
      <xdr:rowOff>33020</xdr:rowOff>
    </xdr:to>
    <xdr:sp macro="" textlink="">
      <xdr:nvSpPr>
        <xdr:cNvPr id="212" name="楕円 211"/>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17797</xdr:rowOff>
    </xdr:from>
    <xdr:ext cx="762000" cy="259045"/>
    <xdr:sp macro="" textlink="">
      <xdr:nvSpPr>
        <xdr:cNvPr id="213" name="テキスト ボックス 212"/>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大分県平均は下回っているものの、類似団体および全国平均は上回っている。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社会保障費の増大により、繰出金に係る経常経費充当一般財源は前年度から</a:t>
          </a:r>
          <a:r>
            <a:rPr kumimoji="1" lang="en-US" altLang="ja-JP" sz="900">
              <a:solidFill>
                <a:schemeClr val="dk1"/>
              </a:solidFill>
              <a:effectLst/>
              <a:latin typeface="+mn-lt"/>
              <a:ea typeface="+mn-ea"/>
              <a:cs typeface="+mn-cs"/>
            </a:rPr>
            <a:t>20,000</a:t>
          </a:r>
          <a:r>
            <a:rPr kumimoji="1" lang="ja-JP" altLang="ja-JP" sz="900">
              <a:solidFill>
                <a:schemeClr val="dk1"/>
              </a:solidFill>
              <a:effectLst/>
              <a:latin typeface="+mn-lt"/>
              <a:ea typeface="+mn-ea"/>
              <a:cs typeface="+mn-cs"/>
            </a:rPr>
            <a:t>千円程度増加している。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加えて、新型コロナウイルス感染症対策地方税減収補填特別交付金や臨時財政対策債などが減額したことにより経常一般財源が前年度から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千円程度減となったため、比率としては</a:t>
          </a:r>
          <a:r>
            <a:rPr kumimoji="1" lang="en-US" altLang="ja-JP" sz="900">
              <a:solidFill>
                <a:schemeClr val="dk1"/>
              </a:solidFill>
              <a:effectLst/>
              <a:latin typeface="+mn-lt"/>
              <a:ea typeface="+mn-ea"/>
              <a:cs typeface="+mn-cs"/>
            </a:rPr>
            <a:t>0.5</a:t>
          </a:r>
          <a:r>
            <a:rPr kumimoji="1" lang="ja-JP" altLang="ja-JP" sz="900">
              <a:solidFill>
                <a:schemeClr val="dk1"/>
              </a:solidFill>
              <a:effectLst/>
              <a:latin typeface="+mn-lt"/>
              <a:ea typeface="+mn-ea"/>
              <a:cs typeface="+mn-cs"/>
            </a:rPr>
            <a:t>％増加している。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今後は特別会計の更なる健全化を図り、赤字補てん的な繰出しの抑制を目指す。 </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58965</xdr:rowOff>
    </xdr:to>
    <xdr:cxnSp macro="">
      <xdr:nvCxnSpPr>
        <xdr:cNvPr id="248" name="直線コネクタ 247"/>
        <xdr:cNvCxnSpPr/>
      </xdr:nvCxnSpPr>
      <xdr:spPr>
        <a:xfrm>
          <a:off x="15671800" y="97771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4535</xdr:rowOff>
    </xdr:from>
    <xdr:to>
      <xdr:col>78</xdr:col>
      <xdr:colOff>69850</xdr:colOff>
      <xdr:row>57</xdr:row>
      <xdr:rowOff>69850</xdr:rowOff>
    </xdr:to>
    <xdr:cxnSp macro="">
      <xdr:nvCxnSpPr>
        <xdr:cNvPr id="251" name="直線コネクタ 250"/>
        <xdr:cNvCxnSpPr/>
      </xdr:nvCxnSpPr>
      <xdr:spPr>
        <a:xfrm flipV="1">
          <a:off x="14782800" y="97771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124278</xdr:rowOff>
    </xdr:to>
    <xdr:cxnSp macro="">
      <xdr:nvCxnSpPr>
        <xdr:cNvPr id="254" name="直線コネクタ 253"/>
        <xdr:cNvCxnSpPr/>
      </xdr:nvCxnSpPr>
      <xdr:spPr>
        <a:xfrm flipV="1">
          <a:off x="13893800" y="984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56" name="テキスト ボックス 255"/>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57</xdr:row>
      <xdr:rowOff>124278</xdr:rowOff>
    </xdr:to>
    <xdr:cxnSp macro="">
      <xdr:nvCxnSpPr>
        <xdr:cNvPr id="257" name="直線コネクタ 256"/>
        <xdr:cNvCxnSpPr/>
      </xdr:nvCxnSpPr>
      <xdr:spPr>
        <a:xfrm>
          <a:off x="13004800" y="9896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67" name="楕円 266"/>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68" name="その他該当値テキスト"/>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125185</xdr:rowOff>
    </xdr:from>
    <xdr:to>
      <xdr:col>78</xdr:col>
      <xdr:colOff>120650</xdr:colOff>
      <xdr:row>57</xdr:row>
      <xdr:rowOff>55335</xdr:rowOff>
    </xdr:to>
    <xdr:sp macro="" textlink="">
      <xdr:nvSpPr>
        <xdr:cNvPr id="269" name="楕円 268"/>
        <xdr:cNvSpPr/>
      </xdr:nvSpPr>
      <xdr:spPr>
        <a:xfrm>
          <a:off x="15621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70" name="テキスト ボックス 269"/>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1" name="楕円 270"/>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72" name="テキスト ボックス 271"/>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3" name="楕円 272"/>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4" name="テキスト ボックス 27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5" name="楕円 274"/>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76" name="テキスト ボックス 27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類似団体、全国平均</a:t>
          </a:r>
          <a:r>
            <a:rPr kumimoji="1" lang="ja-JP" altLang="en-US" sz="900">
              <a:solidFill>
                <a:schemeClr val="dk1"/>
              </a:solidFill>
              <a:effectLst/>
              <a:latin typeface="+mn-lt"/>
              <a:ea typeface="+mn-ea"/>
              <a:cs typeface="+mn-cs"/>
            </a:rPr>
            <a:t>は</a:t>
          </a:r>
          <a:r>
            <a:rPr kumimoji="1" lang="ja-JP" altLang="ja-JP" sz="900">
              <a:solidFill>
                <a:schemeClr val="dk1"/>
              </a:solidFill>
              <a:effectLst/>
              <a:latin typeface="+mn-lt"/>
              <a:ea typeface="+mn-ea"/>
              <a:cs typeface="+mn-cs"/>
            </a:rPr>
            <a:t>下回っている</a:t>
          </a:r>
          <a:r>
            <a:rPr kumimoji="1" lang="ja-JP" altLang="en-US" sz="900">
              <a:solidFill>
                <a:schemeClr val="dk1"/>
              </a:solidFill>
              <a:effectLst/>
              <a:latin typeface="+mn-lt"/>
              <a:ea typeface="+mn-ea"/>
              <a:cs typeface="+mn-cs"/>
            </a:rPr>
            <a:t>ものの、大分県平均は上回っている</a:t>
          </a:r>
          <a:r>
            <a:rPr kumimoji="1" lang="ja-JP" altLang="ja-JP" sz="900">
              <a:solidFill>
                <a:schemeClr val="dk1"/>
              </a:solidFill>
              <a:effectLst/>
              <a:latin typeface="+mn-lt"/>
              <a:ea typeface="+mn-ea"/>
              <a:cs typeface="+mn-cs"/>
            </a:rPr>
            <a:t>。</a:t>
          </a:r>
          <a:endParaRPr lang="ja-JP" altLang="ja-JP" sz="900">
            <a:effectLst/>
          </a:endParaRPr>
        </a:p>
        <a:p>
          <a:r>
            <a:rPr kumimoji="1" lang="ja-JP" altLang="en-US" sz="900">
              <a:solidFill>
                <a:schemeClr val="dk1"/>
              </a:solidFill>
              <a:effectLst/>
              <a:latin typeface="+mn-lt"/>
              <a:ea typeface="+mn-ea"/>
              <a:cs typeface="+mn-cs"/>
            </a:rPr>
            <a:t>生活保護費や保育所活動推進事業等の国県過年度精算返納金が増加したこと等により</a:t>
          </a:r>
          <a:r>
            <a:rPr kumimoji="1" lang="ja-JP" altLang="ja-JP" sz="900">
              <a:solidFill>
                <a:schemeClr val="dk1"/>
              </a:solidFill>
              <a:effectLst/>
              <a:latin typeface="+mn-lt"/>
              <a:ea typeface="+mn-ea"/>
              <a:cs typeface="+mn-cs"/>
            </a:rPr>
            <a:t>、補助費等に係る経常経費充当一般財源は前年度から</a:t>
          </a:r>
          <a:r>
            <a:rPr kumimoji="1" lang="en-US" altLang="ja-JP" sz="900">
              <a:solidFill>
                <a:schemeClr val="dk1"/>
              </a:solidFill>
              <a:effectLst/>
              <a:latin typeface="+mn-lt"/>
              <a:ea typeface="+mn-ea"/>
              <a:cs typeface="+mn-cs"/>
            </a:rPr>
            <a:t>198,000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増加</a:t>
          </a:r>
          <a:r>
            <a:rPr kumimoji="1" lang="ja-JP" altLang="ja-JP" sz="900">
              <a:solidFill>
                <a:schemeClr val="dk1"/>
              </a:solidFill>
              <a:effectLst/>
              <a:latin typeface="+mn-lt"/>
              <a:ea typeface="+mn-ea"/>
              <a:cs typeface="+mn-cs"/>
            </a:rPr>
            <a:t>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加えて、新型コロナウイルス感染症対策地方税減収補填特別交付金や臨時財政対策債などが減額したことにより経常一般財源が前年度から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千円程度減となったため、比率としては</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％増加している。</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今後も補助団体の事業内容や収支報告書を精査し、補助金額の適正化に努める。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5842</xdr:rowOff>
    </xdr:from>
    <xdr:to>
      <xdr:col>82</xdr:col>
      <xdr:colOff>107950</xdr:colOff>
      <xdr:row>35</xdr:row>
      <xdr:rowOff>88138</xdr:rowOff>
    </xdr:to>
    <xdr:cxnSp macro="">
      <xdr:nvCxnSpPr>
        <xdr:cNvPr id="306" name="直線コネクタ 305"/>
        <xdr:cNvCxnSpPr/>
      </xdr:nvCxnSpPr>
      <xdr:spPr>
        <a:xfrm>
          <a:off x="15671800" y="600659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69850</xdr:rowOff>
    </xdr:to>
    <xdr:cxnSp macro="">
      <xdr:nvCxnSpPr>
        <xdr:cNvPr id="309" name="直線コネクタ 308"/>
        <xdr:cNvCxnSpPr/>
      </xdr:nvCxnSpPr>
      <xdr:spPr>
        <a:xfrm flipV="1">
          <a:off x="14782800" y="60065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69850</xdr:rowOff>
    </xdr:to>
    <xdr:cxnSp macro="">
      <xdr:nvCxnSpPr>
        <xdr:cNvPr id="312" name="直線コネクタ 311"/>
        <xdr:cNvCxnSpPr/>
      </xdr:nvCxnSpPr>
      <xdr:spPr>
        <a:xfrm>
          <a:off x="13893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143002</xdr:rowOff>
    </xdr:to>
    <xdr:cxnSp macro="">
      <xdr:nvCxnSpPr>
        <xdr:cNvPr id="315" name="直線コネクタ 314"/>
        <xdr:cNvCxnSpPr/>
      </xdr:nvCxnSpPr>
      <xdr:spPr>
        <a:xfrm flipV="1">
          <a:off x="13004800" y="60523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17" name="テキスト ボックス 316"/>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9" name="テキスト ボックス 318"/>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5" name="楕円 324"/>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6" name="補助費等該当値テキスト"/>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7" name="楕円 326"/>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8" name="テキスト ボックス 327"/>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29" name="楕円 328"/>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0" name="テキスト ボックス 329"/>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1" name="楕円 330"/>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2" name="テキスト ボックス 331"/>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33" name="楕円 332"/>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34" name="テキスト ボックス 333"/>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大分県、類似団体、全国平均ともに上回っている。</a:t>
          </a:r>
          <a:endParaRPr lang="ja-JP" altLang="ja-JP" sz="900">
            <a:effectLst/>
          </a:endParaRPr>
        </a:p>
        <a:p>
          <a:pPr eaLnBrk="1" fontAlgn="auto" latinLnBrk="0" hangingPunct="1"/>
          <a:r>
            <a:rPr lang="ja-JP" altLang="ja-JP" sz="900">
              <a:solidFill>
                <a:schemeClr val="dk1"/>
              </a:solidFill>
              <a:effectLst/>
              <a:latin typeface="+mn-lt"/>
              <a:ea typeface="+mn-ea"/>
              <a:cs typeface="+mn-cs"/>
            </a:rPr>
            <a:t>各種起債における元金償還の開始等により</a:t>
          </a:r>
          <a:r>
            <a:rPr kumimoji="1" lang="ja-JP" altLang="ja-JP" sz="900">
              <a:solidFill>
                <a:schemeClr val="dk1"/>
              </a:solidFill>
              <a:effectLst/>
              <a:latin typeface="+mn-lt"/>
              <a:ea typeface="+mn-ea"/>
              <a:cs typeface="+mn-cs"/>
            </a:rPr>
            <a:t>経常経費充当一般財源は</a:t>
          </a:r>
          <a:r>
            <a:rPr kumimoji="1" lang="en-US" altLang="ja-JP" sz="900">
              <a:solidFill>
                <a:schemeClr val="dk1"/>
              </a:solidFill>
              <a:effectLst/>
              <a:latin typeface="+mn-lt"/>
              <a:ea typeface="+mn-ea"/>
              <a:cs typeface="+mn-cs"/>
            </a:rPr>
            <a:t>10,000</a:t>
          </a:r>
          <a:r>
            <a:rPr kumimoji="1" lang="ja-JP" altLang="ja-JP" sz="900">
              <a:solidFill>
                <a:schemeClr val="dk1"/>
              </a:solidFill>
              <a:effectLst/>
              <a:latin typeface="+mn-lt"/>
              <a:ea typeface="+mn-ea"/>
              <a:cs typeface="+mn-cs"/>
            </a:rPr>
            <a:t>千円程度増加した。</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加えて、</a:t>
          </a:r>
          <a:r>
            <a:rPr kumimoji="1" lang="ja-JP" altLang="ja-JP" sz="900">
              <a:solidFill>
                <a:schemeClr val="dk1"/>
              </a:solidFill>
              <a:effectLst/>
              <a:latin typeface="+mn-lt"/>
              <a:ea typeface="+mn-ea"/>
              <a:cs typeface="+mn-cs"/>
            </a:rPr>
            <a:t>新型コロナウイルス感染症対策地方税減収補填特別交付金や臨時財政対策債などが</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額したことにより経常一般財源が前年度から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a:t>
          </a:r>
          <a:r>
            <a:rPr kumimoji="1" lang="ja-JP" altLang="en-US" sz="900">
              <a:solidFill>
                <a:schemeClr val="dk1"/>
              </a:solidFill>
              <a:effectLst/>
              <a:latin typeface="+mn-lt"/>
              <a:ea typeface="+mn-ea"/>
              <a:cs typeface="+mn-cs"/>
            </a:rPr>
            <a:t>減となったため</a:t>
          </a:r>
          <a:r>
            <a:rPr kumimoji="1" lang="ja-JP" altLang="ja-JP" sz="900">
              <a:solidFill>
                <a:schemeClr val="dk1"/>
              </a:solidFill>
              <a:effectLst/>
              <a:latin typeface="+mn-lt"/>
              <a:ea typeface="+mn-ea"/>
              <a:cs typeface="+mn-cs"/>
            </a:rPr>
            <a:t>、比率として</a:t>
          </a:r>
          <a:r>
            <a:rPr kumimoji="1" lang="en-US" altLang="ja-JP" sz="900">
              <a:solidFill>
                <a:schemeClr val="dk1"/>
              </a:solidFill>
              <a:effectLst/>
              <a:latin typeface="+mn-lt"/>
              <a:ea typeface="+mn-ea"/>
              <a:cs typeface="+mn-cs"/>
            </a:rPr>
            <a:t>0.4</a:t>
          </a:r>
          <a:r>
            <a:rPr kumimoji="1" lang="ja-JP" altLang="ja-JP" sz="900">
              <a:solidFill>
                <a:schemeClr val="dk1"/>
              </a:solidFill>
              <a:effectLst/>
              <a:latin typeface="+mn-lt"/>
              <a:ea typeface="+mn-ea"/>
              <a:cs typeface="+mn-cs"/>
            </a:rPr>
            <a:t>％増加している。</a:t>
          </a:r>
          <a:endParaRPr kumimoji="1" lang="en-US" altLang="ja-JP" sz="900">
            <a:solidFill>
              <a:schemeClr val="dk1"/>
            </a:solidFill>
            <a:effectLst/>
            <a:latin typeface="+mn-lt"/>
            <a:ea typeface="+mn-ea"/>
            <a:cs typeface="+mn-cs"/>
          </a:endParaRPr>
        </a:p>
        <a:p>
          <a:pPr eaLnBrk="1" fontAlgn="auto" latinLnBrk="0" hangingPunct="1"/>
          <a:r>
            <a:rPr kumimoji="1" lang="ja-JP" altLang="ja-JP" sz="900">
              <a:solidFill>
                <a:schemeClr val="dk1"/>
              </a:solidFill>
              <a:effectLst/>
              <a:latin typeface="+mn-lt"/>
              <a:ea typeface="+mn-ea"/>
              <a:cs typeface="+mn-cs"/>
            </a:rPr>
            <a:t>今後も更なる公債費の増が見込まれるため、公共施設総合管理計画等を軸に、適正な事業規模を把握しながら施設の整備を進める。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97064</xdr:rowOff>
    </xdr:from>
    <xdr:to>
      <xdr:col>24</xdr:col>
      <xdr:colOff>25400</xdr:colOff>
      <xdr:row>79</xdr:row>
      <xdr:rowOff>140607</xdr:rowOff>
    </xdr:to>
    <xdr:cxnSp macro="">
      <xdr:nvCxnSpPr>
        <xdr:cNvPr id="369" name="直線コネクタ 368"/>
        <xdr:cNvCxnSpPr/>
      </xdr:nvCxnSpPr>
      <xdr:spPr>
        <a:xfrm>
          <a:off x="3987800" y="13641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0"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97064</xdr:rowOff>
    </xdr:from>
    <xdr:to>
      <xdr:col>19</xdr:col>
      <xdr:colOff>187325</xdr:colOff>
      <xdr:row>80</xdr:row>
      <xdr:rowOff>34471</xdr:rowOff>
    </xdr:to>
    <xdr:cxnSp macro="">
      <xdr:nvCxnSpPr>
        <xdr:cNvPr id="372" name="直線コネクタ 371"/>
        <xdr:cNvCxnSpPr/>
      </xdr:nvCxnSpPr>
      <xdr:spPr>
        <a:xfrm flipV="1">
          <a:off x="3098800" y="13641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141713</xdr:rowOff>
    </xdr:from>
    <xdr:ext cx="736600" cy="259045"/>
    <xdr:sp macro="" textlink="">
      <xdr:nvSpPr>
        <xdr:cNvPr id="374" name="テキスト ボックス 373"/>
        <xdr:cNvSpPr txBox="1"/>
      </xdr:nvSpPr>
      <xdr:spPr>
        <a:xfrm>
          <a:off x="3606800" y="1300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80</xdr:row>
      <xdr:rowOff>34471</xdr:rowOff>
    </xdr:to>
    <xdr:cxnSp macro="">
      <xdr:nvCxnSpPr>
        <xdr:cNvPr id="375" name="直線コネクタ 374"/>
        <xdr:cNvCxnSpPr/>
      </xdr:nvCxnSpPr>
      <xdr:spPr>
        <a:xfrm>
          <a:off x="2209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70956</xdr:rowOff>
    </xdr:from>
    <xdr:ext cx="762000" cy="259045"/>
    <xdr:sp macro="" textlink="">
      <xdr:nvSpPr>
        <xdr:cNvPr id="377" name="テキスト ボックス 376"/>
        <xdr:cNvSpPr txBox="1"/>
      </xdr:nvSpPr>
      <xdr:spPr>
        <a:xfrm>
          <a:off x="2717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12700</xdr:rowOff>
    </xdr:from>
    <xdr:to>
      <xdr:col>11</xdr:col>
      <xdr:colOff>9525</xdr:colOff>
      <xdr:row>80</xdr:row>
      <xdr:rowOff>12700</xdr:rowOff>
    </xdr:to>
    <xdr:cxnSp macro="">
      <xdr:nvCxnSpPr>
        <xdr:cNvPr id="378" name="直線コネクタ 377"/>
        <xdr:cNvCxnSpPr/>
      </xdr:nvCxnSpPr>
      <xdr:spPr>
        <a:xfrm>
          <a:off x="1320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81841</xdr:rowOff>
    </xdr:from>
    <xdr:ext cx="762000" cy="259045"/>
    <xdr:sp macro="" textlink="">
      <xdr:nvSpPr>
        <xdr:cNvPr id="380" name="テキスト ボックス 379"/>
        <xdr:cNvSpPr txBox="1"/>
      </xdr:nvSpPr>
      <xdr:spPr>
        <a:xfrm>
          <a:off x="1828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81841</xdr:rowOff>
    </xdr:from>
    <xdr:ext cx="762000" cy="259045"/>
    <xdr:sp macro="" textlink="">
      <xdr:nvSpPr>
        <xdr:cNvPr id="382" name="テキスト ボックス 381"/>
        <xdr:cNvSpPr txBox="1"/>
      </xdr:nvSpPr>
      <xdr:spPr>
        <a:xfrm>
          <a:off x="939800" y="1328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89807</xdr:rowOff>
    </xdr:from>
    <xdr:to>
      <xdr:col>24</xdr:col>
      <xdr:colOff>76200</xdr:colOff>
      <xdr:row>80</xdr:row>
      <xdr:rowOff>19957</xdr:rowOff>
    </xdr:to>
    <xdr:sp macro="" textlink="">
      <xdr:nvSpPr>
        <xdr:cNvPr id="388" name="楕円 387"/>
        <xdr:cNvSpPr/>
      </xdr:nvSpPr>
      <xdr:spPr>
        <a:xfrm>
          <a:off x="4775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61884</xdr:rowOff>
    </xdr:from>
    <xdr:ext cx="762000" cy="259045"/>
    <xdr:sp macro="" textlink="">
      <xdr:nvSpPr>
        <xdr:cNvPr id="389" name="公債費該当値テキスト"/>
        <xdr:cNvSpPr txBox="1"/>
      </xdr:nvSpPr>
      <xdr:spPr>
        <a:xfrm>
          <a:off x="4914900" y="1360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46264</xdr:rowOff>
    </xdr:from>
    <xdr:to>
      <xdr:col>20</xdr:col>
      <xdr:colOff>38100</xdr:colOff>
      <xdr:row>79</xdr:row>
      <xdr:rowOff>147864</xdr:rowOff>
    </xdr:to>
    <xdr:sp macro="" textlink="">
      <xdr:nvSpPr>
        <xdr:cNvPr id="390" name="楕円 389"/>
        <xdr:cNvSpPr/>
      </xdr:nvSpPr>
      <xdr:spPr>
        <a:xfrm>
          <a:off x="3937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91" name="テキスト ボックス 390"/>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155121</xdr:rowOff>
    </xdr:from>
    <xdr:to>
      <xdr:col>15</xdr:col>
      <xdr:colOff>149225</xdr:colOff>
      <xdr:row>80</xdr:row>
      <xdr:rowOff>85271</xdr:rowOff>
    </xdr:to>
    <xdr:sp macro="" textlink="">
      <xdr:nvSpPr>
        <xdr:cNvPr id="392" name="楕円 391"/>
        <xdr:cNvSpPr/>
      </xdr:nvSpPr>
      <xdr:spPr>
        <a:xfrm>
          <a:off x="3048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70048</xdr:rowOff>
    </xdr:from>
    <xdr:ext cx="762000" cy="259045"/>
    <xdr:sp macro="" textlink="">
      <xdr:nvSpPr>
        <xdr:cNvPr id="393" name="テキスト ボックス 392"/>
        <xdr:cNvSpPr txBox="1"/>
      </xdr:nvSpPr>
      <xdr:spPr>
        <a:xfrm>
          <a:off x="2717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133350</xdr:rowOff>
    </xdr:from>
    <xdr:to>
      <xdr:col>11</xdr:col>
      <xdr:colOff>60325</xdr:colOff>
      <xdr:row>80</xdr:row>
      <xdr:rowOff>63500</xdr:rowOff>
    </xdr:to>
    <xdr:sp macro="" textlink="">
      <xdr:nvSpPr>
        <xdr:cNvPr id="394" name="楕円 393"/>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48277</xdr:rowOff>
    </xdr:from>
    <xdr:ext cx="762000" cy="259045"/>
    <xdr:sp macro="" textlink="">
      <xdr:nvSpPr>
        <xdr:cNvPr id="395" name="テキスト ボックス 394"/>
        <xdr:cNvSpPr txBox="1"/>
      </xdr:nvSpPr>
      <xdr:spPr>
        <a:xfrm>
          <a:off x="1828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6" name="楕円 395"/>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97" name="テキスト ボックス 396"/>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大分県、全国平均</a:t>
          </a:r>
          <a:r>
            <a:rPr kumimoji="1" lang="ja-JP" altLang="en-US" sz="900">
              <a:solidFill>
                <a:schemeClr val="dk1"/>
              </a:solidFill>
              <a:effectLst/>
              <a:latin typeface="+mn-lt"/>
              <a:ea typeface="+mn-ea"/>
              <a:cs typeface="+mn-cs"/>
            </a:rPr>
            <a:t>を下</a:t>
          </a:r>
          <a:r>
            <a:rPr kumimoji="1" lang="ja-JP" altLang="ja-JP" sz="900">
              <a:solidFill>
                <a:schemeClr val="dk1"/>
              </a:solidFill>
              <a:effectLst/>
              <a:latin typeface="+mn-lt"/>
              <a:ea typeface="+mn-ea"/>
              <a:cs typeface="+mn-cs"/>
            </a:rPr>
            <a:t>回っている</a:t>
          </a:r>
          <a:r>
            <a:rPr kumimoji="1" lang="ja-JP" altLang="en-US" sz="900">
              <a:solidFill>
                <a:schemeClr val="dk1"/>
              </a:solidFill>
              <a:effectLst/>
              <a:latin typeface="+mn-lt"/>
              <a:ea typeface="+mn-ea"/>
              <a:cs typeface="+mn-cs"/>
            </a:rPr>
            <a:t>が、類似団体は上回っている</a:t>
          </a:r>
          <a:r>
            <a:rPr kumimoji="1" lang="ja-JP" altLang="ja-JP" sz="900">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人件費や扶助費といった義務的経費については削減が難しく、今後も高止まりもしくは増加が見込まれる</a:t>
          </a:r>
          <a:r>
            <a:rPr kumimoji="1" lang="ja-JP" altLang="en-US" sz="900">
              <a:solidFill>
                <a:schemeClr val="dk1"/>
              </a:solidFill>
              <a:effectLst/>
              <a:latin typeface="+mn-lt"/>
              <a:ea typeface="+mn-ea"/>
              <a:cs typeface="+mn-cs"/>
            </a:rPr>
            <a:t>。加えて</a:t>
          </a:r>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年度については新型コロナウイルス感染症対策地方税減収補填特別交付金や臨時財政対策債などが減額したことにより経常一般財源が前年度から</a:t>
          </a:r>
          <a:r>
            <a:rPr kumimoji="1" lang="en-US" altLang="ja-JP" sz="900">
              <a:solidFill>
                <a:schemeClr val="dk1"/>
              </a:solidFill>
              <a:effectLst/>
              <a:latin typeface="+mn-lt"/>
              <a:ea typeface="+mn-ea"/>
              <a:cs typeface="+mn-cs"/>
            </a:rPr>
            <a:t>210,000</a:t>
          </a:r>
          <a:r>
            <a:rPr kumimoji="1" lang="ja-JP" altLang="ja-JP" sz="900">
              <a:solidFill>
                <a:schemeClr val="dk1"/>
              </a:solidFill>
              <a:effectLst/>
              <a:latin typeface="+mn-lt"/>
              <a:ea typeface="+mn-ea"/>
              <a:cs typeface="+mn-cs"/>
            </a:rPr>
            <a:t>千円程度減となったため、</a:t>
          </a:r>
          <a:r>
            <a:rPr kumimoji="1" lang="ja-JP" altLang="en-US" sz="900">
              <a:solidFill>
                <a:schemeClr val="dk1"/>
              </a:solidFill>
              <a:effectLst/>
              <a:latin typeface="+mn-lt"/>
              <a:ea typeface="+mn-ea"/>
              <a:cs typeface="+mn-cs"/>
            </a:rPr>
            <a:t>全体的に経常収支比率は増加</a:t>
          </a:r>
          <a:r>
            <a:rPr kumimoji="1" lang="ja-JP" altLang="ja-JP" sz="900">
              <a:solidFill>
                <a:schemeClr val="dk1"/>
              </a:solidFill>
              <a:effectLst/>
              <a:latin typeface="+mn-lt"/>
              <a:ea typeface="+mn-ea"/>
              <a:cs typeface="+mn-cs"/>
            </a:rPr>
            <a:t>している。</a:t>
          </a:r>
          <a:endParaRPr lang="ja-JP" altLang="ja-JP" sz="900">
            <a:effectLst/>
          </a:endParaRPr>
        </a:p>
        <a:p>
          <a:r>
            <a:rPr kumimoji="1" lang="ja-JP" altLang="en-US" sz="900" b="0">
              <a:solidFill>
                <a:schemeClr val="dk1"/>
              </a:solidFill>
              <a:effectLst/>
              <a:latin typeface="+mn-lt"/>
              <a:ea typeface="+mn-ea"/>
              <a:cs typeface="+mn-cs"/>
            </a:rPr>
            <a:t>持続的な財政運営を図るため、</a:t>
          </a:r>
          <a:r>
            <a:rPr kumimoji="1" lang="ja-JP" altLang="ja-JP" sz="900" b="0">
              <a:solidFill>
                <a:schemeClr val="dk1"/>
              </a:solidFill>
              <a:effectLst/>
              <a:latin typeface="+mn-lt"/>
              <a:ea typeface="+mn-ea"/>
              <a:cs typeface="+mn-cs"/>
            </a:rPr>
            <a:t>第</a:t>
          </a:r>
          <a:r>
            <a:rPr kumimoji="1" lang="en-US" altLang="ja-JP" sz="900" b="0">
              <a:solidFill>
                <a:schemeClr val="dk1"/>
              </a:solidFill>
              <a:effectLst/>
              <a:latin typeface="+mn-lt"/>
              <a:ea typeface="+mn-ea"/>
              <a:cs typeface="+mn-cs"/>
            </a:rPr>
            <a:t>4</a:t>
          </a:r>
          <a:r>
            <a:rPr kumimoji="1" lang="ja-JP" altLang="ja-JP" sz="900" b="0">
              <a:solidFill>
                <a:schemeClr val="dk1"/>
              </a:solidFill>
              <a:effectLst/>
              <a:latin typeface="+mn-lt"/>
              <a:ea typeface="+mn-ea"/>
              <a:cs typeface="+mn-cs"/>
            </a:rPr>
            <a:t>次行財政改革</a:t>
          </a:r>
          <a:r>
            <a:rPr kumimoji="1" lang="ja-JP" altLang="ja-JP" sz="900">
              <a:solidFill>
                <a:schemeClr val="dk1"/>
              </a:solidFill>
              <a:effectLst/>
              <a:latin typeface="+mn-lt"/>
              <a:ea typeface="+mn-ea"/>
              <a:cs typeface="+mn-cs"/>
            </a:rPr>
            <a:t>に示された目標の達成に向けて各項目を遵守し、経常経費の削減に引き続き努める。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77</xdr:row>
      <xdr:rowOff>88137</xdr:rowOff>
    </xdr:to>
    <xdr:cxnSp macro="">
      <xdr:nvCxnSpPr>
        <xdr:cNvPr id="428" name="直線コネクタ 427"/>
        <xdr:cNvCxnSpPr/>
      </xdr:nvCxnSpPr>
      <xdr:spPr>
        <a:xfrm>
          <a:off x="15671800" y="13015468"/>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76</xdr:row>
      <xdr:rowOff>168148</xdr:rowOff>
    </xdr:to>
    <xdr:cxnSp macro="">
      <xdr:nvCxnSpPr>
        <xdr:cNvPr id="431" name="直線コネクタ 430"/>
        <xdr:cNvCxnSpPr/>
      </xdr:nvCxnSpPr>
      <xdr:spPr>
        <a:xfrm flipV="1">
          <a:off x="14782800" y="130154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74422</xdr:rowOff>
    </xdr:to>
    <xdr:cxnSp macro="">
      <xdr:nvCxnSpPr>
        <xdr:cNvPr id="434" name="直線コネクタ 433"/>
        <xdr:cNvCxnSpPr/>
      </xdr:nvCxnSpPr>
      <xdr:spPr>
        <a:xfrm flipV="1">
          <a:off x="13893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101854</xdr:rowOff>
    </xdr:to>
    <xdr:cxnSp macro="">
      <xdr:nvCxnSpPr>
        <xdr:cNvPr id="437" name="直線コネクタ 436"/>
        <xdr:cNvCxnSpPr/>
      </xdr:nvCxnSpPr>
      <xdr:spPr>
        <a:xfrm flipV="1">
          <a:off x="13004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7" name="楕円 446"/>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8"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9" name="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1" name="楕円 450"/>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52" name="テキスト ボックス 451"/>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23622</xdr:rowOff>
    </xdr:from>
    <xdr:to>
      <xdr:col>69</xdr:col>
      <xdr:colOff>142875</xdr:colOff>
      <xdr:row>77</xdr:row>
      <xdr:rowOff>125222</xdr:rowOff>
    </xdr:to>
    <xdr:sp macro="" textlink="">
      <xdr:nvSpPr>
        <xdr:cNvPr id="453" name="楕円 452"/>
        <xdr:cNvSpPr/>
      </xdr:nvSpPr>
      <xdr:spPr>
        <a:xfrm>
          <a:off x="13843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109999</xdr:rowOff>
    </xdr:from>
    <xdr:ext cx="762000" cy="259045"/>
    <xdr:sp macro="" textlink="">
      <xdr:nvSpPr>
        <xdr:cNvPr id="454" name="テキスト ボックス 453"/>
        <xdr:cNvSpPr txBox="1"/>
      </xdr:nvSpPr>
      <xdr:spPr>
        <a:xfrm>
          <a:off x="13512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5" name="楕円 454"/>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6" name="テキスト ボックス 455"/>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14075</xdr:rowOff>
    </xdr:from>
    <xdr:to>
      <xdr:col>29</xdr:col>
      <xdr:colOff>127000</xdr:colOff>
      <xdr:row>18</xdr:row>
      <xdr:rowOff>20442</xdr:rowOff>
    </xdr:to>
    <xdr:cxnSp macro="">
      <xdr:nvCxnSpPr>
        <xdr:cNvPr id="49" name="直線コネクタ 48"/>
        <xdr:cNvCxnSpPr/>
      </xdr:nvCxnSpPr>
      <xdr:spPr bwMode="auto">
        <a:xfrm flipV="1">
          <a:off x="5003800" y="3147800"/>
          <a:ext cx="647700" cy="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170303</xdr:rowOff>
    </xdr:from>
    <xdr:ext cx="762000" cy="259045"/>
    <xdr:sp macro="" textlink="">
      <xdr:nvSpPr>
        <xdr:cNvPr id="50" name="人口1人当たり決算額の推移平均値テキスト130"/>
        <xdr:cNvSpPr txBox="1"/>
      </xdr:nvSpPr>
      <xdr:spPr>
        <a:xfrm>
          <a:off x="5740400" y="31325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20442</xdr:rowOff>
    </xdr:from>
    <xdr:to>
      <xdr:col>26</xdr:col>
      <xdr:colOff>50800</xdr:colOff>
      <xdr:row>18</xdr:row>
      <xdr:rowOff>21402</xdr:rowOff>
    </xdr:to>
    <xdr:cxnSp macro="">
      <xdr:nvCxnSpPr>
        <xdr:cNvPr id="52" name="直線コネクタ 51"/>
        <xdr:cNvCxnSpPr/>
      </xdr:nvCxnSpPr>
      <xdr:spPr bwMode="auto">
        <a:xfrm flipV="1">
          <a:off x="4305300" y="3154167"/>
          <a:ext cx="698500" cy="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21402</xdr:rowOff>
    </xdr:from>
    <xdr:to>
      <xdr:col>22</xdr:col>
      <xdr:colOff>114300</xdr:colOff>
      <xdr:row>18</xdr:row>
      <xdr:rowOff>45028</xdr:rowOff>
    </xdr:to>
    <xdr:cxnSp macro="">
      <xdr:nvCxnSpPr>
        <xdr:cNvPr id="55" name="直線コネクタ 54"/>
        <xdr:cNvCxnSpPr/>
      </xdr:nvCxnSpPr>
      <xdr:spPr bwMode="auto">
        <a:xfrm flipV="1">
          <a:off x="3606800" y="3155127"/>
          <a:ext cx="698500" cy="23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45028</xdr:rowOff>
    </xdr:from>
    <xdr:to>
      <xdr:col>18</xdr:col>
      <xdr:colOff>177800</xdr:colOff>
      <xdr:row>18</xdr:row>
      <xdr:rowOff>46034</xdr:rowOff>
    </xdr:to>
    <xdr:cxnSp macro="">
      <xdr:nvCxnSpPr>
        <xdr:cNvPr id="58" name="直線コネクタ 57"/>
        <xdr:cNvCxnSpPr/>
      </xdr:nvCxnSpPr>
      <xdr:spPr bwMode="auto">
        <a:xfrm flipV="1">
          <a:off x="2908300" y="3178753"/>
          <a:ext cx="6985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134725</xdr:rowOff>
    </xdr:from>
    <xdr:to>
      <xdr:col>29</xdr:col>
      <xdr:colOff>177800</xdr:colOff>
      <xdr:row>18</xdr:row>
      <xdr:rowOff>64875</xdr:rowOff>
    </xdr:to>
    <xdr:sp macro="" textlink="">
      <xdr:nvSpPr>
        <xdr:cNvPr id="68" name="楕円 67"/>
        <xdr:cNvSpPr/>
      </xdr:nvSpPr>
      <xdr:spPr bwMode="auto">
        <a:xfrm>
          <a:off x="5600700" y="309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151252</xdr:rowOff>
    </xdr:from>
    <xdr:ext cx="762000" cy="259045"/>
    <xdr:sp macro="" textlink="">
      <xdr:nvSpPr>
        <xdr:cNvPr id="69" name="人口1人当たり決算額の推移該当値テキスト130"/>
        <xdr:cNvSpPr txBox="1"/>
      </xdr:nvSpPr>
      <xdr:spPr>
        <a:xfrm>
          <a:off x="5740400" y="2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141092</xdr:rowOff>
    </xdr:from>
    <xdr:to>
      <xdr:col>26</xdr:col>
      <xdr:colOff>101600</xdr:colOff>
      <xdr:row>18</xdr:row>
      <xdr:rowOff>71242</xdr:rowOff>
    </xdr:to>
    <xdr:sp macro="" textlink="">
      <xdr:nvSpPr>
        <xdr:cNvPr id="70" name="楕円 69"/>
        <xdr:cNvSpPr/>
      </xdr:nvSpPr>
      <xdr:spPr bwMode="auto">
        <a:xfrm>
          <a:off x="4953000" y="310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81419</xdr:rowOff>
    </xdr:from>
    <xdr:ext cx="736600" cy="259045"/>
    <xdr:sp macro="" textlink="">
      <xdr:nvSpPr>
        <xdr:cNvPr id="71" name="テキスト ボックス 70"/>
        <xdr:cNvSpPr txBox="1"/>
      </xdr:nvSpPr>
      <xdr:spPr>
        <a:xfrm>
          <a:off x="4622800" y="2872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142052</xdr:rowOff>
    </xdr:from>
    <xdr:to>
      <xdr:col>22</xdr:col>
      <xdr:colOff>165100</xdr:colOff>
      <xdr:row>18</xdr:row>
      <xdr:rowOff>72202</xdr:rowOff>
    </xdr:to>
    <xdr:sp macro="" textlink="">
      <xdr:nvSpPr>
        <xdr:cNvPr id="72" name="楕円 71"/>
        <xdr:cNvSpPr/>
      </xdr:nvSpPr>
      <xdr:spPr bwMode="auto">
        <a:xfrm>
          <a:off x="4254500" y="310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56979</xdr:rowOff>
    </xdr:from>
    <xdr:ext cx="762000" cy="259045"/>
    <xdr:sp macro="" textlink="">
      <xdr:nvSpPr>
        <xdr:cNvPr id="73" name="テキスト ボックス 72"/>
        <xdr:cNvSpPr txBox="1"/>
      </xdr:nvSpPr>
      <xdr:spPr>
        <a:xfrm>
          <a:off x="3924300" y="319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165678</xdr:rowOff>
    </xdr:from>
    <xdr:to>
      <xdr:col>19</xdr:col>
      <xdr:colOff>38100</xdr:colOff>
      <xdr:row>18</xdr:row>
      <xdr:rowOff>95828</xdr:rowOff>
    </xdr:to>
    <xdr:sp macro="" textlink="">
      <xdr:nvSpPr>
        <xdr:cNvPr id="74" name="楕円 73"/>
        <xdr:cNvSpPr/>
      </xdr:nvSpPr>
      <xdr:spPr bwMode="auto">
        <a:xfrm>
          <a:off x="3556000" y="3127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80605</xdr:rowOff>
    </xdr:from>
    <xdr:ext cx="762000" cy="259045"/>
    <xdr:sp macro="" textlink="">
      <xdr:nvSpPr>
        <xdr:cNvPr id="75" name="テキスト ボックス 74"/>
        <xdr:cNvSpPr txBox="1"/>
      </xdr:nvSpPr>
      <xdr:spPr>
        <a:xfrm>
          <a:off x="3225800" y="3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166684</xdr:rowOff>
    </xdr:from>
    <xdr:to>
      <xdr:col>15</xdr:col>
      <xdr:colOff>101600</xdr:colOff>
      <xdr:row>18</xdr:row>
      <xdr:rowOff>96834</xdr:rowOff>
    </xdr:to>
    <xdr:sp macro="" textlink="">
      <xdr:nvSpPr>
        <xdr:cNvPr id="76" name="楕円 75"/>
        <xdr:cNvSpPr/>
      </xdr:nvSpPr>
      <xdr:spPr bwMode="auto">
        <a:xfrm>
          <a:off x="2857500" y="3128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81611</xdr:rowOff>
    </xdr:from>
    <xdr:ext cx="762000" cy="259045"/>
    <xdr:sp macro="" textlink="">
      <xdr:nvSpPr>
        <xdr:cNvPr id="77" name="テキスト ボックス 76"/>
        <xdr:cNvSpPr txBox="1"/>
      </xdr:nvSpPr>
      <xdr:spPr>
        <a:xfrm>
          <a:off x="2527300" y="32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56934</xdr:rowOff>
    </xdr:from>
    <xdr:to>
      <xdr:col>29</xdr:col>
      <xdr:colOff>127000</xdr:colOff>
      <xdr:row>37</xdr:row>
      <xdr:rowOff>61735</xdr:rowOff>
    </xdr:to>
    <xdr:cxnSp macro="">
      <xdr:nvCxnSpPr>
        <xdr:cNvPr id="111" name="直線コネクタ 110"/>
        <xdr:cNvCxnSpPr/>
      </xdr:nvCxnSpPr>
      <xdr:spPr bwMode="auto">
        <a:xfrm flipV="1">
          <a:off x="5003800" y="7181634"/>
          <a:ext cx="6477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61735</xdr:rowOff>
    </xdr:from>
    <xdr:to>
      <xdr:col>26</xdr:col>
      <xdr:colOff>50800</xdr:colOff>
      <xdr:row>37</xdr:row>
      <xdr:rowOff>114122</xdr:rowOff>
    </xdr:to>
    <xdr:cxnSp macro="">
      <xdr:nvCxnSpPr>
        <xdr:cNvPr id="114" name="直線コネクタ 113"/>
        <xdr:cNvCxnSpPr/>
      </xdr:nvCxnSpPr>
      <xdr:spPr bwMode="auto">
        <a:xfrm flipV="1">
          <a:off x="4305300" y="7186435"/>
          <a:ext cx="698500" cy="5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91815</xdr:rowOff>
    </xdr:from>
    <xdr:to>
      <xdr:col>22</xdr:col>
      <xdr:colOff>114300</xdr:colOff>
      <xdr:row>37</xdr:row>
      <xdr:rowOff>114122</xdr:rowOff>
    </xdr:to>
    <xdr:cxnSp macro="">
      <xdr:nvCxnSpPr>
        <xdr:cNvPr id="117" name="直線コネクタ 116"/>
        <xdr:cNvCxnSpPr/>
      </xdr:nvCxnSpPr>
      <xdr:spPr bwMode="auto">
        <a:xfrm>
          <a:off x="3606800" y="7216515"/>
          <a:ext cx="698500" cy="22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74899</xdr:rowOff>
    </xdr:from>
    <xdr:to>
      <xdr:col>18</xdr:col>
      <xdr:colOff>177800</xdr:colOff>
      <xdr:row>37</xdr:row>
      <xdr:rowOff>91815</xdr:rowOff>
    </xdr:to>
    <xdr:cxnSp macro="">
      <xdr:nvCxnSpPr>
        <xdr:cNvPr id="120" name="直線コネクタ 119"/>
        <xdr:cNvCxnSpPr/>
      </xdr:nvCxnSpPr>
      <xdr:spPr bwMode="auto">
        <a:xfrm>
          <a:off x="2908300" y="7199599"/>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6134</xdr:rowOff>
    </xdr:from>
    <xdr:to>
      <xdr:col>29</xdr:col>
      <xdr:colOff>177800</xdr:colOff>
      <xdr:row>37</xdr:row>
      <xdr:rowOff>107734</xdr:rowOff>
    </xdr:to>
    <xdr:sp macro="" textlink="">
      <xdr:nvSpPr>
        <xdr:cNvPr id="130" name="楕円 129"/>
        <xdr:cNvSpPr/>
      </xdr:nvSpPr>
      <xdr:spPr bwMode="auto">
        <a:xfrm>
          <a:off x="56007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149661</xdr:rowOff>
    </xdr:from>
    <xdr:ext cx="762000" cy="259045"/>
    <xdr:sp macro="" textlink="">
      <xdr:nvSpPr>
        <xdr:cNvPr id="131" name="人口1人当たり決算額の推移該当値テキスト445"/>
        <xdr:cNvSpPr txBox="1"/>
      </xdr:nvSpPr>
      <xdr:spPr>
        <a:xfrm>
          <a:off x="5740400" y="710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10935</xdr:rowOff>
    </xdr:from>
    <xdr:to>
      <xdr:col>26</xdr:col>
      <xdr:colOff>101600</xdr:colOff>
      <xdr:row>37</xdr:row>
      <xdr:rowOff>112535</xdr:rowOff>
    </xdr:to>
    <xdr:sp macro="" textlink="">
      <xdr:nvSpPr>
        <xdr:cNvPr id="132" name="楕円 131"/>
        <xdr:cNvSpPr/>
      </xdr:nvSpPr>
      <xdr:spPr bwMode="auto">
        <a:xfrm>
          <a:off x="4953000" y="7135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97312</xdr:rowOff>
    </xdr:from>
    <xdr:ext cx="736600" cy="259045"/>
    <xdr:sp macro="" textlink="">
      <xdr:nvSpPr>
        <xdr:cNvPr id="133" name="テキスト ボックス 132"/>
        <xdr:cNvSpPr txBox="1"/>
      </xdr:nvSpPr>
      <xdr:spPr>
        <a:xfrm>
          <a:off x="4622800" y="722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63322</xdr:rowOff>
    </xdr:from>
    <xdr:to>
      <xdr:col>22</xdr:col>
      <xdr:colOff>165100</xdr:colOff>
      <xdr:row>37</xdr:row>
      <xdr:rowOff>164922</xdr:rowOff>
    </xdr:to>
    <xdr:sp macro="" textlink="">
      <xdr:nvSpPr>
        <xdr:cNvPr id="134" name="楕円 133"/>
        <xdr:cNvSpPr/>
      </xdr:nvSpPr>
      <xdr:spPr bwMode="auto">
        <a:xfrm>
          <a:off x="4254500" y="7188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149699</xdr:rowOff>
    </xdr:from>
    <xdr:ext cx="762000" cy="259045"/>
    <xdr:sp macro="" textlink="">
      <xdr:nvSpPr>
        <xdr:cNvPr id="135" name="テキスト ボックス 134"/>
        <xdr:cNvSpPr txBox="1"/>
      </xdr:nvSpPr>
      <xdr:spPr>
        <a:xfrm>
          <a:off x="3924300" y="727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41015</xdr:rowOff>
    </xdr:from>
    <xdr:to>
      <xdr:col>19</xdr:col>
      <xdr:colOff>38100</xdr:colOff>
      <xdr:row>37</xdr:row>
      <xdr:rowOff>142615</xdr:rowOff>
    </xdr:to>
    <xdr:sp macro="" textlink="">
      <xdr:nvSpPr>
        <xdr:cNvPr id="136" name="楕円 135"/>
        <xdr:cNvSpPr/>
      </xdr:nvSpPr>
      <xdr:spPr bwMode="auto">
        <a:xfrm>
          <a:off x="3556000" y="716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127392</xdr:rowOff>
    </xdr:from>
    <xdr:ext cx="762000" cy="259045"/>
    <xdr:sp macro="" textlink="">
      <xdr:nvSpPr>
        <xdr:cNvPr id="137" name="テキスト ボックス 136"/>
        <xdr:cNvSpPr txBox="1"/>
      </xdr:nvSpPr>
      <xdr:spPr>
        <a:xfrm>
          <a:off x="3225800" y="72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24099</xdr:rowOff>
    </xdr:from>
    <xdr:to>
      <xdr:col>15</xdr:col>
      <xdr:colOff>101600</xdr:colOff>
      <xdr:row>37</xdr:row>
      <xdr:rowOff>125699</xdr:rowOff>
    </xdr:to>
    <xdr:sp macro="" textlink="">
      <xdr:nvSpPr>
        <xdr:cNvPr id="138" name="楕円 137"/>
        <xdr:cNvSpPr/>
      </xdr:nvSpPr>
      <xdr:spPr bwMode="auto">
        <a:xfrm>
          <a:off x="2857500" y="7148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110476</xdr:rowOff>
    </xdr:from>
    <xdr:ext cx="762000" cy="259045"/>
    <xdr:sp macro="" textlink="">
      <xdr:nvSpPr>
        <xdr:cNvPr id="139" name="テキスト ボックス 138"/>
        <xdr:cNvSpPr txBox="1"/>
      </xdr:nvSpPr>
      <xdr:spPr>
        <a:xfrm>
          <a:off x="2527300" y="723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33,531
33,103
319.32
23,522,408
22,677,689
451,862
11,068,892
22,522,077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159462</xdr:rowOff>
    </xdr:from>
    <xdr:to>
      <xdr:col>24</xdr:col>
      <xdr:colOff>63500</xdr:colOff>
      <xdr:row>36</xdr:row>
      <xdr:rowOff>166358</xdr:rowOff>
    </xdr:to>
    <xdr:cxnSp macro="">
      <xdr:nvCxnSpPr>
        <xdr:cNvPr id="60" name="直線コネクタ 59"/>
        <xdr:cNvCxnSpPr/>
      </xdr:nvCxnSpPr>
      <xdr:spPr>
        <a:xfrm flipV="1">
          <a:off x="3797300" y="6331662"/>
          <a:ext cx="8382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166358</xdr:rowOff>
    </xdr:from>
    <xdr:to>
      <xdr:col>19</xdr:col>
      <xdr:colOff>177800</xdr:colOff>
      <xdr:row>37</xdr:row>
      <xdr:rowOff>7805</xdr:rowOff>
    </xdr:to>
    <xdr:cxnSp macro="">
      <xdr:nvCxnSpPr>
        <xdr:cNvPr id="63" name="直線コネクタ 62"/>
        <xdr:cNvCxnSpPr/>
      </xdr:nvCxnSpPr>
      <xdr:spPr>
        <a:xfrm flipV="1">
          <a:off x="2908300" y="6338558"/>
          <a:ext cx="8890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7805</xdr:rowOff>
    </xdr:from>
    <xdr:to>
      <xdr:col>15</xdr:col>
      <xdr:colOff>50800</xdr:colOff>
      <xdr:row>37</xdr:row>
      <xdr:rowOff>60022</xdr:rowOff>
    </xdr:to>
    <xdr:cxnSp macro="">
      <xdr:nvCxnSpPr>
        <xdr:cNvPr id="66" name="直線コネクタ 65"/>
        <xdr:cNvCxnSpPr/>
      </xdr:nvCxnSpPr>
      <xdr:spPr>
        <a:xfrm flipV="1">
          <a:off x="2019300" y="6351455"/>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60022</xdr:rowOff>
    </xdr:from>
    <xdr:to>
      <xdr:col>10</xdr:col>
      <xdr:colOff>114300</xdr:colOff>
      <xdr:row>37</xdr:row>
      <xdr:rowOff>61366</xdr:rowOff>
    </xdr:to>
    <xdr:cxnSp macro="">
      <xdr:nvCxnSpPr>
        <xdr:cNvPr id="69" name="直線コネクタ 68"/>
        <xdr:cNvCxnSpPr/>
      </xdr:nvCxnSpPr>
      <xdr:spPr>
        <a:xfrm flipV="1">
          <a:off x="1130300" y="6403672"/>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108662</xdr:rowOff>
    </xdr:from>
    <xdr:to>
      <xdr:col>24</xdr:col>
      <xdr:colOff>114300</xdr:colOff>
      <xdr:row>37</xdr:row>
      <xdr:rowOff>38812</xdr:rowOff>
    </xdr:to>
    <xdr:sp macro="" textlink="">
      <xdr:nvSpPr>
        <xdr:cNvPr id="79" name="楕円 78"/>
        <xdr:cNvSpPr/>
      </xdr:nvSpPr>
      <xdr:spPr>
        <a:xfrm>
          <a:off x="4584700" y="628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131539</xdr:rowOff>
    </xdr:from>
    <xdr:ext cx="599010" cy="259045"/>
    <xdr:sp macro="" textlink="">
      <xdr:nvSpPr>
        <xdr:cNvPr id="80" name="人件費該当値テキスト"/>
        <xdr:cNvSpPr txBox="1"/>
      </xdr:nvSpPr>
      <xdr:spPr>
        <a:xfrm>
          <a:off x="4686300" y="613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115558</xdr:rowOff>
    </xdr:from>
    <xdr:to>
      <xdr:col>20</xdr:col>
      <xdr:colOff>38100</xdr:colOff>
      <xdr:row>37</xdr:row>
      <xdr:rowOff>45708</xdr:rowOff>
    </xdr:to>
    <xdr:sp macro="" textlink="">
      <xdr:nvSpPr>
        <xdr:cNvPr id="81" name="楕円 80"/>
        <xdr:cNvSpPr/>
      </xdr:nvSpPr>
      <xdr:spPr>
        <a:xfrm>
          <a:off x="3746500" y="62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62235</xdr:rowOff>
    </xdr:from>
    <xdr:ext cx="599010" cy="259045"/>
    <xdr:sp macro="" textlink="">
      <xdr:nvSpPr>
        <xdr:cNvPr id="82" name="テキスト ボックス 81"/>
        <xdr:cNvSpPr txBox="1"/>
      </xdr:nvSpPr>
      <xdr:spPr>
        <a:xfrm>
          <a:off x="3497795" y="606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128455</xdr:rowOff>
    </xdr:from>
    <xdr:to>
      <xdr:col>15</xdr:col>
      <xdr:colOff>101600</xdr:colOff>
      <xdr:row>37</xdr:row>
      <xdr:rowOff>58605</xdr:rowOff>
    </xdr:to>
    <xdr:sp macro="" textlink="">
      <xdr:nvSpPr>
        <xdr:cNvPr id="83" name="楕円 82"/>
        <xdr:cNvSpPr/>
      </xdr:nvSpPr>
      <xdr:spPr>
        <a:xfrm>
          <a:off x="2857500" y="630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49732</xdr:rowOff>
    </xdr:from>
    <xdr:ext cx="534377" cy="259045"/>
    <xdr:sp macro="" textlink="">
      <xdr:nvSpPr>
        <xdr:cNvPr id="84" name="テキスト ボックス 83"/>
        <xdr:cNvSpPr txBox="1"/>
      </xdr:nvSpPr>
      <xdr:spPr>
        <a:xfrm>
          <a:off x="2641111" y="639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9222</xdr:rowOff>
    </xdr:from>
    <xdr:to>
      <xdr:col>10</xdr:col>
      <xdr:colOff>165100</xdr:colOff>
      <xdr:row>37</xdr:row>
      <xdr:rowOff>110822</xdr:rowOff>
    </xdr:to>
    <xdr:sp macro="" textlink="">
      <xdr:nvSpPr>
        <xdr:cNvPr id="85" name="楕円 84"/>
        <xdr:cNvSpPr/>
      </xdr:nvSpPr>
      <xdr:spPr>
        <a:xfrm>
          <a:off x="1968500" y="63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101949</xdr:rowOff>
    </xdr:from>
    <xdr:ext cx="534377" cy="259045"/>
    <xdr:sp macro="" textlink="">
      <xdr:nvSpPr>
        <xdr:cNvPr id="86" name="テキスト ボックス 85"/>
        <xdr:cNvSpPr txBox="1"/>
      </xdr:nvSpPr>
      <xdr:spPr>
        <a:xfrm>
          <a:off x="1752111" y="64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10566</xdr:rowOff>
    </xdr:from>
    <xdr:to>
      <xdr:col>6</xdr:col>
      <xdr:colOff>38100</xdr:colOff>
      <xdr:row>37</xdr:row>
      <xdr:rowOff>112166</xdr:rowOff>
    </xdr:to>
    <xdr:sp macro="" textlink="">
      <xdr:nvSpPr>
        <xdr:cNvPr id="87" name="楕円 86"/>
        <xdr:cNvSpPr/>
      </xdr:nvSpPr>
      <xdr:spPr>
        <a:xfrm>
          <a:off x="1079500" y="63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103293</xdr:rowOff>
    </xdr:from>
    <xdr:ext cx="534377" cy="259045"/>
    <xdr:sp macro="" textlink="">
      <xdr:nvSpPr>
        <xdr:cNvPr id="88" name="テキスト ボックス 87"/>
        <xdr:cNvSpPr txBox="1"/>
      </xdr:nvSpPr>
      <xdr:spPr>
        <a:xfrm>
          <a:off x="863111" y="644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132005</xdr:rowOff>
    </xdr:from>
    <xdr:to>
      <xdr:col>24</xdr:col>
      <xdr:colOff>63500</xdr:colOff>
      <xdr:row>57</xdr:row>
      <xdr:rowOff>9896</xdr:rowOff>
    </xdr:to>
    <xdr:cxnSp macro="">
      <xdr:nvCxnSpPr>
        <xdr:cNvPr id="115" name="直線コネクタ 114"/>
        <xdr:cNvCxnSpPr/>
      </xdr:nvCxnSpPr>
      <xdr:spPr>
        <a:xfrm flipV="1">
          <a:off x="3797300" y="9733205"/>
          <a:ext cx="838200" cy="4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9896</xdr:rowOff>
    </xdr:from>
    <xdr:to>
      <xdr:col>19</xdr:col>
      <xdr:colOff>177800</xdr:colOff>
      <xdr:row>57</xdr:row>
      <xdr:rowOff>39482</xdr:rowOff>
    </xdr:to>
    <xdr:cxnSp macro="">
      <xdr:nvCxnSpPr>
        <xdr:cNvPr id="118" name="直線コネクタ 117"/>
        <xdr:cNvCxnSpPr/>
      </xdr:nvCxnSpPr>
      <xdr:spPr>
        <a:xfrm flipV="1">
          <a:off x="2908300" y="9782546"/>
          <a:ext cx="8890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20718</xdr:rowOff>
    </xdr:from>
    <xdr:to>
      <xdr:col>15</xdr:col>
      <xdr:colOff>50800</xdr:colOff>
      <xdr:row>57</xdr:row>
      <xdr:rowOff>39482</xdr:rowOff>
    </xdr:to>
    <xdr:cxnSp macro="">
      <xdr:nvCxnSpPr>
        <xdr:cNvPr id="121" name="直線コネクタ 120"/>
        <xdr:cNvCxnSpPr/>
      </xdr:nvCxnSpPr>
      <xdr:spPr>
        <a:xfrm>
          <a:off x="2019300" y="9793368"/>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20718</xdr:rowOff>
    </xdr:from>
    <xdr:to>
      <xdr:col>10</xdr:col>
      <xdr:colOff>114300</xdr:colOff>
      <xdr:row>57</xdr:row>
      <xdr:rowOff>36464</xdr:rowOff>
    </xdr:to>
    <xdr:cxnSp macro="">
      <xdr:nvCxnSpPr>
        <xdr:cNvPr id="124" name="直線コネクタ 123"/>
        <xdr:cNvCxnSpPr/>
      </xdr:nvCxnSpPr>
      <xdr:spPr>
        <a:xfrm flipV="1">
          <a:off x="1130300" y="9793368"/>
          <a:ext cx="889000" cy="1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81205</xdr:rowOff>
    </xdr:from>
    <xdr:to>
      <xdr:col>24</xdr:col>
      <xdr:colOff>114300</xdr:colOff>
      <xdr:row>57</xdr:row>
      <xdr:rowOff>11355</xdr:rowOff>
    </xdr:to>
    <xdr:sp macro="" textlink="">
      <xdr:nvSpPr>
        <xdr:cNvPr id="134" name="楕円 133"/>
        <xdr:cNvSpPr/>
      </xdr:nvSpPr>
      <xdr:spPr>
        <a:xfrm>
          <a:off x="4584700" y="96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59632</xdr:rowOff>
    </xdr:from>
    <xdr:ext cx="534377" cy="259045"/>
    <xdr:sp macro="" textlink="">
      <xdr:nvSpPr>
        <xdr:cNvPr id="135" name="物件費該当値テキスト"/>
        <xdr:cNvSpPr txBox="1"/>
      </xdr:nvSpPr>
      <xdr:spPr>
        <a:xfrm>
          <a:off x="4686300" y="966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130546</xdr:rowOff>
    </xdr:from>
    <xdr:to>
      <xdr:col>20</xdr:col>
      <xdr:colOff>38100</xdr:colOff>
      <xdr:row>57</xdr:row>
      <xdr:rowOff>60696</xdr:rowOff>
    </xdr:to>
    <xdr:sp macro="" textlink="">
      <xdr:nvSpPr>
        <xdr:cNvPr id="136" name="楕円 135"/>
        <xdr:cNvSpPr/>
      </xdr:nvSpPr>
      <xdr:spPr>
        <a:xfrm>
          <a:off x="3746500" y="973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51823</xdr:rowOff>
    </xdr:from>
    <xdr:ext cx="534377" cy="259045"/>
    <xdr:sp macro="" textlink="">
      <xdr:nvSpPr>
        <xdr:cNvPr id="137" name="テキスト ボックス 136"/>
        <xdr:cNvSpPr txBox="1"/>
      </xdr:nvSpPr>
      <xdr:spPr>
        <a:xfrm>
          <a:off x="3530111" y="98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160132</xdr:rowOff>
    </xdr:from>
    <xdr:to>
      <xdr:col>15</xdr:col>
      <xdr:colOff>101600</xdr:colOff>
      <xdr:row>57</xdr:row>
      <xdr:rowOff>90282</xdr:rowOff>
    </xdr:to>
    <xdr:sp macro="" textlink="">
      <xdr:nvSpPr>
        <xdr:cNvPr id="138" name="楕円 137"/>
        <xdr:cNvSpPr/>
      </xdr:nvSpPr>
      <xdr:spPr>
        <a:xfrm>
          <a:off x="2857500" y="97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81409</xdr:rowOff>
    </xdr:from>
    <xdr:ext cx="534377" cy="259045"/>
    <xdr:sp macro="" textlink="">
      <xdr:nvSpPr>
        <xdr:cNvPr id="139" name="テキスト ボックス 138"/>
        <xdr:cNvSpPr txBox="1"/>
      </xdr:nvSpPr>
      <xdr:spPr>
        <a:xfrm>
          <a:off x="2641111" y="98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141368</xdr:rowOff>
    </xdr:from>
    <xdr:to>
      <xdr:col>10</xdr:col>
      <xdr:colOff>165100</xdr:colOff>
      <xdr:row>57</xdr:row>
      <xdr:rowOff>71518</xdr:rowOff>
    </xdr:to>
    <xdr:sp macro="" textlink="">
      <xdr:nvSpPr>
        <xdr:cNvPr id="140" name="楕円 139"/>
        <xdr:cNvSpPr/>
      </xdr:nvSpPr>
      <xdr:spPr>
        <a:xfrm>
          <a:off x="1968500" y="97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62645</xdr:rowOff>
    </xdr:from>
    <xdr:ext cx="534377" cy="259045"/>
    <xdr:sp macro="" textlink="">
      <xdr:nvSpPr>
        <xdr:cNvPr id="141" name="テキスト ボックス 140"/>
        <xdr:cNvSpPr txBox="1"/>
      </xdr:nvSpPr>
      <xdr:spPr>
        <a:xfrm>
          <a:off x="1752111" y="983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157114</xdr:rowOff>
    </xdr:from>
    <xdr:to>
      <xdr:col>6</xdr:col>
      <xdr:colOff>38100</xdr:colOff>
      <xdr:row>57</xdr:row>
      <xdr:rowOff>87264</xdr:rowOff>
    </xdr:to>
    <xdr:sp macro="" textlink="">
      <xdr:nvSpPr>
        <xdr:cNvPr id="142" name="楕円 141"/>
        <xdr:cNvSpPr/>
      </xdr:nvSpPr>
      <xdr:spPr>
        <a:xfrm>
          <a:off x="1079500" y="9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78391</xdr:rowOff>
    </xdr:from>
    <xdr:ext cx="534377" cy="259045"/>
    <xdr:sp macro="" textlink="">
      <xdr:nvSpPr>
        <xdr:cNvPr id="143" name="テキスト ボックス 142"/>
        <xdr:cNvSpPr txBox="1"/>
      </xdr:nvSpPr>
      <xdr:spPr>
        <a:xfrm>
          <a:off x="863111" y="985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107559</xdr:rowOff>
    </xdr:from>
    <xdr:to>
      <xdr:col>24</xdr:col>
      <xdr:colOff>63500</xdr:colOff>
      <xdr:row>78</xdr:row>
      <xdr:rowOff>108245</xdr:rowOff>
    </xdr:to>
    <xdr:cxnSp macro="">
      <xdr:nvCxnSpPr>
        <xdr:cNvPr id="170" name="直線コネクタ 169"/>
        <xdr:cNvCxnSpPr/>
      </xdr:nvCxnSpPr>
      <xdr:spPr>
        <a:xfrm>
          <a:off x="3797300" y="13480659"/>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107559</xdr:rowOff>
    </xdr:from>
    <xdr:to>
      <xdr:col>19</xdr:col>
      <xdr:colOff>177800</xdr:colOff>
      <xdr:row>78</xdr:row>
      <xdr:rowOff>107604</xdr:rowOff>
    </xdr:to>
    <xdr:cxnSp macro="">
      <xdr:nvCxnSpPr>
        <xdr:cNvPr id="173" name="直線コネクタ 172"/>
        <xdr:cNvCxnSpPr/>
      </xdr:nvCxnSpPr>
      <xdr:spPr>
        <a:xfrm flipV="1">
          <a:off x="2908300" y="1348065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107604</xdr:rowOff>
    </xdr:from>
    <xdr:to>
      <xdr:col>15</xdr:col>
      <xdr:colOff>50800</xdr:colOff>
      <xdr:row>78</xdr:row>
      <xdr:rowOff>109753</xdr:rowOff>
    </xdr:to>
    <xdr:cxnSp macro="">
      <xdr:nvCxnSpPr>
        <xdr:cNvPr id="176" name="直線コネクタ 175"/>
        <xdr:cNvCxnSpPr/>
      </xdr:nvCxnSpPr>
      <xdr:spPr>
        <a:xfrm flipV="1">
          <a:off x="2019300" y="13480704"/>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102850</xdr:rowOff>
    </xdr:from>
    <xdr:to>
      <xdr:col>10</xdr:col>
      <xdr:colOff>114300</xdr:colOff>
      <xdr:row>78</xdr:row>
      <xdr:rowOff>109753</xdr:rowOff>
    </xdr:to>
    <xdr:cxnSp macro="">
      <xdr:nvCxnSpPr>
        <xdr:cNvPr id="179" name="直線コネクタ 178"/>
        <xdr:cNvCxnSpPr/>
      </xdr:nvCxnSpPr>
      <xdr:spPr>
        <a:xfrm>
          <a:off x="1130300" y="13475950"/>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57445</xdr:rowOff>
    </xdr:from>
    <xdr:to>
      <xdr:col>24</xdr:col>
      <xdr:colOff>114300</xdr:colOff>
      <xdr:row>78</xdr:row>
      <xdr:rowOff>159045</xdr:rowOff>
    </xdr:to>
    <xdr:sp macro="" textlink="">
      <xdr:nvSpPr>
        <xdr:cNvPr id="189" name="楕円 188"/>
        <xdr:cNvSpPr/>
      </xdr:nvSpPr>
      <xdr:spPr>
        <a:xfrm>
          <a:off x="4584700" y="134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143822</xdr:rowOff>
    </xdr:from>
    <xdr:ext cx="469744" cy="259045"/>
    <xdr:sp macro="" textlink="">
      <xdr:nvSpPr>
        <xdr:cNvPr id="190" name="維持補修費該当値テキスト"/>
        <xdr:cNvSpPr txBox="1"/>
      </xdr:nvSpPr>
      <xdr:spPr>
        <a:xfrm>
          <a:off x="4686300" y="1334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56759</xdr:rowOff>
    </xdr:from>
    <xdr:to>
      <xdr:col>20</xdr:col>
      <xdr:colOff>38100</xdr:colOff>
      <xdr:row>78</xdr:row>
      <xdr:rowOff>158359</xdr:rowOff>
    </xdr:to>
    <xdr:sp macro="" textlink="">
      <xdr:nvSpPr>
        <xdr:cNvPr id="191" name="楕円 190"/>
        <xdr:cNvSpPr/>
      </xdr:nvSpPr>
      <xdr:spPr>
        <a:xfrm>
          <a:off x="3746500" y="13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149486</xdr:rowOff>
    </xdr:from>
    <xdr:ext cx="469744" cy="259045"/>
    <xdr:sp macro="" textlink="">
      <xdr:nvSpPr>
        <xdr:cNvPr id="192" name="テキスト ボックス 191"/>
        <xdr:cNvSpPr txBox="1"/>
      </xdr:nvSpPr>
      <xdr:spPr>
        <a:xfrm>
          <a:off x="3562428" y="135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56804</xdr:rowOff>
    </xdr:from>
    <xdr:to>
      <xdr:col>15</xdr:col>
      <xdr:colOff>101600</xdr:colOff>
      <xdr:row>78</xdr:row>
      <xdr:rowOff>158404</xdr:rowOff>
    </xdr:to>
    <xdr:sp macro="" textlink="">
      <xdr:nvSpPr>
        <xdr:cNvPr id="193" name="楕円 192"/>
        <xdr:cNvSpPr/>
      </xdr:nvSpPr>
      <xdr:spPr>
        <a:xfrm>
          <a:off x="2857500" y="1342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149531</xdr:rowOff>
    </xdr:from>
    <xdr:ext cx="469744" cy="259045"/>
    <xdr:sp macro="" textlink="">
      <xdr:nvSpPr>
        <xdr:cNvPr id="194" name="テキスト ボックス 193"/>
        <xdr:cNvSpPr txBox="1"/>
      </xdr:nvSpPr>
      <xdr:spPr>
        <a:xfrm>
          <a:off x="2673428" y="1352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58953</xdr:rowOff>
    </xdr:from>
    <xdr:to>
      <xdr:col>10</xdr:col>
      <xdr:colOff>165100</xdr:colOff>
      <xdr:row>78</xdr:row>
      <xdr:rowOff>160553</xdr:rowOff>
    </xdr:to>
    <xdr:sp macro="" textlink="">
      <xdr:nvSpPr>
        <xdr:cNvPr id="195" name="楕円 194"/>
        <xdr:cNvSpPr/>
      </xdr:nvSpPr>
      <xdr:spPr>
        <a:xfrm>
          <a:off x="1968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151680</xdr:rowOff>
    </xdr:from>
    <xdr:ext cx="469744" cy="259045"/>
    <xdr:sp macro="" textlink="">
      <xdr:nvSpPr>
        <xdr:cNvPr id="196" name="テキスト ボックス 195"/>
        <xdr:cNvSpPr txBox="1"/>
      </xdr:nvSpPr>
      <xdr:spPr>
        <a:xfrm>
          <a:off x="1784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52050</xdr:rowOff>
    </xdr:from>
    <xdr:to>
      <xdr:col>6</xdr:col>
      <xdr:colOff>38100</xdr:colOff>
      <xdr:row>78</xdr:row>
      <xdr:rowOff>153650</xdr:rowOff>
    </xdr:to>
    <xdr:sp macro="" textlink="">
      <xdr:nvSpPr>
        <xdr:cNvPr id="197" name="楕円 196"/>
        <xdr:cNvSpPr/>
      </xdr:nvSpPr>
      <xdr:spPr>
        <a:xfrm>
          <a:off x="1079500" y="134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144777</xdr:rowOff>
    </xdr:from>
    <xdr:ext cx="469744" cy="259045"/>
    <xdr:sp macro="" textlink="">
      <xdr:nvSpPr>
        <xdr:cNvPr id="198" name="テキスト ボックス 197"/>
        <xdr:cNvSpPr txBox="1"/>
      </xdr:nvSpPr>
      <xdr:spPr>
        <a:xfrm>
          <a:off x="895428" y="1351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126715</xdr:rowOff>
    </xdr:from>
    <xdr:to>
      <xdr:col>24</xdr:col>
      <xdr:colOff>63500</xdr:colOff>
      <xdr:row>95</xdr:row>
      <xdr:rowOff>76957</xdr:rowOff>
    </xdr:to>
    <xdr:cxnSp macro="">
      <xdr:nvCxnSpPr>
        <xdr:cNvPr id="228" name="直線コネクタ 227"/>
        <xdr:cNvCxnSpPr/>
      </xdr:nvCxnSpPr>
      <xdr:spPr>
        <a:xfrm>
          <a:off x="3797300" y="16243015"/>
          <a:ext cx="838200" cy="1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74604</xdr:rowOff>
    </xdr:from>
    <xdr:ext cx="599010" cy="259045"/>
    <xdr:sp macro="" textlink="">
      <xdr:nvSpPr>
        <xdr:cNvPr id="229" name="扶助費平均値テキスト"/>
        <xdr:cNvSpPr txBox="1"/>
      </xdr:nvSpPr>
      <xdr:spPr>
        <a:xfrm>
          <a:off x="4686300" y="16362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126715</xdr:rowOff>
    </xdr:from>
    <xdr:to>
      <xdr:col>19</xdr:col>
      <xdr:colOff>177800</xdr:colOff>
      <xdr:row>96</xdr:row>
      <xdr:rowOff>10647</xdr:rowOff>
    </xdr:to>
    <xdr:cxnSp macro="">
      <xdr:nvCxnSpPr>
        <xdr:cNvPr id="231" name="直線コネクタ 230"/>
        <xdr:cNvCxnSpPr/>
      </xdr:nvCxnSpPr>
      <xdr:spPr>
        <a:xfrm flipV="1">
          <a:off x="2908300" y="16243015"/>
          <a:ext cx="889000" cy="22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104711</xdr:rowOff>
    </xdr:from>
    <xdr:ext cx="599010" cy="259045"/>
    <xdr:sp macro="" textlink="">
      <xdr:nvSpPr>
        <xdr:cNvPr id="233" name="テキスト ボックス 232"/>
        <xdr:cNvSpPr txBox="1"/>
      </xdr:nvSpPr>
      <xdr:spPr>
        <a:xfrm>
          <a:off x="3497795" y="1639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10647</xdr:rowOff>
    </xdr:from>
    <xdr:to>
      <xdr:col>15</xdr:col>
      <xdr:colOff>50800</xdr:colOff>
      <xdr:row>96</xdr:row>
      <xdr:rowOff>36990</xdr:rowOff>
    </xdr:to>
    <xdr:cxnSp macro="">
      <xdr:nvCxnSpPr>
        <xdr:cNvPr id="234" name="直線コネクタ 233"/>
        <xdr:cNvCxnSpPr/>
      </xdr:nvCxnSpPr>
      <xdr:spPr>
        <a:xfrm flipV="1">
          <a:off x="2019300" y="16469847"/>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29433</xdr:rowOff>
    </xdr:from>
    <xdr:ext cx="599010" cy="259045"/>
    <xdr:sp macro="" textlink="">
      <xdr:nvSpPr>
        <xdr:cNvPr id="236" name="テキスト ボックス 235"/>
        <xdr:cNvSpPr txBox="1"/>
      </xdr:nvSpPr>
      <xdr:spPr>
        <a:xfrm>
          <a:off x="2608795" y="1666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36990</xdr:rowOff>
    </xdr:from>
    <xdr:to>
      <xdr:col>10</xdr:col>
      <xdr:colOff>114300</xdr:colOff>
      <xdr:row>96</xdr:row>
      <xdr:rowOff>90232</xdr:rowOff>
    </xdr:to>
    <xdr:cxnSp macro="">
      <xdr:nvCxnSpPr>
        <xdr:cNvPr id="237" name="直線コネクタ 236"/>
        <xdr:cNvCxnSpPr/>
      </xdr:nvCxnSpPr>
      <xdr:spPr>
        <a:xfrm flipV="1">
          <a:off x="1130300" y="16496190"/>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28945</xdr:rowOff>
    </xdr:from>
    <xdr:ext cx="599010" cy="259045"/>
    <xdr:sp macro="" textlink="">
      <xdr:nvSpPr>
        <xdr:cNvPr id="239" name="テキスト ボックス 238"/>
        <xdr:cNvSpPr txBox="1"/>
      </xdr:nvSpPr>
      <xdr:spPr>
        <a:xfrm>
          <a:off x="1719795" y="16659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60842</xdr:rowOff>
    </xdr:from>
    <xdr:ext cx="534377" cy="259045"/>
    <xdr:sp macro="" textlink="">
      <xdr:nvSpPr>
        <xdr:cNvPr id="241" name="テキスト ボックス 240"/>
        <xdr:cNvSpPr txBox="1"/>
      </xdr:nvSpPr>
      <xdr:spPr>
        <a:xfrm>
          <a:off x="863111" y="166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26157</xdr:rowOff>
    </xdr:from>
    <xdr:to>
      <xdr:col>24</xdr:col>
      <xdr:colOff>114300</xdr:colOff>
      <xdr:row>95</xdr:row>
      <xdr:rowOff>127757</xdr:rowOff>
    </xdr:to>
    <xdr:sp macro="" textlink="">
      <xdr:nvSpPr>
        <xdr:cNvPr id="247" name="楕円 246"/>
        <xdr:cNvSpPr/>
      </xdr:nvSpPr>
      <xdr:spPr>
        <a:xfrm>
          <a:off x="4584700" y="163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49034</xdr:rowOff>
    </xdr:from>
    <xdr:ext cx="599010" cy="259045"/>
    <xdr:sp macro="" textlink="">
      <xdr:nvSpPr>
        <xdr:cNvPr id="248" name="扶助費該当値テキスト"/>
        <xdr:cNvSpPr txBox="1"/>
      </xdr:nvSpPr>
      <xdr:spPr>
        <a:xfrm>
          <a:off x="4686300" y="1616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75915</xdr:rowOff>
    </xdr:from>
    <xdr:to>
      <xdr:col>20</xdr:col>
      <xdr:colOff>38100</xdr:colOff>
      <xdr:row>95</xdr:row>
      <xdr:rowOff>6065</xdr:rowOff>
    </xdr:to>
    <xdr:sp macro="" textlink="">
      <xdr:nvSpPr>
        <xdr:cNvPr id="249" name="楕円 248"/>
        <xdr:cNvSpPr/>
      </xdr:nvSpPr>
      <xdr:spPr>
        <a:xfrm>
          <a:off x="3746500" y="161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22592</xdr:rowOff>
    </xdr:from>
    <xdr:ext cx="599010" cy="259045"/>
    <xdr:sp macro="" textlink="">
      <xdr:nvSpPr>
        <xdr:cNvPr id="250" name="テキスト ボックス 249"/>
        <xdr:cNvSpPr txBox="1"/>
      </xdr:nvSpPr>
      <xdr:spPr>
        <a:xfrm>
          <a:off x="3497795" y="159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131297</xdr:rowOff>
    </xdr:from>
    <xdr:to>
      <xdr:col>15</xdr:col>
      <xdr:colOff>101600</xdr:colOff>
      <xdr:row>96</xdr:row>
      <xdr:rowOff>61447</xdr:rowOff>
    </xdr:to>
    <xdr:sp macro="" textlink="">
      <xdr:nvSpPr>
        <xdr:cNvPr id="251" name="楕円 250"/>
        <xdr:cNvSpPr/>
      </xdr:nvSpPr>
      <xdr:spPr>
        <a:xfrm>
          <a:off x="2857500" y="1641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77974</xdr:rowOff>
    </xdr:from>
    <xdr:ext cx="599010" cy="259045"/>
    <xdr:sp macro="" textlink="">
      <xdr:nvSpPr>
        <xdr:cNvPr id="252" name="テキスト ボックス 251"/>
        <xdr:cNvSpPr txBox="1"/>
      </xdr:nvSpPr>
      <xdr:spPr>
        <a:xfrm>
          <a:off x="2608795" y="161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157640</xdr:rowOff>
    </xdr:from>
    <xdr:to>
      <xdr:col>10</xdr:col>
      <xdr:colOff>165100</xdr:colOff>
      <xdr:row>96</xdr:row>
      <xdr:rowOff>87790</xdr:rowOff>
    </xdr:to>
    <xdr:sp macro="" textlink="">
      <xdr:nvSpPr>
        <xdr:cNvPr id="253" name="楕円 252"/>
        <xdr:cNvSpPr/>
      </xdr:nvSpPr>
      <xdr:spPr>
        <a:xfrm>
          <a:off x="1968500" y="1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104317</xdr:rowOff>
    </xdr:from>
    <xdr:ext cx="599010" cy="259045"/>
    <xdr:sp macro="" textlink="">
      <xdr:nvSpPr>
        <xdr:cNvPr id="254" name="テキスト ボックス 253"/>
        <xdr:cNvSpPr txBox="1"/>
      </xdr:nvSpPr>
      <xdr:spPr>
        <a:xfrm>
          <a:off x="1719795" y="162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39432</xdr:rowOff>
    </xdr:from>
    <xdr:to>
      <xdr:col>6</xdr:col>
      <xdr:colOff>38100</xdr:colOff>
      <xdr:row>96</xdr:row>
      <xdr:rowOff>141032</xdr:rowOff>
    </xdr:to>
    <xdr:sp macro="" textlink="">
      <xdr:nvSpPr>
        <xdr:cNvPr id="255" name="楕円 254"/>
        <xdr:cNvSpPr/>
      </xdr:nvSpPr>
      <xdr:spPr>
        <a:xfrm>
          <a:off x="1079500" y="164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157559</xdr:rowOff>
    </xdr:from>
    <xdr:ext cx="599010" cy="259045"/>
    <xdr:sp macro="" textlink="">
      <xdr:nvSpPr>
        <xdr:cNvPr id="256" name="テキスト ボックス 255"/>
        <xdr:cNvSpPr txBox="1"/>
      </xdr:nvSpPr>
      <xdr:spPr>
        <a:xfrm>
          <a:off x="830795" y="16273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110435</xdr:rowOff>
    </xdr:from>
    <xdr:to>
      <xdr:col>55</xdr:col>
      <xdr:colOff>0</xdr:colOff>
      <xdr:row>37</xdr:row>
      <xdr:rowOff>62909</xdr:rowOff>
    </xdr:to>
    <xdr:cxnSp macro="">
      <xdr:nvCxnSpPr>
        <xdr:cNvPr id="283" name="直線コネクタ 282"/>
        <xdr:cNvCxnSpPr/>
      </xdr:nvCxnSpPr>
      <xdr:spPr>
        <a:xfrm flipV="1">
          <a:off x="9639300" y="6282635"/>
          <a:ext cx="838200" cy="12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67595</xdr:rowOff>
    </xdr:from>
    <xdr:to>
      <xdr:col>50</xdr:col>
      <xdr:colOff>114300</xdr:colOff>
      <xdr:row>37</xdr:row>
      <xdr:rowOff>62909</xdr:rowOff>
    </xdr:to>
    <xdr:cxnSp macro="">
      <xdr:nvCxnSpPr>
        <xdr:cNvPr id="286" name="直線コネクタ 285"/>
        <xdr:cNvCxnSpPr/>
      </xdr:nvCxnSpPr>
      <xdr:spPr>
        <a:xfrm>
          <a:off x="8750300" y="5896895"/>
          <a:ext cx="889000" cy="50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67595</xdr:rowOff>
    </xdr:from>
    <xdr:to>
      <xdr:col>45</xdr:col>
      <xdr:colOff>177800</xdr:colOff>
      <xdr:row>37</xdr:row>
      <xdr:rowOff>110128</xdr:rowOff>
    </xdr:to>
    <xdr:cxnSp macro="">
      <xdr:nvCxnSpPr>
        <xdr:cNvPr id="289" name="直線コネクタ 288"/>
        <xdr:cNvCxnSpPr/>
      </xdr:nvCxnSpPr>
      <xdr:spPr>
        <a:xfrm flipV="1">
          <a:off x="7861300" y="5896895"/>
          <a:ext cx="889000" cy="5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98708</xdr:rowOff>
    </xdr:from>
    <xdr:to>
      <xdr:col>41</xdr:col>
      <xdr:colOff>50800</xdr:colOff>
      <xdr:row>37</xdr:row>
      <xdr:rowOff>110128</xdr:rowOff>
    </xdr:to>
    <xdr:cxnSp macro="">
      <xdr:nvCxnSpPr>
        <xdr:cNvPr id="292" name="直線コネクタ 291"/>
        <xdr:cNvCxnSpPr/>
      </xdr:nvCxnSpPr>
      <xdr:spPr>
        <a:xfrm>
          <a:off x="6972300" y="6442358"/>
          <a:ext cx="889000" cy="1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58739</xdr:rowOff>
    </xdr:from>
    <xdr:ext cx="534377" cy="259045"/>
    <xdr:sp macro="" textlink="">
      <xdr:nvSpPr>
        <xdr:cNvPr id="296" name="テキスト ボックス 295"/>
        <xdr:cNvSpPr txBox="1"/>
      </xdr:nvSpPr>
      <xdr:spPr>
        <a:xfrm>
          <a:off x="6705111" y="605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59635</xdr:rowOff>
    </xdr:from>
    <xdr:to>
      <xdr:col>55</xdr:col>
      <xdr:colOff>50800</xdr:colOff>
      <xdr:row>36</xdr:row>
      <xdr:rowOff>161235</xdr:rowOff>
    </xdr:to>
    <xdr:sp macro="" textlink="">
      <xdr:nvSpPr>
        <xdr:cNvPr id="302" name="楕円 301"/>
        <xdr:cNvSpPr/>
      </xdr:nvSpPr>
      <xdr:spPr>
        <a:xfrm>
          <a:off x="10426700" y="623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38062</xdr:rowOff>
    </xdr:from>
    <xdr:ext cx="534377" cy="259045"/>
    <xdr:sp macro="" textlink="">
      <xdr:nvSpPr>
        <xdr:cNvPr id="303" name="補助費等該当値テキスト"/>
        <xdr:cNvSpPr txBox="1"/>
      </xdr:nvSpPr>
      <xdr:spPr>
        <a:xfrm>
          <a:off x="10528300" y="621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12109</xdr:rowOff>
    </xdr:from>
    <xdr:to>
      <xdr:col>50</xdr:col>
      <xdr:colOff>165100</xdr:colOff>
      <xdr:row>37</xdr:row>
      <xdr:rowOff>113709</xdr:rowOff>
    </xdr:to>
    <xdr:sp macro="" textlink="">
      <xdr:nvSpPr>
        <xdr:cNvPr id="304" name="楕円 303"/>
        <xdr:cNvSpPr/>
      </xdr:nvSpPr>
      <xdr:spPr>
        <a:xfrm>
          <a:off x="9588500" y="63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104836</xdr:rowOff>
    </xdr:from>
    <xdr:ext cx="534377" cy="259045"/>
    <xdr:sp macro="" textlink="">
      <xdr:nvSpPr>
        <xdr:cNvPr id="305" name="テキスト ボックス 304"/>
        <xdr:cNvSpPr txBox="1"/>
      </xdr:nvSpPr>
      <xdr:spPr>
        <a:xfrm>
          <a:off x="9372111" y="64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16795</xdr:rowOff>
    </xdr:from>
    <xdr:to>
      <xdr:col>46</xdr:col>
      <xdr:colOff>38100</xdr:colOff>
      <xdr:row>34</xdr:row>
      <xdr:rowOff>118395</xdr:rowOff>
    </xdr:to>
    <xdr:sp macro="" textlink="">
      <xdr:nvSpPr>
        <xdr:cNvPr id="306" name="楕円 305"/>
        <xdr:cNvSpPr/>
      </xdr:nvSpPr>
      <xdr:spPr>
        <a:xfrm>
          <a:off x="8699500" y="58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109522</xdr:rowOff>
    </xdr:from>
    <xdr:ext cx="599010" cy="259045"/>
    <xdr:sp macro="" textlink="">
      <xdr:nvSpPr>
        <xdr:cNvPr id="307" name="テキスト ボックス 306"/>
        <xdr:cNvSpPr txBox="1"/>
      </xdr:nvSpPr>
      <xdr:spPr>
        <a:xfrm>
          <a:off x="8450795" y="593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59328</xdr:rowOff>
    </xdr:from>
    <xdr:to>
      <xdr:col>41</xdr:col>
      <xdr:colOff>101600</xdr:colOff>
      <xdr:row>37</xdr:row>
      <xdr:rowOff>160928</xdr:rowOff>
    </xdr:to>
    <xdr:sp macro="" textlink="">
      <xdr:nvSpPr>
        <xdr:cNvPr id="308" name="楕円 307"/>
        <xdr:cNvSpPr/>
      </xdr:nvSpPr>
      <xdr:spPr>
        <a:xfrm>
          <a:off x="7810500" y="64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152055</xdr:rowOff>
    </xdr:from>
    <xdr:ext cx="534377" cy="259045"/>
    <xdr:sp macro="" textlink="">
      <xdr:nvSpPr>
        <xdr:cNvPr id="309" name="テキスト ボックス 308"/>
        <xdr:cNvSpPr txBox="1"/>
      </xdr:nvSpPr>
      <xdr:spPr>
        <a:xfrm>
          <a:off x="7594111" y="649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47908</xdr:rowOff>
    </xdr:from>
    <xdr:to>
      <xdr:col>36</xdr:col>
      <xdr:colOff>165100</xdr:colOff>
      <xdr:row>37</xdr:row>
      <xdr:rowOff>149508</xdr:rowOff>
    </xdr:to>
    <xdr:sp macro="" textlink="">
      <xdr:nvSpPr>
        <xdr:cNvPr id="310" name="楕円 309"/>
        <xdr:cNvSpPr/>
      </xdr:nvSpPr>
      <xdr:spPr>
        <a:xfrm>
          <a:off x="6921500" y="63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140634</xdr:rowOff>
    </xdr:from>
    <xdr:ext cx="534377" cy="259045"/>
    <xdr:sp macro="" textlink="">
      <xdr:nvSpPr>
        <xdr:cNvPr id="311" name="テキスト ボックス 310"/>
        <xdr:cNvSpPr txBox="1"/>
      </xdr:nvSpPr>
      <xdr:spPr>
        <a:xfrm>
          <a:off x="6705111" y="648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17724</xdr:rowOff>
    </xdr:from>
    <xdr:to>
      <xdr:col>55</xdr:col>
      <xdr:colOff>0</xdr:colOff>
      <xdr:row>56</xdr:row>
      <xdr:rowOff>56430</xdr:rowOff>
    </xdr:to>
    <xdr:cxnSp macro="">
      <xdr:nvCxnSpPr>
        <xdr:cNvPr id="338" name="直線コネクタ 337"/>
        <xdr:cNvCxnSpPr/>
      </xdr:nvCxnSpPr>
      <xdr:spPr>
        <a:xfrm>
          <a:off x="9639300" y="9618924"/>
          <a:ext cx="838200" cy="3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67354</xdr:rowOff>
    </xdr:from>
    <xdr:ext cx="534377" cy="259045"/>
    <xdr:sp macro="" textlink="">
      <xdr:nvSpPr>
        <xdr:cNvPr id="339" name="普通建設事業費平均値テキスト"/>
        <xdr:cNvSpPr txBox="1"/>
      </xdr:nvSpPr>
      <xdr:spPr>
        <a:xfrm>
          <a:off x="10528300" y="966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7601</xdr:rowOff>
    </xdr:from>
    <xdr:to>
      <xdr:col>50</xdr:col>
      <xdr:colOff>114300</xdr:colOff>
      <xdr:row>56</xdr:row>
      <xdr:rowOff>17724</xdr:rowOff>
    </xdr:to>
    <xdr:cxnSp macro="">
      <xdr:nvCxnSpPr>
        <xdr:cNvPr id="341" name="直線コネクタ 340"/>
        <xdr:cNvCxnSpPr/>
      </xdr:nvCxnSpPr>
      <xdr:spPr>
        <a:xfrm>
          <a:off x="8750300" y="9608801"/>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7601</xdr:rowOff>
    </xdr:from>
    <xdr:to>
      <xdr:col>45</xdr:col>
      <xdr:colOff>177800</xdr:colOff>
      <xdr:row>56</xdr:row>
      <xdr:rowOff>110928</xdr:rowOff>
    </xdr:to>
    <xdr:cxnSp macro="">
      <xdr:nvCxnSpPr>
        <xdr:cNvPr id="344" name="直線コネクタ 343"/>
        <xdr:cNvCxnSpPr/>
      </xdr:nvCxnSpPr>
      <xdr:spPr>
        <a:xfrm flipV="1">
          <a:off x="7861300" y="9608801"/>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101013</xdr:rowOff>
    </xdr:from>
    <xdr:ext cx="534377" cy="259045"/>
    <xdr:sp macro="" textlink="">
      <xdr:nvSpPr>
        <xdr:cNvPr id="346" name="テキスト ボックス 345"/>
        <xdr:cNvSpPr txBox="1"/>
      </xdr:nvSpPr>
      <xdr:spPr>
        <a:xfrm>
          <a:off x="8483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90720</xdr:rowOff>
    </xdr:from>
    <xdr:to>
      <xdr:col>41</xdr:col>
      <xdr:colOff>50800</xdr:colOff>
      <xdr:row>56</xdr:row>
      <xdr:rowOff>110928</xdr:rowOff>
    </xdr:to>
    <xdr:cxnSp macro="">
      <xdr:nvCxnSpPr>
        <xdr:cNvPr id="347" name="直線コネクタ 346"/>
        <xdr:cNvCxnSpPr/>
      </xdr:nvCxnSpPr>
      <xdr:spPr>
        <a:xfrm>
          <a:off x="6972300" y="9691920"/>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135116</xdr:rowOff>
    </xdr:from>
    <xdr:ext cx="534377" cy="259045"/>
    <xdr:sp macro="" textlink="">
      <xdr:nvSpPr>
        <xdr:cNvPr id="351" name="テキスト ボックス 350"/>
        <xdr:cNvSpPr txBox="1"/>
      </xdr:nvSpPr>
      <xdr:spPr>
        <a:xfrm>
          <a:off x="6705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5630</xdr:rowOff>
    </xdr:from>
    <xdr:to>
      <xdr:col>55</xdr:col>
      <xdr:colOff>50800</xdr:colOff>
      <xdr:row>56</xdr:row>
      <xdr:rowOff>107230</xdr:rowOff>
    </xdr:to>
    <xdr:sp macro="" textlink="">
      <xdr:nvSpPr>
        <xdr:cNvPr id="357" name="楕円 356"/>
        <xdr:cNvSpPr/>
      </xdr:nvSpPr>
      <xdr:spPr>
        <a:xfrm>
          <a:off x="10426700" y="96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28507</xdr:rowOff>
    </xdr:from>
    <xdr:ext cx="534377" cy="259045"/>
    <xdr:sp macro="" textlink="">
      <xdr:nvSpPr>
        <xdr:cNvPr id="358" name="普通建設事業費該当値テキスト"/>
        <xdr:cNvSpPr txBox="1"/>
      </xdr:nvSpPr>
      <xdr:spPr>
        <a:xfrm>
          <a:off x="10528300" y="945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138374</xdr:rowOff>
    </xdr:from>
    <xdr:to>
      <xdr:col>50</xdr:col>
      <xdr:colOff>165100</xdr:colOff>
      <xdr:row>56</xdr:row>
      <xdr:rowOff>68524</xdr:rowOff>
    </xdr:to>
    <xdr:sp macro="" textlink="">
      <xdr:nvSpPr>
        <xdr:cNvPr id="359" name="楕円 358"/>
        <xdr:cNvSpPr/>
      </xdr:nvSpPr>
      <xdr:spPr>
        <a:xfrm>
          <a:off x="9588500" y="956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85051</xdr:rowOff>
    </xdr:from>
    <xdr:ext cx="599010" cy="259045"/>
    <xdr:sp macro="" textlink="">
      <xdr:nvSpPr>
        <xdr:cNvPr id="360" name="テキスト ボックス 359"/>
        <xdr:cNvSpPr txBox="1"/>
      </xdr:nvSpPr>
      <xdr:spPr>
        <a:xfrm>
          <a:off x="9339795" y="934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128251</xdr:rowOff>
    </xdr:from>
    <xdr:to>
      <xdr:col>46</xdr:col>
      <xdr:colOff>38100</xdr:colOff>
      <xdr:row>56</xdr:row>
      <xdr:rowOff>58401</xdr:rowOff>
    </xdr:to>
    <xdr:sp macro="" textlink="">
      <xdr:nvSpPr>
        <xdr:cNvPr id="361" name="楕円 360"/>
        <xdr:cNvSpPr/>
      </xdr:nvSpPr>
      <xdr:spPr>
        <a:xfrm>
          <a:off x="8699500" y="95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74928</xdr:rowOff>
    </xdr:from>
    <xdr:ext cx="599010" cy="259045"/>
    <xdr:sp macro="" textlink="">
      <xdr:nvSpPr>
        <xdr:cNvPr id="362" name="テキスト ボックス 361"/>
        <xdr:cNvSpPr txBox="1"/>
      </xdr:nvSpPr>
      <xdr:spPr>
        <a:xfrm>
          <a:off x="8450795" y="933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60128</xdr:rowOff>
    </xdr:from>
    <xdr:to>
      <xdr:col>41</xdr:col>
      <xdr:colOff>101600</xdr:colOff>
      <xdr:row>56</xdr:row>
      <xdr:rowOff>161728</xdr:rowOff>
    </xdr:to>
    <xdr:sp macro="" textlink="">
      <xdr:nvSpPr>
        <xdr:cNvPr id="363" name="楕円 362"/>
        <xdr:cNvSpPr/>
      </xdr:nvSpPr>
      <xdr:spPr>
        <a:xfrm>
          <a:off x="7810500" y="96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152855</xdr:rowOff>
    </xdr:from>
    <xdr:ext cx="534377" cy="259045"/>
    <xdr:sp macro="" textlink="">
      <xdr:nvSpPr>
        <xdr:cNvPr id="364" name="テキスト ボックス 363"/>
        <xdr:cNvSpPr txBox="1"/>
      </xdr:nvSpPr>
      <xdr:spPr>
        <a:xfrm>
          <a:off x="7594111" y="97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39920</xdr:rowOff>
    </xdr:from>
    <xdr:to>
      <xdr:col>36</xdr:col>
      <xdr:colOff>165100</xdr:colOff>
      <xdr:row>56</xdr:row>
      <xdr:rowOff>141520</xdr:rowOff>
    </xdr:to>
    <xdr:sp macro="" textlink="">
      <xdr:nvSpPr>
        <xdr:cNvPr id="365" name="楕円 364"/>
        <xdr:cNvSpPr/>
      </xdr:nvSpPr>
      <xdr:spPr>
        <a:xfrm>
          <a:off x="6921500" y="964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158047</xdr:rowOff>
    </xdr:from>
    <xdr:ext cx="534377" cy="259045"/>
    <xdr:sp macro="" textlink="">
      <xdr:nvSpPr>
        <xdr:cNvPr id="366" name="テキスト ボックス 365"/>
        <xdr:cNvSpPr txBox="1"/>
      </xdr:nvSpPr>
      <xdr:spPr>
        <a:xfrm>
          <a:off x="6705111" y="94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125747</xdr:rowOff>
    </xdr:from>
    <xdr:to>
      <xdr:col>55</xdr:col>
      <xdr:colOff>0</xdr:colOff>
      <xdr:row>78</xdr:row>
      <xdr:rowOff>66396</xdr:rowOff>
    </xdr:to>
    <xdr:cxnSp macro="">
      <xdr:nvCxnSpPr>
        <xdr:cNvPr id="395" name="直線コネクタ 394"/>
        <xdr:cNvCxnSpPr/>
      </xdr:nvCxnSpPr>
      <xdr:spPr>
        <a:xfrm flipV="1">
          <a:off x="9639300" y="13327397"/>
          <a:ext cx="838200" cy="11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168343</xdr:rowOff>
    </xdr:from>
    <xdr:to>
      <xdr:col>50</xdr:col>
      <xdr:colOff>114300</xdr:colOff>
      <xdr:row>78</xdr:row>
      <xdr:rowOff>66396</xdr:rowOff>
    </xdr:to>
    <xdr:cxnSp macro="">
      <xdr:nvCxnSpPr>
        <xdr:cNvPr id="398" name="直線コネクタ 397"/>
        <xdr:cNvCxnSpPr/>
      </xdr:nvCxnSpPr>
      <xdr:spPr>
        <a:xfrm>
          <a:off x="8750300" y="13369993"/>
          <a:ext cx="889000" cy="6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149050</xdr:rowOff>
    </xdr:from>
    <xdr:to>
      <xdr:col>45</xdr:col>
      <xdr:colOff>177800</xdr:colOff>
      <xdr:row>77</xdr:row>
      <xdr:rowOff>168343</xdr:rowOff>
    </xdr:to>
    <xdr:cxnSp macro="">
      <xdr:nvCxnSpPr>
        <xdr:cNvPr id="401" name="直線コネクタ 400"/>
        <xdr:cNvCxnSpPr/>
      </xdr:nvCxnSpPr>
      <xdr:spPr>
        <a:xfrm>
          <a:off x="7861300" y="13350700"/>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53900</xdr:rowOff>
    </xdr:from>
    <xdr:ext cx="534377" cy="259045"/>
    <xdr:sp macro="" textlink="">
      <xdr:nvSpPr>
        <xdr:cNvPr id="403" name="テキスト ボックス 402"/>
        <xdr:cNvSpPr txBox="1"/>
      </xdr:nvSpPr>
      <xdr:spPr>
        <a:xfrm>
          <a:off x="8483111" y="1342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166934</xdr:rowOff>
    </xdr:from>
    <xdr:to>
      <xdr:col>41</xdr:col>
      <xdr:colOff>50800</xdr:colOff>
      <xdr:row>77</xdr:row>
      <xdr:rowOff>149050</xdr:rowOff>
    </xdr:to>
    <xdr:cxnSp macro="">
      <xdr:nvCxnSpPr>
        <xdr:cNvPr id="404" name="直線コネクタ 403"/>
        <xdr:cNvCxnSpPr/>
      </xdr:nvCxnSpPr>
      <xdr:spPr>
        <a:xfrm>
          <a:off x="6972300" y="13197134"/>
          <a:ext cx="889000" cy="1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59616</xdr:rowOff>
    </xdr:from>
    <xdr:ext cx="534377" cy="259045"/>
    <xdr:sp macro="" textlink="">
      <xdr:nvSpPr>
        <xdr:cNvPr id="406" name="テキスト ボックス 405"/>
        <xdr:cNvSpPr txBox="1"/>
      </xdr:nvSpPr>
      <xdr:spPr>
        <a:xfrm>
          <a:off x="7594111" y="1343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74947</xdr:rowOff>
    </xdr:from>
    <xdr:to>
      <xdr:col>55</xdr:col>
      <xdr:colOff>50800</xdr:colOff>
      <xdr:row>78</xdr:row>
      <xdr:rowOff>5097</xdr:rowOff>
    </xdr:to>
    <xdr:sp macro="" textlink="">
      <xdr:nvSpPr>
        <xdr:cNvPr id="414" name="楕円 413"/>
        <xdr:cNvSpPr/>
      </xdr:nvSpPr>
      <xdr:spPr>
        <a:xfrm>
          <a:off x="10426700" y="1327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97824</xdr:rowOff>
    </xdr:from>
    <xdr:ext cx="534377" cy="259045"/>
    <xdr:sp macro="" textlink="">
      <xdr:nvSpPr>
        <xdr:cNvPr id="415" name="普通建設事業費 （ うち新規整備　）該当値テキスト"/>
        <xdr:cNvSpPr txBox="1"/>
      </xdr:nvSpPr>
      <xdr:spPr>
        <a:xfrm>
          <a:off x="10528300" y="1312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15596</xdr:rowOff>
    </xdr:from>
    <xdr:to>
      <xdr:col>50</xdr:col>
      <xdr:colOff>165100</xdr:colOff>
      <xdr:row>78</xdr:row>
      <xdr:rowOff>117196</xdr:rowOff>
    </xdr:to>
    <xdr:sp macro="" textlink="">
      <xdr:nvSpPr>
        <xdr:cNvPr id="416" name="楕円 415"/>
        <xdr:cNvSpPr/>
      </xdr:nvSpPr>
      <xdr:spPr>
        <a:xfrm>
          <a:off x="9588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133723</xdr:rowOff>
    </xdr:from>
    <xdr:ext cx="534377" cy="259045"/>
    <xdr:sp macro="" textlink="">
      <xdr:nvSpPr>
        <xdr:cNvPr id="417" name="テキスト ボックス 416"/>
        <xdr:cNvSpPr txBox="1"/>
      </xdr:nvSpPr>
      <xdr:spPr>
        <a:xfrm>
          <a:off x="9372111" y="131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117543</xdr:rowOff>
    </xdr:from>
    <xdr:to>
      <xdr:col>46</xdr:col>
      <xdr:colOff>38100</xdr:colOff>
      <xdr:row>78</xdr:row>
      <xdr:rowOff>47693</xdr:rowOff>
    </xdr:to>
    <xdr:sp macro="" textlink="">
      <xdr:nvSpPr>
        <xdr:cNvPr id="418" name="楕円 417"/>
        <xdr:cNvSpPr/>
      </xdr:nvSpPr>
      <xdr:spPr>
        <a:xfrm>
          <a:off x="8699500" y="133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64220</xdr:rowOff>
    </xdr:from>
    <xdr:ext cx="534377" cy="259045"/>
    <xdr:sp macro="" textlink="">
      <xdr:nvSpPr>
        <xdr:cNvPr id="419" name="テキスト ボックス 418"/>
        <xdr:cNvSpPr txBox="1"/>
      </xdr:nvSpPr>
      <xdr:spPr>
        <a:xfrm>
          <a:off x="8483111" y="130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98250</xdr:rowOff>
    </xdr:from>
    <xdr:to>
      <xdr:col>41</xdr:col>
      <xdr:colOff>101600</xdr:colOff>
      <xdr:row>78</xdr:row>
      <xdr:rowOff>28400</xdr:rowOff>
    </xdr:to>
    <xdr:sp macro="" textlink="">
      <xdr:nvSpPr>
        <xdr:cNvPr id="420" name="楕円 419"/>
        <xdr:cNvSpPr/>
      </xdr:nvSpPr>
      <xdr:spPr>
        <a:xfrm>
          <a:off x="7810500" y="132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44927</xdr:rowOff>
    </xdr:from>
    <xdr:ext cx="534377" cy="259045"/>
    <xdr:sp macro="" textlink="">
      <xdr:nvSpPr>
        <xdr:cNvPr id="421" name="テキスト ボックス 420"/>
        <xdr:cNvSpPr txBox="1"/>
      </xdr:nvSpPr>
      <xdr:spPr>
        <a:xfrm>
          <a:off x="7594111" y="1307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116134</xdr:rowOff>
    </xdr:from>
    <xdr:to>
      <xdr:col>36</xdr:col>
      <xdr:colOff>165100</xdr:colOff>
      <xdr:row>77</xdr:row>
      <xdr:rowOff>46284</xdr:rowOff>
    </xdr:to>
    <xdr:sp macro="" textlink="">
      <xdr:nvSpPr>
        <xdr:cNvPr id="422" name="楕円 421"/>
        <xdr:cNvSpPr/>
      </xdr:nvSpPr>
      <xdr:spPr>
        <a:xfrm>
          <a:off x="6921500" y="131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62811</xdr:rowOff>
    </xdr:from>
    <xdr:ext cx="534377" cy="259045"/>
    <xdr:sp macro="" textlink="">
      <xdr:nvSpPr>
        <xdr:cNvPr id="423" name="テキスト ボックス 422"/>
        <xdr:cNvSpPr txBox="1"/>
      </xdr:nvSpPr>
      <xdr:spPr>
        <a:xfrm>
          <a:off x="6705111" y="1292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152291</xdr:rowOff>
    </xdr:from>
    <xdr:to>
      <xdr:col>55</xdr:col>
      <xdr:colOff>0</xdr:colOff>
      <xdr:row>97</xdr:row>
      <xdr:rowOff>97075</xdr:rowOff>
    </xdr:to>
    <xdr:cxnSp macro="">
      <xdr:nvCxnSpPr>
        <xdr:cNvPr id="450" name="直線コネクタ 449"/>
        <xdr:cNvCxnSpPr/>
      </xdr:nvCxnSpPr>
      <xdr:spPr>
        <a:xfrm>
          <a:off x="9639300" y="16611491"/>
          <a:ext cx="838200" cy="11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152291</xdr:rowOff>
    </xdr:from>
    <xdr:to>
      <xdr:col>50</xdr:col>
      <xdr:colOff>114300</xdr:colOff>
      <xdr:row>97</xdr:row>
      <xdr:rowOff>69076</xdr:rowOff>
    </xdr:to>
    <xdr:cxnSp macro="">
      <xdr:nvCxnSpPr>
        <xdr:cNvPr id="453" name="直線コネクタ 452"/>
        <xdr:cNvCxnSpPr/>
      </xdr:nvCxnSpPr>
      <xdr:spPr>
        <a:xfrm flipV="1">
          <a:off x="8750300" y="16611491"/>
          <a:ext cx="889000" cy="8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150404</xdr:rowOff>
    </xdr:from>
    <xdr:ext cx="534377" cy="259045"/>
    <xdr:sp macro="" textlink="">
      <xdr:nvSpPr>
        <xdr:cNvPr id="455" name="テキスト ボックス 454"/>
        <xdr:cNvSpPr txBox="1"/>
      </xdr:nvSpPr>
      <xdr:spPr>
        <a:xfrm>
          <a:off x="9372111" y="1678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69076</xdr:rowOff>
    </xdr:from>
    <xdr:to>
      <xdr:col>45</xdr:col>
      <xdr:colOff>177800</xdr:colOff>
      <xdr:row>97</xdr:row>
      <xdr:rowOff>135091</xdr:rowOff>
    </xdr:to>
    <xdr:cxnSp macro="">
      <xdr:nvCxnSpPr>
        <xdr:cNvPr id="456" name="直線コネクタ 455"/>
        <xdr:cNvCxnSpPr/>
      </xdr:nvCxnSpPr>
      <xdr:spPr>
        <a:xfrm flipV="1">
          <a:off x="7861300" y="16699726"/>
          <a:ext cx="889000" cy="6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120691</xdr:rowOff>
    </xdr:from>
    <xdr:ext cx="534377" cy="259045"/>
    <xdr:sp macro="" textlink="">
      <xdr:nvSpPr>
        <xdr:cNvPr id="458" name="テキスト ボックス 457"/>
        <xdr:cNvSpPr txBox="1"/>
      </xdr:nvSpPr>
      <xdr:spPr>
        <a:xfrm>
          <a:off x="8483111" y="1675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135091</xdr:rowOff>
    </xdr:from>
    <xdr:to>
      <xdr:col>41</xdr:col>
      <xdr:colOff>50800</xdr:colOff>
      <xdr:row>98</xdr:row>
      <xdr:rowOff>72185</xdr:rowOff>
    </xdr:to>
    <xdr:cxnSp macro="">
      <xdr:nvCxnSpPr>
        <xdr:cNvPr id="459" name="直線コネクタ 458"/>
        <xdr:cNvCxnSpPr/>
      </xdr:nvCxnSpPr>
      <xdr:spPr>
        <a:xfrm flipV="1">
          <a:off x="6972300" y="16765741"/>
          <a:ext cx="889000" cy="10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46275</xdr:rowOff>
    </xdr:from>
    <xdr:to>
      <xdr:col>55</xdr:col>
      <xdr:colOff>50800</xdr:colOff>
      <xdr:row>97</xdr:row>
      <xdr:rowOff>147875</xdr:rowOff>
    </xdr:to>
    <xdr:sp macro="" textlink="">
      <xdr:nvSpPr>
        <xdr:cNvPr id="469" name="楕円 468"/>
        <xdr:cNvSpPr/>
      </xdr:nvSpPr>
      <xdr:spPr>
        <a:xfrm>
          <a:off x="10426700" y="166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24702</xdr:rowOff>
    </xdr:from>
    <xdr:ext cx="534377" cy="259045"/>
    <xdr:sp macro="" textlink="">
      <xdr:nvSpPr>
        <xdr:cNvPr id="470" name="普通建設事業費 （ うち更新整備　）該当値テキスト"/>
        <xdr:cNvSpPr txBox="1"/>
      </xdr:nvSpPr>
      <xdr:spPr>
        <a:xfrm>
          <a:off x="10528300" y="166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101491</xdr:rowOff>
    </xdr:from>
    <xdr:to>
      <xdr:col>50</xdr:col>
      <xdr:colOff>165100</xdr:colOff>
      <xdr:row>97</xdr:row>
      <xdr:rowOff>31641</xdr:rowOff>
    </xdr:to>
    <xdr:sp macro="" textlink="">
      <xdr:nvSpPr>
        <xdr:cNvPr id="471" name="楕円 470"/>
        <xdr:cNvSpPr/>
      </xdr:nvSpPr>
      <xdr:spPr>
        <a:xfrm>
          <a:off x="9588500" y="165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48168</xdr:rowOff>
    </xdr:from>
    <xdr:ext cx="534377" cy="259045"/>
    <xdr:sp macro="" textlink="">
      <xdr:nvSpPr>
        <xdr:cNvPr id="472" name="テキスト ボックス 471"/>
        <xdr:cNvSpPr txBox="1"/>
      </xdr:nvSpPr>
      <xdr:spPr>
        <a:xfrm>
          <a:off x="9372111" y="163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18276</xdr:rowOff>
    </xdr:from>
    <xdr:to>
      <xdr:col>46</xdr:col>
      <xdr:colOff>38100</xdr:colOff>
      <xdr:row>97</xdr:row>
      <xdr:rowOff>119876</xdr:rowOff>
    </xdr:to>
    <xdr:sp macro="" textlink="">
      <xdr:nvSpPr>
        <xdr:cNvPr id="473" name="楕円 472"/>
        <xdr:cNvSpPr/>
      </xdr:nvSpPr>
      <xdr:spPr>
        <a:xfrm>
          <a:off x="8699500" y="1664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136403</xdr:rowOff>
    </xdr:from>
    <xdr:ext cx="534377" cy="259045"/>
    <xdr:sp macro="" textlink="">
      <xdr:nvSpPr>
        <xdr:cNvPr id="474" name="テキスト ボックス 473"/>
        <xdr:cNvSpPr txBox="1"/>
      </xdr:nvSpPr>
      <xdr:spPr>
        <a:xfrm>
          <a:off x="8483111" y="1642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84291</xdr:rowOff>
    </xdr:from>
    <xdr:to>
      <xdr:col>41</xdr:col>
      <xdr:colOff>101600</xdr:colOff>
      <xdr:row>98</xdr:row>
      <xdr:rowOff>14441</xdr:rowOff>
    </xdr:to>
    <xdr:sp macro="" textlink="">
      <xdr:nvSpPr>
        <xdr:cNvPr id="475" name="楕円 474"/>
        <xdr:cNvSpPr/>
      </xdr:nvSpPr>
      <xdr:spPr>
        <a:xfrm>
          <a:off x="7810500" y="167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5568</xdr:rowOff>
    </xdr:from>
    <xdr:ext cx="534377" cy="259045"/>
    <xdr:sp macro="" textlink="">
      <xdr:nvSpPr>
        <xdr:cNvPr id="476" name="テキスト ボックス 475"/>
        <xdr:cNvSpPr txBox="1"/>
      </xdr:nvSpPr>
      <xdr:spPr>
        <a:xfrm>
          <a:off x="7594111" y="168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21385</xdr:rowOff>
    </xdr:from>
    <xdr:to>
      <xdr:col>36</xdr:col>
      <xdr:colOff>165100</xdr:colOff>
      <xdr:row>98</xdr:row>
      <xdr:rowOff>122985</xdr:rowOff>
    </xdr:to>
    <xdr:sp macro="" textlink="">
      <xdr:nvSpPr>
        <xdr:cNvPr id="477" name="楕円 476"/>
        <xdr:cNvSpPr/>
      </xdr:nvSpPr>
      <xdr:spPr>
        <a:xfrm>
          <a:off x="6921500" y="168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114112</xdr:rowOff>
    </xdr:from>
    <xdr:ext cx="534377" cy="259045"/>
    <xdr:sp macro="" textlink="">
      <xdr:nvSpPr>
        <xdr:cNvPr id="478" name="テキスト ボックス 477"/>
        <xdr:cNvSpPr txBox="1"/>
      </xdr:nvSpPr>
      <xdr:spPr>
        <a:xfrm>
          <a:off x="6705111" y="1691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159988</xdr:rowOff>
    </xdr:from>
    <xdr:to>
      <xdr:col>85</xdr:col>
      <xdr:colOff>127000</xdr:colOff>
      <xdr:row>33</xdr:row>
      <xdr:rowOff>115411</xdr:rowOff>
    </xdr:to>
    <xdr:cxnSp macro="">
      <xdr:nvCxnSpPr>
        <xdr:cNvPr id="507" name="直線コネクタ 506"/>
        <xdr:cNvCxnSpPr/>
      </xdr:nvCxnSpPr>
      <xdr:spPr>
        <a:xfrm>
          <a:off x="15481300" y="5646388"/>
          <a:ext cx="8382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31837</xdr:rowOff>
    </xdr:from>
    <xdr:ext cx="469744" cy="259045"/>
    <xdr:sp macro="" textlink="">
      <xdr:nvSpPr>
        <xdr:cNvPr id="508" name="災害復旧事業費平均値テキスト"/>
        <xdr:cNvSpPr txBox="1"/>
      </xdr:nvSpPr>
      <xdr:spPr>
        <a:xfrm>
          <a:off x="16370300" y="6546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159988</xdr:rowOff>
    </xdr:from>
    <xdr:to>
      <xdr:col>81</xdr:col>
      <xdr:colOff>50800</xdr:colOff>
      <xdr:row>35</xdr:row>
      <xdr:rowOff>145529</xdr:rowOff>
    </xdr:to>
    <xdr:cxnSp macro="">
      <xdr:nvCxnSpPr>
        <xdr:cNvPr id="510" name="直線コネクタ 509"/>
        <xdr:cNvCxnSpPr/>
      </xdr:nvCxnSpPr>
      <xdr:spPr>
        <a:xfrm flipV="1">
          <a:off x="14592300" y="5646388"/>
          <a:ext cx="889000" cy="4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109618</xdr:rowOff>
    </xdr:from>
    <xdr:ext cx="469744" cy="259045"/>
    <xdr:sp macro="" textlink="">
      <xdr:nvSpPr>
        <xdr:cNvPr id="512" name="テキスト ボックス 511"/>
        <xdr:cNvSpPr txBox="1"/>
      </xdr:nvSpPr>
      <xdr:spPr>
        <a:xfrm>
          <a:off x="15246428"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145529</xdr:rowOff>
    </xdr:from>
    <xdr:to>
      <xdr:col>76</xdr:col>
      <xdr:colOff>114300</xdr:colOff>
      <xdr:row>38</xdr:row>
      <xdr:rowOff>165532</xdr:rowOff>
    </xdr:to>
    <xdr:cxnSp macro="">
      <xdr:nvCxnSpPr>
        <xdr:cNvPr id="513" name="直線コネクタ 512"/>
        <xdr:cNvCxnSpPr/>
      </xdr:nvCxnSpPr>
      <xdr:spPr>
        <a:xfrm flipV="1">
          <a:off x="13703300" y="6146279"/>
          <a:ext cx="889000" cy="5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82376</xdr:rowOff>
    </xdr:from>
    <xdr:ext cx="469744" cy="259045"/>
    <xdr:sp macro="" textlink="">
      <xdr:nvSpPr>
        <xdr:cNvPr id="515" name="テキスト ボックス 514"/>
        <xdr:cNvSpPr txBox="1"/>
      </xdr:nvSpPr>
      <xdr:spPr>
        <a:xfrm>
          <a:off x="14357428"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54451</xdr:rowOff>
    </xdr:from>
    <xdr:to>
      <xdr:col>71</xdr:col>
      <xdr:colOff>177800</xdr:colOff>
      <xdr:row>38</xdr:row>
      <xdr:rowOff>165532</xdr:rowOff>
    </xdr:to>
    <xdr:cxnSp macro="">
      <xdr:nvCxnSpPr>
        <xdr:cNvPr id="516" name="直線コネクタ 515"/>
        <xdr:cNvCxnSpPr/>
      </xdr:nvCxnSpPr>
      <xdr:spPr>
        <a:xfrm>
          <a:off x="12814300" y="6398101"/>
          <a:ext cx="889000" cy="28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84282</xdr:rowOff>
    </xdr:from>
    <xdr:ext cx="469744" cy="259045"/>
    <xdr:sp macro="" textlink="">
      <xdr:nvSpPr>
        <xdr:cNvPr id="520" name="テキスト ボックス 519"/>
        <xdr:cNvSpPr txBox="1"/>
      </xdr:nvSpPr>
      <xdr:spPr>
        <a:xfrm>
          <a:off x="12579428"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64611</xdr:rowOff>
    </xdr:from>
    <xdr:to>
      <xdr:col>85</xdr:col>
      <xdr:colOff>177800</xdr:colOff>
      <xdr:row>33</xdr:row>
      <xdr:rowOff>166211</xdr:rowOff>
    </xdr:to>
    <xdr:sp macro="" textlink="">
      <xdr:nvSpPr>
        <xdr:cNvPr id="526" name="楕円 525"/>
        <xdr:cNvSpPr/>
      </xdr:nvSpPr>
      <xdr:spPr>
        <a:xfrm>
          <a:off x="16268700" y="572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87488</xdr:rowOff>
    </xdr:from>
    <xdr:ext cx="534377" cy="259045"/>
    <xdr:sp macro="" textlink="">
      <xdr:nvSpPr>
        <xdr:cNvPr id="527" name="災害復旧事業費該当値テキスト"/>
        <xdr:cNvSpPr txBox="1"/>
      </xdr:nvSpPr>
      <xdr:spPr>
        <a:xfrm>
          <a:off x="16370300" y="55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109188</xdr:rowOff>
    </xdr:from>
    <xdr:to>
      <xdr:col>81</xdr:col>
      <xdr:colOff>101600</xdr:colOff>
      <xdr:row>33</xdr:row>
      <xdr:rowOff>39338</xdr:rowOff>
    </xdr:to>
    <xdr:sp macro="" textlink="">
      <xdr:nvSpPr>
        <xdr:cNvPr id="528" name="楕円 527"/>
        <xdr:cNvSpPr/>
      </xdr:nvSpPr>
      <xdr:spPr>
        <a:xfrm>
          <a:off x="15430500" y="55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55865</xdr:rowOff>
    </xdr:from>
    <xdr:ext cx="534377" cy="259045"/>
    <xdr:sp macro="" textlink="">
      <xdr:nvSpPr>
        <xdr:cNvPr id="529" name="テキスト ボックス 528"/>
        <xdr:cNvSpPr txBox="1"/>
      </xdr:nvSpPr>
      <xdr:spPr>
        <a:xfrm>
          <a:off x="15214111" y="537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94729</xdr:rowOff>
    </xdr:from>
    <xdr:to>
      <xdr:col>76</xdr:col>
      <xdr:colOff>165100</xdr:colOff>
      <xdr:row>36</xdr:row>
      <xdr:rowOff>24879</xdr:rowOff>
    </xdr:to>
    <xdr:sp macro="" textlink="">
      <xdr:nvSpPr>
        <xdr:cNvPr id="530" name="楕円 529"/>
        <xdr:cNvSpPr/>
      </xdr:nvSpPr>
      <xdr:spPr>
        <a:xfrm>
          <a:off x="14541500" y="60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41406</xdr:rowOff>
    </xdr:from>
    <xdr:ext cx="534377" cy="259045"/>
    <xdr:sp macro="" textlink="">
      <xdr:nvSpPr>
        <xdr:cNvPr id="531" name="テキスト ボックス 530"/>
        <xdr:cNvSpPr txBox="1"/>
      </xdr:nvSpPr>
      <xdr:spPr>
        <a:xfrm>
          <a:off x="14325111" y="58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114732</xdr:rowOff>
    </xdr:from>
    <xdr:to>
      <xdr:col>72</xdr:col>
      <xdr:colOff>38100</xdr:colOff>
      <xdr:row>39</xdr:row>
      <xdr:rowOff>44882</xdr:rowOff>
    </xdr:to>
    <xdr:sp macro="" textlink="">
      <xdr:nvSpPr>
        <xdr:cNvPr id="532" name="楕円 531"/>
        <xdr:cNvSpPr/>
      </xdr:nvSpPr>
      <xdr:spPr>
        <a:xfrm>
          <a:off x="13652500" y="66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36009</xdr:rowOff>
    </xdr:from>
    <xdr:ext cx="469744" cy="259045"/>
    <xdr:sp macro="" textlink="">
      <xdr:nvSpPr>
        <xdr:cNvPr id="533" name="テキスト ボックス 532"/>
        <xdr:cNvSpPr txBox="1"/>
      </xdr:nvSpPr>
      <xdr:spPr>
        <a:xfrm>
          <a:off x="13468428" y="672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3651</xdr:rowOff>
    </xdr:from>
    <xdr:to>
      <xdr:col>67</xdr:col>
      <xdr:colOff>101600</xdr:colOff>
      <xdr:row>37</xdr:row>
      <xdr:rowOff>105251</xdr:rowOff>
    </xdr:to>
    <xdr:sp macro="" textlink="">
      <xdr:nvSpPr>
        <xdr:cNvPr id="534" name="楕円 533"/>
        <xdr:cNvSpPr/>
      </xdr:nvSpPr>
      <xdr:spPr>
        <a:xfrm>
          <a:off x="12763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121778</xdr:rowOff>
    </xdr:from>
    <xdr:ext cx="534377" cy="259045"/>
    <xdr:sp macro="" textlink="">
      <xdr:nvSpPr>
        <xdr:cNvPr id="535" name="テキスト ボックス 534"/>
        <xdr:cNvSpPr txBox="1"/>
      </xdr:nvSpPr>
      <xdr:spPr>
        <a:xfrm>
          <a:off x="12547111" y="61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8615</xdr:rowOff>
    </xdr:from>
    <xdr:to>
      <xdr:col>85</xdr:col>
      <xdr:colOff>127000</xdr:colOff>
      <xdr:row>77</xdr:row>
      <xdr:rowOff>14089</xdr:rowOff>
    </xdr:to>
    <xdr:cxnSp macro="">
      <xdr:nvCxnSpPr>
        <xdr:cNvPr id="618" name="直線コネクタ 617"/>
        <xdr:cNvCxnSpPr/>
      </xdr:nvCxnSpPr>
      <xdr:spPr>
        <a:xfrm flipV="1">
          <a:off x="15481300" y="13210265"/>
          <a:ext cx="8382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52272</xdr:rowOff>
    </xdr:from>
    <xdr:ext cx="534377" cy="259045"/>
    <xdr:sp macro="" textlink="">
      <xdr:nvSpPr>
        <xdr:cNvPr id="619" name="公債費平均値テキスト"/>
        <xdr:cNvSpPr txBox="1"/>
      </xdr:nvSpPr>
      <xdr:spPr>
        <a:xfrm>
          <a:off x="16370300" y="13253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14089</xdr:rowOff>
    </xdr:from>
    <xdr:to>
      <xdr:col>81</xdr:col>
      <xdr:colOff>50800</xdr:colOff>
      <xdr:row>77</xdr:row>
      <xdr:rowOff>18617</xdr:rowOff>
    </xdr:to>
    <xdr:cxnSp macro="">
      <xdr:nvCxnSpPr>
        <xdr:cNvPr id="621" name="直線コネクタ 620"/>
        <xdr:cNvCxnSpPr/>
      </xdr:nvCxnSpPr>
      <xdr:spPr>
        <a:xfrm flipV="1">
          <a:off x="14592300" y="13215739"/>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5354</xdr:rowOff>
    </xdr:from>
    <xdr:ext cx="534377" cy="259045"/>
    <xdr:sp macro="" textlink="">
      <xdr:nvSpPr>
        <xdr:cNvPr id="623" name="テキスト ボックス 622"/>
        <xdr:cNvSpPr txBox="1"/>
      </xdr:nvSpPr>
      <xdr:spPr>
        <a:xfrm>
          <a:off x="15214111" y="13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18617</xdr:rowOff>
    </xdr:from>
    <xdr:to>
      <xdr:col>76</xdr:col>
      <xdr:colOff>114300</xdr:colOff>
      <xdr:row>77</xdr:row>
      <xdr:rowOff>43830</xdr:rowOff>
    </xdr:to>
    <xdr:cxnSp macro="">
      <xdr:nvCxnSpPr>
        <xdr:cNvPr id="624" name="直線コネクタ 623"/>
        <xdr:cNvCxnSpPr/>
      </xdr:nvCxnSpPr>
      <xdr:spPr>
        <a:xfrm flipV="1">
          <a:off x="13703300" y="13220267"/>
          <a:ext cx="889000" cy="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43830</xdr:rowOff>
    </xdr:from>
    <xdr:to>
      <xdr:col>71</xdr:col>
      <xdr:colOff>177800</xdr:colOff>
      <xdr:row>77</xdr:row>
      <xdr:rowOff>53049</xdr:rowOff>
    </xdr:to>
    <xdr:cxnSp macro="">
      <xdr:nvCxnSpPr>
        <xdr:cNvPr id="627" name="直線コネクタ 626"/>
        <xdr:cNvCxnSpPr/>
      </xdr:nvCxnSpPr>
      <xdr:spPr>
        <a:xfrm flipV="1">
          <a:off x="12814300" y="13245480"/>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129265</xdr:rowOff>
    </xdr:from>
    <xdr:to>
      <xdr:col>85</xdr:col>
      <xdr:colOff>177800</xdr:colOff>
      <xdr:row>77</xdr:row>
      <xdr:rowOff>59415</xdr:rowOff>
    </xdr:to>
    <xdr:sp macro="" textlink="">
      <xdr:nvSpPr>
        <xdr:cNvPr id="637" name="楕円 636"/>
        <xdr:cNvSpPr/>
      </xdr:nvSpPr>
      <xdr:spPr>
        <a:xfrm>
          <a:off x="16268700" y="131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152142</xdr:rowOff>
    </xdr:from>
    <xdr:ext cx="534377" cy="259045"/>
    <xdr:sp macro="" textlink="">
      <xdr:nvSpPr>
        <xdr:cNvPr id="638" name="公債費該当値テキスト"/>
        <xdr:cNvSpPr txBox="1"/>
      </xdr:nvSpPr>
      <xdr:spPr>
        <a:xfrm>
          <a:off x="16370300" y="130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134739</xdr:rowOff>
    </xdr:from>
    <xdr:to>
      <xdr:col>81</xdr:col>
      <xdr:colOff>101600</xdr:colOff>
      <xdr:row>77</xdr:row>
      <xdr:rowOff>64889</xdr:rowOff>
    </xdr:to>
    <xdr:sp macro="" textlink="">
      <xdr:nvSpPr>
        <xdr:cNvPr id="639" name="楕円 638"/>
        <xdr:cNvSpPr/>
      </xdr:nvSpPr>
      <xdr:spPr>
        <a:xfrm>
          <a:off x="15430500" y="131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81417</xdr:rowOff>
    </xdr:from>
    <xdr:ext cx="534377" cy="259045"/>
    <xdr:sp macro="" textlink="">
      <xdr:nvSpPr>
        <xdr:cNvPr id="640" name="テキスト ボックス 639"/>
        <xdr:cNvSpPr txBox="1"/>
      </xdr:nvSpPr>
      <xdr:spPr>
        <a:xfrm>
          <a:off x="15214111" y="129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139267</xdr:rowOff>
    </xdr:from>
    <xdr:to>
      <xdr:col>76</xdr:col>
      <xdr:colOff>165100</xdr:colOff>
      <xdr:row>77</xdr:row>
      <xdr:rowOff>69417</xdr:rowOff>
    </xdr:to>
    <xdr:sp macro="" textlink="">
      <xdr:nvSpPr>
        <xdr:cNvPr id="641" name="楕円 640"/>
        <xdr:cNvSpPr/>
      </xdr:nvSpPr>
      <xdr:spPr>
        <a:xfrm>
          <a:off x="14541500" y="1316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60544</xdr:rowOff>
    </xdr:from>
    <xdr:ext cx="534377" cy="259045"/>
    <xdr:sp macro="" textlink="">
      <xdr:nvSpPr>
        <xdr:cNvPr id="642" name="テキスト ボックス 641"/>
        <xdr:cNvSpPr txBox="1"/>
      </xdr:nvSpPr>
      <xdr:spPr>
        <a:xfrm>
          <a:off x="14325111" y="1326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164480</xdr:rowOff>
    </xdr:from>
    <xdr:to>
      <xdr:col>72</xdr:col>
      <xdr:colOff>38100</xdr:colOff>
      <xdr:row>77</xdr:row>
      <xdr:rowOff>94630</xdr:rowOff>
    </xdr:to>
    <xdr:sp macro="" textlink="">
      <xdr:nvSpPr>
        <xdr:cNvPr id="643" name="楕円 642"/>
        <xdr:cNvSpPr/>
      </xdr:nvSpPr>
      <xdr:spPr>
        <a:xfrm>
          <a:off x="13652500" y="131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85757</xdr:rowOff>
    </xdr:from>
    <xdr:ext cx="534377" cy="259045"/>
    <xdr:sp macro="" textlink="">
      <xdr:nvSpPr>
        <xdr:cNvPr id="644" name="テキスト ボックス 643"/>
        <xdr:cNvSpPr txBox="1"/>
      </xdr:nvSpPr>
      <xdr:spPr>
        <a:xfrm>
          <a:off x="13436111" y="132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2249</xdr:rowOff>
    </xdr:from>
    <xdr:to>
      <xdr:col>67</xdr:col>
      <xdr:colOff>101600</xdr:colOff>
      <xdr:row>77</xdr:row>
      <xdr:rowOff>103849</xdr:rowOff>
    </xdr:to>
    <xdr:sp macro="" textlink="">
      <xdr:nvSpPr>
        <xdr:cNvPr id="645" name="楕円 644"/>
        <xdr:cNvSpPr/>
      </xdr:nvSpPr>
      <xdr:spPr>
        <a:xfrm>
          <a:off x="12763500" y="132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94976</xdr:rowOff>
    </xdr:from>
    <xdr:ext cx="534377" cy="259045"/>
    <xdr:sp macro="" textlink="">
      <xdr:nvSpPr>
        <xdr:cNvPr id="646" name="テキスト ボックス 645"/>
        <xdr:cNvSpPr txBox="1"/>
      </xdr:nvSpPr>
      <xdr:spPr>
        <a:xfrm>
          <a:off x="12547111" y="132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167966</xdr:rowOff>
    </xdr:from>
    <xdr:to>
      <xdr:col>85</xdr:col>
      <xdr:colOff>127000</xdr:colOff>
      <xdr:row>99</xdr:row>
      <xdr:rowOff>13342</xdr:rowOff>
    </xdr:to>
    <xdr:cxnSp macro="">
      <xdr:nvCxnSpPr>
        <xdr:cNvPr id="675" name="直線コネクタ 674"/>
        <xdr:cNvCxnSpPr/>
      </xdr:nvCxnSpPr>
      <xdr:spPr>
        <a:xfrm>
          <a:off x="15481300" y="16970066"/>
          <a:ext cx="8382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167966</xdr:rowOff>
    </xdr:from>
    <xdr:to>
      <xdr:col>81</xdr:col>
      <xdr:colOff>50800</xdr:colOff>
      <xdr:row>99</xdr:row>
      <xdr:rowOff>27998</xdr:rowOff>
    </xdr:to>
    <xdr:cxnSp macro="">
      <xdr:nvCxnSpPr>
        <xdr:cNvPr id="678" name="直線コネクタ 677"/>
        <xdr:cNvCxnSpPr/>
      </xdr:nvCxnSpPr>
      <xdr:spPr>
        <a:xfrm flipV="1">
          <a:off x="14592300" y="16970066"/>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27998</xdr:rowOff>
    </xdr:from>
    <xdr:to>
      <xdr:col>76</xdr:col>
      <xdr:colOff>114300</xdr:colOff>
      <xdr:row>99</xdr:row>
      <xdr:rowOff>32014</xdr:rowOff>
    </xdr:to>
    <xdr:cxnSp macro="">
      <xdr:nvCxnSpPr>
        <xdr:cNvPr id="681" name="直線コネクタ 680"/>
        <xdr:cNvCxnSpPr/>
      </xdr:nvCxnSpPr>
      <xdr:spPr>
        <a:xfrm flipV="1">
          <a:off x="13703300" y="17001548"/>
          <a:ext cx="889000" cy="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32014</xdr:rowOff>
    </xdr:from>
    <xdr:to>
      <xdr:col>71</xdr:col>
      <xdr:colOff>177800</xdr:colOff>
      <xdr:row>99</xdr:row>
      <xdr:rowOff>35089</xdr:rowOff>
    </xdr:to>
    <xdr:cxnSp macro="">
      <xdr:nvCxnSpPr>
        <xdr:cNvPr id="684" name="直線コネクタ 683"/>
        <xdr:cNvCxnSpPr/>
      </xdr:nvCxnSpPr>
      <xdr:spPr>
        <a:xfrm flipV="1">
          <a:off x="12814300" y="17005564"/>
          <a:ext cx="8890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133992</xdr:rowOff>
    </xdr:from>
    <xdr:to>
      <xdr:col>85</xdr:col>
      <xdr:colOff>177800</xdr:colOff>
      <xdr:row>99</xdr:row>
      <xdr:rowOff>64142</xdr:rowOff>
    </xdr:to>
    <xdr:sp macro="" textlink="">
      <xdr:nvSpPr>
        <xdr:cNvPr id="694" name="楕円 693"/>
        <xdr:cNvSpPr/>
      </xdr:nvSpPr>
      <xdr:spPr>
        <a:xfrm>
          <a:off x="16268700" y="169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48919</xdr:rowOff>
    </xdr:from>
    <xdr:ext cx="469744" cy="259045"/>
    <xdr:sp macro="" textlink="">
      <xdr:nvSpPr>
        <xdr:cNvPr id="695" name="積立金該当値テキスト"/>
        <xdr:cNvSpPr txBox="1"/>
      </xdr:nvSpPr>
      <xdr:spPr>
        <a:xfrm>
          <a:off x="16370300" y="168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117166</xdr:rowOff>
    </xdr:from>
    <xdr:to>
      <xdr:col>81</xdr:col>
      <xdr:colOff>101600</xdr:colOff>
      <xdr:row>99</xdr:row>
      <xdr:rowOff>47316</xdr:rowOff>
    </xdr:to>
    <xdr:sp macro="" textlink="">
      <xdr:nvSpPr>
        <xdr:cNvPr id="696" name="楕円 695"/>
        <xdr:cNvSpPr/>
      </xdr:nvSpPr>
      <xdr:spPr>
        <a:xfrm>
          <a:off x="15430500" y="1691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38443</xdr:rowOff>
    </xdr:from>
    <xdr:ext cx="534377" cy="259045"/>
    <xdr:sp macro="" textlink="">
      <xdr:nvSpPr>
        <xdr:cNvPr id="697" name="テキスト ボックス 696"/>
        <xdr:cNvSpPr txBox="1"/>
      </xdr:nvSpPr>
      <xdr:spPr>
        <a:xfrm>
          <a:off x="15214111" y="170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148648</xdr:rowOff>
    </xdr:from>
    <xdr:to>
      <xdr:col>76</xdr:col>
      <xdr:colOff>165100</xdr:colOff>
      <xdr:row>99</xdr:row>
      <xdr:rowOff>78798</xdr:rowOff>
    </xdr:to>
    <xdr:sp macro="" textlink="">
      <xdr:nvSpPr>
        <xdr:cNvPr id="698" name="楕円 697"/>
        <xdr:cNvSpPr/>
      </xdr:nvSpPr>
      <xdr:spPr>
        <a:xfrm>
          <a:off x="14541500" y="169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69925</xdr:rowOff>
    </xdr:from>
    <xdr:ext cx="469744" cy="259045"/>
    <xdr:sp macro="" textlink="">
      <xdr:nvSpPr>
        <xdr:cNvPr id="699" name="テキスト ボックス 698"/>
        <xdr:cNvSpPr txBox="1"/>
      </xdr:nvSpPr>
      <xdr:spPr>
        <a:xfrm>
          <a:off x="14357428" y="170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152664</xdr:rowOff>
    </xdr:from>
    <xdr:to>
      <xdr:col>72</xdr:col>
      <xdr:colOff>38100</xdr:colOff>
      <xdr:row>99</xdr:row>
      <xdr:rowOff>82814</xdr:rowOff>
    </xdr:to>
    <xdr:sp macro="" textlink="">
      <xdr:nvSpPr>
        <xdr:cNvPr id="700" name="楕円 699"/>
        <xdr:cNvSpPr/>
      </xdr:nvSpPr>
      <xdr:spPr>
        <a:xfrm>
          <a:off x="13652500" y="1695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73941</xdr:rowOff>
    </xdr:from>
    <xdr:ext cx="469744" cy="259045"/>
    <xdr:sp macro="" textlink="">
      <xdr:nvSpPr>
        <xdr:cNvPr id="701" name="テキスト ボックス 700"/>
        <xdr:cNvSpPr txBox="1"/>
      </xdr:nvSpPr>
      <xdr:spPr>
        <a:xfrm>
          <a:off x="13468428" y="1704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155739</xdr:rowOff>
    </xdr:from>
    <xdr:to>
      <xdr:col>67</xdr:col>
      <xdr:colOff>101600</xdr:colOff>
      <xdr:row>99</xdr:row>
      <xdr:rowOff>85889</xdr:rowOff>
    </xdr:to>
    <xdr:sp macro="" textlink="">
      <xdr:nvSpPr>
        <xdr:cNvPr id="702" name="楕円 701"/>
        <xdr:cNvSpPr/>
      </xdr:nvSpPr>
      <xdr:spPr>
        <a:xfrm>
          <a:off x="12763500" y="169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77016</xdr:rowOff>
    </xdr:from>
    <xdr:ext cx="469744" cy="259045"/>
    <xdr:sp macro="" textlink="">
      <xdr:nvSpPr>
        <xdr:cNvPr id="703" name="テキスト ボックス 702"/>
        <xdr:cNvSpPr txBox="1"/>
      </xdr:nvSpPr>
      <xdr:spPr>
        <a:xfrm>
          <a:off x="12579428" y="1705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42488</xdr:rowOff>
    </xdr:from>
    <xdr:to>
      <xdr:col>111</xdr:col>
      <xdr:colOff>177800</xdr:colOff>
      <xdr:row>59</xdr:row>
      <xdr:rowOff>44450</xdr:rowOff>
    </xdr:to>
    <xdr:cxnSp macro="">
      <xdr:nvCxnSpPr>
        <xdr:cNvPr id="792" name="直線コネクタ 791"/>
        <xdr:cNvCxnSpPr/>
      </xdr:nvCxnSpPr>
      <xdr:spPr>
        <a:xfrm>
          <a:off x="20434300" y="10158038"/>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42488</xdr:rowOff>
    </xdr:from>
    <xdr:to>
      <xdr:col>107</xdr:col>
      <xdr:colOff>50800</xdr:colOff>
      <xdr:row>59</xdr:row>
      <xdr:rowOff>44450</xdr:rowOff>
    </xdr:to>
    <xdr:cxnSp macro="">
      <xdr:nvCxnSpPr>
        <xdr:cNvPr id="795" name="直線コネクタ 794"/>
        <xdr:cNvCxnSpPr/>
      </xdr:nvCxnSpPr>
      <xdr:spPr>
        <a:xfrm flipV="1">
          <a:off x="19545300" y="10158038"/>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163138</xdr:rowOff>
    </xdr:from>
    <xdr:to>
      <xdr:col>107</xdr:col>
      <xdr:colOff>101600</xdr:colOff>
      <xdr:row>59</xdr:row>
      <xdr:rowOff>93288</xdr:rowOff>
    </xdr:to>
    <xdr:sp macro="" textlink="">
      <xdr:nvSpPr>
        <xdr:cNvPr id="812" name="楕円 811"/>
        <xdr:cNvSpPr/>
      </xdr:nvSpPr>
      <xdr:spPr>
        <a:xfrm>
          <a:off x="20383500" y="101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84415</xdr:rowOff>
    </xdr:from>
    <xdr:ext cx="378565" cy="259045"/>
    <xdr:sp macro="" textlink="">
      <xdr:nvSpPr>
        <xdr:cNvPr id="813" name="テキスト ボックス 812"/>
        <xdr:cNvSpPr txBox="1"/>
      </xdr:nvSpPr>
      <xdr:spPr>
        <a:xfrm>
          <a:off x="20245017" y="10199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71526</xdr:rowOff>
    </xdr:from>
    <xdr:to>
      <xdr:col>116</xdr:col>
      <xdr:colOff>63500</xdr:colOff>
      <xdr:row>77</xdr:row>
      <xdr:rowOff>92202</xdr:rowOff>
    </xdr:to>
    <xdr:cxnSp macro="">
      <xdr:nvCxnSpPr>
        <xdr:cNvPr id="847" name="直線コネクタ 846"/>
        <xdr:cNvCxnSpPr/>
      </xdr:nvCxnSpPr>
      <xdr:spPr>
        <a:xfrm flipV="1">
          <a:off x="21323300" y="13273176"/>
          <a:ext cx="8382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8"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92202</xdr:rowOff>
    </xdr:from>
    <xdr:to>
      <xdr:col>111</xdr:col>
      <xdr:colOff>177800</xdr:colOff>
      <xdr:row>77</xdr:row>
      <xdr:rowOff>98667</xdr:rowOff>
    </xdr:to>
    <xdr:cxnSp macro="">
      <xdr:nvCxnSpPr>
        <xdr:cNvPr id="850" name="直線コネクタ 849"/>
        <xdr:cNvCxnSpPr/>
      </xdr:nvCxnSpPr>
      <xdr:spPr>
        <a:xfrm flipV="1">
          <a:off x="20434300" y="13293852"/>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2" name="テキスト ボックス 851"/>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77457</xdr:rowOff>
    </xdr:from>
    <xdr:to>
      <xdr:col>107</xdr:col>
      <xdr:colOff>50800</xdr:colOff>
      <xdr:row>77</xdr:row>
      <xdr:rowOff>98667</xdr:rowOff>
    </xdr:to>
    <xdr:cxnSp macro="">
      <xdr:nvCxnSpPr>
        <xdr:cNvPr id="853" name="直線コネクタ 852"/>
        <xdr:cNvCxnSpPr/>
      </xdr:nvCxnSpPr>
      <xdr:spPr>
        <a:xfrm>
          <a:off x="19545300" y="13279107"/>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77457</xdr:rowOff>
    </xdr:from>
    <xdr:to>
      <xdr:col>102</xdr:col>
      <xdr:colOff>114300</xdr:colOff>
      <xdr:row>77</xdr:row>
      <xdr:rowOff>83579</xdr:rowOff>
    </xdr:to>
    <xdr:cxnSp macro="">
      <xdr:nvCxnSpPr>
        <xdr:cNvPr id="856" name="直線コネクタ 855"/>
        <xdr:cNvCxnSpPr/>
      </xdr:nvCxnSpPr>
      <xdr:spPr>
        <a:xfrm flipV="1">
          <a:off x="18656300" y="13279107"/>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20726</xdr:rowOff>
    </xdr:from>
    <xdr:to>
      <xdr:col>116</xdr:col>
      <xdr:colOff>114300</xdr:colOff>
      <xdr:row>77</xdr:row>
      <xdr:rowOff>122326</xdr:rowOff>
    </xdr:to>
    <xdr:sp macro="" textlink="">
      <xdr:nvSpPr>
        <xdr:cNvPr id="866" name="楕円 865"/>
        <xdr:cNvSpPr/>
      </xdr:nvSpPr>
      <xdr:spPr>
        <a:xfrm>
          <a:off x="22110700" y="132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43603</xdr:rowOff>
    </xdr:from>
    <xdr:ext cx="534377" cy="259045"/>
    <xdr:sp macro="" textlink="">
      <xdr:nvSpPr>
        <xdr:cNvPr id="867" name="繰出金該当値テキスト"/>
        <xdr:cNvSpPr txBox="1"/>
      </xdr:nvSpPr>
      <xdr:spPr>
        <a:xfrm>
          <a:off x="22212300" y="130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41402</xdr:rowOff>
    </xdr:from>
    <xdr:to>
      <xdr:col>112</xdr:col>
      <xdr:colOff>38100</xdr:colOff>
      <xdr:row>77</xdr:row>
      <xdr:rowOff>143002</xdr:rowOff>
    </xdr:to>
    <xdr:sp macro="" textlink="">
      <xdr:nvSpPr>
        <xdr:cNvPr id="868" name="楕円 867"/>
        <xdr:cNvSpPr/>
      </xdr:nvSpPr>
      <xdr:spPr>
        <a:xfrm>
          <a:off x="21272500" y="1324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159529</xdr:rowOff>
    </xdr:from>
    <xdr:ext cx="534377" cy="259045"/>
    <xdr:sp macro="" textlink="">
      <xdr:nvSpPr>
        <xdr:cNvPr id="869" name="テキスト ボックス 868"/>
        <xdr:cNvSpPr txBox="1"/>
      </xdr:nvSpPr>
      <xdr:spPr>
        <a:xfrm>
          <a:off x="21056111" y="130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47867</xdr:rowOff>
    </xdr:from>
    <xdr:to>
      <xdr:col>107</xdr:col>
      <xdr:colOff>101600</xdr:colOff>
      <xdr:row>77</xdr:row>
      <xdr:rowOff>149467</xdr:rowOff>
    </xdr:to>
    <xdr:sp macro="" textlink="">
      <xdr:nvSpPr>
        <xdr:cNvPr id="870" name="楕円 869"/>
        <xdr:cNvSpPr/>
      </xdr:nvSpPr>
      <xdr:spPr>
        <a:xfrm>
          <a:off x="20383500" y="1324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140594</xdr:rowOff>
    </xdr:from>
    <xdr:ext cx="534377" cy="259045"/>
    <xdr:sp macro="" textlink="">
      <xdr:nvSpPr>
        <xdr:cNvPr id="871" name="テキスト ボックス 870"/>
        <xdr:cNvSpPr txBox="1"/>
      </xdr:nvSpPr>
      <xdr:spPr>
        <a:xfrm>
          <a:off x="20167111" y="133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26657</xdr:rowOff>
    </xdr:from>
    <xdr:to>
      <xdr:col>102</xdr:col>
      <xdr:colOff>165100</xdr:colOff>
      <xdr:row>77</xdr:row>
      <xdr:rowOff>128257</xdr:rowOff>
    </xdr:to>
    <xdr:sp macro="" textlink="">
      <xdr:nvSpPr>
        <xdr:cNvPr id="872" name="楕円 871"/>
        <xdr:cNvSpPr/>
      </xdr:nvSpPr>
      <xdr:spPr>
        <a:xfrm>
          <a:off x="19494500" y="132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119384</xdr:rowOff>
    </xdr:from>
    <xdr:ext cx="534377" cy="259045"/>
    <xdr:sp macro="" textlink="">
      <xdr:nvSpPr>
        <xdr:cNvPr id="873" name="テキスト ボックス 872"/>
        <xdr:cNvSpPr txBox="1"/>
      </xdr:nvSpPr>
      <xdr:spPr>
        <a:xfrm>
          <a:off x="19278111" y="1332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74" name="楕円 873"/>
        <xdr:cNvSpPr/>
      </xdr:nvSpPr>
      <xdr:spPr>
        <a:xfrm>
          <a:off x="18605500" y="132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125506</xdr:rowOff>
    </xdr:from>
    <xdr:ext cx="534377" cy="259045"/>
    <xdr:sp macro="" textlink="">
      <xdr:nvSpPr>
        <xdr:cNvPr id="875" name="テキスト ボックス 874"/>
        <xdr:cNvSpPr txBox="1"/>
      </xdr:nvSpPr>
      <xdr:spPr>
        <a:xfrm>
          <a:off x="18389111" y="133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676,320</a:t>
          </a:r>
          <a:r>
            <a:rPr kumimoji="1" lang="ja-JP" altLang="ja-JP" sz="1100">
              <a:solidFill>
                <a:schemeClr val="dk1"/>
              </a:solidFill>
              <a:effectLst/>
              <a:latin typeface="+mn-lt"/>
              <a:ea typeface="+mn-ea"/>
              <a:cs typeface="+mn-cs"/>
            </a:rPr>
            <a:t>円となっている。 扶助費については、住民一人当たり</a:t>
          </a:r>
          <a:r>
            <a:rPr kumimoji="1" lang="en-US" altLang="ja-JP" sz="1100">
              <a:solidFill>
                <a:schemeClr val="dk1"/>
              </a:solidFill>
              <a:effectLst/>
              <a:latin typeface="+mn-lt"/>
              <a:ea typeface="+mn-ea"/>
              <a:cs typeface="+mn-cs"/>
            </a:rPr>
            <a:t>135,734</a:t>
          </a:r>
          <a:r>
            <a:rPr kumimoji="1" lang="ja-JP" altLang="ja-JP" sz="1100">
              <a:solidFill>
                <a:schemeClr val="dk1"/>
              </a:solidFill>
              <a:effectLst/>
              <a:latin typeface="+mn-lt"/>
              <a:ea typeface="+mn-ea"/>
              <a:cs typeface="+mn-cs"/>
            </a:rPr>
            <a:t>円と高い水準となっている。特に障害福祉サービス費負担金や子育て支援に係る事業費の伸びが著しい。類似団体および全国平均を上回っている状況であるため、由布市の財政規模や今後の財政状況を踏まえた単独事業費の見直しが求められる。普通建設事業費については、</a:t>
          </a:r>
          <a:r>
            <a:rPr kumimoji="1" lang="ja-JP" altLang="en-US" sz="1100">
              <a:solidFill>
                <a:schemeClr val="dk1"/>
              </a:solidFill>
              <a:effectLst/>
              <a:latin typeface="+mn-lt"/>
              <a:ea typeface="+mn-ea"/>
              <a:cs typeface="+mn-cs"/>
            </a:rPr>
            <a:t>道路改良費の増等により</a:t>
          </a:r>
          <a:r>
            <a:rPr kumimoji="1" lang="ja-JP" altLang="ja-JP" sz="1100">
              <a:solidFill>
                <a:schemeClr val="dk1"/>
              </a:solidFill>
              <a:effectLst/>
              <a:latin typeface="+mn-lt"/>
              <a:ea typeface="+mn-ea"/>
              <a:cs typeface="+mn-cs"/>
            </a:rPr>
            <a:t>新規整備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前年度比で増額となった。今後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環境センター整備といった大規模事業に加え、施設老朽化対策も見込まれている。大分県、類似団体、全国平均全てを上回っているため、市の財政規模を踏まえた適正な事業規模を保ち、健全で身の丈に合った財政運営を行っていく必要がある。 災害復旧事業費については、</a:t>
          </a:r>
          <a:r>
            <a:rPr kumimoji="1" lang="ja-JP" altLang="en-US" sz="1100">
              <a:solidFill>
                <a:schemeClr val="dk1"/>
              </a:solidFill>
              <a:effectLst/>
              <a:latin typeface="+mn-lt"/>
              <a:ea typeface="+mn-ea"/>
              <a:cs typeface="+mn-cs"/>
            </a:rPr>
            <a:t>前年度比では減となっているものの、</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a:t>
          </a:r>
          <a:r>
            <a:rPr kumimoji="1" lang="ja-JP" altLang="en-US" sz="1100">
              <a:solidFill>
                <a:schemeClr val="dk1"/>
              </a:solidFill>
              <a:effectLst/>
              <a:latin typeface="+mn-lt"/>
              <a:ea typeface="+mn-ea"/>
              <a:cs typeface="+mn-cs"/>
            </a:rPr>
            <a:t>等の災害復旧費により</a:t>
          </a:r>
          <a:r>
            <a:rPr kumimoji="1" lang="ja-JP" altLang="ja-JP" sz="1100">
              <a:solidFill>
                <a:schemeClr val="dk1"/>
              </a:solidFill>
              <a:effectLst/>
              <a:latin typeface="+mn-lt"/>
              <a:ea typeface="+mn-ea"/>
              <a:cs typeface="+mn-cs"/>
            </a:rPr>
            <a:t>、大分県、類似団体、全国平均全てを上回っている状況である。早期復旧に向け、最優先で事業に取り組みつつ、経費の減少を図っていく。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大分県由布市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33,531
33,103
319.32
23,522,408
22,677,689
451,862
11,068,892
22,522,077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34696</xdr:rowOff>
    </xdr:from>
    <xdr:to>
      <xdr:col>24</xdr:col>
      <xdr:colOff>63500</xdr:colOff>
      <xdr:row>37</xdr:row>
      <xdr:rowOff>50851</xdr:rowOff>
    </xdr:to>
    <xdr:cxnSp macro="">
      <xdr:nvCxnSpPr>
        <xdr:cNvPr id="60" name="直線コネクタ 59"/>
        <xdr:cNvCxnSpPr/>
      </xdr:nvCxnSpPr>
      <xdr:spPr>
        <a:xfrm flipV="1">
          <a:off x="3797300" y="6378346"/>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50851</xdr:rowOff>
    </xdr:from>
    <xdr:to>
      <xdr:col>19</xdr:col>
      <xdr:colOff>177800</xdr:colOff>
      <xdr:row>37</xdr:row>
      <xdr:rowOff>53213</xdr:rowOff>
    </xdr:to>
    <xdr:cxnSp macro="">
      <xdr:nvCxnSpPr>
        <xdr:cNvPr id="63" name="直線コネクタ 62"/>
        <xdr:cNvCxnSpPr/>
      </xdr:nvCxnSpPr>
      <xdr:spPr>
        <a:xfrm flipV="1">
          <a:off x="2908300" y="6394501"/>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43993</xdr:rowOff>
    </xdr:from>
    <xdr:to>
      <xdr:col>15</xdr:col>
      <xdr:colOff>50800</xdr:colOff>
      <xdr:row>37</xdr:row>
      <xdr:rowOff>53213</xdr:rowOff>
    </xdr:to>
    <xdr:cxnSp macro="">
      <xdr:nvCxnSpPr>
        <xdr:cNvPr id="66" name="直線コネクタ 65"/>
        <xdr:cNvCxnSpPr/>
      </xdr:nvCxnSpPr>
      <xdr:spPr>
        <a:xfrm>
          <a:off x="2019300" y="6387643"/>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23114</xdr:rowOff>
    </xdr:from>
    <xdr:to>
      <xdr:col>10</xdr:col>
      <xdr:colOff>114300</xdr:colOff>
      <xdr:row>37</xdr:row>
      <xdr:rowOff>43993</xdr:rowOff>
    </xdr:to>
    <xdr:cxnSp macro="">
      <xdr:nvCxnSpPr>
        <xdr:cNvPr id="69" name="直線コネクタ 68"/>
        <xdr:cNvCxnSpPr/>
      </xdr:nvCxnSpPr>
      <xdr:spPr>
        <a:xfrm>
          <a:off x="1130300" y="6366764"/>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155346</xdr:rowOff>
    </xdr:from>
    <xdr:to>
      <xdr:col>24</xdr:col>
      <xdr:colOff>114300</xdr:colOff>
      <xdr:row>37</xdr:row>
      <xdr:rowOff>85496</xdr:rowOff>
    </xdr:to>
    <xdr:sp macro="" textlink="">
      <xdr:nvSpPr>
        <xdr:cNvPr id="79" name="楕円 78"/>
        <xdr:cNvSpPr/>
      </xdr:nvSpPr>
      <xdr:spPr>
        <a:xfrm>
          <a:off x="4584700" y="63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xdr:rowOff>
    </xdr:from>
    <xdr:to>
      <xdr:col>20</xdr:col>
      <xdr:colOff>38100</xdr:colOff>
      <xdr:row>37</xdr:row>
      <xdr:rowOff>101651</xdr:rowOff>
    </xdr:to>
    <xdr:sp macro="" textlink="">
      <xdr:nvSpPr>
        <xdr:cNvPr id="81" name="楕円 80"/>
        <xdr:cNvSpPr/>
      </xdr:nvSpPr>
      <xdr:spPr>
        <a:xfrm>
          <a:off x="3746500" y="634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92778</xdr:rowOff>
    </xdr:from>
    <xdr:ext cx="469744" cy="259045"/>
    <xdr:sp macro="" textlink="">
      <xdr:nvSpPr>
        <xdr:cNvPr id="82" name="テキスト ボックス 81"/>
        <xdr:cNvSpPr txBox="1"/>
      </xdr:nvSpPr>
      <xdr:spPr>
        <a:xfrm>
          <a:off x="3562428"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2413</xdr:rowOff>
    </xdr:from>
    <xdr:to>
      <xdr:col>15</xdr:col>
      <xdr:colOff>101600</xdr:colOff>
      <xdr:row>37</xdr:row>
      <xdr:rowOff>104013</xdr:rowOff>
    </xdr:to>
    <xdr:sp macro="" textlink="">
      <xdr:nvSpPr>
        <xdr:cNvPr id="83" name="楕円 82"/>
        <xdr:cNvSpPr/>
      </xdr:nvSpPr>
      <xdr:spPr>
        <a:xfrm>
          <a:off x="2857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95140</xdr:rowOff>
    </xdr:from>
    <xdr:ext cx="469744" cy="259045"/>
    <xdr:sp macro="" textlink="">
      <xdr:nvSpPr>
        <xdr:cNvPr id="84" name="テキスト ボックス 83"/>
        <xdr:cNvSpPr txBox="1"/>
      </xdr:nvSpPr>
      <xdr:spPr>
        <a:xfrm>
          <a:off x="2673428" y="64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164643</xdr:rowOff>
    </xdr:from>
    <xdr:to>
      <xdr:col>10</xdr:col>
      <xdr:colOff>165100</xdr:colOff>
      <xdr:row>37</xdr:row>
      <xdr:rowOff>94793</xdr:rowOff>
    </xdr:to>
    <xdr:sp macro="" textlink="">
      <xdr:nvSpPr>
        <xdr:cNvPr id="85" name="楕円 84"/>
        <xdr:cNvSpPr/>
      </xdr:nvSpPr>
      <xdr:spPr>
        <a:xfrm>
          <a:off x="1968500" y="633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85920</xdr:rowOff>
    </xdr:from>
    <xdr:ext cx="469744" cy="259045"/>
    <xdr:sp macro="" textlink="">
      <xdr:nvSpPr>
        <xdr:cNvPr id="86" name="テキスト ボックス 85"/>
        <xdr:cNvSpPr txBox="1"/>
      </xdr:nvSpPr>
      <xdr:spPr>
        <a:xfrm>
          <a:off x="1784428" y="642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143764</xdr:rowOff>
    </xdr:from>
    <xdr:to>
      <xdr:col>6</xdr:col>
      <xdr:colOff>38100</xdr:colOff>
      <xdr:row>37</xdr:row>
      <xdr:rowOff>73914</xdr:rowOff>
    </xdr:to>
    <xdr:sp macro="" textlink="">
      <xdr:nvSpPr>
        <xdr:cNvPr id="87" name="楕円 86"/>
        <xdr:cNvSpPr/>
      </xdr:nvSpPr>
      <xdr:spPr>
        <a:xfrm>
          <a:off x="1079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65041</xdr:rowOff>
    </xdr:from>
    <xdr:ext cx="469744" cy="259045"/>
    <xdr:sp macro="" textlink="">
      <xdr:nvSpPr>
        <xdr:cNvPr id="88" name="テキスト ボックス 87"/>
        <xdr:cNvSpPr txBox="1"/>
      </xdr:nvSpPr>
      <xdr:spPr>
        <a:xfrm>
          <a:off x="895428"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48291</xdr:rowOff>
    </xdr:from>
    <xdr:to>
      <xdr:col>24</xdr:col>
      <xdr:colOff>63500</xdr:colOff>
      <xdr:row>58</xdr:row>
      <xdr:rowOff>61801</xdr:rowOff>
    </xdr:to>
    <xdr:cxnSp macro="">
      <xdr:nvCxnSpPr>
        <xdr:cNvPr id="117" name="直線コネクタ 116"/>
        <xdr:cNvCxnSpPr/>
      </xdr:nvCxnSpPr>
      <xdr:spPr>
        <a:xfrm flipV="1">
          <a:off x="3797300" y="9992391"/>
          <a:ext cx="8382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6493</xdr:rowOff>
    </xdr:from>
    <xdr:to>
      <xdr:col>19</xdr:col>
      <xdr:colOff>177800</xdr:colOff>
      <xdr:row>58</xdr:row>
      <xdr:rowOff>61801</xdr:rowOff>
    </xdr:to>
    <xdr:cxnSp macro="">
      <xdr:nvCxnSpPr>
        <xdr:cNvPr id="120" name="直線コネクタ 119"/>
        <xdr:cNvCxnSpPr/>
      </xdr:nvCxnSpPr>
      <xdr:spPr>
        <a:xfrm>
          <a:off x="2908300" y="9779143"/>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6493</xdr:rowOff>
    </xdr:from>
    <xdr:to>
      <xdr:col>15</xdr:col>
      <xdr:colOff>50800</xdr:colOff>
      <xdr:row>58</xdr:row>
      <xdr:rowOff>40515</xdr:rowOff>
    </xdr:to>
    <xdr:cxnSp macro="">
      <xdr:nvCxnSpPr>
        <xdr:cNvPr id="123" name="直線コネクタ 122"/>
        <xdr:cNvCxnSpPr/>
      </xdr:nvCxnSpPr>
      <xdr:spPr>
        <a:xfrm flipV="1">
          <a:off x="2019300" y="9779143"/>
          <a:ext cx="889000" cy="20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40515</xdr:rowOff>
    </xdr:from>
    <xdr:to>
      <xdr:col>10</xdr:col>
      <xdr:colOff>114300</xdr:colOff>
      <xdr:row>58</xdr:row>
      <xdr:rowOff>82453</xdr:rowOff>
    </xdr:to>
    <xdr:cxnSp macro="">
      <xdr:nvCxnSpPr>
        <xdr:cNvPr id="126" name="直線コネクタ 125"/>
        <xdr:cNvCxnSpPr/>
      </xdr:nvCxnSpPr>
      <xdr:spPr>
        <a:xfrm flipV="1">
          <a:off x="1130300" y="9984615"/>
          <a:ext cx="889000" cy="4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168941</xdr:rowOff>
    </xdr:from>
    <xdr:to>
      <xdr:col>24</xdr:col>
      <xdr:colOff>114300</xdr:colOff>
      <xdr:row>58</xdr:row>
      <xdr:rowOff>99091</xdr:rowOff>
    </xdr:to>
    <xdr:sp macro="" textlink="">
      <xdr:nvSpPr>
        <xdr:cNvPr id="136" name="楕円 135"/>
        <xdr:cNvSpPr/>
      </xdr:nvSpPr>
      <xdr:spPr>
        <a:xfrm>
          <a:off x="4584700" y="994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11001</xdr:rowOff>
    </xdr:from>
    <xdr:to>
      <xdr:col>20</xdr:col>
      <xdr:colOff>38100</xdr:colOff>
      <xdr:row>58</xdr:row>
      <xdr:rowOff>112601</xdr:rowOff>
    </xdr:to>
    <xdr:sp macro="" textlink="">
      <xdr:nvSpPr>
        <xdr:cNvPr id="138" name="楕円 137"/>
        <xdr:cNvSpPr/>
      </xdr:nvSpPr>
      <xdr:spPr>
        <a:xfrm>
          <a:off x="3746500" y="99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103728</xdr:rowOff>
    </xdr:from>
    <xdr:ext cx="534377" cy="259045"/>
    <xdr:sp macro="" textlink="">
      <xdr:nvSpPr>
        <xdr:cNvPr id="139" name="テキスト ボックス 138"/>
        <xdr:cNvSpPr txBox="1"/>
      </xdr:nvSpPr>
      <xdr:spPr>
        <a:xfrm>
          <a:off x="3530111" y="100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127143</xdr:rowOff>
    </xdr:from>
    <xdr:to>
      <xdr:col>15</xdr:col>
      <xdr:colOff>101600</xdr:colOff>
      <xdr:row>57</xdr:row>
      <xdr:rowOff>57293</xdr:rowOff>
    </xdr:to>
    <xdr:sp macro="" textlink="">
      <xdr:nvSpPr>
        <xdr:cNvPr id="140" name="楕円 139"/>
        <xdr:cNvSpPr/>
      </xdr:nvSpPr>
      <xdr:spPr>
        <a:xfrm>
          <a:off x="2857500" y="97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48420</xdr:rowOff>
    </xdr:from>
    <xdr:ext cx="599010" cy="259045"/>
    <xdr:sp macro="" textlink="">
      <xdr:nvSpPr>
        <xdr:cNvPr id="141" name="テキスト ボックス 140"/>
        <xdr:cNvSpPr txBox="1"/>
      </xdr:nvSpPr>
      <xdr:spPr>
        <a:xfrm>
          <a:off x="2608795" y="982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161165</xdr:rowOff>
    </xdr:from>
    <xdr:to>
      <xdr:col>10</xdr:col>
      <xdr:colOff>165100</xdr:colOff>
      <xdr:row>58</xdr:row>
      <xdr:rowOff>91315</xdr:rowOff>
    </xdr:to>
    <xdr:sp macro="" textlink="">
      <xdr:nvSpPr>
        <xdr:cNvPr id="142" name="楕円 141"/>
        <xdr:cNvSpPr/>
      </xdr:nvSpPr>
      <xdr:spPr>
        <a:xfrm>
          <a:off x="1968500" y="993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82442</xdr:rowOff>
    </xdr:from>
    <xdr:ext cx="534377" cy="259045"/>
    <xdr:sp macro="" textlink="">
      <xdr:nvSpPr>
        <xdr:cNvPr id="143" name="テキスト ボックス 142"/>
        <xdr:cNvSpPr txBox="1"/>
      </xdr:nvSpPr>
      <xdr:spPr>
        <a:xfrm>
          <a:off x="1752111" y="1002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31653</xdr:rowOff>
    </xdr:from>
    <xdr:to>
      <xdr:col>6</xdr:col>
      <xdr:colOff>38100</xdr:colOff>
      <xdr:row>58</xdr:row>
      <xdr:rowOff>133253</xdr:rowOff>
    </xdr:to>
    <xdr:sp macro="" textlink="">
      <xdr:nvSpPr>
        <xdr:cNvPr id="144" name="楕円 143"/>
        <xdr:cNvSpPr/>
      </xdr:nvSpPr>
      <xdr:spPr>
        <a:xfrm>
          <a:off x="1079500" y="997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124380</xdr:rowOff>
    </xdr:from>
    <xdr:ext cx="534377" cy="259045"/>
    <xdr:sp macro="" textlink="">
      <xdr:nvSpPr>
        <xdr:cNvPr id="145" name="テキスト ボックス 144"/>
        <xdr:cNvSpPr txBox="1"/>
      </xdr:nvSpPr>
      <xdr:spPr>
        <a:xfrm>
          <a:off x="863111" y="1006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119103</xdr:rowOff>
    </xdr:from>
    <xdr:to>
      <xdr:col>24</xdr:col>
      <xdr:colOff>63500</xdr:colOff>
      <xdr:row>75</xdr:row>
      <xdr:rowOff>152282</xdr:rowOff>
    </xdr:to>
    <xdr:cxnSp macro="">
      <xdr:nvCxnSpPr>
        <xdr:cNvPr id="173" name="直線コネクタ 172"/>
        <xdr:cNvCxnSpPr/>
      </xdr:nvCxnSpPr>
      <xdr:spPr>
        <a:xfrm>
          <a:off x="3797300" y="12977853"/>
          <a:ext cx="838200" cy="3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84641</xdr:rowOff>
    </xdr:from>
    <xdr:ext cx="599010" cy="259045"/>
    <xdr:sp macro="" textlink="">
      <xdr:nvSpPr>
        <xdr:cNvPr id="174" name="民生費平均値テキスト"/>
        <xdr:cNvSpPr txBox="1"/>
      </xdr:nvSpPr>
      <xdr:spPr>
        <a:xfrm>
          <a:off x="4686300" y="12943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119103</xdr:rowOff>
    </xdr:from>
    <xdr:to>
      <xdr:col>19</xdr:col>
      <xdr:colOff>177800</xdr:colOff>
      <xdr:row>76</xdr:row>
      <xdr:rowOff>55727</xdr:rowOff>
    </xdr:to>
    <xdr:cxnSp macro="">
      <xdr:nvCxnSpPr>
        <xdr:cNvPr id="176" name="直線コネクタ 175"/>
        <xdr:cNvCxnSpPr/>
      </xdr:nvCxnSpPr>
      <xdr:spPr>
        <a:xfrm flipV="1">
          <a:off x="2908300" y="12977853"/>
          <a:ext cx="889000" cy="10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55727</xdr:rowOff>
    </xdr:from>
    <xdr:to>
      <xdr:col>15</xdr:col>
      <xdr:colOff>50800</xdr:colOff>
      <xdr:row>76</xdr:row>
      <xdr:rowOff>117576</xdr:rowOff>
    </xdr:to>
    <xdr:cxnSp macro="">
      <xdr:nvCxnSpPr>
        <xdr:cNvPr id="179" name="直線コネクタ 178"/>
        <xdr:cNvCxnSpPr/>
      </xdr:nvCxnSpPr>
      <xdr:spPr>
        <a:xfrm flipV="1">
          <a:off x="2019300" y="13085927"/>
          <a:ext cx="889000" cy="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1" name="テキスト ボックス 180"/>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117576</xdr:rowOff>
    </xdr:from>
    <xdr:to>
      <xdr:col>10</xdr:col>
      <xdr:colOff>114300</xdr:colOff>
      <xdr:row>76</xdr:row>
      <xdr:rowOff>147490</xdr:rowOff>
    </xdr:to>
    <xdr:cxnSp macro="">
      <xdr:nvCxnSpPr>
        <xdr:cNvPr id="182" name="直線コネクタ 181"/>
        <xdr:cNvCxnSpPr/>
      </xdr:nvCxnSpPr>
      <xdr:spPr>
        <a:xfrm flipV="1">
          <a:off x="1130300" y="13147776"/>
          <a:ext cx="8890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101482</xdr:rowOff>
    </xdr:from>
    <xdr:to>
      <xdr:col>24</xdr:col>
      <xdr:colOff>114300</xdr:colOff>
      <xdr:row>76</xdr:row>
      <xdr:rowOff>31632</xdr:rowOff>
    </xdr:to>
    <xdr:sp macro="" textlink="">
      <xdr:nvSpPr>
        <xdr:cNvPr id="192" name="楕円 191"/>
        <xdr:cNvSpPr/>
      </xdr:nvSpPr>
      <xdr:spPr>
        <a:xfrm>
          <a:off x="4584700" y="129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124359</xdr:rowOff>
    </xdr:from>
    <xdr:ext cx="599010" cy="259045"/>
    <xdr:sp macro="" textlink="">
      <xdr:nvSpPr>
        <xdr:cNvPr id="193" name="民生費該当値テキスト"/>
        <xdr:cNvSpPr txBox="1"/>
      </xdr:nvSpPr>
      <xdr:spPr>
        <a:xfrm>
          <a:off x="4686300" y="1281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68303</xdr:rowOff>
    </xdr:from>
    <xdr:to>
      <xdr:col>20</xdr:col>
      <xdr:colOff>38100</xdr:colOff>
      <xdr:row>75</xdr:row>
      <xdr:rowOff>169903</xdr:rowOff>
    </xdr:to>
    <xdr:sp macro="" textlink="">
      <xdr:nvSpPr>
        <xdr:cNvPr id="194" name="楕円 193"/>
        <xdr:cNvSpPr/>
      </xdr:nvSpPr>
      <xdr:spPr>
        <a:xfrm>
          <a:off x="3746500" y="129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161030</xdr:rowOff>
    </xdr:from>
    <xdr:ext cx="599010" cy="259045"/>
    <xdr:sp macro="" textlink="">
      <xdr:nvSpPr>
        <xdr:cNvPr id="195" name="テキスト ボックス 194"/>
        <xdr:cNvSpPr txBox="1"/>
      </xdr:nvSpPr>
      <xdr:spPr>
        <a:xfrm>
          <a:off x="3497795" y="1301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4927</xdr:rowOff>
    </xdr:from>
    <xdr:to>
      <xdr:col>15</xdr:col>
      <xdr:colOff>101600</xdr:colOff>
      <xdr:row>76</xdr:row>
      <xdr:rowOff>106527</xdr:rowOff>
    </xdr:to>
    <xdr:sp macro="" textlink="">
      <xdr:nvSpPr>
        <xdr:cNvPr id="196" name="楕円 195"/>
        <xdr:cNvSpPr/>
      </xdr:nvSpPr>
      <xdr:spPr>
        <a:xfrm>
          <a:off x="2857500" y="130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123053</xdr:rowOff>
    </xdr:from>
    <xdr:ext cx="599010" cy="259045"/>
    <xdr:sp macro="" textlink="">
      <xdr:nvSpPr>
        <xdr:cNvPr id="197" name="テキスト ボックス 196"/>
        <xdr:cNvSpPr txBox="1"/>
      </xdr:nvSpPr>
      <xdr:spPr>
        <a:xfrm>
          <a:off x="2608795" y="128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66776</xdr:rowOff>
    </xdr:from>
    <xdr:to>
      <xdr:col>10</xdr:col>
      <xdr:colOff>165100</xdr:colOff>
      <xdr:row>76</xdr:row>
      <xdr:rowOff>168376</xdr:rowOff>
    </xdr:to>
    <xdr:sp macro="" textlink="">
      <xdr:nvSpPr>
        <xdr:cNvPr id="198" name="楕円 197"/>
        <xdr:cNvSpPr/>
      </xdr:nvSpPr>
      <xdr:spPr>
        <a:xfrm>
          <a:off x="1968500" y="130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159503</xdr:rowOff>
    </xdr:from>
    <xdr:ext cx="599010" cy="259045"/>
    <xdr:sp macro="" textlink="">
      <xdr:nvSpPr>
        <xdr:cNvPr id="199" name="テキスト ボックス 198"/>
        <xdr:cNvSpPr txBox="1"/>
      </xdr:nvSpPr>
      <xdr:spPr>
        <a:xfrm>
          <a:off x="1719795" y="1318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96690</xdr:rowOff>
    </xdr:from>
    <xdr:to>
      <xdr:col>6</xdr:col>
      <xdr:colOff>38100</xdr:colOff>
      <xdr:row>77</xdr:row>
      <xdr:rowOff>26840</xdr:rowOff>
    </xdr:to>
    <xdr:sp macro="" textlink="">
      <xdr:nvSpPr>
        <xdr:cNvPr id="200" name="楕円 199"/>
        <xdr:cNvSpPr/>
      </xdr:nvSpPr>
      <xdr:spPr>
        <a:xfrm>
          <a:off x="1079500" y="1312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17967</xdr:rowOff>
    </xdr:from>
    <xdr:ext cx="599010" cy="259045"/>
    <xdr:sp macro="" textlink="">
      <xdr:nvSpPr>
        <xdr:cNvPr id="201" name="テキスト ボックス 200"/>
        <xdr:cNvSpPr txBox="1"/>
      </xdr:nvSpPr>
      <xdr:spPr>
        <a:xfrm>
          <a:off x="830795" y="13219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38032</xdr:rowOff>
    </xdr:from>
    <xdr:to>
      <xdr:col>24</xdr:col>
      <xdr:colOff>63500</xdr:colOff>
      <xdr:row>96</xdr:row>
      <xdr:rowOff>130876</xdr:rowOff>
    </xdr:to>
    <xdr:cxnSp macro="">
      <xdr:nvCxnSpPr>
        <xdr:cNvPr id="232" name="直線コネクタ 231"/>
        <xdr:cNvCxnSpPr/>
      </xdr:nvCxnSpPr>
      <xdr:spPr>
        <a:xfrm>
          <a:off x="3797300" y="16497232"/>
          <a:ext cx="838200" cy="9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126788</xdr:rowOff>
    </xdr:from>
    <xdr:ext cx="534377" cy="259045"/>
    <xdr:sp macro="" textlink="">
      <xdr:nvSpPr>
        <xdr:cNvPr id="233" name="衛生費平均値テキスト"/>
        <xdr:cNvSpPr txBox="1"/>
      </xdr:nvSpPr>
      <xdr:spPr>
        <a:xfrm>
          <a:off x="4686300" y="1658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38032</xdr:rowOff>
    </xdr:from>
    <xdr:to>
      <xdr:col>19</xdr:col>
      <xdr:colOff>177800</xdr:colOff>
      <xdr:row>97</xdr:row>
      <xdr:rowOff>124044</xdr:rowOff>
    </xdr:to>
    <xdr:cxnSp macro="">
      <xdr:nvCxnSpPr>
        <xdr:cNvPr id="235" name="直線コネクタ 234"/>
        <xdr:cNvCxnSpPr/>
      </xdr:nvCxnSpPr>
      <xdr:spPr>
        <a:xfrm flipV="1">
          <a:off x="2908300" y="16497232"/>
          <a:ext cx="889000" cy="25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64127</xdr:rowOff>
    </xdr:from>
    <xdr:ext cx="534377" cy="259045"/>
    <xdr:sp macro="" textlink="">
      <xdr:nvSpPr>
        <xdr:cNvPr id="237" name="テキスト ボックス 236"/>
        <xdr:cNvSpPr txBox="1"/>
      </xdr:nvSpPr>
      <xdr:spPr>
        <a:xfrm>
          <a:off x="3530111" y="1669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124044</xdr:rowOff>
    </xdr:from>
    <xdr:to>
      <xdr:col>15</xdr:col>
      <xdr:colOff>50800</xdr:colOff>
      <xdr:row>98</xdr:row>
      <xdr:rowOff>29521</xdr:rowOff>
    </xdr:to>
    <xdr:cxnSp macro="">
      <xdr:nvCxnSpPr>
        <xdr:cNvPr id="238" name="直線コネクタ 237"/>
        <xdr:cNvCxnSpPr/>
      </xdr:nvCxnSpPr>
      <xdr:spPr>
        <a:xfrm flipV="1">
          <a:off x="2019300" y="16754694"/>
          <a:ext cx="889000" cy="7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29521</xdr:rowOff>
    </xdr:from>
    <xdr:to>
      <xdr:col>10</xdr:col>
      <xdr:colOff>114300</xdr:colOff>
      <xdr:row>98</xdr:row>
      <xdr:rowOff>42734</xdr:rowOff>
    </xdr:to>
    <xdr:cxnSp macro="">
      <xdr:nvCxnSpPr>
        <xdr:cNvPr id="241" name="直線コネクタ 240"/>
        <xdr:cNvCxnSpPr/>
      </xdr:nvCxnSpPr>
      <xdr:spPr>
        <a:xfrm flipV="1">
          <a:off x="1130300" y="16831621"/>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80076</xdr:rowOff>
    </xdr:from>
    <xdr:to>
      <xdr:col>24</xdr:col>
      <xdr:colOff>114300</xdr:colOff>
      <xdr:row>97</xdr:row>
      <xdr:rowOff>10226</xdr:rowOff>
    </xdr:to>
    <xdr:sp macro="" textlink="">
      <xdr:nvSpPr>
        <xdr:cNvPr id="251" name="楕円 250"/>
        <xdr:cNvSpPr/>
      </xdr:nvSpPr>
      <xdr:spPr>
        <a:xfrm>
          <a:off x="4584700" y="1653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102953</xdr:rowOff>
    </xdr:from>
    <xdr:ext cx="534377" cy="259045"/>
    <xdr:sp macro="" textlink="">
      <xdr:nvSpPr>
        <xdr:cNvPr id="252" name="衛生費該当値テキスト"/>
        <xdr:cNvSpPr txBox="1"/>
      </xdr:nvSpPr>
      <xdr:spPr>
        <a:xfrm>
          <a:off x="4686300" y="1639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158682</xdr:rowOff>
    </xdr:from>
    <xdr:to>
      <xdr:col>20</xdr:col>
      <xdr:colOff>38100</xdr:colOff>
      <xdr:row>96</xdr:row>
      <xdr:rowOff>88832</xdr:rowOff>
    </xdr:to>
    <xdr:sp macro="" textlink="">
      <xdr:nvSpPr>
        <xdr:cNvPr id="253" name="楕円 252"/>
        <xdr:cNvSpPr/>
      </xdr:nvSpPr>
      <xdr:spPr>
        <a:xfrm>
          <a:off x="3746500" y="164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105359</xdr:rowOff>
    </xdr:from>
    <xdr:ext cx="534377" cy="259045"/>
    <xdr:sp macro="" textlink="">
      <xdr:nvSpPr>
        <xdr:cNvPr id="254" name="テキスト ボックス 253"/>
        <xdr:cNvSpPr txBox="1"/>
      </xdr:nvSpPr>
      <xdr:spPr>
        <a:xfrm>
          <a:off x="3530111" y="1622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73244</xdr:rowOff>
    </xdr:from>
    <xdr:to>
      <xdr:col>15</xdr:col>
      <xdr:colOff>101600</xdr:colOff>
      <xdr:row>98</xdr:row>
      <xdr:rowOff>3394</xdr:rowOff>
    </xdr:to>
    <xdr:sp macro="" textlink="">
      <xdr:nvSpPr>
        <xdr:cNvPr id="255" name="楕円 254"/>
        <xdr:cNvSpPr/>
      </xdr:nvSpPr>
      <xdr:spPr>
        <a:xfrm>
          <a:off x="2857500" y="1670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165971</xdr:rowOff>
    </xdr:from>
    <xdr:ext cx="534377" cy="259045"/>
    <xdr:sp macro="" textlink="">
      <xdr:nvSpPr>
        <xdr:cNvPr id="256" name="テキスト ボックス 255"/>
        <xdr:cNvSpPr txBox="1"/>
      </xdr:nvSpPr>
      <xdr:spPr>
        <a:xfrm>
          <a:off x="2641111" y="167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150171</xdr:rowOff>
    </xdr:from>
    <xdr:to>
      <xdr:col>10</xdr:col>
      <xdr:colOff>165100</xdr:colOff>
      <xdr:row>98</xdr:row>
      <xdr:rowOff>80321</xdr:rowOff>
    </xdr:to>
    <xdr:sp macro="" textlink="">
      <xdr:nvSpPr>
        <xdr:cNvPr id="257" name="楕円 256"/>
        <xdr:cNvSpPr/>
      </xdr:nvSpPr>
      <xdr:spPr>
        <a:xfrm>
          <a:off x="1968500" y="1678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71448</xdr:rowOff>
    </xdr:from>
    <xdr:ext cx="534377" cy="259045"/>
    <xdr:sp macro="" textlink="">
      <xdr:nvSpPr>
        <xdr:cNvPr id="258" name="テキスト ボックス 257"/>
        <xdr:cNvSpPr txBox="1"/>
      </xdr:nvSpPr>
      <xdr:spPr>
        <a:xfrm>
          <a:off x="1752111" y="1687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163384</xdr:rowOff>
    </xdr:from>
    <xdr:to>
      <xdr:col>6</xdr:col>
      <xdr:colOff>38100</xdr:colOff>
      <xdr:row>98</xdr:row>
      <xdr:rowOff>93534</xdr:rowOff>
    </xdr:to>
    <xdr:sp macro="" textlink="">
      <xdr:nvSpPr>
        <xdr:cNvPr id="259" name="楕円 258"/>
        <xdr:cNvSpPr/>
      </xdr:nvSpPr>
      <xdr:spPr>
        <a:xfrm>
          <a:off x="1079500" y="167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84661</xdr:rowOff>
    </xdr:from>
    <xdr:ext cx="534377" cy="259045"/>
    <xdr:sp macro="" textlink="">
      <xdr:nvSpPr>
        <xdr:cNvPr id="260" name="テキスト ボックス 259"/>
        <xdr:cNvSpPr txBox="1"/>
      </xdr:nvSpPr>
      <xdr:spPr>
        <a:xfrm>
          <a:off x="863111" y="168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3873</xdr:rowOff>
    </xdr:from>
    <xdr:to>
      <xdr:col>55</xdr:col>
      <xdr:colOff>0</xdr:colOff>
      <xdr:row>39</xdr:row>
      <xdr:rowOff>4255</xdr:rowOff>
    </xdr:to>
    <xdr:cxnSp macro="">
      <xdr:nvCxnSpPr>
        <xdr:cNvPr id="289" name="直線コネクタ 288"/>
        <xdr:cNvCxnSpPr/>
      </xdr:nvCxnSpPr>
      <xdr:spPr>
        <a:xfrm flipV="1">
          <a:off x="9639300" y="669042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4255</xdr:rowOff>
    </xdr:from>
    <xdr:to>
      <xdr:col>50</xdr:col>
      <xdr:colOff>114300</xdr:colOff>
      <xdr:row>39</xdr:row>
      <xdr:rowOff>4445</xdr:rowOff>
    </xdr:to>
    <xdr:cxnSp macro="">
      <xdr:nvCxnSpPr>
        <xdr:cNvPr id="292" name="直線コネクタ 291"/>
        <xdr:cNvCxnSpPr/>
      </xdr:nvCxnSpPr>
      <xdr:spPr>
        <a:xfrm flipV="1">
          <a:off x="8750300" y="669080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xdr:rowOff>
    </xdr:from>
    <xdr:to>
      <xdr:col>45</xdr:col>
      <xdr:colOff>177800</xdr:colOff>
      <xdr:row>39</xdr:row>
      <xdr:rowOff>4826</xdr:rowOff>
    </xdr:to>
    <xdr:cxnSp macro="">
      <xdr:nvCxnSpPr>
        <xdr:cNvPr id="295" name="直線コネクタ 294"/>
        <xdr:cNvCxnSpPr/>
      </xdr:nvCxnSpPr>
      <xdr:spPr>
        <a:xfrm flipV="1">
          <a:off x="7861300" y="669099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4826</xdr:rowOff>
    </xdr:from>
    <xdr:to>
      <xdr:col>41</xdr:col>
      <xdr:colOff>50800</xdr:colOff>
      <xdr:row>39</xdr:row>
      <xdr:rowOff>8065</xdr:rowOff>
    </xdr:to>
    <xdr:cxnSp macro="">
      <xdr:nvCxnSpPr>
        <xdr:cNvPr id="298" name="直線コネクタ 297"/>
        <xdr:cNvCxnSpPr/>
      </xdr:nvCxnSpPr>
      <xdr:spPr>
        <a:xfrm flipV="1">
          <a:off x="6972300" y="669137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124523</xdr:rowOff>
    </xdr:from>
    <xdr:to>
      <xdr:col>55</xdr:col>
      <xdr:colOff>50800</xdr:colOff>
      <xdr:row>39</xdr:row>
      <xdr:rowOff>54673</xdr:rowOff>
    </xdr:to>
    <xdr:sp macro="" textlink="">
      <xdr:nvSpPr>
        <xdr:cNvPr id="308" name="楕円 307"/>
        <xdr:cNvSpPr/>
      </xdr:nvSpPr>
      <xdr:spPr>
        <a:xfrm>
          <a:off x="10426700" y="663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39450</xdr:rowOff>
    </xdr:from>
    <xdr:ext cx="378565" cy="259045"/>
    <xdr:sp macro="" textlink="">
      <xdr:nvSpPr>
        <xdr:cNvPr id="309" name="労働費該当値テキスト"/>
        <xdr:cNvSpPr txBox="1"/>
      </xdr:nvSpPr>
      <xdr:spPr>
        <a:xfrm>
          <a:off x="10528300" y="655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124905</xdr:rowOff>
    </xdr:from>
    <xdr:to>
      <xdr:col>50</xdr:col>
      <xdr:colOff>165100</xdr:colOff>
      <xdr:row>39</xdr:row>
      <xdr:rowOff>55055</xdr:rowOff>
    </xdr:to>
    <xdr:sp macro="" textlink="">
      <xdr:nvSpPr>
        <xdr:cNvPr id="310" name="楕円 309"/>
        <xdr:cNvSpPr/>
      </xdr:nvSpPr>
      <xdr:spPr>
        <a:xfrm>
          <a:off x="9588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46182</xdr:rowOff>
    </xdr:from>
    <xdr:ext cx="378565" cy="259045"/>
    <xdr:sp macro="" textlink="">
      <xdr:nvSpPr>
        <xdr:cNvPr id="311" name="テキスト ボックス 310"/>
        <xdr:cNvSpPr txBox="1"/>
      </xdr:nvSpPr>
      <xdr:spPr>
        <a:xfrm>
          <a:off x="9450017" y="6732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125095</xdr:rowOff>
    </xdr:from>
    <xdr:to>
      <xdr:col>46</xdr:col>
      <xdr:colOff>38100</xdr:colOff>
      <xdr:row>39</xdr:row>
      <xdr:rowOff>55245</xdr:rowOff>
    </xdr:to>
    <xdr:sp macro="" textlink="">
      <xdr:nvSpPr>
        <xdr:cNvPr id="312" name="楕円 311"/>
        <xdr:cNvSpPr/>
      </xdr:nvSpPr>
      <xdr:spPr>
        <a:xfrm>
          <a:off x="8699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46372</xdr:rowOff>
    </xdr:from>
    <xdr:ext cx="378565" cy="259045"/>
    <xdr:sp macro="" textlink="">
      <xdr:nvSpPr>
        <xdr:cNvPr id="313" name="テキスト ボックス 312"/>
        <xdr:cNvSpPr txBox="1"/>
      </xdr:nvSpPr>
      <xdr:spPr>
        <a:xfrm>
          <a:off x="8561017" y="6732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125476</xdr:rowOff>
    </xdr:from>
    <xdr:to>
      <xdr:col>41</xdr:col>
      <xdr:colOff>101600</xdr:colOff>
      <xdr:row>39</xdr:row>
      <xdr:rowOff>55626</xdr:rowOff>
    </xdr:to>
    <xdr:sp macro="" textlink="">
      <xdr:nvSpPr>
        <xdr:cNvPr id="314" name="楕円 313"/>
        <xdr:cNvSpPr/>
      </xdr:nvSpPr>
      <xdr:spPr>
        <a:xfrm>
          <a:off x="781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46753</xdr:rowOff>
    </xdr:from>
    <xdr:ext cx="378565" cy="259045"/>
    <xdr:sp macro="" textlink="">
      <xdr:nvSpPr>
        <xdr:cNvPr id="315" name="テキスト ボックス 314"/>
        <xdr:cNvSpPr txBox="1"/>
      </xdr:nvSpPr>
      <xdr:spPr>
        <a:xfrm>
          <a:off x="767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128715</xdr:rowOff>
    </xdr:from>
    <xdr:to>
      <xdr:col>36</xdr:col>
      <xdr:colOff>165100</xdr:colOff>
      <xdr:row>39</xdr:row>
      <xdr:rowOff>58865</xdr:rowOff>
    </xdr:to>
    <xdr:sp macro="" textlink="">
      <xdr:nvSpPr>
        <xdr:cNvPr id="316" name="楕円 315"/>
        <xdr:cNvSpPr/>
      </xdr:nvSpPr>
      <xdr:spPr>
        <a:xfrm>
          <a:off x="6921500" y="66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49992</xdr:rowOff>
    </xdr:from>
    <xdr:ext cx="378565" cy="259045"/>
    <xdr:sp macro="" textlink="">
      <xdr:nvSpPr>
        <xdr:cNvPr id="317" name="テキスト ボックス 316"/>
        <xdr:cNvSpPr txBox="1"/>
      </xdr:nvSpPr>
      <xdr:spPr>
        <a:xfrm>
          <a:off x="6783017" y="673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137833</xdr:rowOff>
    </xdr:from>
    <xdr:to>
      <xdr:col>55</xdr:col>
      <xdr:colOff>0</xdr:colOff>
      <xdr:row>55</xdr:row>
      <xdr:rowOff>53937</xdr:rowOff>
    </xdr:to>
    <xdr:cxnSp macro="">
      <xdr:nvCxnSpPr>
        <xdr:cNvPr id="346" name="直線コネクタ 345"/>
        <xdr:cNvCxnSpPr/>
      </xdr:nvCxnSpPr>
      <xdr:spPr>
        <a:xfrm flipV="1">
          <a:off x="9639300" y="9396133"/>
          <a:ext cx="838200" cy="8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12427</xdr:rowOff>
    </xdr:from>
    <xdr:to>
      <xdr:col>50</xdr:col>
      <xdr:colOff>114300</xdr:colOff>
      <xdr:row>55</xdr:row>
      <xdr:rowOff>53937</xdr:rowOff>
    </xdr:to>
    <xdr:cxnSp macro="">
      <xdr:nvCxnSpPr>
        <xdr:cNvPr id="349" name="直線コネクタ 348"/>
        <xdr:cNvCxnSpPr/>
      </xdr:nvCxnSpPr>
      <xdr:spPr>
        <a:xfrm>
          <a:off x="8750300" y="9442177"/>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59364</xdr:rowOff>
    </xdr:from>
    <xdr:ext cx="534377" cy="259045"/>
    <xdr:sp macro="" textlink="">
      <xdr:nvSpPr>
        <xdr:cNvPr id="351" name="テキスト ボックス 350"/>
        <xdr:cNvSpPr txBox="1"/>
      </xdr:nvSpPr>
      <xdr:spPr>
        <a:xfrm>
          <a:off x="9372111" y="983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12427</xdr:rowOff>
    </xdr:from>
    <xdr:to>
      <xdr:col>45</xdr:col>
      <xdr:colOff>177800</xdr:colOff>
      <xdr:row>55</xdr:row>
      <xdr:rowOff>118516</xdr:rowOff>
    </xdr:to>
    <xdr:cxnSp macro="">
      <xdr:nvCxnSpPr>
        <xdr:cNvPr id="352" name="直線コネクタ 351"/>
        <xdr:cNvCxnSpPr/>
      </xdr:nvCxnSpPr>
      <xdr:spPr>
        <a:xfrm flipV="1">
          <a:off x="7861300" y="9442177"/>
          <a:ext cx="889000" cy="10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118516</xdr:rowOff>
    </xdr:from>
    <xdr:to>
      <xdr:col>41</xdr:col>
      <xdr:colOff>50800</xdr:colOff>
      <xdr:row>55</xdr:row>
      <xdr:rowOff>118897</xdr:rowOff>
    </xdr:to>
    <xdr:cxnSp macro="">
      <xdr:nvCxnSpPr>
        <xdr:cNvPr id="355" name="直線コネクタ 354"/>
        <xdr:cNvCxnSpPr/>
      </xdr:nvCxnSpPr>
      <xdr:spPr>
        <a:xfrm flipV="1">
          <a:off x="6972300" y="954826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87033</xdr:rowOff>
    </xdr:from>
    <xdr:to>
      <xdr:col>55</xdr:col>
      <xdr:colOff>50800</xdr:colOff>
      <xdr:row>55</xdr:row>
      <xdr:rowOff>17183</xdr:rowOff>
    </xdr:to>
    <xdr:sp macro="" textlink="">
      <xdr:nvSpPr>
        <xdr:cNvPr id="365" name="楕円 364"/>
        <xdr:cNvSpPr/>
      </xdr:nvSpPr>
      <xdr:spPr>
        <a:xfrm>
          <a:off x="10426700" y="9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109910</xdr:rowOff>
    </xdr:from>
    <xdr:ext cx="534377" cy="259045"/>
    <xdr:sp macro="" textlink="">
      <xdr:nvSpPr>
        <xdr:cNvPr id="366" name="農林水産業費該当値テキスト"/>
        <xdr:cNvSpPr txBox="1"/>
      </xdr:nvSpPr>
      <xdr:spPr>
        <a:xfrm>
          <a:off x="10528300" y="919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3137</xdr:rowOff>
    </xdr:from>
    <xdr:to>
      <xdr:col>50</xdr:col>
      <xdr:colOff>165100</xdr:colOff>
      <xdr:row>55</xdr:row>
      <xdr:rowOff>104737</xdr:rowOff>
    </xdr:to>
    <xdr:sp macro="" textlink="">
      <xdr:nvSpPr>
        <xdr:cNvPr id="367" name="楕円 366"/>
        <xdr:cNvSpPr/>
      </xdr:nvSpPr>
      <xdr:spPr>
        <a:xfrm>
          <a:off x="9588500" y="9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121264</xdr:rowOff>
    </xdr:from>
    <xdr:ext cx="534377" cy="259045"/>
    <xdr:sp macro="" textlink="">
      <xdr:nvSpPr>
        <xdr:cNvPr id="368" name="テキスト ボックス 367"/>
        <xdr:cNvSpPr txBox="1"/>
      </xdr:nvSpPr>
      <xdr:spPr>
        <a:xfrm>
          <a:off x="9372111" y="920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133077</xdr:rowOff>
    </xdr:from>
    <xdr:to>
      <xdr:col>46</xdr:col>
      <xdr:colOff>38100</xdr:colOff>
      <xdr:row>55</xdr:row>
      <xdr:rowOff>63227</xdr:rowOff>
    </xdr:to>
    <xdr:sp macro="" textlink="">
      <xdr:nvSpPr>
        <xdr:cNvPr id="369" name="楕円 368"/>
        <xdr:cNvSpPr/>
      </xdr:nvSpPr>
      <xdr:spPr>
        <a:xfrm>
          <a:off x="8699500" y="93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54354</xdr:rowOff>
    </xdr:from>
    <xdr:ext cx="534377" cy="259045"/>
    <xdr:sp macro="" textlink="">
      <xdr:nvSpPr>
        <xdr:cNvPr id="370" name="テキスト ボックス 369"/>
        <xdr:cNvSpPr txBox="1"/>
      </xdr:nvSpPr>
      <xdr:spPr>
        <a:xfrm>
          <a:off x="8483111" y="9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67716</xdr:rowOff>
    </xdr:from>
    <xdr:to>
      <xdr:col>41</xdr:col>
      <xdr:colOff>101600</xdr:colOff>
      <xdr:row>55</xdr:row>
      <xdr:rowOff>169316</xdr:rowOff>
    </xdr:to>
    <xdr:sp macro="" textlink="">
      <xdr:nvSpPr>
        <xdr:cNvPr id="371" name="楕円 370"/>
        <xdr:cNvSpPr/>
      </xdr:nvSpPr>
      <xdr:spPr>
        <a:xfrm>
          <a:off x="7810500" y="949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160443</xdr:rowOff>
    </xdr:from>
    <xdr:ext cx="534377" cy="259045"/>
    <xdr:sp macro="" textlink="">
      <xdr:nvSpPr>
        <xdr:cNvPr id="372" name="テキスト ボックス 371"/>
        <xdr:cNvSpPr txBox="1"/>
      </xdr:nvSpPr>
      <xdr:spPr>
        <a:xfrm>
          <a:off x="7594111" y="959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68097</xdr:rowOff>
    </xdr:from>
    <xdr:to>
      <xdr:col>36</xdr:col>
      <xdr:colOff>165100</xdr:colOff>
      <xdr:row>55</xdr:row>
      <xdr:rowOff>169697</xdr:rowOff>
    </xdr:to>
    <xdr:sp macro="" textlink="">
      <xdr:nvSpPr>
        <xdr:cNvPr id="373" name="楕円 372"/>
        <xdr:cNvSpPr/>
      </xdr:nvSpPr>
      <xdr:spPr>
        <a:xfrm>
          <a:off x="6921500" y="94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160824</xdr:rowOff>
    </xdr:from>
    <xdr:ext cx="534377" cy="259045"/>
    <xdr:sp macro="" textlink="">
      <xdr:nvSpPr>
        <xdr:cNvPr id="374" name="テキスト ボックス 373"/>
        <xdr:cNvSpPr txBox="1"/>
      </xdr:nvSpPr>
      <xdr:spPr>
        <a:xfrm>
          <a:off x="6705111" y="95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12154</xdr:rowOff>
    </xdr:from>
    <xdr:to>
      <xdr:col>55</xdr:col>
      <xdr:colOff>0</xdr:colOff>
      <xdr:row>78</xdr:row>
      <xdr:rowOff>89819</xdr:rowOff>
    </xdr:to>
    <xdr:cxnSp macro="">
      <xdr:nvCxnSpPr>
        <xdr:cNvPr id="401" name="直線コネクタ 400"/>
        <xdr:cNvCxnSpPr/>
      </xdr:nvCxnSpPr>
      <xdr:spPr>
        <a:xfrm flipV="1">
          <a:off x="9639300" y="13385254"/>
          <a:ext cx="838200" cy="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56262</xdr:rowOff>
    </xdr:from>
    <xdr:to>
      <xdr:col>50</xdr:col>
      <xdr:colOff>114300</xdr:colOff>
      <xdr:row>78</xdr:row>
      <xdr:rowOff>89819</xdr:rowOff>
    </xdr:to>
    <xdr:cxnSp macro="">
      <xdr:nvCxnSpPr>
        <xdr:cNvPr id="404" name="直線コネクタ 403"/>
        <xdr:cNvCxnSpPr/>
      </xdr:nvCxnSpPr>
      <xdr:spPr>
        <a:xfrm>
          <a:off x="8750300" y="13429362"/>
          <a:ext cx="889000" cy="3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56262</xdr:rowOff>
    </xdr:from>
    <xdr:to>
      <xdr:col>45</xdr:col>
      <xdr:colOff>177800</xdr:colOff>
      <xdr:row>78</xdr:row>
      <xdr:rowOff>102017</xdr:rowOff>
    </xdr:to>
    <xdr:cxnSp macro="">
      <xdr:nvCxnSpPr>
        <xdr:cNvPr id="407" name="直線コネクタ 406"/>
        <xdr:cNvCxnSpPr/>
      </xdr:nvCxnSpPr>
      <xdr:spPr>
        <a:xfrm flipV="1">
          <a:off x="7861300" y="13429362"/>
          <a:ext cx="889000" cy="4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97692</xdr:rowOff>
    </xdr:from>
    <xdr:to>
      <xdr:col>41</xdr:col>
      <xdr:colOff>50800</xdr:colOff>
      <xdr:row>78</xdr:row>
      <xdr:rowOff>102017</xdr:rowOff>
    </xdr:to>
    <xdr:cxnSp macro="">
      <xdr:nvCxnSpPr>
        <xdr:cNvPr id="410" name="直線コネクタ 409"/>
        <xdr:cNvCxnSpPr/>
      </xdr:nvCxnSpPr>
      <xdr:spPr>
        <a:xfrm>
          <a:off x="6972300" y="13470792"/>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132804</xdr:rowOff>
    </xdr:from>
    <xdr:to>
      <xdr:col>55</xdr:col>
      <xdr:colOff>50800</xdr:colOff>
      <xdr:row>78</xdr:row>
      <xdr:rowOff>62954</xdr:rowOff>
    </xdr:to>
    <xdr:sp macro="" textlink="">
      <xdr:nvSpPr>
        <xdr:cNvPr id="420" name="楕円 419"/>
        <xdr:cNvSpPr/>
      </xdr:nvSpPr>
      <xdr:spPr>
        <a:xfrm>
          <a:off x="10426700" y="133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92181</xdr:rowOff>
    </xdr:from>
    <xdr:ext cx="534377" cy="259045"/>
    <xdr:sp macro="" textlink="">
      <xdr:nvSpPr>
        <xdr:cNvPr id="421" name="商工費該当値テキスト"/>
        <xdr:cNvSpPr txBox="1"/>
      </xdr:nvSpPr>
      <xdr:spPr>
        <a:xfrm>
          <a:off x="10528300" y="131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39019</xdr:rowOff>
    </xdr:from>
    <xdr:to>
      <xdr:col>50</xdr:col>
      <xdr:colOff>165100</xdr:colOff>
      <xdr:row>78</xdr:row>
      <xdr:rowOff>140619</xdr:rowOff>
    </xdr:to>
    <xdr:sp macro="" textlink="">
      <xdr:nvSpPr>
        <xdr:cNvPr id="422" name="楕円 421"/>
        <xdr:cNvSpPr/>
      </xdr:nvSpPr>
      <xdr:spPr>
        <a:xfrm>
          <a:off x="9588500" y="134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131746</xdr:rowOff>
    </xdr:from>
    <xdr:ext cx="534377" cy="259045"/>
    <xdr:sp macro="" textlink="">
      <xdr:nvSpPr>
        <xdr:cNvPr id="423" name="テキスト ボックス 422"/>
        <xdr:cNvSpPr txBox="1"/>
      </xdr:nvSpPr>
      <xdr:spPr>
        <a:xfrm>
          <a:off x="9372111" y="135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5462</xdr:rowOff>
    </xdr:from>
    <xdr:to>
      <xdr:col>46</xdr:col>
      <xdr:colOff>38100</xdr:colOff>
      <xdr:row>78</xdr:row>
      <xdr:rowOff>107062</xdr:rowOff>
    </xdr:to>
    <xdr:sp macro="" textlink="">
      <xdr:nvSpPr>
        <xdr:cNvPr id="424" name="楕円 423"/>
        <xdr:cNvSpPr/>
      </xdr:nvSpPr>
      <xdr:spPr>
        <a:xfrm>
          <a:off x="8699500" y="133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98189</xdr:rowOff>
    </xdr:from>
    <xdr:ext cx="534377" cy="259045"/>
    <xdr:sp macro="" textlink="">
      <xdr:nvSpPr>
        <xdr:cNvPr id="425" name="テキスト ボックス 424"/>
        <xdr:cNvSpPr txBox="1"/>
      </xdr:nvSpPr>
      <xdr:spPr>
        <a:xfrm>
          <a:off x="8483111" y="134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51217</xdr:rowOff>
    </xdr:from>
    <xdr:to>
      <xdr:col>41</xdr:col>
      <xdr:colOff>101600</xdr:colOff>
      <xdr:row>78</xdr:row>
      <xdr:rowOff>152817</xdr:rowOff>
    </xdr:to>
    <xdr:sp macro="" textlink="">
      <xdr:nvSpPr>
        <xdr:cNvPr id="426" name="楕円 425"/>
        <xdr:cNvSpPr/>
      </xdr:nvSpPr>
      <xdr:spPr>
        <a:xfrm>
          <a:off x="7810500" y="134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143944</xdr:rowOff>
    </xdr:from>
    <xdr:ext cx="469744" cy="259045"/>
    <xdr:sp macro="" textlink="">
      <xdr:nvSpPr>
        <xdr:cNvPr id="427" name="テキスト ボックス 426"/>
        <xdr:cNvSpPr txBox="1"/>
      </xdr:nvSpPr>
      <xdr:spPr>
        <a:xfrm>
          <a:off x="7626428" y="1351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46892</xdr:rowOff>
    </xdr:from>
    <xdr:to>
      <xdr:col>36</xdr:col>
      <xdr:colOff>165100</xdr:colOff>
      <xdr:row>78</xdr:row>
      <xdr:rowOff>148492</xdr:rowOff>
    </xdr:to>
    <xdr:sp macro="" textlink="">
      <xdr:nvSpPr>
        <xdr:cNvPr id="428" name="楕円 427"/>
        <xdr:cNvSpPr/>
      </xdr:nvSpPr>
      <xdr:spPr>
        <a:xfrm>
          <a:off x="6921500" y="1341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139619</xdr:rowOff>
    </xdr:from>
    <xdr:ext cx="469744" cy="259045"/>
    <xdr:sp macro="" textlink="">
      <xdr:nvSpPr>
        <xdr:cNvPr id="429" name="テキスト ボックス 428"/>
        <xdr:cNvSpPr txBox="1"/>
      </xdr:nvSpPr>
      <xdr:spPr>
        <a:xfrm>
          <a:off x="6737428" y="135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xdr:rowOff>
    </xdr:from>
    <xdr:to>
      <xdr:col>55</xdr:col>
      <xdr:colOff>0</xdr:colOff>
      <xdr:row>98</xdr:row>
      <xdr:rowOff>51853</xdr:rowOff>
    </xdr:to>
    <xdr:cxnSp macro="">
      <xdr:nvCxnSpPr>
        <xdr:cNvPr id="460" name="直線コネクタ 459"/>
        <xdr:cNvCxnSpPr/>
      </xdr:nvCxnSpPr>
      <xdr:spPr>
        <a:xfrm flipV="1">
          <a:off x="9639300" y="16802517"/>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27876</xdr:rowOff>
    </xdr:from>
    <xdr:to>
      <xdr:col>50</xdr:col>
      <xdr:colOff>114300</xdr:colOff>
      <xdr:row>98</xdr:row>
      <xdr:rowOff>51853</xdr:rowOff>
    </xdr:to>
    <xdr:cxnSp macro="">
      <xdr:nvCxnSpPr>
        <xdr:cNvPr id="463" name="直線コネクタ 462"/>
        <xdr:cNvCxnSpPr/>
      </xdr:nvCxnSpPr>
      <xdr:spPr>
        <a:xfrm>
          <a:off x="8750300" y="16829976"/>
          <a:ext cx="889000" cy="2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9020</xdr:rowOff>
    </xdr:from>
    <xdr:to>
      <xdr:col>45</xdr:col>
      <xdr:colOff>177800</xdr:colOff>
      <xdr:row>98</xdr:row>
      <xdr:rowOff>27876</xdr:rowOff>
    </xdr:to>
    <xdr:cxnSp macro="">
      <xdr:nvCxnSpPr>
        <xdr:cNvPr id="466" name="直線コネクタ 465"/>
        <xdr:cNvCxnSpPr/>
      </xdr:nvCxnSpPr>
      <xdr:spPr>
        <a:xfrm>
          <a:off x="7861300" y="16811120"/>
          <a:ext cx="889000" cy="1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1378</xdr:rowOff>
    </xdr:from>
    <xdr:to>
      <xdr:col>46</xdr:col>
      <xdr:colOff>38100</xdr:colOff>
      <xdr:row>97</xdr:row>
      <xdr:rowOff>102978</xdr:rowOff>
    </xdr:to>
    <xdr:sp macro="" textlink="">
      <xdr:nvSpPr>
        <xdr:cNvPr id="467" name="フローチャート: 判断 466"/>
        <xdr:cNvSpPr/>
      </xdr:nvSpPr>
      <xdr:spPr>
        <a:xfrm>
          <a:off x="8699500" y="166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119505</xdr:rowOff>
    </xdr:from>
    <xdr:ext cx="534377" cy="259045"/>
    <xdr:sp macro="" textlink="">
      <xdr:nvSpPr>
        <xdr:cNvPr id="468" name="テキスト ボックス 467"/>
        <xdr:cNvSpPr txBox="1"/>
      </xdr:nvSpPr>
      <xdr:spPr>
        <a:xfrm>
          <a:off x="8483111" y="1640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137413</xdr:rowOff>
    </xdr:from>
    <xdr:to>
      <xdr:col>41</xdr:col>
      <xdr:colOff>50800</xdr:colOff>
      <xdr:row>98</xdr:row>
      <xdr:rowOff>9020</xdr:rowOff>
    </xdr:to>
    <xdr:cxnSp macro="">
      <xdr:nvCxnSpPr>
        <xdr:cNvPr id="469" name="直線コネクタ 468"/>
        <xdr:cNvCxnSpPr/>
      </xdr:nvCxnSpPr>
      <xdr:spPr>
        <a:xfrm>
          <a:off x="6972300" y="16768063"/>
          <a:ext cx="889000" cy="4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35754</xdr:rowOff>
    </xdr:from>
    <xdr:to>
      <xdr:col>41</xdr:col>
      <xdr:colOff>101600</xdr:colOff>
      <xdr:row>97</xdr:row>
      <xdr:rowOff>137354</xdr:rowOff>
    </xdr:to>
    <xdr:sp macro="" textlink="">
      <xdr:nvSpPr>
        <xdr:cNvPr id="470" name="フローチャート: 判断 469"/>
        <xdr:cNvSpPr/>
      </xdr:nvSpPr>
      <xdr:spPr>
        <a:xfrm>
          <a:off x="7810500" y="1666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153881</xdr:rowOff>
    </xdr:from>
    <xdr:ext cx="534377" cy="259045"/>
    <xdr:sp macro="" textlink="">
      <xdr:nvSpPr>
        <xdr:cNvPr id="471" name="テキスト ボックス 470"/>
        <xdr:cNvSpPr txBox="1"/>
      </xdr:nvSpPr>
      <xdr:spPr>
        <a:xfrm>
          <a:off x="7594111" y="1644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29177</xdr:rowOff>
    </xdr:from>
    <xdr:to>
      <xdr:col>36</xdr:col>
      <xdr:colOff>165100</xdr:colOff>
      <xdr:row>97</xdr:row>
      <xdr:rowOff>130777</xdr:rowOff>
    </xdr:to>
    <xdr:sp macro="" textlink="">
      <xdr:nvSpPr>
        <xdr:cNvPr id="472" name="フローチャート: 判断 471"/>
        <xdr:cNvSpPr/>
      </xdr:nvSpPr>
      <xdr:spPr>
        <a:xfrm>
          <a:off x="6921500" y="1665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147304</xdr:rowOff>
    </xdr:from>
    <xdr:ext cx="534377" cy="259045"/>
    <xdr:sp macro="" textlink="">
      <xdr:nvSpPr>
        <xdr:cNvPr id="473" name="テキスト ボックス 472"/>
        <xdr:cNvSpPr txBox="1"/>
      </xdr:nvSpPr>
      <xdr:spPr>
        <a:xfrm>
          <a:off x="6705111" y="1643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121067</xdr:rowOff>
    </xdr:from>
    <xdr:to>
      <xdr:col>55</xdr:col>
      <xdr:colOff>50800</xdr:colOff>
      <xdr:row>98</xdr:row>
      <xdr:rowOff>51217</xdr:rowOff>
    </xdr:to>
    <xdr:sp macro="" textlink="">
      <xdr:nvSpPr>
        <xdr:cNvPr id="479" name="楕円 478"/>
        <xdr:cNvSpPr/>
      </xdr:nvSpPr>
      <xdr:spPr>
        <a:xfrm>
          <a:off x="10426700" y="167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99494</xdr:rowOff>
    </xdr:from>
    <xdr:ext cx="534377" cy="259045"/>
    <xdr:sp macro="" textlink="">
      <xdr:nvSpPr>
        <xdr:cNvPr id="480" name="土木費該当値テキスト"/>
        <xdr:cNvSpPr txBox="1"/>
      </xdr:nvSpPr>
      <xdr:spPr>
        <a:xfrm>
          <a:off x="10528300" y="1673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1053</xdr:rowOff>
    </xdr:from>
    <xdr:to>
      <xdr:col>50</xdr:col>
      <xdr:colOff>165100</xdr:colOff>
      <xdr:row>98</xdr:row>
      <xdr:rowOff>102653</xdr:rowOff>
    </xdr:to>
    <xdr:sp macro="" textlink="">
      <xdr:nvSpPr>
        <xdr:cNvPr id="481" name="楕円 480"/>
        <xdr:cNvSpPr/>
      </xdr:nvSpPr>
      <xdr:spPr>
        <a:xfrm>
          <a:off x="9588500" y="1680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93780</xdr:rowOff>
    </xdr:from>
    <xdr:ext cx="534377" cy="259045"/>
    <xdr:sp macro="" textlink="">
      <xdr:nvSpPr>
        <xdr:cNvPr id="482" name="テキスト ボックス 481"/>
        <xdr:cNvSpPr txBox="1"/>
      </xdr:nvSpPr>
      <xdr:spPr>
        <a:xfrm>
          <a:off x="9372111" y="1689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148526</xdr:rowOff>
    </xdr:from>
    <xdr:to>
      <xdr:col>46</xdr:col>
      <xdr:colOff>38100</xdr:colOff>
      <xdr:row>98</xdr:row>
      <xdr:rowOff>78676</xdr:rowOff>
    </xdr:to>
    <xdr:sp macro="" textlink="">
      <xdr:nvSpPr>
        <xdr:cNvPr id="483" name="楕円 482"/>
        <xdr:cNvSpPr/>
      </xdr:nvSpPr>
      <xdr:spPr>
        <a:xfrm>
          <a:off x="8699500" y="1677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69803</xdr:rowOff>
    </xdr:from>
    <xdr:ext cx="534377" cy="259045"/>
    <xdr:sp macro="" textlink="">
      <xdr:nvSpPr>
        <xdr:cNvPr id="484" name="テキスト ボックス 483"/>
        <xdr:cNvSpPr txBox="1"/>
      </xdr:nvSpPr>
      <xdr:spPr>
        <a:xfrm>
          <a:off x="8483111" y="168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129670</xdr:rowOff>
    </xdr:from>
    <xdr:to>
      <xdr:col>41</xdr:col>
      <xdr:colOff>101600</xdr:colOff>
      <xdr:row>98</xdr:row>
      <xdr:rowOff>59820</xdr:rowOff>
    </xdr:to>
    <xdr:sp macro="" textlink="">
      <xdr:nvSpPr>
        <xdr:cNvPr id="485" name="楕円 484"/>
        <xdr:cNvSpPr/>
      </xdr:nvSpPr>
      <xdr:spPr>
        <a:xfrm>
          <a:off x="7810500" y="167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50947</xdr:rowOff>
    </xdr:from>
    <xdr:ext cx="534377" cy="259045"/>
    <xdr:sp macro="" textlink="">
      <xdr:nvSpPr>
        <xdr:cNvPr id="486" name="テキスト ボックス 485"/>
        <xdr:cNvSpPr txBox="1"/>
      </xdr:nvSpPr>
      <xdr:spPr>
        <a:xfrm>
          <a:off x="7594111" y="168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86613</xdr:rowOff>
    </xdr:from>
    <xdr:to>
      <xdr:col>36</xdr:col>
      <xdr:colOff>165100</xdr:colOff>
      <xdr:row>98</xdr:row>
      <xdr:rowOff>16763</xdr:rowOff>
    </xdr:to>
    <xdr:sp macro="" textlink="">
      <xdr:nvSpPr>
        <xdr:cNvPr id="487" name="楕円 486"/>
        <xdr:cNvSpPr/>
      </xdr:nvSpPr>
      <xdr:spPr>
        <a:xfrm>
          <a:off x="6921500" y="1671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7890</xdr:rowOff>
    </xdr:from>
    <xdr:ext cx="534377" cy="259045"/>
    <xdr:sp macro="" textlink="">
      <xdr:nvSpPr>
        <xdr:cNvPr id="488" name="テキスト ボックス 487"/>
        <xdr:cNvSpPr txBox="1"/>
      </xdr:nvSpPr>
      <xdr:spPr>
        <a:xfrm>
          <a:off x="6705111" y="1680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12751</xdr:rowOff>
    </xdr:from>
    <xdr:to>
      <xdr:col>85</xdr:col>
      <xdr:colOff>127000</xdr:colOff>
      <xdr:row>36</xdr:row>
      <xdr:rowOff>48603</xdr:rowOff>
    </xdr:to>
    <xdr:cxnSp macro="">
      <xdr:nvCxnSpPr>
        <xdr:cNvPr id="517" name="直線コネクタ 516"/>
        <xdr:cNvCxnSpPr/>
      </xdr:nvCxnSpPr>
      <xdr:spPr>
        <a:xfrm flipV="1">
          <a:off x="15481300" y="6184951"/>
          <a:ext cx="838200" cy="3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48603</xdr:rowOff>
    </xdr:from>
    <xdr:to>
      <xdr:col>81</xdr:col>
      <xdr:colOff>50800</xdr:colOff>
      <xdr:row>36</xdr:row>
      <xdr:rowOff>121279</xdr:rowOff>
    </xdr:to>
    <xdr:cxnSp macro="">
      <xdr:nvCxnSpPr>
        <xdr:cNvPr id="520" name="直線コネクタ 519"/>
        <xdr:cNvCxnSpPr/>
      </xdr:nvCxnSpPr>
      <xdr:spPr>
        <a:xfrm flipV="1">
          <a:off x="14592300" y="6220803"/>
          <a:ext cx="889000" cy="7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121279</xdr:rowOff>
    </xdr:from>
    <xdr:to>
      <xdr:col>76</xdr:col>
      <xdr:colOff>114300</xdr:colOff>
      <xdr:row>37</xdr:row>
      <xdr:rowOff>10655</xdr:rowOff>
    </xdr:to>
    <xdr:cxnSp macro="">
      <xdr:nvCxnSpPr>
        <xdr:cNvPr id="523" name="直線コネクタ 522"/>
        <xdr:cNvCxnSpPr/>
      </xdr:nvCxnSpPr>
      <xdr:spPr>
        <a:xfrm flipV="1">
          <a:off x="13703300" y="6293479"/>
          <a:ext cx="889000" cy="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24" name="フローチャート: 判断 523"/>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25" name="テキスト ボックス 524"/>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2102</xdr:rowOff>
    </xdr:from>
    <xdr:to>
      <xdr:col>71</xdr:col>
      <xdr:colOff>177800</xdr:colOff>
      <xdr:row>37</xdr:row>
      <xdr:rowOff>10655</xdr:rowOff>
    </xdr:to>
    <xdr:cxnSp macro="">
      <xdr:nvCxnSpPr>
        <xdr:cNvPr id="526" name="直線コネクタ 525"/>
        <xdr:cNvCxnSpPr/>
      </xdr:nvCxnSpPr>
      <xdr:spPr>
        <a:xfrm>
          <a:off x="12814300" y="6345752"/>
          <a:ext cx="8890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7" name="フローチャート: 判断 526"/>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28" name="テキスト ボックス 527"/>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9" name="フローチャート: 判断 528"/>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0" name="テキスト ボックス 529"/>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133401</xdr:rowOff>
    </xdr:from>
    <xdr:to>
      <xdr:col>85</xdr:col>
      <xdr:colOff>177800</xdr:colOff>
      <xdr:row>36</xdr:row>
      <xdr:rowOff>63551</xdr:rowOff>
    </xdr:to>
    <xdr:sp macro="" textlink="">
      <xdr:nvSpPr>
        <xdr:cNvPr id="536" name="楕円 535"/>
        <xdr:cNvSpPr/>
      </xdr:nvSpPr>
      <xdr:spPr>
        <a:xfrm>
          <a:off x="16268700" y="613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156278</xdr:rowOff>
    </xdr:from>
    <xdr:ext cx="534377" cy="259045"/>
    <xdr:sp macro="" textlink="">
      <xdr:nvSpPr>
        <xdr:cNvPr id="537" name="消防費該当値テキスト"/>
        <xdr:cNvSpPr txBox="1"/>
      </xdr:nvSpPr>
      <xdr:spPr>
        <a:xfrm>
          <a:off x="16370300" y="59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169253</xdr:rowOff>
    </xdr:from>
    <xdr:to>
      <xdr:col>81</xdr:col>
      <xdr:colOff>101600</xdr:colOff>
      <xdr:row>36</xdr:row>
      <xdr:rowOff>99403</xdr:rowOff>
    </xdr:to>
    <xdr:sp macro="" textlink="">
      <xdr:nvSpPr>
        <xdr:cNvPr id="538" name="楕円 537"/>
        <xdr:cNvSpPr/>
      </xdr:nvSpPr>
      <xdr:spPr>
        <a:xfrm>
          <a:off x="15430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115930</xdr:rowOff>
    </xdr:from>
    <xdr:ext cx="534377" cy="259045"/>
    <xdr:sp macro="" textlink="">
      <xdr:nvSpPr>
        <xdr:cNvPr id="539" name="テキスト ボックス 538"/>
        <xdr:cNvSpPr txBox="1"/>
      </xdr:nvSpPr>
      <xdr:spPr>
        <a:xfrm>
          <a:off x="15214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70479</xdr:rowOff>
    </xdr:from>
    <xdr:to>
      <xdr:col>76</xdr:col>
      <xdr:colOff>165100</xdr:colOff>
      <xdr:row>37</xdr:row>
      <xdr:rowOff>629</xdr:rowOff>
    </xdr:to>
    <xdr:sp macro="" textlink="">
      <xdr:nvSpPr>
        <xdr:cNvPr id="540" name="楕円 539"/>
        <xdr:cNvSpPr/>
      </xdr:nvSpPr>
      <xdr:spPr>
        <a:xfrm>
          <a:off x="14541500" y="624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163206</xdr:rowOff>
    </xdr:from>
    <xdr:ext cx="534377" cy="259045"/>
    <xdr:sp macro="" textlink="">
      <xdr:nvSpPr>
        <xdr:cNvPr id="541" name="テキスト ボックス 540"/>
        <xdr:cNvSpPr txBox="1"/>
      </xdr:nvSpPr>
      <xdr:spPr>
        <a:xfrm>
          <a:off x="14325111" y="63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131305</xdr:rowOff>
    </xdr:from>
    <xdr:to>
      <xdr:col>72</xdr:col>
      <xdr:colOff>38100</xdr:colOff>
      <xdr:row>37</xdr:row>
      <xdr:rowOff>61455</xdr:rowOff>
    </xdr:to>
    <xdr:sp macro="" textlink="">
      <xdr:nvSpPr>
        <xdr:cNvPr id="542" name="楕円 541"/>
        <xdr:cNvSpPr/>
      </xdr:nvSpPr>
      <xdr:spPr>
        <a:xfrm>
          <a:off x="13652500" y="63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52582</xdr:rowOff>
    </xdr:from>
    <xdr:ext cx="534377" cy="259045"/>
    <xdr:sp macro="" textlink="">
      <xdr:nvSpPr>
        <xdr:cNvPr id="543" name="テキスト ボックス 542"/>
        <xdr:cNvSpPr txBox="1"/>
      </xdr:nvSpPr>
      <xdr:spPr>
        <a:xfrm>
          <a:off x="13436111" y="63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122752</xdr:rowOff>
    </xdr:from>
    <xdr:to>
      <xdr:col>67</xdr:col>
      <xdr:colOff>101600</xdr:colOff>
      <xdr:row>37</xdr:row>
      <xdr:rowOff>52902</xdr:rowOff>
    </xdr:to>
    <xdr:sp macro="" textlink="">
      <xdr:nvSpPr>
        <xdr:cNvPr id="544" name="楕円 543"/>
        <xdr:cNvSpPr/>
      </xdr:nvSpPr>
      <xdr:spPr>
        <a:xfrm>
          <a:off x="12763500" y="629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44029</xdr:rowOff>
    </xdr:from>
    <xdr:ext cx="534377" cy="259045"/>
    <xdr:sp macro="" textlink="">
      <xdr:nvSpPr>
        <xdr:cNvPr id="545" name="テキスト ボックス 544"/>
        <xdr:cNvSpPr txBox="1"/>
      </xdr:nvSpPr>
      <xdr:spPr>
        <a:xfrm>
          <a:off x="12547111" y="638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98246</xdr:rowOff>
    </xdr:from>
    <xdr:to>
      <xdr:col>85</xdr:col>
      <xdr:colOff>127000</xdr:colOff>
      <xdr:row>57</xdr:row>
      <xdr:rowOff>119839</xdr:rowOff>
    </xdr:to>
    <xdr:cxnSp macro="">
      <xdr:nvCxnSpPr>
        <xdr:cNvPr id="572" name="直線コネクタ 571"/>
        <xdr:cNvCxnSpPr/>
      </xdr:nvCxnSpPr>
      <xdr:spPr>
        <a:xfrm>
          <a:off x="15481300" y="9870896"/>
          <a:ext cx="838200" cy="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97917</xdr:rowOff>
    </xdr:from>
    <xdr:to>
      <xdr:col>81</xdr:col>
      <xdr:colOff>50800</xdr:colOff>
      <xdr:row>57</xdr:row>
      <xdr:rowOff>98246</xdr:rowOff>
    </xdr:to>
    <xdr:cxnSp macro="">
      <xdr:nvCxnSpPr>
        <xdr:cNvPr id="575" name="直線コネクタ 574"/>
        <xdr:cNvCxnSpPr/>
      </xdr:nvCxnSpPr>
      <xdr:spPr>
        <a:xfrm>
          <a:off x="14592300" y="9870567"/>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97917</xdr:rowOff>
    </xdr:from>
    <xdr:to>
      <xdr:col>76</xdr:col>
      <xdr:colOff>114300</xdr:colOff>
      <xdr:row>57</xdr:row>
      <xdr:rowOff>135000</xdr:rowOff>
    </xdr:to>
    <xdr:cxnSp macro="">
      <xdr:nvCxnSpPr>
        <xdr:cNvPr id="578" name="直線コネクタ 577"/>
        <xdr:cNvCxnSpPr/>
      </xdr:nvCxnSpPr>
      <xdr:spPr>
        <a:xfrm flipV="1">
          <a:off x="13703300" y="9870567"/>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9" name="フローチャート: 判断 578"/>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54701</xdr:rowOff>
    </xdr:from>
    <xdr:ext cx="534377" cy="259045"/>
    <xdr:sp macro="" textlink="">
      <xdr:nvSpPr>
        <xdr:cNvPr id="580" name="テキスト ボックス 579"/>
        <xdr:cNvSpPr txBox="1"/>
      </xdr:nvSpPr>
      <xdr:spPr>
        <a:xfrm>
          <a:off x="14325111" y="94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54972</xdr:rowOff>
    </xdr:from>
    <xdr:to>
      <xdr:col>71</xdr:col>
      <xdr:colOff>177800</xdr:colOff>
      <xdr:row>57</xdr:row>
      <xdr:rowOff>135000</xdr:rowOff>
    </xdr:to>
    <xdr:cxnSp macro="">
      <xdr:nvCxnSpPr>
        <xdr:cNvPr id="581" name="直線コネクタ 580"/>
        <xdr:cNvCxnSpPr/>
      </xdr:nvCxnSpPr>
      <xdr:spPr>
        <a:xfrm>
          <a:off x="12814300" y="9827622"/>
          <a:ext cx="889000" cy="8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82" name="フローチャート: 判断 581"/>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83" name="テキスト ボックス 582"/>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84" name="フローチャート: 判断 583"/>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104847</xdr:rowOff>
    </xdr:from>
    <xdr:ext cx="534377" cy="259045"/>
    <xdr:sp macro="" textlink="">
      <xdr:nvSpPr>
        <xdr:cNvPr id="585" name="テキスト ボックス 584"/>
        <xdr:cNvSpPr txBox="1"/>
      </xdr:nvSpPr>
      <xdr:spPr>
        <a:xfrm>
          <a:off x="12547111" y="953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69039</xdr:rowOff>
    </xdr:from>
    <xdr:to>
      <xdr:col>85</xdr:col>
      <xdr:colOff>177800</xdr:colOff>
      <xdr:row>57</xdr:row>
      <xdr:rowOff>170639</xdr:rowOff>
    </xdr:to>
    <xdr:sp macro="" textlink="">
      <xdr:nvSpPr>
        <xdr:cNvPr id="591" name="楕円 590"/>
        <xdr:cNvSpPr/>
      </xdr:nvSpPr>
      <xdr:spPr>
        <a:xfrm>
          <a:off x="16268700" y="98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155416</xdr:rowOff>
    </xdr:from>
    <xdr:ext cx="534377" cy="259045"/>
    <xdr:sp macro="" textlink="">
      <xdr:nvSpPr>
        <xdr:cNvPr id="592" name="教育費該当値テキスト"/>
        <xdr:cNvSpPr txBox="1"/>
      </xdr:nvSpPr>
      <xdr:spPr>
        <a:xfrm>
          <a:off x="16370300" y="97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47446</xdr:rowOff>
    </xdr:from>
    <xdr:to>
      <xdr:col>81</xdr:col>
      <xdr:colOff>101600</xdr:colOff>
      <xdr:row>57</xdr:row>
      <xdr:rowOff>149046</xdr:rowOff>
    </xdr:to>
    <xdr:sp macro="" textlink="">
      <xdr:nvSpPr>
        <xdr:cNvPr id="593" name="楕円 592"/>
        <xdr:cNvSpPr/>
      </xdr:nvSpPr>
      <xdr:spPr>
        <a:xfrm>
          <a:off x="15430500" y="98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140173</xdr:rowOff>
    </xdr:from>
    <xdr:ext cx="534377" cy="259045"/>
    <xdr:sp macro="" textlink="">
      <xdr:nvSpPr>
        <xdr:cNvPr id="594" name="テキスト ボックス 593"/>
        <xdr:cNvSpPr txBox="1"/>
      </xdr:nvSpPr>
      <xdr:spPr>
        <a:xfrm>
          <a:off x="15214111" y="99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47117</xdr:rowOff>
    </xdr:from>
    <xdr:to>
      <xdr:col>76</xdr:col>
      <xdr:colOff>165100</xdr:colOff>
      <xdr:row>57</xdr:row>
      <xdr:rowOff>148717</xdr:rowOff>
    </xdr:to>
    <xdr:sp macro="" textlink="">
      <xdr:nvSpPr>
        <xdr:cNvPr id="595" name="楕円 594"/>
        <xdr:cNvSpPr/>
      </xdr:nvSpPr>
      <xdr:spPr>
        <a:xfrm>
          <a:off x="14541500" y="98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139844</xdr:rowOff>
    </xdr:from>
    <xdr:ext cx="534377" cy="259045"/>
    <xdr:sp macro="" textlink="">
      <xdr:nvSpPr>
        <xdr:cNvPr id="596" name="テキスト ボックス 595"/>
        <xdr:cNvSpPr txBox="1"/>
      </xdr:nvSpPr>
      <xdr:spPr>
        <a:xfrm>
          <a:off x="14325111" y="99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84200</xdr:rowOff>
    </xdr:from>
    <xdr:to>
      <xdr:col>72</xdr:col>
      <xdr:colOff>38100</xdr:colOff>
      <xdr:row>58</xdr:row>
      <xdr:rowOff>14350</xdr:rowOff>
    </xdr:to>
    <xdr:sp macro="" textlink="">
      <xdr:nvSpPr>
        <xdr:cNvPr id="597" name="楕円 596"/>
        <xdr:cNvSpPr/>
      </xdr:nvSpPr>
      <xdr:spPr>
        <a:xfrm>
          <a:off x="13652500" y="985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5477</xdr:rowOff>
    </xdr:from>
    <xdr:ext cx="534377" cy="259045"/>
    <xdr:sp macro="" textlink="">
      <xdr:nvSpPr>
        <xdr:cNvPr id="598" name="テキスト ボックス 597"/>
        <xdr:cNvSpPr txBox="1"/>
      </xdr:nvSpPr>
      <xdr:spPr>
        <a:xfrm>
          <a:off x="13436111" y="99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4172</xdr:rowOff>
    </xdr:from>
    <xdr:to>
      <xdr:col>67</xdr:col>
      <xdr:colOff>101600</xdr:colOff>
      <xdr:row>57</xdr:row>
      <xdr:rowOff>105772</xdr:rowOff>
    </xdr:to>
    <xdr:sp macro="" textlink="">
      <xdr:nvSpPr>
        <xdr:cNvPr id="599" name="楕円 598"/>
        <xdr:cNvSpPr/>
      </xdr:nvSpPr>
      <xdr:spPr>
        <a:xfrm>
          <a:off x="12763500" y="97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96899</xdr:rowOff>
    </xdr:from>
    <xdr:ext cx="534377" cy="259045"/>
    <xdr:sp macro="" textlink="">
      <xdr:nvSpPr>
        <xdr:cNvPr id="600" name="テキスト ボックス 599"/>
        <xdr:cNvSpPr txBox="1"/>
      </xdr:nvSpPr>
      <xdr:spPr>
        <a:xfrm>
          <a:off x="12547111" y="986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159988</xdr:rowOff>
    </xdr:from>
    <xdr:to>
      <xdr:col>85</xdr:col>
      <xdr:colOff>127000</xdr:colOff>
      <xdr:row>73</xdr:row>
      <xdr:rowOff>115412</xdr:rowOff>
    </xdr:to>
    <xdr:cxnSp macro="">
      <xdr:nvCxnSpPr>
        <xdr:cNvPr id="629" name="直線コネクタ 628"/>
        <xdr:cNvCxnSpPr/>
      </xdr:nvCxnSpPr>
      <xdr:spPr>
        <a:xfrm>
          <a:off x="15481300" y="12504388"/>
          <a:ext cx="8382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31836</xdr:rowOff>
    </xdr:from>
    <xdr:ext cx="469744" cy="259045"/>
    <xdr:sp macro="" textlink="">
      <xdr:nvSpPr>
        <xdr:cNvPr id="630" name="災害復旧費平均値テキスト"/>
        <xdr:cNvSpPr txBox="1"/>
      </xdr:nvSpPr>
      <xdr:spPr>
        <a:xfrm>
          <a:off x="16370300" y="1340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159988</xdr:rowOff>
    </xdr:from>
    <xdr:to>
      <xdr:col>81</xdr:col>
      <xdr:colOff>50800</xdr:colOff>
      <xdr:row>75</xdr:row>
      <xdr:rowOff>145529</xdr:rowOff>
    </xdr:to>
    <xdr:cxnSp macro="">
      <xdr:nvCxnSpPr>
        <xdr:cNvPr id="632" name="直線コネクタ 631"/>
        <xdr:cNvCxnSpPr/>
      </xdr:nvCxnSpPr>
      <xdr:spPr>
        <a:xfrm flipV="1">
          <a:off x="14592300" y="12504388"/>
          <a:ext cx="889000" cy="4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109617</xdr:rowOff>
    </xdr:from>
    <xdr:ext cx="469744" cy="259045"/>
    <xdr:sp macro="" textlink="">
      <xdr:nvSpPr>
        <xdr:cNvPr id="634" name="テキスト ボックス 633"/>
        <xdr:cNvSpPr txBox="1"/>
      </xdr:nvSpPr>
      <xdr:spPr>
        <a:xfrm>
          <a:off x="15246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145529</xdr:rowOff>
    </xdr:from>
    <xdr:to>
      <xdr:col>76</xdr:col>
      <xdr:colOff>114300</xdr:colOff>
      <xdr:row>78</xdr:row>
      <xdr:rowOff>165533</xdr:rowOff>
    </xdr:to>
    <xdr:cxnSp macro="">
      <xdr:nvCxnSpPr>
        <xdr:cNvPr id="635" name="直線コネクタ 634"/>
        <xdr:cNvCxnSpPr/>
      </xdr:nvCxnSpPr>
      <xdr:spPr>
        <a:xfrm flipV="1">
          <a:off x="13703300" y="13004279"/>
          <a:ext cx="889000" cy="53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6" name="フローチャート: 判断 635"/>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82377</xdr:rowOff>
    </xdr:from>
    <xdr:ext cx="469744" cy="259045"/>
    <xdr:sp macro="" textlink="">
      <xdr:nvSpPr>
        <xdr:cNvPr id="637" name="テキスト ボックス 636"/>
        <xdr:cNvSpPr txBox="1"/>
      </xdr:nvSpPr>
      <xdr:spPr>
        <a:xfrm>
          <a:off x="14357428" y="134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54451</xdr:rowOff>
    </xdr:from>
    <xdr:to>
      <xdr:col>71</xdr:col>
      <xdr:colOff>177800</xdr:colOff>
      <xdr:row>78</xdr:row>
      <xdr:rowOff>165533</xdr:rowOff>
    </xdr:to>
    <xdr:cxnSp macro="">
      <xdr:nvCxnSpPr>
        <xdr:cNvPr id="638" name="直線コネクタ 637"/>
        <xdr:cNvCxnSpPr/>
      </xdr:nvCxnSpPr>
      <xdr:spPr>
        <a:xfrm>
          <a:off x="12814300" y="13256101"/>
          <a:ext cx="889000" cy="28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9" name="フローチャート: 判断 638"/>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40" name="テキスト ボックス 639"/>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41" name="フローチャート: 判断 640"/>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84281</xdr:rowOff>
    </xdr:from>
    <xdr:ext cx="469744" cy="259045"/>
    <xdr:sp macro="" textlink="">
      <xdr:nvSpPr>
        <xdr:cNvPr id="642" name="テキスト ボックス 641"/>
        <xdr:cNvSpPr txBox="1"/>
      </xdr:nvSpPr>
      <xdr:spPr>
        <a:xfrm>
          <a:off x="12579428" y="134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64612</xdr:rowOff>
    </xdr:from>
    <xdr:to>
      <xdr:col>85</xdr:col>
      <xdr:colOff>177800</xdr:colOff>
      <xdr:row>73</xdr:row>
      <xdr:rowOff>166212</xdr:rowOff>
    </xdr:to>
    <xdr:sp macro="" textlink="">
      <xdr:nvSpPr>
        <xdr:cNvPr id="648" name="楕円 647"/>
        <xdr:cNvSpPr/>
      </xdr:nvSpPr>
      <xdr:spPr>
        <a:xfrm>
          <a:off x="16268700" y="1258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87489</xdr:rowOff>
    </xdr:from>
    <xdr:ext cx="534377" cy="259045"/>
    <xdr:sp macro="" textlink="">
      <xdr:nvSpPr>
        <xdr:cNvPr id="649" name="災害復旧費該当値テキスト"/>
        <xdr:cNvSpPr txBox="1"/>
      </xdr:nvSpPr>
      <xdr:spPr>
        <a:xfrm>
          <a:off x="16370300" y="1243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109188</xdr:rowOff>
    </xdr:from>
    <xdr:to>
      <xdr:col>81</xdr:col>
      <xdr:colOff>101600</xdr:colOff>
      <xdr:row>73</xdr:row>
      <xdr:rowOff>39338</xdr:rowOff>
    </xdr:to>
    <xdr:sp macro="" textlink="">
      <xdr:nvSpPr>
        <xdr:cNvPr id="650" name="楕円 649"/>
        <xdr:cNvSpPr/>
      </xdr:nvSpPr>
      <xdr:spPr>
        <a:xfrm>
          <a:off x="15430500" y="1245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55865</xdr:rowOff>
    </xdr:from>
    <xdr:ext cx="534377" cy="259045"/>
    <xdr:sp macro="" textlink="">
      <xdr:nvSpPr>
        <xdr:cNvPr id="651" name="テキスト ボックス 650"/>
        <xdr:cNvSpPr txBox="1"/>
      </xdr:nvSpPr>
      <xdr:spPr>
        <a:xfrm>
          <a:off x="15214111" y="122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94729</xdr:rowOff>
    </xdr:from>
    <xdr:to>
      <xdr:col>76</xdr:col>
      <xdr:colOff>165100</xdr:colOff>
      <xdr:row>76</xdr:row>
      <xdr:rowOff>24879</xdr:rowOff>
    </xdr:to>
    <xdr:sp macro="" textlink="">
      <xdr:nvSpPr>
        <xdr:cNvPr id="652" name="楕円 651"/>
        <xdr:cNvSpPr/>
      </xdr:nvSpPr>
      <xdr:spPr>
        <a:xfrm>
          <a:off x="14541500" y="129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41406</xdr:rowOff>
    </xdr:from>
    <xdr:ext cx="534377" cy="259045"/>
    <xdr:sp macro="" textlink="">
      <xdr:nvSpPr>
        <xdr:cNvPr id="653" name="テキスト ボックス 652"/>
        <xdr:cNvSpPr txBox="1"/>
      </xdr:nvSpPr>
      <xdr:spPr>
        <a:xfrm>
          <a:off x="14325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114733</xdr:rowOff>
    </xdr:from>
    <xdr:to>
      <xdr:col>72</xdr:col>
      <xdr:colOff>38100</xdr:colOff>
      <xdr:row>79</xdr:row>
      <xdr:rowOff>44883</xdr:rowOff>
    </xdr:to>
    <xdr:sp macro="" textlink="">
      <xdr:nvSpPr>
        <xdr:cNvPr id="654" name="楕円 653"/>
        <xdr:cNvSpPr/>
      </xdr:nvSpPr>
      <xdr:spPr>
        <a:xfrm>
          <a:off x="13652500" y="13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36010</xdr:rowOff>
    </xdr:from>
    <xdr:ext cx="469744" cy="259045"/>
    <xdr:sp macro="" textlink="">
      <xdr:nvSpPr>
        <xdr:cNvPr id="655" name="テキスト ボックス 654"/>
        <xdr:cNvSpPr txBox="1"/>
      </xdr:nvSpPr>
      <xdr:spPr>
        <a:xfrm>
          <a:off x="13468428" y="135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3651</xdr:rowOff>
    </xdr:from>
    <xdr:to>
      <xdr:col>67</xdr:col>
      <xdr:colOff>101600</xdr:colOff>
      <xdr:row>77</xdr:row>
      <xdr:rowOff>105251</xdr:rowOff>
    </xdr:to>
    <xdr:sp macro="" textlink="">
      <xdr:nvSpPr>
        <xdr:cNvPr id="656" name="楕円 655"/>
        <xdr:cNvSpPr/>
      </xdr:nvSpPr>
      <xdr:spPr>
        <a:xfrm>
          <a:off x="12763500" y="1320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121778</xdr:rowOff>
    </xdr:from>
    <xdr:ext cx="534377" cy="259045"/>
    <xdr:sp macro="" textlink="">
      <xdr:nvSpPr>
        <xdr:cNvPr id="657" name="テキスト ボックス 656"/>
        <xdr:cNvSpPr txBox="1"/>
      </xdr:nvSpPr>
      <xdr:spPr>
        <a:xfrm>
          <a:off x="12547111" y="1298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8615</xdr:rowOff>
    </xdr:from>
    <xdr:to>
      <xdr:col>85</xdr:col>
      <xdr:colOff>127000</xdr:colOff>
      <xdr:row>97</xdr:row>
      <xdr:rowOff>14089</xdr:rowOff>
    </xdr:to>
    <xdr:cxnSp macro="">
      <xdr:nvCxnSpPr>
        <xdr:cNvPr id="689" name="直線コネクタ 688"/>
        <xdr:cNvCxnSpPr/>
      </xdr:nvCxnSpPr>
      <xdr:spPr>
        <a:xfrm flipV="1">
          <a:off x="15481300" y="16639265"/>
          <a:ext cx="8382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52272</xdr:rowOff>
    </xdr:from>
    <xdr:ext cx="534377" cy="259045"/>
    <xdr:sp macro="" textlink="">
      <xdr:nvSpPr>
        <xdr:cNvPr id="690" name="公債費平均値テキスト"/>
        <xdr:cNvSpPr txBox="1"/>
      </xdr:nvSpPr>
      <xdr:spPr>
        <a:xfrm>
          <a:off x="16370300" y="1668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14089</xdr:rowOff>
    </xdr:from>
    <xdr:to>
      <xdr:col>81</xdr:col>
      <xdr:colOff>50800</xdr:colOff>
      <xdr:row>97</xdr:row>
      <xdr:rowOff>18617</xdr:rowOff>
    </xdr:to>
    <xdr:cxnSp macro="">
      <xdr:nvCxnSpPr>
        <xdr:cNvPr id="692" name="直線コネクタ 691"/>
        <xdr:cNvCxnSpPr/>
      </xdr:nvCxnSpPr>
      <xdr:spPr>
        <a:xfrm flipV="1">
          <a:off x="14592300" y="16644739"/>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5343</xdr:rowOff>
    </xdr:from>
    <xdr:ext cx="534377" cy="259045"/>
    <xdr:sp macro="" textlink="">
      <xdr:nvSpPr>
        <xdr:cNvPr id="694" name="テキスト ボックス 693"/>
        <xdr:cNvSpPr txBox="1"/>
      </xdr:nvSpPr>
      <xdr:spPr>
        <a:xfrm>
          <a:off x="15214111" y="1680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18617</xdr:rowOff>
    </xdr:from>
    <xdr:to>
      <xdr:col>76</xdr:col>
      <xdr:colOff>114300</xdr:colOff>
      <xdr:row>97</xdr:row>
      <xdr:rowOff>43830</xdr:rowOff>
    </xdr:to>
    <xdr:cxnSp macro="">
      <xdr:nvCxnSpPr>
        <xdr:cNvPr id="695" name="直線コネクタ 694"/>
        <xdr:cNvCxnSpPr/>
      </xdr:nvCxnSpPr>
      <xdr:spPr>
        <a:xfrm flipV="1">
          <a:off x="13703300" y="16649267"/>
          <a:ext cx="889000" cy="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6" name="フローチャート: 判断 695"/>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7" name="テキスト ボックス 696"/>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43830</xdr:rowOff>
    </xdr:from>
    <xdr:to>
      <xdr:col>71</xdr:col>
      <xdr:colOff>177800</xdr:colOff>
      <xdr:row>97</xdr:row>
      <xdr:rowOff>53049</xdr:rowOff>
    </xdr:to>
    <xdr:cxnSp macro="">
      <xdr:nvCxnSpPr>
        <xdr:cNvPr id="698" name="直線コネクタ 697"/>
        <xdr:cNvCxnSpPr/>
      </xdr:nvCxnSpPr>
      <xdr:spPr>
        <a:xfrm flipV="1">
          <a:off x="12814300" y="16674480"/>
          <a:ext cx="889000" cy="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9" name="フローチャート: 判断 698"/>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700" name="テキスト ボックス 699"/>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701" name="フローチャート: 判断 700"/>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702" name="テキスト ボックス 701"/>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129265</xdr:rowOff>
    </xdr:from>
    <xdr:to>
      <xdr:col>85</xdr:col>
      <xdr:colOff>177800</xdr:colOff>
      <xdr:row>97</xdr:row>
      <xdr:rowOff>59415</xdr:rowOff>
    </xdr:to>
    <xdr:sp macro="" textlink="">
      <xdr:nvSpPr>
        <xdr:cNvPr id="708" name="楕円 707"/>
        <xdr:cNvSpPr/>
      </xdr:nvSpPr>
      <xdr:spPr>
        <a:xfrm>
          <a:off x="16268700" y="165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152142</xdr:rowOff>
    </xdr:from>
    <xdr:ext cx="534377" cy="259045"/>
    <xdr:sp macro="" textlink="">
      <xdr:nvSpPr>
        <xdr:cNvPr id="709" name="公債費該当値テキスト"/>
        <xdr:cNvSpPr txBox="1"/>
      </xdr:nvSpPr>
      <xdr:spPr>
        <a:xfrm>
          <a:off x="16370300" y="1643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134739</xdr:rowOff>
    </xdr:from>
    <xdr:to>
      <xdr:col>81</xdr:col>
      <xdr:colOff>101600</xdr:colOff>
      <xdr:row>97</xdr:row>
      <xdr:rowOff>64889</xdr:rowOff>
    </xdr:to>
    <xdr:sp macro="" textlink="">
      <xdr:nvSpPr>
        <xdr:cNvPr id="710" name="楕円 709"/>
        <xdr:cNvSpPr/>
      </xdr:nvSpPr>
      <xdr:spPr>
        <a:xfrm>
          <a:off x="15430500" y="165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81416</xdr:rowOff>
    </xdr:from>
    <xdr:ext cx="534377" cy="259045"/>
    <xdr:sp macro="" textlink="">
      <xdr:nvSpPr>
        <xdr:cNvPr id="711" name="テキスト ボックス 710"/>
        <xdr:cNvSpPr txBox="1"/>
      </xdr:nvSpPr>
      <xdr:spPr>
        <a:xfrm>
          <a:off x="15214111" y="1636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139267</xdr:rowOff>
    </xdr:from>
    <xdr:to>
      <xdr:col>76</xdr:col>
      <xdr:colOff>165100</xdr:colOff>
      <xdr:row>97</xdr:row>
      <xdr:rowOff>69417</xdr:rowOff>
    </xdr:to>
    <xdr:sp macro="" textlink="">
      <xdr:nvSpPr>
        <xdr:cNvPr id="712" name="楕円 711"/>
        <xdr:cNvSpPr/>
      </xdr:nvSpPr>
      <xdr:spPr>
        <a:xfrm>
          <a:off x="14541500" y="165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60544</xdr:rowOff>
    </xdr:from>
    <xdr:ext cx="534377" cy="259045"/>
    <xdr:sp macro="" textlink="">
      <xdr:nvSpPr>
        <xdr:cNvPr id="713" name="テキスト ボックス 712"/>
        <xdr:cNvSpPr txBox="1"/>
      </xdr:nvSpPr>
      <xdr:spPr>
        <a:xfrm>
          <a:off x="14325111" y="1669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164480</xdr:rowOff>
    </xdr:from>
    <xdr:to>
      <xdr:col>72</xdr:col>
      <xdr:colOff>38100</xdr:colOff>
      <xdr:row>97</xdr:row>
      <xdr:rowOff>94630</xdr:rowOff>
    </xdr:to>
    <xdr:sp macro="" textlink="">
      <xdr:nvSpPr>
        <xdr:cNvPr id="714" name="楕円 713"/>
        <xdr:cNvSpPr/>
      </xdr:nvSpPr>
      <xdr:spPr>
        <a:xfrm>
          <a:off x="13652500" y="166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85757</xdr:rowOff>
    </xdr:from>
    <xdr:ext cx="534377" cy="259045"/>
    <xdr:sp macro="" textlink="">
      <xdr:nvSpPr>
        <xdr:cNvPr id="715" name="テキスト ボックス 714"/>
        <xdr:cNvSpPr txBox="1"/>
      </xdr:nvSpPr>
      <xdr:spPr>
        <a:xfrm>
          <a:off x="13436111" y="167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2249</xdr:rowOff>
    </xdr:from>
    <xdr:to>
      <xdr:col>67</xdr:col>
      <xdr:colOff>101600</xdr:colOff>
      <xdr:row>97</xdr:row>
      <xdr:rowOff>103849</xdr:rowOff>
    </xdr:to>
    <xdr:sp macro="" textlink="">
      <xdr:nvSpPr>
        <xdr:cNvPr id="716" name="楕円 715"/>
        <xdr:cNvSpPr/>
      </xdr:nvSpPr>
      <xdr:spPr>
        <a:xfrm>
          <a:off x="12763500" y="1663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94976</xdr:rowOff>
    </xdr:from>
    <xdr:ext cx="534377" cy="259045"/>
    <xdr:sp macro="" textlink="">
      <xdr:nvSpPr>
        <xdr:cNvPr id="717" name="テキスト ボックス 716"/>
        <xdr:cNvSpPr txBox="1"/>
      </xdr:nvSpPr>
      <xdr:spPr>
        <a:xfrm>
          <a:off x="12547111" y="167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53" name="フローチャート: 判断 752"/>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54" name="テキスト ボックス 753"/>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6" name="フローチャート: 判断 755"/>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7" name="テキスト ボックス 756"/>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8" name="フローチャート: 判断 757"/>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9" name="テキスト ボックス 758"/>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5" name="フローチャート: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8" name="フローチャート: 判断 807"/>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9" name="テキスト ボックス 808"/>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11" name="フローチャート: 判断 810"/>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12" name="テキスト ボックス 811"/>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3" name="テキスト ボックス 822"/>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7" name="テキスト ボックス 82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676,320</a:t>
          </a:r>
          <a:r>
            <a:rPr kumimoji="1" lang="ja-JP" altLang="ja-JP" sz="1100">
              <a:solidFill>
                <a:schemeClr val="dk1"/>
              </a:solidFill>
              <a:effectLst/>
              <a:latin typeface="+mn-lt"/>
              <a:ea typeface="+mn-ea"/>
              <a:cs typeface="+mn-cs"/>
            </a:rPr>
            <a:t>円となっている。 </a:t>
          </a:r>
          <a:r>
            <a:rPr kumimoji="1" lang="ja-JP" altLang="en-US" sz="1100">
              <a:solidFill>
                <a:schemeClr val="dk1"/>
              </a:solidFill>
              <a:effectLst/>
              <a:latin typeface="+mn-lt"/>
              <a:ea typeface="+mn-ea"/>
              <a:cs typeface="+mn-cs"/>
            </a:rPr>
            <a:t>商工費については、新型コロナウイルス緊急対策事業として実施したプレミアム付商品券発行事業等により大きく増額している。土木費については、</a:t>
          </a:r>
          <a:r>
            <a:rPr kumimoji="1" lang="ja-JP" altLang="ja-JP" sz="1100">
              <a:solidFill>
                <a:schemeClr val="dk1"/>
              </a:solidFill>
              <a:effectLst/>
              <a:latin typeface="+mn-lt"/>
              <a:ea typeface="+mn-ea"/>
              <a:cs typeface="+mn-cs"/>
            </a:rPr>
            <a:t>大分県、類似団体、全国平均</a:t>
          </a:r>
          <a:r>
            <a:rPr kumimoji="1" lang="ja-JP" altLang="en-US" sz="1100">
              <a:solidFill>
                <a:schemeClr val="dk1"/>
              </a:solidFill>
              <a:effectLst/>
              <a:latin typeface="+mn-lt"/>
              <a:ea typeface="+mn-ea"/>
              <a:cs typeface="+mn-cs"/>
            </a:rPr>
            <a:t>全てを下回っているものの、各道路整備事業費の伸びにより前年度より大きく増額をしているため、</a:t>
          </a:r>
          <a:r>
            <a:rPr lang="ja-JP" altLang="ja-JP" sz="1100">
              <a:solidFill>
                <a:schemeClr val="dk1"/>
              </a:solidFill>
              <a:effectLst/>
              <a:latin typeface="+mn-lt"/>
              <a:ea typeface="+mn-ea"/>
              <a:cs typeface="+mn-cs"/>
            </a:rPr>
            <a:t>今後一層の</a:t>
          </a:r>
          <a:r>
            <a:rPr kumimoji="1" lang="ja-JP" altLang="ja-JP" sz="1100">
              <a:solidFill>
                <a:schemeClr val="dk1"/>
              </a:solidFill>
              <a:effectLst/>
              <a:latin typeface="+mn-lt"/>
              <a:ea typeface="+mn-ea"/>
              <a:cs typeface="+mn-cs"/>
            </a:rPr>
            <a:t>事業費の見直しが求められる。</a:t>
          </a:r>
          <a:r>
            <a:rPr kumimoji="1" lang="ja-JP" altLang="en-US" sz="1100">
              <a:solidFill>
                <a:schemeClr val="dk1"/>
              </a:solidFill>
              <a:effectLst/>
              <a:latin typeface="+mn-lt"/>
              <a:ea typeface="+mn-ea"/>
              <a:cs typeface="+mn-cs"/>
            </a:rPr>
            <a:t>衛生費については、し尿処理整備事業費の減により前年度より大きく減となっているものの、</a:t>
          </a:r>
          <a:r>
            <a:rPr kumimoji="1" lang="ja-JP" altLang="ja-JP" sz="1100">
              <a:solidFill>
                <a:schemeClr val="dk1"/>
              </a:solidFill>
              <a:effectLst/>
              <a:latin typeface="+mn-lt"/>
              <a:ea typeface="+mn-ea"/>
              <a:cs typeface="+mn-cs"/>
            </a:rPr>
            <a:t>大分県、類似団体、全国平均全てを上回っている状況である</a:t>
          </a:r>
          <a:r>
            <a:rPr kumimoji="1" lang="ja-JP" altLang="en-US" sz="1100">
              <a:solidFill>
                <a:schemeClr val="dk1"/>
              </a:solidFill>
              <a:effectLst/>
              <a:latin typeface="+mn-lt"/>
              <a:ea typeface="+mn-ea"/>
              <a:cs typeface="+mn-cs"/>
            </a:rPr>
            <a:t>。加えて、今後は新環境センター整備等の大型事業が予定されているため、経常的な歳出事業費の見直しを図っていく。</a:t>
          </a:r>
          <a:r>
            <a:rPr kumimoji="1" lang="ja-JP" altLang="ja-JP" sz="1100">
              <a:solidFill>
                <a:schemeClr val="dk1"/>
              </a:solidFill>
              <a:effectLst/>
              <a:latin typeface="+mn-lt"/>
              <a:ea typeface="+mn-ea"/>
              <a:cs typeface="+mn-cs"/>
            </a:rPr>
            <a:t>災害復旧事業費については、前年度比では減となっているものの、令和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等の災害復旧費により、大分県、類似団体、全国平均全てを上回っている状況である。早期復旧に向け、最優先で事業に取り組みつつ、経費の減少を図っていく。公債費については、大分県、類似団体、全国平均全てを上回っている状況である。普通建設事業費の抑制はもちろん、高利率借入金の繰上償還検討や、単年における起債借入額が償還額を上回らないように調整を図るなど、公債費および残高の減少に向けて多角的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財政調整基金については、普通交付税</a:t>
          </a:r>
          <a:r>
            <a:rPr kumimoji="1" lang="ja-JP" altLang="en-US" sz="1000">
              <a:solidFill>
                <a:schemeClr val="dk1"/>
              </a:solidFill>
              <a:effectLst/>
              <a:latin typeface="+mn-lt"/>
              <a:ea typeface="+mn-ea"/>
              <a:cs typeface="+mn-cs"/>
            </a:rPr>
            <a:t>や臨時財政対策債の減額</a:t>
          </a:r>
          <a:r>
            <a:rPr kumimoji="1" lang="ja-JP" altLang="ja-JP" sz="1000">
              <a:solidFill>
                <a:schemeClr val="dk1"/>
              </a:solidFill>
              <a:effectLst/>
              <a:latin typeface="+mn-lt"/>
              <a:ea typeface="+mn-ea"/>
              <a:cs typeface="+mn-cs"/>
            </a:rPr>
            <a:t>があったこと</a:t>
          </a:r>
          <a:r>
            <a:rPr kumimoji="1" lang="ja-JP" altLang="en-US" sz="1000">
              <a:solidFill>
                <a:schemeClr val="dk1"/>
              </a:solidFill>
              <a:effectLst/>
              <a:latin typeface="+mn-lt"/>
              <a:ea typeface="+mn-ea"/>
              <a:cs typeface="+mn-cs"/>
            </a:rPr>
            <a:t>に加え</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物価高騰による物件費の増や、障害福祉サービス負担金等の経常的な扶助費の増による収支差に対応するため、</a:t>
          </a:r>
          <a:r>
            <a:rPr kumimoji="1" lang="en-US" altLang="ja-JP" sz="1000">
              <a:solidFill>
                <a:schemeClr val="dk1"/>
              </a:solidFill>
              <a:effectLst/>
              <a:latin typeface="+mn-lt"/>
              <a:ea typeface="+mn-ea"/>
              <a:cs typeface="+mn-cs"/>
            </a:rPr>
            <a:t>353,189</a:t>
          </a:r>
          <a:r>
            <a:rPr kumimoji="1" lang="ja-JP" altLang="ja-JP" sz="1000">
              <a:solidFill>
                <a:schemeClr val="dk1"/>
              </a:solidFill>
              <a:effectLst/>
              <a:latin typeface="+mn-lt"/>
              <a:ea typeface="+mn-ea"/>
              <a:cs typeface="+mn-cs"/>
            </a:rPr>
            <a:t>千円を</a:t>
          </a:r>
          <a:r>
            <a:rPr kumimoji="1" lang="ja-JP" altLang="en-US" sz="1000">
              <a:solidFill>
                <a:schemeClr val="dk1"/>
              </a:solidFill>
              <a:effectLst/>
              <a:latin typeface="+mn-lt"/>
              <a:ea typeface="+mn-ea"/>
              <a:cs typeface="+mn-cs"/>
            </a:rPr>
            <a:t>繰り入れた</a:t>
          </a:r>
          <a:r>
            <a:rPr kumimoji="1" lang="ja-JP" altLang="ja-JP" sz="1000">
              <a:solidFill>
                <a:schemeClr val="dk1"/>
              </a:solidFill>
              <a:effectLst/>
              <a:latin typeface="+mn-lt"/>
              <a:ea typeface="+mn-ea"/>
              <a:cs typeface="+mn-cs"/>
            </a:rPr>
            <a:t>結果、目標とする標準財政規模の</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％以上</a:t>
          </a:r>
          <a:r>
            <a:rPr kumimoji="1" lang="ja-JP" altLang="en-US" sz="1000">
              <a:solidFill>
                <a:schemeClr val="dk1"/>
              </a:solidFill>
              <a:effectLst/>
              <a:latin typeface="+mn-lt"/>
              <a:ea typeface="+mn-ea"/>
              <a:cs typeface="+mn-cs"/>
            </a:rPr>
            <a:t>を達成するには至らなかった</a:t>
          </a:r>
          <a:r>
            <a:rPr kumimoji="1" lang="ja-JP" altLang="ja-JP" sz="1000">
              <a:solidFill>
                <a:schemeClr val="dk1"/>
              </a:solidFill>
              <a:effectLst/>
              <a:latin typeface="+mn-lt"/>
              <a:ea typeface="+mn-ea"/>
              <a:cs typeface="+mn-cs"/>
            </a:rPr>
            <a:t>。一方、実質収支額については</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月豪雨災害に係る</a:t>
          </a:r>
          <a:r>
            <a:rPr kumimoji="1" lang="ja-JP" altLang="en-US" sz="1000">
              <a:solidFill>
                <a:schemeClr val="dk1"/>
              </a:solidFill>
              <a:effectLst/>
              <a:latin typeface="+mn-lt"/>
              <a:ea typeface="+mn-ea"/>
              <a:cs typeface="+mn-cs"/>
            </a:rPr>
            <a:t>現年実施分に対する</a:t>
          </a:r>
          <a:r>
            <a:rPr kumimoji="1" lang="ja-JP" altLang="ja-JP" sz="1000">
              <a:solidFill>
                <a:schemeClr val="dk1"/>
              </a:solidFill>
              <a:effectLst/>
              <a:latin typeface="+mn-lt"/>
              <a:ea typeface="+mn-ea"/>
              <a:cs typeface="+mn-cs"/>
            </a:rPr>
            <a:t>補助金が後年度収入</a:t>
          </a:r>
          <a:r>
            <a:rPr kumimoji="1" lang="ja-JP" altLang="en-US" sz="1000">
              <a:solidFill>
                <a:schemeClr val="dk1"/>
              </a:solidFill>
              <a:effectLst/>
              <a:latin typeface="+mn-lt"/>
              <a:ea typeface="+mn-ea"/>
              <a:cs typeface="+mn-cs"/>
            </a:rPr>
            <a:t>になった等の事象は発生しなかったことから、令和</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年度以前の水準となっている</a:t>
          </a:r>
          <a:r>
            <a:rPr kumimoji="1" lang="ja-JP" altLang="ja-JP" sz="1000">
              <a:solidFill>
                <a:schemeClr val="dk1"/>
              </a:solidFill>
              <a:effectLst/>
              <a:latin typeface="+mn-lt"/>
              <a:ea typeface="+mn-ea"/>
              <a:cs typeface="+mn-cs"/>
            </a:rPr>
            <a:t>。今後も財政の健全化を引き続き推進し、歳出入の適正管理や基金運用の適正化に努め、持続的な財政運営を行っていく。</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大分県由布市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連結実質赤字比率については、一般会計、特別会計ともに黒字で推移しており、令和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年度の標準的な収入に対する全会計の収支額の比率は△</a:t>
          </a:r>
          <a:r>
            <a:rPr kumimoji="1" lang="en-US" altLang="ja-JP" sz="1100">
              <a:solidFill>
                <a:schemeClr val="dk1"/>
              </a:solidFill>
              <a:effectLst/>
              <a:latin typeface="+mn-lt"/>
              <a:ea typeface="+mn-ea"/>
              <a:cs typeface="+mn-cs"/>
            </a:rPr>
            <a:t>11.03</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3.89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今後、使用料金改定や滞納整理、歳出の削減を進め、以後も赤字に陥ることのないよう、すべての会計において財政の健全化に努める。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c r="B2" s="182" t="s">
        <v>83</v>
      </c>
      <c r="C2" s="182"/>
      <c r="D2" s="183"/>
    </row>
    <row r="3" spans="1:119" ht="18.75" customHeight="1" thickBot="1">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23522408</v>
      </c>
      <c r="BO4" s="371"/>
      <c r="BP4" s="371"/>
      <c r="BQ4" s="371"/>
      <c r="BR4" s="371"/>
      <c r="BS4" s="371"/>
      <c r="BT4" s="371"/>
      <c r="BU4" s="372"/>
      <c r="BV4" s="370">
        <v>23092068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4.0999999999999996</v>
      </c>
      <c r="CU4" s="377"/>
      <c r="CV4" s="377"/>
      <c r="CW4" s="377"/>
      <c r="CX4" s="377"/>
      <c r="CY4" s="377"/>
      <c r="CZ4" s="377"/>
      <c r="DA4" s="378"/>
      <c r="DB4" s="376">
        <v>0.9</v>
      </c>
      <c r="DC4" s="377"/>
      <c r="DD4" s="377"/>
      <c r="DE4" s="377"/>
      <c r="DF4" s="377"/>
      <c r="DG4" s="377"/>
      <c r="DH4" s="377"/>
      <c r="DI4" s="378"/>
    </row>
    <row r="5" spans="1:119" ht="18.75" customHeight="1">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22677689</v>
      </c>
      <c r="BO5" s="408"/>
      <c r="BP5" s="408"/>
      <c r="BQ5" s="408"/>
      <c r="BR5" s="408"/>
      <c r="BS5" s="408"/>
      <c r="BT5" s="408"/>
      <c r="BU5" s="409"/>
      <c r="BV5" s="407">
        <v>22654214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95.7</v>
      </c>
      <c r="CU5" s="405"/>
      <c r="CV5" s="405"/>
      <c r="CW5" s="405"/>
      <c r="CX5" s="405"/>
      <c r="CY5" s="405"/>
      <c r="CZ5" s="405"/>
      <c r="DA5" s="406"/>
      <c r="DB5" s="404">
        <v>89.3</v>
      </c>
      <c r="DC5" s="405"/>
      <c r="DD5" s="405"/>
      <c r="DE5" s="405"/>
      <c r="DF5" s="405"/>
      <c r="DG5" s="405"/>
      <c r="DH5" s="405"/>
      <c r="DI5" s="406"/>
    </row>
    <row r="6" spans="1:119" ht="18.75" customHeight="1">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844719</v>
      </c>
      <c r="BO6" s="408"/>
      <c r="BP6" s="408"/>
      <c r="BQ6" s="408"/>
      <c r="BR6" s="408"/>
      <c r="BS6" s="408"/>
      <c r="BT6" s="408"/>
      <c r="BU6" s="409"/>
      <c r="BV6" s="407">
        <v>437854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v>
      </c>
      <c r="CU6" s="445"/>
      <c r="CV6" s="445"/>
      <c r="CW6" s="445"/>
      <c r="CX6" s="445"/>
      <c r="CY6" s="445"/>
      <c r="CZ6" s="445"/>
      <c r="DA6" s="446"/>
      <c r="DB6" s="444">
        <v>92.4</v>
      </c>
      <c r="DC6" s="445"/>
      <c r="DD6" s="445"/>
      <c r="DE6" s="445"/>
      <c r="DF6" s="445"/>
      <c r="DG6" s="445"/>
      <c r="DH6" s="445"/>
      <c r="DI6" s="446"/>
    </row>
    <row r="7" spans="1:119" ht="18.75" customHeight="1">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392857</v>
      </c>
      <c r="BO7" s="408"/>
      <c r="BP7" s="408"/>
      <c r="BQ7" s="408"/>
      <c r="BR7" s="408"/>
      <c r="BS7" s="408"/>
      <c r="BT7" s="408"/>
      <c r="BU7" s="409"/>
      <c r="BV7" s="407">
        <v>335448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11068892</v>
      </c>
      <c r="CU7" s="408"/>
      <c r="CV7" s="408"/>
      <c r="CW7" s="408"/>
      <c r="CX7" s="408"/>
      <c r="CY7" s="408"/>
      <c r="CZ7" s="408"/>
      <c r="DA7" s="409"/>
      <c r="DB7" s="407">
        <v>11404794</v>
      </c>
      <c r="DC7" s="408"/>
      <c r="DD7" s="408"/>
      <c r="DE7" s="408"/>
      <c r="DF7" s="408"/>
      <c r="DG7" s="408"/>
      <c r="DH7" s="408"/>
      <c r="DI7" s="409"/>
    </row>
    <row r="8" spans="1:119" ht="18.75" customHeight="1" thickBot="1">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451862</v>
      </c>
      <c r="BO8" s="408"/>
      <c r="BP8" s="408"/>
      <c r="BQ8" s="408"/>
      <c r="BR8" s="408"/>
      <c r="BS8" s="408"/>
      <c r="BT8" s="408"/>
      <c r="BU8" s="409"/>
      <c r="BV8" s="407">
        <v>102406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0.41</v>
      </c>
      <c r="CU8" s="448"/>
      <c r="CV8" s="448"/>
      <c r="CW8" s="448"/>
      <c r="CX8" s="448"/>
      <c r="CY8" s="448"/>
      <c r="CZ8" s="448"/>
      <c r="DA8" s="449"/>
      <c r="DB8" s="447">
        <v>0.42</v>
      </c>
      <c r="DC8" s="448"/>
      <c r="DD8" s="448"/>
      <c r="DE8" s="448"/>
      <c r="DF8" s="448"/>
      <c r="DG8" s="448"/>
      <c r="DH8" s="448"/>
      <c r="DI8" s="449"/>
    </row>
    <row r="9" spans="1:119" ht="18.75" customHeight="1" thickBot="1">
      <c r="A9" s="181"/>
      <c r="B9" s="401" t="s">
        <v>114</v>
      </c>
      <c r="C9" s="402"/>
      <c r="D9" s="402"/>
      <c r="E9" s="402"/>
      <c r="F9" s="402"/>
      <c r="G9" s="402"/>
      <c r="H9" s="402"/>
      <c r="I9" s="402"/>
      <c r="J9" s="402"/>
      <c r="K9" s="450"/>
      <c r="L9" s="451" t="s">
        <v>115</v>
      </c>
      <c r="M9" s="452"/>
      <c r="N9" s="452"/>
      <c r="O9" s="452"/>
      <c r="P9" s="452"/>
      <c r="Q9" s="453"/>
      <c r="R9" s="454">
        <v>32772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349456</v>
      </c>
      <c r="BO9" s="408"/>
      <c r="BP9" s="408"/>
      <c r="BQ9" s="408"/>
      <c r="BR9" s="408"/>
      <c r="BS9" s="408"/>
      <c r="BT9" s="408"/>
      <c r="BU9" s="409"/>
      <c r="BV9" s="407">
        <v>-576633</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16.100000000000001</v>
      </c>
      <c r="CU9" s="405"/>
      <c r="CV9" s="405"/>
      <c r="CW9" s="405"/>
      <c r="CX9" s="405"/>
      <c r="CY9" s="405"/>
      <c r="CZ9" s="405"/>
      <c r="DA9" s="406"/>
      <c r="DB9" s="404">
        <v>17.100000000000001</v>
      </c>
      <c r="DC9" s="405"/>
      <c r="DD9" s="405"/>
      <c r="DE9" s="405"/>
      <c r="DF9" s="405"/>
      <c r="DG9" s="405"/>
      <c r="DH9" s="405"/>
      <c r="DI9" s="406"/>
    </row>
    <row r="10" spans="1:119" ht="18.75" customHeight="1" thickBot="1">
      <c r="A10" s="181"/>
      <c r="B10" s="401"/>
      <c r="C10" s="402"/>
      <c r="D10" s="402"/>
      <c r="E10" s="402"/>
      <c r="F10" s="402"/>
      <c r="G10" s="402"/>
      <c r="H10" s="402"/>
      <c r="I10" s="402"/>
      <c r="J10" s="402"/>
      <c r="K10" s="450"/>
      <c r="L10" s="457" t="s">
        <v>120</v>
      </c>
      <c r="M10" s="437"/>
      <c r="N10" s="437"/>
      <c r="O10" s="437"/>
      <c r="P10" s="437"/>
      <c r="Q10" s="438"/>
      <c r="R10" s="458">
        <v>34262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2068</v>
      </c>
      <c r="BO10" s="408"/>
      <c r="BP10" s="408"/>
      <c r="BQ10" s="408"/>
      <c r="BR10" s="408"/>
      <c r="BS10" s="408"/>
      <c r="BT10" s="408"/>
      <c r="BU10" s="409"/>
      <c r="BV10" s="407">
        <v>263833</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c r="A12" s="181"/>
      <c r="B12" s="467" t="s">
        <v>132</v>
      </c>
      <c r="C12" s="468"/>
      <c r="D12" s="468"/>
      <c r="E12" s="468"/>
      <c r="F12" s="468"/>
      <c r="G12" s="468"/>
      <c r="H12" s="468"/>
      <c r="I12" s="468"/>
      <c r="J12" s="468"/>
      <c r="K12" s="469"/>
      <c r="L12" s="476" t="s">
        <v>133</v>
      </c>
      <c r="M12" s="477"/>
      <c r="N12" s="477"/>
      <c r="O12" s="477"/>
      <c r="P12" s="477"/>
      <c r="Q12" s="478"/>
      <c r="R12" s="479">
        <v>33531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353189</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c r="A13" s="181"/>
      <c r="B13" s="470"/>
      <c r="C13" s="471"/>
      <c r="D13" s="471"/>
      <c r="E13" s="471"/>
      <c r="F13" s="471"/>
      <c r="G13" s="471"/>
      <c r="H13" s="471"/>
      <c r="I13" s="471"/>
      <c r="J13" s="471"/>
      <c r="K13" s="472"/>
      <c r="L13" s="190"/>
      <c r="M13" s="498" t="s">
        <v>140</v>
      </c>
      <c r="N13" s="499"/>
      <c r="O13" s="499"/>
      <c r="P13" s="499"/>
      <c r="Q13" s="500"/>
      <c r="R13" s="491">
        <v>33103</v>
      </c>
      <c r="S13" s="492"/>
      <c r="T13" s="492"/>
      <c r="U13" s="492"/>
      <c r="V13" s="493"/>
      <c r="W13" s="423" t="s">
        <v>141</v>
      </c>
      <c r="X13" s="424"/>
      <c r="Y13" s="424"/>
      <c r="Z13" s="424"/>
      <c r="AA13" s="424"/>
      <c r="AB13" s="414"/>
      <c r="AC13" s="458">
        <v>1388</v>
      </c>
      <c r="AD13" s="459"/>
      <c r="AE13" s="459"/>
      <c r="AF13" s="459"/>
      <c r="AG13" s="501"/>
      <c r="AH13" s="458">
        <v>1427</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-1665</v>
      </c>
      <c r="BO13" s="408"/>
      <c r="BP13" s="408"/>
      <c r="BQ13" s="408"/>
      <c r="BR13" s="408"/>
      <c r="BS13" s="408"/>
      <c r="BT13" s="408"/>
      <c r="BU13" s="409"/>
      <c r="BV13" s="407">
        <v>-312800</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6.9</v>
      </c>
      <c r="CU13" s="405"/>
      <c r="CV13" s="405"/>
      <c r="CW13" s="405"/>
      <c r="CX13" s="405"/>
      <c r="CY13" s="405"/>
      <c r="CZ13" s="405"/>
      <c r="DA13" s="406"/>
      <c r="DB13" s="404">
        <v>6.9</v>
      </c>
      <c r="DC13" s="405"/>
      <c r="DD13" s="405"/>
      <c r="DE13" s="405"/>
      <c r="DF13" s="405"/>
      <c r="DG13" s="405"/>
      <c r="DH13" s="405"/>
      <c r="DI13" s="406"/>
    </row>
    <row r="14" spans="1:119" ht="18.75" customHeight="1" thickBot="1">
      <c r="A14" s="181"/>
      <c r="B14" s="470"/>
      <c r="C14" s="471"/>
      <c r="D14" s="471"/>
      <c r="E14" s="471"/>
      <c r="F14" s="471"/>
      <c r="G14" s="471"/>
      <c r="H14" s="471"/>
      <c r="I14" s="471"/>
      <c r="J14" s="471"/>
      <c r="K14" s="472"/>
      <c r="L14" s="488" t="s">
        <v>145</v>
      </c>
      <c r="M14" s="489"/>
      <c r="N14" s="489"/>
      <c r="O14" s="489"/>
      <c r="P14" s="489"/>
      <c r="Q14" s="490"/>
      <c r="R14" s="491">
        <v>33811</v>
      </c>
      <c r="S14" s="492"/>
      <c r="T14" s="492"/>
      <c r="U14" s="492"/>
      <c r="V14" s="493"/>
      <c r="W14" s="397"/>
      <c r="X14" s="398"/>
      <c r="Y14" s="398"/>
      <c r="Z14" s="398"/>
      <c r="AA14" s="398"/>
      <c r="AB14" s="387"/>
      <c r="AC14" s="494">
        <v>9</v>
      </c>
      <c r="AD14" s="495"/>
      <c r="AE14" s="495"/>
      <c r="AF14" s="495"/>
      <c r="AG14" s="496"/>
      <c r="AH14" s="494">
        <v>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32.200000000000003</v>
      </c>
      <c r="CU14" s="506"/>
      <c r="CV14" s="506"/>
      <c r="CW14" s="506"/>
      <c r="CX14" s="506"/>
      <c r="CY14" s="506"/>
      <c r="CZ14" s="506"/>
      <c r="DA14" s="507"/>
      <c r="DB14" s="505">
        <v>21.4</v>
      </c>
      <c r="DC14" s="506"/>
      <c r="DD14" s="506"/>
      <c r="DE14" s="506"/>
      <c r="DF14" s="506"/>
      <c r="DG14" s="506"/>
      <c r="DH14" s="506"/>
      <c r="DI14" s="507"/>
    </row>
    <row r="15" spans="1:119" ht="18.75" customHeight="1">
      <c r="A15" s="181"/>
      <c r="B15" s="470"/>
      <c r="C15" s="471"/>
      <c r="D15" s="471"/>
      <c r="E15" s="471"/>
      <c r="F15" s="471"/>
      <c r="G15" s="471"/>
      <c r="H15" s="471"/>
      <c r="I15" s="471"/>
      <c r="J15" s="471"/>
      <c r="K15" s="472"/>
      <c r="L15" s="190"/>
      <c r="M15" s="498" t="s">
        <v>140</v>
      </c>
      <c r="N15" s="499"/>
      <c r="O15" s="499"/>
      <c r="P15" s="499"/>
      <c r="Q15" s="500"/>
      <c r="R15" s="491">
        <v>33419</v>
      </c>
      <c r="S15" s="492"/>
      <c r="T15" s="492"/>
      <c r="U15" s="492"/>
      <c r="V15" s="493"/>
      <c r="W15" s="423" t="s">
        <v>147</v>
      </c>
      <c r="X15" s="424"/>
      <c r="Y15" s="424"/>
      <c r="Z15" s="424"/>
      <c r="AA15" s="424"/>
      <c r="AB15" s="414"/>
      <c r="AC15" s="458">
        <v>2292</v>
      </c>
      <c r="AD15" s="459"/>
      <c r="AE15" s="459"/>
      <c r="AF15" s="459"/>
      <c r="AG15" s="501"/>
      <c r="AH15" s="458">
        <v>2300</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4090573</v>
      </c>
      <c r="BO15" s="371"/>
      <c r="BP15" s="371"/>
      <c r="BQ15" s="371"/>
      <c r="BR15" s="371"/>
      <c r="BS15" s="371"/>
      <c r="BT15" s="371"/>
      <c r="BU15" s="372"/>
      <c r="BV15" s="370">
        <v>3978686</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14.8</v>
      </c>
      <c r="AD16" s="495"/>
      <c r="AE16" s="495"/>
      <c r="AF16" s="495"/>
      <c r="AG16" s="496"/>
      <c r="AH16" s="494">
        <v>14.6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9892812</v>
      </c>
      <c r="BO16" s="408"/>
      <c r="BP16" s="408"/>
      <c r="BQ16" s="408"/>
      <c r="BR16" s="408"/>
      <c r="BS16" s="408"/>
      <c r="BT16" s="408"/>
      <c r="BU16" s="409"/>
      <c r="BV16" s="407">
        <v>9831246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11781</v>
      </c>
      <c r="AD17" s="459"/>
      <c r="AE17" s="459"/>
      <c r="AF17" s="459"/>
      <c r="AG17" s="501"/>
      <c r="AH17" s="458">
        <v>12045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5121727</v>
      </c>
      <c r="BO17" s="408"/>
      <c r="BP17" s="408"/>
      <c r="BQ17" s="408"/>
      <c r="BR17" s="408"/>
      <c r="BS17" s="408"/>
      <c r="BT17" s="408"/>
      <c r="BU17" s="409"/>
      <c r="BV17" s="407">
        <v>4985593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c r="A18" s="181"/>
      <c r="B18" s="529" t="s">
        <v>157</v>
      </c>
      <c r="C18" s="450"/>
      <c r="D18" s="450"/>
      <c r="E18" s="530"/>
      <c r="F18" s="530"/>
      <c r="G18" s="530"/>
      <c r="H18" s="530"/>
      <c r="I18" s="530"/>
      <c r="J18" s="530"/>
      <c r="K18" s="530"/>
      <c r="L18" s="531">
        <v>319.32</v>
      </c>
      <c r="M18" s="531"/>
      <c r="N18" s="531"/>
      <c r="O18" s="531"/>
      <c r="P18" s="531"/>
      <c r="Q18" s="531"/>
      <c r="R18" s="532"/>
      <c r="S18" s="532"/>
      <c r="T18" s="532"/>
      <c r="U18" s="532"/>
      <c r="V18" s="533"/>
      <c r="W18" s="425"/>
      <c r="X18" s="426"/>
      <c r="Y18" s="426"/>
      <c r="Z18" s="426"/>
      <c r="AA18" s="426"/>
      <c r="AB18" s="417"/>
      <c r="AC18" s="534">
        <v>76.2</v>
      </c>
      <c r="AD18" s="535"/>
      <c r="AE18" s="535"/>
      <c r="AF18" s="535"/>
      <c r="AG18" s="536"/>
      <c r="AH18" s="534">
        <v>76.400000000000006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10872718</v>
      </c>
      <c r="BO18" s="408"/>
      <c r="BP18" s="408"/>
      <c r="BQ18" s="408"/>
      <c r="BR18" s="408"/>
      <c r="BS18" s="408"/>
      <c r="BT18" s="408"/>
      <c r="BU18" s="409"/>
      <c r="BV18" s="407">
        <v>10327292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c r="A19" s="181"/>
      <c r="B19" s="529" t="s">
        <v>159</v>
      </c>
      <c r="C19" s="450"/>
      <c r="D19" s="450"/>
      <c r="E19" s="530"/>
      <c r="F19" s="530"/>
      <c r="G19" s="530"/>
      <c r="H19" s="530"/>
      <c r="I19" s="530"/>
      <c r="J19" s="530"/>
      <c r="K19" s="530"/>
      <c r="L19" s="538">
        <v>103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14336026</v>
      </c>
      <c r="BO19" s="408"/>
      <c r="BP19" s="408"/>
      <c r="BQ19" s="408"/>
      <c r="BR19" s="408"/>
      <c r="BS19" s="408"/>
      <c r="BT19" s="408"/>
      <c r="BU19" s="409"/>
      <c r="BV19" s="407">
        <v>13448825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c r="A20" s="181"/>
      <c r="B20" s="529" t="s">
        <v>161</v>
      </c>
      <c r="C20" s="450"/>
      <c r="D20" s="450"/>
      <c r="E20" s="530"/>
      <c r="F20" s="530"/>
      <c r="G20" s="530"/>
      <c r="H20" s="530"/>
      <c r="I20" s="530"/>
      <c r="J20" s="530"/>
      <c r="K20" s="530"/>
      <c r="L20" s="538">
        <v>13175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22522077</v>
      </c>
      <c r="BO22" s="371"/>
      <c r="BP22" s="371"/>
      <c r="BQ22" s="371"/>
      <c r="BR22" s="371"/>
      <c r="BS22" s="371"/>
      <c r="BT22" s="371"/>
      <c r="BU22" s="372"/>
      <c r="BV22" s="370">
        <v>22799155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12730087</v>
      </c>
      <c r="BO23" s="408"/>
      <c r="BP23" s="408"/>
      <c r="BQ23" s="408"/>
      <c r="BR23" s="408"/>
      <c r="BS23" s="408"/>
      <c r="BT23" s="408"/>
      <c r="BU23" s="409"/>
      <c r="BV23" s="407">
        <v>12454004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c r="A24" s="181"/>
      <c r="B24" s="578"/>
      <c r="C24" s="554"/>
      <c r="D24" s="555"/>
      <c r="E24" s="457" t="s">
        <v>171</v>
      </c>
      <c r="F24" s="437"/>
      <c r="G24" s="437"/>
      <c r="H24" s="437"/>
      <c r="I24" s="437"/>
      <c r="J24" s="437"/>
      <c r="K24" s="438"/>
      <c r="L24" s="458">
        <v>1</v>
      </c>
      <c r="M24" s="459"/>
      <c r="N24" s="459"/>
      <c r="O24" s="459"/>
      <c r="P24" s="501"/>
      <c r="Q24" s="458">
        <v>7857</v>
      </c>
      <c r="R24" s="459"/>
      <c r="S24" s="459"/>
      <c r="T24" s="459"/>
      <c r="U24" s="459"/>
      <c r="V24" s="501"/>
      <c r="W24" s="553"/>
      <c r="X24" s="554"/>
      <c r="Y24" s="555"/>
      <c r="Z24" s="457" t="s">
        <v>172</v>
      </c>
      <c r="AA24" s="437"/>
      <c r="AB24" s="437"/>
      <c r="AC24" s="437"/>
      <c r="AD24" s="437"/>
      <c r="AE24" s="437"/>
      <c r="AF24" s="437"/>
      <c r="AG24" s="438"/>
      <c r="AH24" s="458">
        <v>346</v>
      </c>
      <c r="AI24" s="459"/>
      <c r="AJ24" s="459"/>
      <c r="AK24" s="459"/>
      <c r="AL24" s="501"/>
      <c r="AM24" s="458">
        <v>1050110</v>
      </c>
      <c r="AN24" s="459"/>
      <c r="AO24" s="459"/>
      <c r="AP24" s="459"/>
      <c r="AQ24" s="459"/>
      <c r="AR24" s="501"/>
      <c r="AS24" s="458">
        <v>3035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15712740</v>
      </c>
      <c r="BO24" s="408"/>
      <c r="BP24" s="408"/>
      <c r="BQ24" s="408"/>
      <c r="BR24" s="408"/>
      <c r="BS24" s="408"/>
      <c r="BT24" s="408"/>
      <c r="BU24" s="409"/>
      <c r="BV24" s="407">
        <v>15446624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c r="A25" s="181"/>
      <c r="B25" s="578"/>
      <c r="C25" s="554"/>
      <c r="D25" s="555"/>
      <c r="E25" s="457" t="s">
        <v>174</v>
      </c>
      <c r="F25" s="437"/>
      <c r="G25" s="437"/>
      <c r="H25" s="437"/>
      <c r="I25" s="437"/>
      <c r="J25" s="437"/>
      <c r="K25" s="438"/>
      <c r="L25" s="458">
        <v>1</v>
      </c>
      <c r="M25" s="459"/>
      <c r="N25" s="459"/>
      <c r="O25" s="459"/>
      <c r="P25" s="501"/>
      <c r="Q25" s="458">
        <v>6373</v>
      </c>
      <c r="R25" s="459"/>
      <c r="S25" s="459"/>
      <c r="T25" s="459"/>
      <c r="U25" s="459"/>
      <c r="V25" s="501"/>
      <c r="W25" s="553"/>
      <c r="X25" s="554"/>
      <c r="Y25" s="555"/>
      <c r="Z25" s="457" t="s">
        <v>175</v>
      </c>
      <c r="AA25" s="437"/>
      <c r="AB25" s="437"/>
      <c r="AC25" s="437"/>
      <c r="AD25" s="437"/>
      <c r="AE25" s="437"/>
      <c r="AF25" s="437"/>
      <c r="AG25" s="438"/>
      <c r="AH25" s="458">
        <v>71</v>
      </c>
      <c r="AI25" s="459"/>
      <c r="AJ25" s="459"/>
      <c r="AK25" s="459"/>
      <c r="AL25" s="501"/>
      <c r="AM25" s="458">
        <v>191700</v>
      </c>
      <c r="AN25" s="459"/>
      <c r="AO25" s="459"/>
      <c r="AP25" s="459"/>
      <c r="AQ25" s="459"/>
      <c r="AR25" s="501"/>
      <c r="AS25" s="458">
        <v>2700</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7142643</v>
      </c>
      <c r="BO25" s="371"/>
      <c r="BP25" s="371"/>
      <c r="BQ25" s="371"/>
      <c r="BR25" s="371"/>
      <c r="BS25" s="371"/>
      <c r="BT25" s="371"/>
      <c r="BU25" s="372"/>
      <c r="BV25" s="370">
        <v>914790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c r="A26" s="181"/>
      <c r="B26" s="578"/>
      <c r="C26" s="554"/>
      <c r="D26" s="555"/>
      <c r="E26" s="457" t="s">
        <v>177</v>
      </c>
      <c r="F26" s="437"/>
      <c r="G26" s="437"/>
      <c r="H26" s="437"/>
      <c r="I26" s="437"/>
      <c r="J26" s="437"/>
      <c r="K26" s="438"/>
      <c r="L26" s="458">
        <v>1</v>
      </c>
      <c r="M26" s="459"/>
      <c r="N26" s="459"/>
      <c r="O26" s="459"/>
      <c r="P26" s="501"/>
      <c r="Q26" s="458">
        <v>5568</v>
      </c>
      <c r="R26" s="459"/>
      <c r="S26" s="459"/>
      <c r="T26" s="459"/>
      <c r="U26" s="459"/>
      <c r="V26" s="501"/>
      <c r="W26" s="553"/>
      <c r="X26" s="554"/>
      <c r="Y26" s="555"/>
      <c r="Z26" s="457" t="s">
        <v>178</v>
      </c>
      <c r="AA26" s="559"/>
      <c r="AB26" s="559"/>
      <c r="AC26" s="559"/>
      <c r="AD26" s="559"/>
      <c r="AE26" s="559"/>
      <c r="AF26" s="559"/>
      <c r="AG26" s="560"/>
      <c r="AH26" s="458" t="s">
        <v>179</v>
      </c>
      <c r="AI26" s="459"/>
      <c r="AJ26" s="459"/>
      <c r="AK26" s="459"/>
      <c r="AL26" s="501"/>
      <c r="AM26" s="458" t="s">
        <v>179</v>
      </c>
      <c r="AN26" s="459"/>
      <c r="AO26" s="459"/>
      <c r="AP26" s="459"/>
      <c r="AQ26" s="459"/>
      <c r="AR26" s="501"/>
      <c r="AS26" s="458" t="s">
        <v>180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179</v>
      </c>
      <c r="BO26" s="408"/>
      <c r="BP26" s="408"/>
      <c r="BQ26" s="408"/>
      <c r="BR26" s="408"/>
      <c r="BS26" s="408"/>
      <c r="BT26" s="408"/>
      <c r="BU26" s="409"/>
      <c r="BV26" s="407" t="s">
        <v>179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c r="A27" s="181"/>
      <c r="B27" s="578"/>
      <c r="C27" s="554"/>
      <c r="D27" s="555"/>
      <c r="E27" s="457" t="s">
        <v>182</v>
      </c>
      <c r="F27" s="437"/>
      <c r="G27" s="437"/>
      <c r="H27" s="437"/>
      <c r="I27" s="437"/>
      <c r="J27" s="437"/>
      <c r="K27" s="438"/>
      <c r="L27" s="458">
        <v>1</v>
      </c>
      <c r="M27" s="459"/>
      <c r="N27" s="459"/>
      <c r="O27" s="459"/>
      <c r="P27" s="501"/>
      <c r="Q27" s="458">
        <v>3900</v>
      </c>
      <c r="R27" s="459"/>
      <c r="S27" s="459"/>
      <c r="T27" s="459"/>
      <c r="U27" s="459"/>
      <c r="V27" s="501"/>
      <c r="W27" s="553"/>
      <c r="X27" s="554"/>
      <c r="Y27" s="555"/>
      <c r="Z27" s="457" t="s">
        <v>183</v>
      </c>
      <c r="AA27" s="437"/>
      <c r="AB27" s="437"/>
      <c r="AC27" s="437"/>
      <c r="AD27" s="437"/>
      <c r="AE27" s="437"/>
      <c r="AF27" s="437"/>
      <c r="AG27" s="438"/>
      <c r="AH27" s="458">
        <v>21</v>
      </c>
      <c r="AI27" s="459"/>
      <c r="AJ27" s="459"/>
      <c r="AK27" s="459"/>
      <c r="AL27" s="501"/>
      <c r="AM27" s="458">
        <v>61992</v>
      </c>
      <c r="AN27" s="459"/>
      <c r="AO27" s="459"/>
      <c r="AP27" s="459"/>
      <c r="AQ27" s="459"/>
      <c r="AR27" s="501"/>
      <c r="AS27" s="458">
        <v>2952</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61302</v>
      </c>
      <c r="BO27" s="527"/>
      <c r="BP27" s="527"/>
      <c r="BQ27" s="527"/>
      <c r="BR27" s="527"/>
      <c r="BS27" s="527"/>
      <c r="BT27" s="527"/>
      <c r="BU27" s="528"/>
      <c r="BV27" s="526">
        <v>61302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c r="A28" s="181"/>
      <c r="B28" s="578"/>
      <c r="C28" s="554"/>
      <c r="D28" s="555"/>
      <c r="E28" s="457" t="s">
        <v>185</v>
      </c>
      <c r="F28" s="437"/>
      <c r="G28" s="437"/>
      <c r="H28" s="437"/>
      <c r="I28" s="437"/>
      <c r="J28" s="437"/>
      <c r="K28" s="438"/>
      <c r="L28" s="458">
        <v>1</v>
      </c>
      <c r="M28" s="459"/>
      <c r="N28" s="459"/>
      <c r="O28" s="459"/>
      <c r="P28" s="501"/>
      <c r="Q28" s="458">
        <v>3500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179</v>
      </c>
      <c r="AN28" s="459"/>
      <c r="AO28" s="459"/>
      <c r="AP28" s="459"/>
      <c r="AQ28" s="459"/>
      <c r="AR28" s="501"/>
      <c r="AS28" s="458" t="s">
        <v>179</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2652530</v>
      </c>
      <c r="BO28" s="371"/>
      <c r="BP28" s="371"/>
      <c r="BQ28" s="371"/>
      <c r="BR28" s="371"/>
      <c r="BS28" s="371"/>
      <c r="BT28" s="371"/>
      <c r="BU28" s="372"/>
      <c r="BV28" s="370">
        <v>2943651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c r="A29" s="181"/>
      <c r="B29" s="578"/>
      <c r="C29" s="554"/>
      <c r="D29" s="555"/>
      <c r="E29" s="457" t="s">
        <v>188</v>
      </c>
      <c r="F29" s="437"/>
      <c r="G29" s="437"/>
      <c r="H29" s="437"/>
      <c r="I29" s="437"/>
      <c r="J29" s="437"/>
      <c r="K29" s="438"/>
      <c r="L29" s="458">
        <v>18</v>
      </c>
      <c r="M29" s="459"/>
      <c r="N29" s="459"/>
      <c r="O29" s="459"/>
      <c r="P29" s="501"/>
      <c r="Q29" s="458">
        <v>3300</v>
      </c>
      <c r="R29" s="459"/>
      <c r="S29" s="459"/>
      <c r="T29" s="459"/>
      <c r="U29" s="459"/>
      <c r="V29" s="501"/>
      <c r="W29" s="556"/>
      <c r="X29" s="557"/>
      <c r="Y29" s="558"/>
      <c r="Z29" s="457" t="s">
        <v>189</v>
      </c>
      <c r="AA29" s="437"/>
      <c r="AB29" s="437"/>
      <c r="AC29" s="437"/>
      <c r="AD29" s="437"/>
      <c r="AE29" s="437"/>
      <c r="AF29" s="437"/>
      <c r="AG29" s="438"/>
      <c r="AH29" s="458">
        <v>367</v>
      </c>
      <c r="AI29" s="459"/>
      <c r="AJ29" s="459"/>
      <c r="AK29" s="459"/>
      <c r="AL29" s="501"/>
      <c r="AM29" s="458">
        <v>1112102</v>
      </c>
      <c r="AN29" s="459"/>
      <c r="AO29" s="459"/>
      <c r="AP29" s="459"/>
      <c r="AQ29" s="459"/>
      <c r="AR29" s="501"/>
      <c r="AS29" s="458">
        <v>3030</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555556</v>
      </c>
      <c r="BO29" s="408"/>
      <c r="BP29" s="408"/>
      <c r="BQ29" s="408"/>
      <c r="BR29" s="408"/>
      <c r="BS29" s="408"/>
      <c r="BT29" s="408"/>
      <c r="BU29" s="409"/>
      <c r="BV29" s="407">
        <v>555402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100.5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2875446</v>
      </c>
      <c r="BO30" s="527"/>
      <c r="BP30" s="527"/>
      <c r="BQ30" s="527"/>
      <c r="BR30" s="527"/>
      <c r="BS30" s="527"/>
      <c r="BT30" s="527"/>
      <c r="BU30" s="528"/>
      <c r="BV30" s="526">
        <v>2756594</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大分県退職手当組合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由布市土地開発公社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大分県消防補償組合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大分県交通災害共済組合（交通災害共済事業会計）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大分県市町村会館管理組合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大分県後期高齢者医療広域連合（普通会計）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大分県後期高齢者医療広域連合（後期高齢者医療事業会計）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row r="55" spans="5:113"/>
    <row r="56" spans="5:113"/>
  </sheetData>
  <sheetProtection algorithmName="SHA-512" hashValue="At4I709LOrkyHP2neBODlxAdE9pzlHPVEO91LEP/q/ZJFUCMXliOwTarxw+5fFeaXdV6bDhgwuttlNftHv8mbA==" saltValue="TNq8iZs+tkpUVW/CGWaPp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151" t="s">
        <v>562</v>
      </c>
      <c r="D34" s="1151"/>
      <c r="E34" s="1152"/>
      <c r="F34" s="32">
        <v>2.94</v>
      </c>
      <c r="G34" s="33">
        <v>2.75</v>
      </c>
      <c r="H34" s="33">
        <v>3.97</v>
      </c>
      <c r="I34" s="33">
        <v>4.37</v>
      </c>
      <c r="J34" s="34">
        <v>4.8600000000000003</v>
      </c>
      <c r="K34" s="22"/>
      <c r="L34" s="22"/>
      <c r="M34" s="22"/>
      <c r="N34" s="22"/>
      <c r="O34" s="22"/>
      <c r="P34" s="22"/>
    </row>
    <row r="35" spans="1:16" ht="39" customHeight="1">
      <c r="A35" s="22"/>
      <c r="B35" s="35"/>
      <c r="C35" s="1145" t="s">
        <v>563</v>
      </c>
      <c r="D35" s="1146"/>
      <c r="E35" s="1147"/>
      <c r="F35" s="36">
        <v>6.03</v>
      </c>
      <c r="G35" s="37">
        <v>4.1100000000000003</v>
      </c>
      <c r="H35" s="37">
        <v>6.23</v>
      </c>
      <c r="I35" s="37">
        <v>0.89</v>
      </c>
      <c r="J35" s="38">
        <v>4.08</v>
      </c>
      <c r="K35" s="22"/>
      <c r="L35" s="22"/>
      <c r="M35" s="22"/>
      <c r="N35" s="22"/>
      <c r="O35" s="22"/>
      <c r="P35" s="22"/>
    </row>
    <row r="36" spans="1:16" ht="39" customHeight="1">
      <c r="A36" s="22"/>
      <c r="B36" s="35"/>
      <c r="C36" s="1145" t="s">
        <v>564</v>
      </c>
      <c r="D36" s="1146"/>
      <c r="E36" s="1147"/>
      <c r="F36" s="36">
        <v>1.08</v>
      </c>
      <c r="G36" s="37">
        <v>0.6</v>
      </c>
      <c r="H36" s="37">
        <v>0.48</v>
      </c>
      <c r="I36" s="37">
        <v>0.78</v>
      </c>
      <c r="J36" s="38">
        <v>1.48</v>
      </c>
      <c r="K36" s="22"/>
      <c r="L36" s="22"/>
      <c r="M36" s="22"/>
      <c r="N36" s="22"/>
      <c r="O36" s="22"/>
      <c r="P36" s="22"/>
    </row>
    <row r="37" spans="1:16" ht="39" customHeight="1">
      <c r="A37" s="22"/>
      <c r="B37" s="35"/>
      <c r="C37" s="1145" t="s">
        <v>565</v>
      </c>
      <c r="D37" s="1146"/>
      <c r="E37" s="1147"/>
      <c r="F37" s="36">
        <v>0.4</v>
      </c>
      <c r="G37" s="37">
        <v>0.43</v>
      </c>
      <c r="H37" s="37">
        <v>0.92</v>
      </c>
      <c r="I37" s="37">
        <v>1.0900000000000001</v>
      </c>
      <c r="J37" s="38">
        <v>0.6</v>
      </c>
      <c r="K37" s="22"/>
      <c r="L37" s="22"/>
      <c r="M37" s="22"/>
      <c r="N37" s="22"/>
      <c r="O37" s="22"/>
      <c r="P37" s="22"/>
    </row>
    <row r="38" spans="1:16" ht="39" customHeight="1">
      <c r="A38" s="22"/>
      <c r="B38" s="35"/>
      <c r="C38" s="1145" t="s">
        <v>566</v>
      </c>
      <c r="D38" s="1146"/>
      <c r="E38" s="1147"/>
      <c r="F38" s="36">
        <v>0.02</v>
      </c>
      <c r="G38" s="37">
        <v>0.02</v>
      </c>
      <c r="H38" s="37">
        <v>0.01</v>
      </c>
      <c r="I38" s="37">
        <v>0.01</v>
      </c>
      <c r="J38" s="38">
        <v>0.01</v>
      </c>
      <c r="K38" s="22"/>
      <c r="L38" s="22"/>
      <c r="M38" s="22"/>
      <c r="N38" s="22"/>
      <c r="O38" s="22"/>
      <c r="P38" s="22"/>
    </row>
    <row r="39" spans="1:16" ht="39" customHeight="1">
      <c r="A39" s="22"/>
      <c r="B39" s="35"/>
      <c r="C39" s="1145" t="s">
        <v>567</v>
      </c>
      <c r="D39" s="1146"/>
      <c r="E39" s="1147"/>
      <c r="F39" s="36">
        <v>0.01</v>
      </c>
      <c r="G39" s="37">
        <v>0.01</v>
      </c>
      <c r="H39" s="37">
        <v>0.01</v>
      </c>
      <c r="I39" s="37">
        <v>0</v>
      </c>
      <c r="J39" s="38">
        <v>0</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568</v>
      </c>
      <c r="D42" s="1146"/>
      <c r="E42" s="1147"/>
      <c r="F42" s="36" t="s">
        <v>510</v>
      </c>
      <c r="G42" s="37" t="s">
        <v>510</v>
      </c>
      <c r="H42" s="37" t="s">
        <v>510</v>
      </c>
      <c r="I42" s="37" t="s">
        <v>510</v>
      </c>
      <c r="J42" s="38" t="s">
        <v>510</v>
      </c>
      <c r="K42" s="22"/>
      <c r="L42" s="22"/>
      <c r="M42" s="22"/>
      <c r="N42" s="22"/>
      <c r="O42" s="22"/>
      <c r="P42" s="22"/>
    </row>
    <row r="43" spans="1:16" ht="39" customHeight="1" thickBot="1">
      <c r="A43" s="22"/>
      <c r="B43" s="40"/>
      <c r="C43" s="1148" t="s">
        <v>569</v>
      </c>
      <c r="D43" s="1149"/>
      <c r="E43" s="1150"/>
      <c r="F43" s="41">
        <v>0.09</v>
      </c>
      <c r="G43" s="42">
        <v>0.35</v>
      </c>
      <c r="H43" s="42" t="s">
        <v>510</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pjFM4uevo4RmSta+bb+oJpjzAfYufUv9erNzqtDZOggiIIbzJSBVlc7oADkjtGZJdBnIBKxDvHePDavr8njUOg==" saltValue="JXXO5BdXnbuIpxr2s6SD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153" t="s">
        <v>11</v>
      </c>
      <c r="C45" s="1154"/>
      <c r="D45" s="58"/>
      <c r="E45" s="1159" t="s">
        <v>12</v>
      </c>
      <c r="F45" s="1159"/>
      <c r="G45" s="1159"/>
      <c r="H45" s="1159"/>
      <c r="I45" s="1159"/>
      <c r="J45" s="1160"/>
      <c r="K45" s="59">
        <v>2277</v>
      </c>
      <c r="L45" s="60">
        <v>2287</v>
      </c>
      <c r="M45" s="60">
        <v>2339</v>
      </c>
      <c r="N45" s="60">
        <v>2343</v>
      </c>
      <c r="O45" s="61">
        <v>2340</v>
      </c>
      <c r="P45" s="48"/>
      <c r="Q45" s="48"/>
      <c r="R45" s="48"/>
      <c r="S45" s="48"/>
      <c r="T45" s="48"/>
      <c r="U45" s="48"/>
    </row>
    <row r="46" spans="1:21" ht="30.75" customHeight="1">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c r="A48" s="48"/>
      <c r="B48" s="1155"/>
      <c r="C48" s="1156"/>
      <c r="D48" s="62"/>
      <c r="E48" s="1161" t="s">
        <v>15</v>
      </c>
      <c r="F48" s="1161"/>
      <c r="G48" s="1161"/>
      <c r="H48" s="1161"/>
      <c r="I48" s="1161"/>
      <c r="J48" s="1162"/>
      <c r="K48" s="63">
        <v>130</v>
      </c>
      <c r="L48" s="64">
        <v>138</v>
      </c>
      <c r="M48" s="64">
        <v>123</v>
      </c>
      <c r="N48" s="64">
        <v>178</v>
      </c>
      <c r="O48" s="65">
        <v>178</v>
      </c>
      <c r="P48" s="48"/>
      <c r="Q48" s="48"/>
      <c r="R48" s="48"/>
      <c r="S48" s="48"/>
      <c r="T48" s="48"/>
      <c r="U48" s="48"/>
    </row>
    <row r="49" spans="1:21" ht="30.75" customHeight="1">
      <c r="A49" s="48"/>
      <c r="B49" s="1155"/>
      <c r="C49" s="1156"/>
      <c r="D49" s="62"/>
      <c r="E49" s="1161" t="s">
        <v>16</v>
      </c>
      <c r="F49" s="1161"/>
      <c r="G49" s="1161"/>
      <c r="H49" s="1161"/>
      <c r="I49" s="1161"/>
      <c r="J49" s="1162"/>
      <c r="K49" s="63">
        <v>4</v>
      </c>
      <c r="L49" s="64" t="s">
        <v>510</v>
      </c>
      <c r="M49" s="64" t="s">
        <v>510</v>
      </c>
      <c r="N49" s="64" t="s">
        <v>510</v>
      </c>
      <c r="O49" s="65" t="s">
        <v>510</v>
      </c>
      <c r="P49" s="48"/>
      <c r="Q49" s="48"/>
      <c r="R49" s="48"/>
      <c r="S49" s="48"/>
      <c r="T49" s="48"/>
      <c r="U49" s="48"/>
    </row>
    <row r="50" spans="1:21" ht="30.75" customHeight="1">
      <c r="A50" s="48"/>
      <c r="B50" s="1155"/>
      <c r="C50" s="1156"/>
      <c r="D50" s="62"/>
      <c r="E50" s="1161" t="s">
        <v>17</v>
      </c>
      <c r="F50" s="1161"/>
      <c r="G50" s="1161"/>
      <c r="H50" s="1161"/>
      <c r="I50" s="1161"/>
      <c r="J50" s="1162"/>
      <c r="K50" s="63">
        <v>72</v>
      </c>
      <c r="L50" s="64">
        <v>0</v>
      </c>
      <c r="M50" s="64">
        <v>0</v>
      </c>
      <c r="N50" s="64">
        <v>3</v>
      </c>
      <c r="O50" s="65">
        <v>8</v>
      </c>
      <c r="P50" s="48"/>
      <c r="Q50" s="48"/>
      <c r="R50" s="48"/>
      <c r="S50" s="48"/>
      <c r="T50" s="48"/>
      <c r="U50" s="48"/>
    </row>
    <row r="51" spans="1:21" ht="30.75" customHeight="1">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c r="A52" s="48"/>
      <c r="B52" s="1163" t="s">
        <v>19</v>
      </c>
      <c r="C52" s="1164"/>
      <c r="D52" s="66"/>
      <c r="E52" s="1161" t="s">
        <v>20</v>
      </c>
      <c r="F52" s="1161"/>
      <c r="G52" s="1161"/>
      <c r="H52" s="1161"/>
      <c r="I52" s="1161"/>
      <c r="J52" s="1162"/>
      <c r="K52" s="63">
        <v>1834</v>
      </c>
      <c r="L52" s="64">
        <v>1811</v>
      </c>
      <c r="M52" s="64">
        <v>1896</v>
      </c>
      <c r="N52" s="64">
        <v>1867</v>
      </c>
      <c r="O52" s="65">
        <v>1866</v>
      </c>
      <c r="P52" s="48"/>
      <c r="Q52" s="48"/>
      <c r="R52" s="48"/>
      <c r="S52" s="48"/>
      <c r="T52" s="48"/>
      <c r="U52" s="48"/>
    </row>
    <row r="53" spans="1:21" ht="30.75" customHeight="1" thickBot="1">
      <c r="A53" s="48"/>
      <c r="B53" s="1165" t="s">
        <v>21</v>
      </c>
      <c r="C53" s="1166"/>
      <c r="D53" s="67"/>
      <c r="E53" s="1167" t="s">
        <v>22</v>
      </c>
      <c r="F53" s="1167"/>
      <c r="G53" s="1167"/>
      <c r="H53" s="1167"/>
      <c r="I53" s="1167"/>
      <c r="J53" s="1168"/>
      <c r="K53" s="68">
        <v>649</v>
      </c>
      <c r="L53" s="69">
        <v>614</v>
      </c>
      <c r="M53" s="69">
        <v>566</v>
      </c>
      <c r="N53" s="69">
        <v>657</v>
      </c>
      <c r="O53" s="70">
        <v>660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c r="B58" s="1169" t="s">
        <v>26</v>
      </c>
      <c r="C58" s="1170"/>
      <c r="D58" s="1175" t="s">
        <v>27</v>
      </c>
      <c r="E58" s="1176"/>
      <c r="F58" s="1176"/>
      <c r="G58" s="1176"/>
      <c r="H58" s="1176"/>
      <c r="I58" s="1176"/>
      <c r="J58" s="1177"/>
      <c r="K58" s="83"/>
      <c r="L58" s="84"/>
      <c r="M58" s="84"/>
      <c r="N58" s="84"/>
      <c r="O58" s="85"/>
    </row>
    <row r="59" spans="1:21" ht="31.5" customHeight="1">
      <c r="B59" s="1171"/>
      <c r="C59" s="1172"/>
      <c r="D59" s="1178" t="s">
        <v>28</v>
      </c>
      <c r="E59" s="1179"/>
      <c r="F59" s="1179"/>
      <c r="G59" s="1179"/>
      <c r="H59" s="1179"/>
      <c r="I59" s="1179"/>
      <c r="J59" s="1180"/>
      <c r="K59" s="86"/>
      <c r="L59" s="87"/>
      <c r="M59" s="87"/>
      <c r="N59" s="87"/>
      <c r="O59" s="88"/>
    </row>
    <row r="60" spans="1:21" ht="31.5" customHeight="1" thickBot="1">
      <c r="B60" s="1173"/>
      <c r="C60" s="1174"/>
      <c r="D60" s="1181" t="s">
        <v>29</v>
      </c>
      <c r="E60" s="1182"/>
      <c r="F60" s="1182"/>
      <c r="G60" s="1182"/>
      <c r="H60" s="1182"/>
      <c r="I60" s="1182"/>
      <c r="J60" s="1183"/>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dpXqrNco9rbFbnaymTAxwnPahF3IHHBOFlfus3zj1jOZT0tS/mW3y67rjnePTG2mjcy8DRAo0CzWZg7iqhbfA==" saltValue="XebnDWYk65yrQBOHowurm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0"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25"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552</v>
      </c>
      <c r="J40" s="103" t="s">
        <v>553</v>
      </c>
      <c r="K40" s="103" t="s">
        <v>554</v>
      </c>
      <c r="L40" s="103" t="s">
        <v>555</v>
      </c>
      <c r="M40" s="104" t="s">
        <v>556</v>
      </c>
    </row>
    <row r="41" spans="2:13" ht="27.75" customHeight="1">
      <c r="B41" s="1184" t="s">
        <v>32</v>
      </c>
      <c r="C41" s="1185"/>
      <c r="D41" s="105"/>
      <c r="E41" s="1190" t="s">
        <v>33</v>
      </c>
      <c r="F41" s="1190"/>
      <c r="G41" s="1190"/>
      <c r="H41" s="1191"/>
      <c r="I41" s="355">
        <v>22610</v>
      </c>
      <c r="J41" s="356">
        <v>22471</v>
      </c>
      <c r="K41" s="356">
        <v>22867</v>
      </c>
      <c r="L41" s="356">
        <v>22799</v>
      </c>
      <c r="M41" s="357">
        <v>22522</v>
      </c>
    </row>
    <row r="42" spans="2:13" ht="27.75" customHeight="1">
      <c r="B42" s="1186"/>
      <c r="C42" s="1187"/>
      <c r="D42" s="106"/>
      <c r="E42" s="1192" t="s">
        <v>34</v>
      </c>
      <c r="F42" s="1192"/>
      <c r="G42" s="1192"/>
      <c r="H42" s="1193"/>
      <c r="I42" s="358">
        <v>85</v>
      </c>
      <c r="J42" s="359">
        <v>85</v>
      </c>
      <c r="K42" s="359">
        <v>85</v>
      </c>
      <c r="L42" s="359">
        <v>60</v>
      </c>
      <c r="M42" s="360">
        <v>60</v>
      </c>
    </row>
    <row r="43" spans="2:13" ht="27.75" customHeight="1">
      <c r="B43" s="1186"/>
      <c r="C43" s="1187"/>
      <c r="D43" s="106"/>
      <c r="E43" s="1192" t="s">
        <v>35</v>
      </c>
      <c r="F43" s="1192"/>
      <c r="G43" s="1192"/>
      <c r="H43" s="1193"/>
      <c r="I43" s="358">
        <v>1433</v>
      </c>
      <c r="J43" s="359">
        <v>1611</v>
      </c>
      <c r="K43" s="359">
        <v>946</v>
      </c>
      <c r="L43" s="359">
        <v>1396</v>
      </c>
      <c r="M43" s="360">
        <v>1559</v>
      </c>
    </row>
    <row r="44" spans="2:13" ht="27.75" customHeight="1">
      <c r="B44" s="1186"/>
      <c r="C44" s="1187"/>
      <c r="D44" s="106"/>
      <c r="E44" s="1192" t="s">
        <v>36</v>
      </c>
      <c r="F44" s="1192"/>
      <c r="G44" s="1192"/>
      <c r="H44" s="1193"/>
      <c r="I44" s="358" t="s">
        <v>510</v>
      </c>
      <c r="J44" s="359" t="s">
        <v>510</v>
      </c>
      <c r="K44" s="359" t="s">
        <v>510</v>
      </c>
      <c r="L44" s="359" t="s">
        <v>510</v>
      </c>
      <c r="M44" s="360" t="s">
        <v>510</v>
      </c>
    </row>
    <row r="45" spans="2:13" ht="27.75" customHeight="1">
      <c r="B45" s="1186"/>
      <c r="C45" s="1187"/>
      <c r="D45" s="106"/>
      <c r="E45" s="1192" t="s">
        <v>37</v>
      </c>
      <c r="F45" s="1192"/>
      <c r="G45" s="1192"/>
      <c r="H45" s="1193"/>
      <c r="I45" s="358">
        <v>430</v>
      </c>
      <c r="J45" s="359" t="s">
        <v>510</v>
      </c>
      <c r="K45" s="359">
        <v>237</v>
      </c>
      <c r="L45" s="359">
        <v>236</v>
      </c>
      <c r="M45" s="360">
        <v>633</v>
      </c>
    </row>
    <row r="46" spans="2:13" ht="27.75" customHeight="1">
      <c r="B46" s="1186"/>
      <c r="C46" s="1187"/>
      <c r="D46" s="107"/>
      <c r="E46" s="1192" t="s">
        <v>38</v>
      </c>
      <c r="F46" s="1192"/>
      <c r="G46" s="1192"/>
      <c r="H46" s="1193"/>
      <c r="I46" s="358">
        <v>9</v>
      </c>
      <c r="J46" s="359">
        <v>7</v>
      </c>
      <c r="K46" s="359">
        <v>2</v>
      </c>
      <c r="L46" s="359" t="s">
        <v>510</v>
      </c>
      <c r="M46" s="360" t="s">
        <v>510</v>
      </c>
    </row>
    <row r="47" spans="2:13" ht="27.75" customHeight="1">
      <c r="B47" s="1186"/>
      <c r="C47" s="1187"/>
      <c r="D47" s="108"/>
      <c r="E47" s="1194" t="s">
        <v>39</v>
      </c>
      <c r="F47" s="1195"/>
      <c r="G47" s="1195"/>
      <c r="H47" s="1196"/>
      <c r="I47" s="358" t="s">
        <v>510</v>
      </c>
      <c r="J47" s="359" t="s">
        <v>510</v>
      </c>
      <c r="K47" s="359" t="s">
        <v>510</v>
      </c>
      <c r="L47" s="359" t="s">
        <v>510</v>
      </c>
      <c r="M47" s="360" t="s">
        <v>510</v>
      </c>
    </row>
    <row r="48" spans="2:13" ht="27.75" customHeight="1">
      <c r="B48" s="1186"/>
      <c r="C48" s="1187"/>
      <c r="D48" s="106"/>
      <c r="E48" s="1192" t="s">
        <v>40</v>
      </c>
      <c r="F48" s="1192"/>
      <c r="G48" s="1192"/>
      <c r="H48" s="1193"/>
      <c r="I48" s="358" t="s">
        <v>510</v>
      </c>
      <c r="J48" s="359" t="s">
        <v>510</v>
      </c>
      <c r="K48" s="359" t="s">
        <v>510</v>
      </c>
      <c r="L48" s="359" t="s">
        <v>510</v>
      </c>
      <c r="M48" s="360" t="s">
        <v>510</v>
      </c>
    </row>
    <row r="49" spans="2:13" ht="27.75" customHeight="1">
      <c r="B49" s="1188"/>
      <c r="C49" s="1189"/>
      <c r="D49" s="106"/>
      <c r="E49" s="1192" t="s">
        <v>41</v>
      </c>
      <c r="F49" s="1192"/>
      <c r="G49" s="1192"/>
      <c r="H49" s="1193"/>
      <c r="I49" s="358" t="s">
        <v>510</v>
      </c>
      <c r="J49" s="359" t="s">
        <v>510</v>
      </c>
      <c r="K49" s="359" t="s">
        <v>510</v>
      </c>
      <c r="L49" s="359" t="s">
        <v>510</v>
      </c>
      <c r="M49" s="360" t="s">
        <v>510</v>
      </c>
    </row>
    <row r="50" spans="2:13" ht="27.75" customHeight="1">
      <c r="B50" s="1197" t="s">
        <v>42</v>
      </c>
      <c r="C50" s="1198"/>
      <c r="D50" s="109"/>
      <c r="E50" s="1192" t="s">
        <v>43</v>
      </c>
      <c r="F50" s="1192"/>
      <c r="G50" s="1192"/>
      <c r="H50" s="1193"/>
      <c r="I50" s="358">
        <v>3840</v>
      </c>
      <c r="J50" s="359">
        <v>3970</v>
      </c>
      <c r="K50" s="359">
        <v>3643</v>
      </c>
      <c r="L50" s="359">
        <v>4363</v>
      </c>
      <c r="M50" s="360">
        <v>4240</v>
      </c>
    </row>
    <row r="51" spans="2:13" ht="27.75" customHeight="1">
      <c r="B51" s="1186"/>
      <c r="C51" s="1187"/>
      <c r="D51" s="106"/>
      <c r="E51" s="1192" t="s">
        <v>44</v>
      </c>
      <c r="F51" s="1192"/>
      <c r="G51" s="1192"/>
      <c r="H51" s="1193"/>
      <c r="I51" s="358">
        <v>372</v>
      </c>
      <c r="J51" s="359">
        <v>339</v>
      </c>
      <c r="K51" s="359">
        <v>307</v>
      </c>
      <c r="L51" s="359">
        <v>307</v>
      </c>
      <c r="M51" s="360">
        <v>295</v>
      </c>
    </row>
    <row r="52" spans="2:13" ht="27.75" customHeight="1">
      <c r="B52" s="1188"/>
      <c r="C52" s="1189"/>
      <c r="D52" s="106"/>
      <c r="E52" s="1192" t="s">
        <v>45</v>
      </c>
      <c r="F52" s="1192"/>
      <c r="G52" s="1192"/>
      <c r="H52" s="1193"/>
      <c r="I52" s="358">
        <v>17773</v>
      </c>
      <c r="J52" s="359">
        <v>17734</v>
      </c>
      <c r="K52" s="359">
        <v>17718</v>
      </c>
      <c r="L52" s="359">
        <v>17768</v>
      </c>
      <c r="M52" s="360">
        <v>17265</v>
      </c>
    </row>
    <row r="53" spans="2:13" ht="27.75" customHeight="1" thickBot="1">
      <c r="B53" s="1199" t="s">
        <v>46</v>
      </c>
      <c r="C53" s="1200"/>
      <c r="D53" s="110"/>
      <c r="E53" s="1201" t="s">
        <v>47</v>
      </c>
      <c r="F53" s="1201"/>
      <c r="G53" s="1201"/>
      <c r="H53" s="1202"/>
      <c r="I53" s="361">
        <v>2583</v>
      </c>
      <c r="J53" s="362">
        <v>2130</v>
      </c>
      <c r="K53" s="362">
        <v>2470</v>
      </c>
      <c r="L53" s="362">
        <v>2053</v>
      </c>
      <c r="M53" s="363">
        <v>2973</v>
      </c>
    </row>
    <row r="54" spans="2:13" ht="27.75" customHeight="1">
      <c r="B54" s="111" t="s">
        <v>48</v>
      </c>
      <c r="C54" s="112"/>
      <c r="D54" s="112"/>
      <c r="E54" s="113"/>
      <c r="F54" s="113"/>
      <c r="G54" s="113"/>
      <c r="H54" s="113"/>
      <c r="I54" s="114"/>
      <c r="J54" s="114"/>
      <c r="K54" s="114"/>
      <c r="L54" s="114"/>
      <c r="M54" s="114"/>
    </row>
    <row r="55" spans="2:13"/>
  </sheetData>
  <sheetProtection algorithmName="SHA-512" hashValue="8fFREcYR6FqIS7v+UAEMyawLH1IQDpuF7aSAz1D1RZUv82zngU836/Sdo4TbK8DKoYAslCEzPGMbGVgHJykmgA==" saltValue="ZjrU+ovmQAUVgzIffHf5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I1048576" zoomScaleNormal="10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554</v>
      </c>
      <c r="G54" s="119" t="s">
        <v>555</v>
      </c>
      <c r="H54" s="120" t="s">
        <v>556</v>
      </c>
    </row>
    <row r="55" spans="2:8" ht="52.5" customHeight="1">
      <c r="B55" s="121"/>
      <c r="C55" s="1211" t="s">
        <v>50</v>
      </c>
      <c r="D55" s="1211"/>
      <c r="E55" s="1212"/>
      <c r="F55" s="122">
        <v>2230</v>
      </c>
      <c r="G55" s="122">
        <v>2944</v>
      </c>
      <c r="H55" s="123">
        <v>2653</v>
      </c>
    </row>
    <row r="56" spans="2:8" ht="52.5" customHeight="1">
      <c r="B56" s="124"/>
      <c r="C56" s="1213" t="s">
        <v>51</v>
      </c>
      <c r="D56" s="1213"/>
      <c r="E56" s="1214"/>
      <c r="F56" s="125">
        <v>555</v>
      </c>
      <c r="G56" s="125">
        <v>555</v>
      </c>
      <c r="H56" s="126">
        <v>556</v>
      </c>
    </row>
    <row r="57" spans="2:8" ht="53.25" customHeight="1">
      <c r="B57" s="124"/>
      <c r="C57" s="1215" t="s">
        <v>52</v>
      </c>
      <c r="D57" s="1215"/>
      <c r="E57" s="1216"/>
      <c r="F57" s="127">
        <v>2712</v>
      </c>
      <c r="G57" s="127">
        <v>2757</v>
      </c>
      <c r="H57" s="128">
        <v>2875</v>
      </c>
    </row>
    <row r="58" spans="2:8" ht="45.75" customHeight="1">
      <c r="B58" s="129"/>
      <c r="C58" s="1203" t="s">
        <v>588</v>
      </c>
      <c r="D58" s="1204"/>
      <c r="E58" s="1205"/>
      <c r="F58" s="130">
        <v>1953</v>
      </c>
      <c r="G58" s="130">
        <v>1960</v>
      </c>
      <c r="H58" s="131">
        <v>1968</v>
      </c>
    </row>
    <row r="59" spans="2:8" ht="45.75" customHeight="1">
      <c r="B59" s="129"/>
      <c r="C59" s="1203" t="s">
        <v>589</v>
      </c>
      <c r="D59" s="1204"/>
      <c r="E59" s="1205"/>
      <c r="F59" s="130">
        <v>508</v>
      </c>
      <c r="G59" s="130">
        <v>509</v>
      </c>
      <c r="H59" s="131">
        <v>511</v>
      </c>
    </row>
    <row r="60" spans="2:8" ht="45.75" customHeight="1">
      <c r="B60" s="129"/>
      <c r="C60" s="1203" t="s">
        <v>590</v>
      </c>
      <c r="D60" s="1204"/>
      <c r="E60" s="1205"/>
      <c r="F60" s="130">
        <v>97</v>
      </c>
      <c r="G60" s="130">
        <v>144</v>
      </c>
      <c r="H60" s="131">
        <v>305</v>
      </c>
    </row>
    <row r="61" spans="2:8" ht="45.75" customHeight="1">
      <c r="B61" s="129"/>
      <c r="C61" s="1203" t="s">
        <v>591</v>
      </c>
      <c r="D61" s="1204"/>
      <c r="E61" s="1205"/>
      <c r="F61" s="130">
        <v>79</v>
      </c>
      <c r="G61" s="130">
        <v>70</v>
      </c>
      <c r="H61" s="131">
        <v>39</v>
      </c>
    </row>
    <row r="62" spans="2:8" ht="45.75" customHeight="1" thickBot="1">
      <c r="B62" s="132"/>
      <c r="C62" s="1206" t="s">
        <v>592</v>
      </c>
      <c r="D62" s="1207"/>
      <c r="E62" s="1208"/>
      <c r="F62" s="133">
        <v>39</v>
      </c>
      <c r="G62" s="133">
        <v>31</v>
      </c>
      <c r="H62" s="134">
        <v>21</v>
      </c>
    </row>
    <row r="63" spans="2:8" ht="52.5" customHeight="1" thickBot="1">
      <c r="B63" s="135"/>
      <c r="C63" s="1209" t="s">
        <v>53</v>
      </c>
      <c r="D63" s="1209"/>
      <c r="E63" s="1210"/>
      <c r="F63" s="136">
        <v>5497</v>
      </c>
      <c r="G63" s="136">
        <v>6256</v>
      </c>
      <c r="H63" s="137">
        <v>6084</v>
      </c>
    </row>
    <row r="64" spans="2:8"/>
  </sheetData>
  <sheetProtection algorithmName="SHA-512" hashValue="G3HVjECIHwrZ8pv7nxxhhuZWN0hBfjs8hIqX2XES8qWcx0+yiTf2FZlhHqSQXZu5tXRrhkyjGkkS8BafoXapAw==" saltValue="046J8YsLe4cxddWHJnqz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549</v>
      </c>
      <c r="G2" s="151"/>
      <c r="H2" s="152"/>
    </row>
    <row r="3" spans="1:8">
      <c r="A3" s="148" t="s">
        <v>542</v>
      </c>
      <c r="B3" s="153"/>
      <c r="C3" s="154"/>
      <c r="D3" s="155">
        <v>85713</v>
      </c>
      <c r="E3" s="156"/>
      <c r="F3" s="157">
        <v>85173</v>
      </c>
      <c r="G3" s="158"/>
      <c r="H3" s="159"/>
    </row>
    <row r="4" spans="1:8">
      <c r="A4" s="160"/>
      <c r="B4" s="161"/>
      <c r="C4" s="162"/>
      <c r="D4" s="163">
        <v>59419</v>
      </c>
      <c r="E4" s="164"/>
      <c r="F4" s="165">
        <v>43913</v>
      </c>
      <c r="G4" s="166"/>
      <c r="H4" s="167"/>
    </row>
    <row r="5" spans="1:8">
      <c r="A5" s="148" t="s">
        <v>544</v>
      </c>
      <c r="B5" s="153"/>
      <c r="C5" s="154"/>
      <c r="D5" s="155">
        <v>81293</v>
      </c>
      <c r="E5" s="156"/>
      <c r="F5" s="157">
        <v>94081</v>
      </c>
      <c r="G5" s="158"/>
      <c r="H5" s="159"/>
    </row>
    <row r="6" spans="1:8">
      <c r="A6" s="160"/>
      <c r="B6" s="161"/>
      <c r="C6" s="162"/>
      <c r="D6" s="163">
        <v>54405</v>
      </c>
      <c r="E6" s="164"/>
      <c r="F6" s="165">
        <v>48949</v>
      </c>
      <c r="G6" s="166"/>
      <c r="H6" s="167"/>
    </row>
    <row r="7" spans="1:8">
      <c r="A7" s="148" t="s">
        <v>545</v>
      </c>
      <c r="B7" s="153"/>
      <c r="C7" s="154"/>
      <c r="D7" s="155">
        <v>103893</v>
      </c>
      <c r="E7" s="156"/>
      <c r="F7" s="157">
        <v>92632</v>
      </c>
      <c r="G7" s="158"/>
      <c r="H7" s="159"/>
    </row>
    <row r="8" spans="1:8">
      <c r="A8" s="160"/>
      <c r="B8" s="161"/>
      <c r="C8" s="162"/>
      <c r="D8" s="163">
        <v>58058</v>
      </c>
      <c r="E8" s="164"/>
      <c r="F8" s="165">
        <v>47978</v>
      </c>
      <c r="G8" s="166"/>
      <c r="H8" s="167"/>
    </row>
    <row r="9" spans="1:8">
      <c r="A9" s="148" t="s">
        <v>546</v>
      </c>
      <c r="B9" s="153"/>
      <c r="C9" s="154"/>
      <c r="D9" s="155">
        <v>101679</v>
      </c>
      <c r="E9" s="156"/>
      <c r="F9" s="157">
        <v>71279</v>
      </c>
      <c r="G9" s="158"/>
      <c r="H9" s="159"/>
    </row>
    <row r="10" spans="1:8">
      <c r="A10" s="160"/>
      <c r="B10" s="161"/>
      <c r="C10" s="162"/>
      <c r="D10" s="163">
        <v>39234</v>
      </c>
      <c r="E10" s="164"/>
      <c r="F10" s="165">
        <v>36731</v>
      </c>
      <c r="G10" s="166"/>
      <c r="H10" s="167"/>
    </row>
    <row r="11" spans="1:8">
      <c r="A11" s="148" t="s">
        <v>547</v>
      </c>
      <c r="B11" s="153"/>
      <c r="C11" s="154"/>
      <c r="D11" s="155">
        <v>93213</v>
      </c>
      <c r="E11" s="156"/>
      <c r="F11" s="157">
        <v>74994</v>
      </c>
      <c r="G11" s="158"/>
      <c r="H11" s="159"/>
    </row>
    <row r="12" spans="1:8">
      <c r="A12" s="160"/>
      <c r="B12" s="161"/>
      <c r="C12" s="168"/>
      <c r="D12" s="163">
        <v>52800</v>
      </c>
      <c r="E12" s="164"/>
      <c r="F12" s="165">
        <v>36188</v>
      </c>
      <c r="G12" s="166"/>
      <c r="H12" s="167"/>
    </row>
    <row r="13" spans="1:8">
      <c r="A13" s="148"/>
      <c r="B13" s="153"/>
      <c r="C13" s="169"/>
      <c r="D13" s="170">
        <v>93158</v>
      </c>
      <c r="E13" s="171"/>
      <c r="F13" s="172">
        <v>83632</v>
      </c>
      <c r="G13" s="173"/>
      <c r="H13" s="159"/>
    </row>
    <row r="14" spans="1:8">
      <c r="A14" s="160"/>
      <c r="B14" s="161"/>
      <c r="C14" s="162"/>
      <c r="D14" s="163">
        <v>52783</v>
      </c>
      <c r="E14" s="164"/>
      <c r="F14" s="165">
        <v>42752</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6.04</v>
      </c>
      <c r="C19" s="174">
        <f>ROUND(VALUE(SUBSTITUTE(実質収支比率等に係る経年分析!G$48,"▲","-")),2)</f>
        <v>4.1100000000000003</v>
      </c>
      <c r="D19" s="174">
        <f>ROUND(VALUE(SUBSTITUTE(実質収支比率等に係る経年分析!H$48,"▲","-")),2)</f>
        <v>6.24</v>
      </c>
      <c r="E19" s="174">
        <f>ROUND(VALUE(SUBSTITUTE(実質収支比率等に係る経年分析!I$48,"▲","-")),2)</f>
        <v>0.9</v>
      </c>
      <c r="F19" s="174">
        <f>ROUND(VALUE(SUBSTITUTE(実質収支比率等に係る経年分析!J$48,"▲","-")),2)</f>
        <v>4.08</v>
      </c>
    </row>
    <row r="20" spans="1:11">
      <c r="A20" s="174" t="s">
        <v>57</v>
      </c>
      <c r="B20" s="174">
        <f>ROUND(VALUE(SUBSTITUTE(実質収支比率等に係る経年分析!F$47,"▲","-")),2)</f>
        <v>23.09</v>
      </c>
      <c r="C20" s="174">
        <f>ROUND(VALUE(SUBSTITUTE(実質収支比率等に係る経年分析!G$47,"▲","-")),2)</f>
        <v>24.26</v>
      </c>
      <c r="D20" s="174">
        <f>ROUND(VALUE(SUBSTITUTE(実質収支比率等に係る経年分析!H$47,"▲","-")),2)</f>
        <v>20.48</v>
      </c>
      <c r="E20" s="174">
        <f>ROUND(VALUE(SUBSTITUTE(実質収支比率等に係る経年分析!I$47,"▲","-")),2)</f>
        <v>25.81</v>
      </c>
      <c r="F20" s="174">
        <f>ROUND(VALUE(SUBSTITUTE(実質収支比率等に係る経年分析!J$47,"▲","-")),2)</f>
        <v>23.96</v>
      </c>
    </row>
    <row r="21" spans="1:11">
      <c r="A21" s="174" t="s">
        <v>58</v>
      </c>
      <c r="B21" s="174">
        <f>IF(ISNUMBER(VALUE(SUBSTITUTE(実質収支比率等に係る経年分析!F$49,"▲","-"))),ROUND(VALUE(SUBSTITUTE(実質収支比率等に係る経年分析!F$49,"▲","-")),2),NA())</f>
        <v>-5.13</v>
      </c>
      <c r="C21" s="174">
        <f>IF(ISNUMBER(VALUE(SUBSTITUTE(実質収支比率等に係る経年分析!G$49,"▲","-"))),ROUND(VALUE(SUBSTITUTE(実質収支比率等に係る経年分析!G$49,"▲","-")),2),NA())</f>
        <v>-3.65</v>
      </c>
      <c r="D21" s="174">
        <f>IF(ISNUMBER(VALUE(SUBSTITUTE(実質収支比率等に係る経年分析!H$49,"▲","-"))),ROUND(VALUE(SUBSTITUTE(実質収支比率等に係る経年分析!H$49,"▲","-")),2),NA())</f>
        <v>-2.8</v>
      </c>
      <c r="E21" s="174">
        <f>IF(ISNUMBER(VALUE(SUBSTITUTE(実質収支比率等に係る経年分析!I$49,"▲","-"))),ROUND(VALUE(SUBSTITUTE(実質収支比率等に係る経年分析!I$49,"▲","-")),2),NA())</f>
        <v>-2.74</v>
      </c>
      <c r="F21" s="174">
        <f>IF(ISNUMBER(VALUE(SUBSTITUTE(実質収支比率等に係る経年分析!J$49,"▲","-"))),ROUND(VALUE(SUBSTITUTE(実質収支比率等に係る経年分析!J$49,"▲","-")),2),NA())</f>
        <v>-0.02</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0.01</v>
      </c>
    </row>
    <row r="33" spans="1:16">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0.92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1.0900000000000001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4.1100000000000003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0.89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4.08</v>
      </c>
    </row>
    <row r="36" spans="1:16">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4.37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4.8600000000000003</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1834</v>
      </c>
      <c r="E42" s="176"/>
      <c r="F42" s="176"/>
      <c r="G42" s="176">
        <f>'実質公債費比率（分子）の構造'!L$52</f>
        <v>1811</v>
      </c>
      <c r="H42" s="176"/>
      <c r="I42" s="176"/>
      <c r="J42" s="176">
        <f>'実質公債費比率（分子）の構造'!M$52</f>
        <v>1896</v>
      </c>
      <c r="K42" s="176"/>
      <c r="L42" s="176"/>
      <c r="M42" s="176">
        <f>'実質公債費比率（分子）の構造'!N$52</f>
        <v>1867</v>
      </c>
      <c r="N42" s="176"/>
      <c r="O42" s="176"/>
      <c r="P42" s="176">
        <f>'実質公債費比率（分子）の構造'!O$52</f>
        <v>1866</v>
      </c>
    </row>
    <row r="43" spans="1:16">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f>'実質公債費比率（分子）の構造'!K$50</f>
        <v>72</v>
      </c>
      <c r="C44" s="176"/>
      <c r="D44" s="176"/>
      <c r="E44" s="176">
        <f>'実質公債費比率（分子）の構造'!L$50</f>
        <v>0</v>
      </c>
      <c r="F44" s="176"/>
      <c r="G44" s="176"/>
      <c r="H44" s="176">
        <f>'実質公債費比率（分子）の構造'!M$50</f>
        <v>0</v>
      </c>
      <c r="I44" s="176"/>
      <c r="J44" s="176"/>
      <c r="K44" s="176">
        <f>'実質公債費比率（分子）の構造'!N$50</f>
        <v>3</v>
      </c>
      <c r="L44" s="176"/>
      <c r="M44" s="176"/>
      <c r="N44" s="176">
        <f>'実質公債費比率（分子）の構造'!O$50</f>
        <v>8</v>
      </c>
      <c r="O44" s="176"/>
      <c r="P44" s="176"/>
    </row>
    <row r="45" spans="1:16">
      <c r="A45" s="176" t="s">
        <v>68</v>
      </c>
      <c r="B45" s="176">
        <f>'実質公債費比率（分子）の構造'!K$49</f>
        <v>4</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69</v>
      </c>
      <c r="B46" s="176">
        <f>'実質公債費比率（分子）の構造'!K$48</f>
        <v>130</v>
      </c>
      <c r="C46" s="176"/>
      <c r="D46" s="176"/>
      <c r="E46" s="176">
        <f>'実質公債費比率（分子）の構造'!L$48</f>
        <v>138</v>
      </c>
      <c r="F46" s="176"/>
      <c r="G46" s="176"/>
      <c r="H46" s="176">
        <f>'実質公債費比率（分子）の構造'!M$48</f>
        <v>123</v>
      </c>
      <c r="I46" s="176"/>
      <c r="J46" s="176"/>
      <c r="K46" s="176">
        <f>'実質公債費比率（分子）の構造'!N$48</f>
        <v>178</v>
      </c>
      <c r="L46" s="176"/>
      <c r="M46" s="176"/>
      <c r="N46" s="176">
        <f>'実質公債費比率（分子）の構造'!O$48</f>
        <v>178</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2277</v>
      </c>
      <c r="C49" s="176"/>
      <c r="D49" s="176"/>
      <c r="E49" s="176">
        <f>'実質公債費比率（分子）の構造'!L$45</f>
        <v>2287</v>
      </c>
      <c r="F49" s="176"/>
      <c r="G49" s="176"/>
      <c r="H49" s="176">
        <f>'実質公債費比率（分子）の構造'!M$45</f>
        <v>2339</v>
      </c>
      <c r="I49" s="176"/>
      <c r="J49" s="176"/>
      <c r="K49" s="176">
        <f>'実質公債費比率（分子）の構造'!N$45</f>
        <v>2343</v>
      </c>
      <c r="L49" s="176"/>
      <c r="M49" s="176"/>
      <c r="N49" s="176">
        <f>'実質公債費比率（分子）の構造'!O$45</f>
        <v>2340</v>
      </c>
      <c r="O49" s="176"/>
      <c r="P49" s="176"/>
    </row>
    <row r="50" spans="1:16">
      <c r="A50" s="176" t="s">
        <v>73</v>
      </c>
      <c r="B50" s="176" t="e">
        <f>NA()</f>
        <v>#N/A</v>
      </c>
      <c r="C50" s="176">
        <f>IF(ISNUMBER('実質公債費比率（分子）の構造'!K$53),'実質公債費比率（分子）の構造'!K$53,NA())</f>
        <v>649</v>
      </c>
      <c r="D50" s="176" t="e">
        <f>NA()</f>
        <v>#N/A</v>
      </c>
      <c r="E50" s="176" t="e">
        <f>NA()</f>
        <v>#N/A</v>
      </c>
      <c r="F50" s="176">
        <f>IF(ISNUMBER('実質公債費比率（分子）の構造'!L$53),'実質公債費比率（分子）の構造'!L$53,NA())</f>
        <v>614</v>
      </c>
      <c r="G50" s="176" t="e">
        <f>NA()</f>
        <v>#N/A</v>
      </c>
      <c r="H50" s="176" t="e">
        <f>NA()</f>
        <v>#N/A</v>
      </c>
      <c r="I50" s="176">
        <f>IF(ISNUMBER('実質公債費比率（分子）の構造'!M$53),'実質公債費比率（分子）の構造'!M$53,NA())</f>
        <v>566</v>
      </c>
      <c r="J50" s="176" t="e">
        <f>NA()</f>
        <v>#N/A</v>
      </c>
      <c r="K50" s="176" t="e">
        <f>NA()</f>
        <v>#N/A</v>
      </c>
      <c r="L50" s="176">
        <f>IF(ISNUMBER('実質公債費比率（分子）の構造'!N$53),'実質公債費比率（分子）の構造'!N$53,NA())</f>
        <v>657</v>
      </c>
      <c r="M50" s="176" t="e">
        <f>NA()</f>
        <v>#N/A</v>
      </c>
      <c r="N50" s="176" t="e">
        <f>NA()</f>
        <v>#N/A</v>
      </c>
      <c r="O50" s="176">
        <f>IF(ISNUMBER('実質公債費比率（分子）の構造'!O$53),'実質公債費比率（分子）の構造'!O$53,NA())</f>
        <v>660</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17773</v>
      </c>
      <c r="E56" s="175"/>
      <c r="F56" s="175"/>
      <c r="G56" s="175">
        <f>'将来負担比率（分子）の構造'!J$52</f>
        <v>17734</v>
      </c>
      <c r="H56" s="175"/>
      <c r="I56" s="175"/>
      <c r="J56" s="175">
        <f>'将来負担比率（分子）の構造'!K$52</f>
        <v>17718</v>
      </c>
      <c r="K56" s="175"/>
      <c r="L56" s="175"/>
      <c r="M56" s="175">
        <f>'将来負担比率（分子）の構造'!L$52</f>
        <v>17768</v>
      </c>
      <c r="N56" s="175"/>
      <c r="O56" s="175"/>
      <c r="P56" s="175">
        <f>'将来負担比率（分子）の構造'!M$52</f>
        <v>17265</v>
      </c>
    </row>
    <row r="57" spans="1:16">
      <c r="A57" s="175" t="s">
        <v>44</v>
      </c>
      <c r="B57" s="175"/>
      <c r="C57" s="175"/>
      <c r="D57" s="175">
        <f>'将来負担比率（分子）の構造'!I$51</f>
        <v>372</v>
      </c>
      <c r="E57" s="175"/>
      <c r="F57" s="175"/>
      <c r="G57" s="175">
        <f>'将来負担比率（分子）の構造'!J$51</f>
        <v>339</v>
      </c>
      <c r="H57" s="175"/>
      <c r="I57" s="175"/>
      <c r="J57" s="175">
        <f>'将来負担比率（分子）の構造'!K$51</f>
        <v>307</v>
      </c>
      <c r="K57" s="175"/>
      <c r="L57" s="175"/>
      <c r="M57" s="175">
        <f>'将来負担比率（分子）の構造'!L$51</f>
        <v>307</v>
      </c>
      <c r="N57" s="175"/>
      <c r="O57" s="175"/>
      <c r="P57" s="175">
        <f>'将来負担比率（分子）の構造'!M$51</f>
        <v>295</v>
      </c>
    </row>
    <row r="58" spans="1:16">
      <c r="A58" s="175" t="s">
        <v>43</v>
      </c>
      <c r="B58" s="175"/>
      <c r="C58" s="175"/>
      <c r="D58" s="175">
        <f>'将来負担比率（分子）の構造'!I$50</f>
        <v>3840</v>
      </c>
      <c r="E58" s="175"/>
      <c r="F58" s="175"/>
      <c r="G58" s="175">
        <f>'将来負担比率（分子）の構造'!J$50</f>
        <v>3970</v>
      </c>
      <c r="H58" s="175"/>
      <c r="I58" s="175"/>
      <c r="J58" s="175">
        <f>'将来負担比率（分子）の構造'!K$50</f>
        <v>3643</v>
      </c>
      <c r="K58" s="175"/>
      <c r="L58" s="175"/>
      <c r="M58" s="175">
        <f>'将来負担比率（分子）の構造'!L$50</f>
        <v>4363</v>
      </c>
      <c r="N58" s="175"/>
      <c r="O58" s="175"/>
      <c r="P58" s="175">
        <f>'将来負担比率（分子）の構造'!M$50</f>
        <v>4240</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f>'将来負担比率（分子）の構造'!I$46</f>
        <v>9</v>
      </c>
      <c r="C61" s="175"/>
      <c r="D61" s="175"/>
      <c r="E61" s="175">
        <f>'将来負担比率（分子）の構造'!J$46</f>
        <v>7</v>
      </c>
      <c r="F61" s="175"/>
      <c r="G61" s="175"/>
      <c r="H61" s="175">
        <f>'将来負担比率（分子）の構造'!K$46</f>
        <v>2</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430</v>
      </c>
      <c r="C62" s="175"/>
      <c r="D62" s="175"/>
      <c r="E62" s="175" t="str">
        <f>'将来負担比率（分子）の構造'!J$45</f>
        <v>-</v>
      </c>
      <c r="F62" s="175"/>
      <c r="G62" s="175"/>
      <c r="H62" s="175">
        <f>'将来負担比率（分子）の構造'!K$45</f>
        <v>237</v>
      </c>
      <c r="I62" s="175"/>
      <c r="J62" s="175"/>
      <c r="K62" s="175">
        <f>'将来負担比率（分子）の構造'!L$45</f>
        <v>236</v>
      </c>
      <c r="L62" s="175"/>
      <c r="M62" s="175"/>
      <c r="N62" s="175">
        <f>'将来負担比率（分子）の構造'!M$45</f>
        <v>633</v>
      </c>
      <c r="O62" s="175"/>
      <c r="P62" s="175"/>
    </row>
    <row r="63" spans="1:16">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35</v>
      </c>
      <c r="B64" s="175">
        <f>'将来負担比率（分子）の構造'!I$43</f>
        <v>1433</v>
      </c>
      <c r="C64" s="175"/>
      <c r="D64" s="175"/>
      <c r="E64" s="175">
        <f>'将来負担比率（分子）の構造'!J$43</f>
        <v>1611</v>
      </c>
      <c r="F64" s="175"/>
      <c r="G64" s="175"/>
      <c r="H64" s="175">
        <f>'将来負担比率（分子）の構造'!K$43</f>
        <v>946</v>
      </c>
      <c r="I64" s="175"/>
      <c r="J64" s="175"/>
      <c r="K64" s="175">
        <f>'将来負担比率（分子）の構造'!L$43</f>
        <v>1396</v>
      </c>
      <c r="L64" s="175"/>
      <c r="M64" s="175"/>
      <c r="N64" s="175">
        <f>'将来負担比率（分子）の構造'!M$43</f>
        <v>1559</v>
      </c>
      <c r="O64" s="175"/>
      <c r="P64" s="175"/>
    </row>
    <row r="65" spans="1:16">
      <c r="A65" s="175" t="s">
        <v>34</v>
      </c>
      <c r="B65" s="175">
        <f>'将来負担比率（分子）の構造'!I$42</f>
        <v>85</v>
      </c>
      <c r="C65" s="175"/>
      <c r="D65" s="175"/>
      <c r="E65" s="175">
        <f>'将来負担比率（分子）の構造'!J$42</f>
        <v>85</v>
      </c>
      <c r="F65" s="175"/>
      <c r="G65" s="175"/>
      <c r="H65" s="175">
        <f>'将来負担比率（分子）の構造'!K$42</f>
        <v>85</v>
      </c>
      <c r="I65" s="175"/>
      <c r="J65" s="175"/>
      <c r="K65" s="175">
        <f>'将来負担比率（分子）の構造'!L$42</f>
        <v>60</v>
      </c>
      <c r="L65" s="175"/>
      <c r="M65" s="175"/>
      <c r="N65" s="175">
        <f>'将来負担比率（分子）の構造'!M$42</f>
        <v>60</v>
      </c>
      <c r="O65" s="175"/>
      <c r="P65" s="175"/>
    </row>
    <row r="66" spans="1:16">
      <c r="A66" s="175" t="s">
        <v>33</v>
      </c>
      <c r="B66" s="175">
        <f>'将来負担比率（分子）の構造'!I$41</f>
        <v>22610</v>
      </c>
      <c r="C66" s="175"/>
      <c r="D66" s="175"/>
      <c r="E66" s="175">
        <f>'将来負担比率（分子）の構造'!J$41</f>
        <v>22471</v>
      </c>
      <c r="F66" s="175"/>
      <c r="G66" s="175"/>
      <c r="H66" s="175">
        <f>'将来負担比率（分子）の構造'!K$41</f>
        <v>22867</v>
      </c>
      <c r="I66" s="175"/>
      <c r="J66" s="175"/>
      <c r="K66" s="175">
        <f>'将来負担比率（分子）の構造'!L$41</f>
        <v>22799</v>
      </c>
      <c r="L66" s="175"/>
      <c r="M66" s="175"/>
      <c r="N66" s="175">
        <f>'将来負担比率（分子）の構造'!M$41</f>
        <v>22522</v>
      </c>
      <c r="O66" s="175"/>
      <c r="P66" s="175"/>
    </row>
    <row r="67" spans="1:16">
      <c r="A67" s="175" t="s">
        <v>77</v>
      </c>
      <c r="B67" s="175" t="e">
        <f>NA()</f>
        <v>#N/A</v>
      </c>
      <c r="C67" s="175">
        <f>IF(ISNUMBER('将来負担比率（分子）の構造'!I$53), IF('将来負担比率（分子）の構造'!I$53 &lt; 0, 0, '将来負担比率（分子）の構造'!I$53), NA())</f>
        <v>2583</v>
      </c>
      <c r="D67" s="175" t="e">
        <f>NA()</f>
        <v>#N/A</v>
      </c>
      <c r="E67" s="175" t="e">
        <f>NA()</f>
        <v>#N/A</v>
      </c>
      <c r="F67" s="175">
        <f>IF(ISNUMBER('将来負担比率（分子）の構造'!J$53), IF('将来負担比率（分子）の構造'!J$53 &lt; 0, 0, '将来負担比率（分子）の構造'!J$53), NA())</f>
        <v>2130</v>
      </c>
      <c r="G67" s="175" t="e">
        <f>NA()</f>
        <v>#N/A</v>
      </c>
      <c r="H67" s="175" t="e">
        <f>NA()</f>
        <v>#N/A</v>
      </c>
      <c r="I67" s="175">
        <f>IF(ISNUMBER('将来負担比率（分子）の構造'!K$53), IF('将来負担比率（分子）の構造'!K$53 &lt; 0, 0, '将来負担比率（分子）の構造'!K$53), NA())</f>
        <v>2470</v>
      </c>
      <c r="J67" s="175" t="e">
        <f>NA()</f>
        <v>#N/A</v>
      </c>
      <c r="K67" s="175" t="e">
        <f>NA()</f>
        <v>#N/A</v>
      </c>
      <c r="L67" s="175">
        <f>IF(ISNUMBER('将来負担比率（分子）の構造'!L$53), IF('将来負担比率（分子）の構造'!L$53 &lt; 0, 0, '将来負担比率（分子）の構造'!L$53), NA())</f>
        <v>2053</v>
      </c>
      <c r="M67" s="175" t="e">
        <f>NA()</f>
        <v>#N/A</v>
      </c>
      <c r="N67" s="175" t="e">
        <f>NA()</f>
        <v>#N/A</v>
      </c>
      <c r="O67" s="175">
        <f>IF(ISNUMBER('将来負担比率（分子）の構造'!M$53), IF('将来負担比率（分子）の構造'!M$53 &lt; 0, 0, '将来負担比率（分子）の構造'!M$53), NA())</f>
        <v>2973</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2230</v>
      </c>
      <c r="C72" s="179">
        <f>基金残高に係る経年分析!G55</f>
        <v>2944</v>
      </c>
      <c r="D72" s="179">
        <f>基金残高に係る経年分析!H55</f>
        <v>2653</v>
      </c>
    </row>
    <row r="73" spans="1:16">
      <c r="A73" s="178" t="s">
        <v>80</v>
      </c>
      <c r="B73" s="179">
        <f>基金残高に係る経年分析!F56</f>
        <v>555</v>
      </c>
      <c r="C73" s="179">
        <f>基金残高に係る経年分析!G56</f>
        <v>555</v>
      </c>
      <c r="D73" s="179">
        <f>基金残高に係る経年分析!H56</f>
        <v>556</v>
      </c>
    </row>
    <row r="74" spans="1:16">
      <c r="A74" s="178" t="s">
        <v>81</v>
      </c>
      <c r="B74" s="179">
        <f>基金残高に係る経年分析!F57</f>
        <v>2712</v>
      </c>
      <c r="C74" s="179">
        <f>基金残高に係る経年分析!G57</f>
        <v>2757</v>
      </c>
      <c r="D74" s="179">
        <f>基金残高に係る経年分析!H57</f>
        <v>2875</v>
      </c>
    </row>
  </sheetData>
  <sheetProtection algorithmName="SHA-512" hashValue="Ww03BF3mVcxYGa1P53ZkVxiWZe5O11gQHE8RSF2qJJYp0QJClapSa29jQFW4mCw1TB0S35LUEJ6G4b57WWSUqA==" saltValue="YEQrgRcg0M/LKE7YihCt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c r="B5" s="609" t="s">
        <v>232</v>
      </c>
      <c r="C5" s="610"/>
      <c r="D5" s="610"/>
      <c r="E5" s="610"/>
      <c r="F5" s="610"/>
      <c r="G5" s="610"/>
      <c r="H5" s="610"/>
      <c r="I5" s="610"/>
      <c r="J5" s="610"/>
      <c r="K5" s="610"/>
      <c r="L5" s="610"/>
      <c r="M5" s="610"/>
      <c r="N5" s="610"/>
      <c r="O5" s="610"/>
      <c r="P5" s="610"/>
      <c r="Q5" s="611"/>
      <c r="R5" s="612">
        <v>4155454</v>
      </c>
      <c r="S5" s="613"/>
      <c r="T5" s="613"/>
      <c r="U5" s="613"/>
      <c r="V5" s="613"/>
      <c r="W5" s="613"/>
      <c r="X5" s="613"/>
      <c r="Y5" s="614"/>
      <c r="Z5" s="615">
        <v>17.7</v>
      </c>
      <c r="AA5" s="615"/>
      <c r="AB5" s="615"/>
      <c r="AC5" s="615"/>
      <c r="AD5" s="616">
        <v>4155454</v>
      </c>
      <c r="AE5" s="616"/>
      <c r="AF5" s="616"/>
      <c r="AG5" s="616"/>
      <c r="AH5" s="616"/>
      <c r="AI5" s="616"/>
      <c r="AJ5" s="616"/>
      <c r="AK5" s="616"/>
      <c r="AL5" s="617">
        <v>37.1</v>
      </c>
      <c r="AM5" s="618"/>
      <c r="AN5" s="618"/>
      <c r="AO5" s="619"/>
      <c r="AP5" s="609" t="s">
        <v>233</v>
      </c>
      <c r="AQ5" s="610"/>
      <c r="AR5" s="610"/>
      <c r="AS5" s="610"/>
      <c r="AT5" s="610"/>
      <c r="AU5" s="610"/>
      <c r="AV5" s="610"/>
      <c r="AW5" s="610"/>
      <c r="AX5" s="610"/>
      <c r="AY5" s="610"/>
      <c r="AZ5" s="610"/>
      <c r="BA5" s="610"/>
      <c r="BB5" s="610"/>
      <c r="BC5" s="610"/>
      <c r="BD5" s="610"/>
      <c r="BE5" s="610"/>
      <c r="BF5" s="611"/>
      <c r="BG5" s="623">
        <v>4056918</v>
      </c>
      <c r="BH5" s="624"/>
      <c r="BI5" s="624"/>
      <c r="BJ5" s="624"/>
      <c r="BK5" s="624"/>
      <c r="BL5" s="624"/>
      <c r="BM5" s="624"/>
      <c r="BN5" s="625"/>
      <c r="BO5" s="626">
        <v>97.6</v>
      </c>
      <c r="BP5" s="626"/>
      <c r="BQ5" s="626"/>
      <c r="BR5" s="626"/>
      <c r="BS5" s="627">
        <v>20753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c r="B6" s="620" t="s">
        <v>237</v>
      </c>
      <c r="C6" s="621"/>
      <c r="D6" s="621"/>
      <c r="E6" s="621"/>
      <c r="F6" s="621"/>
      <c r="G6" s="621"/>
      <c r="H6" s="621"/>
      <c r="I6" s="621"/>
      <c r="J6" s="621"/>
      <c r="K6" s="621"/>
      <c r="L6" s="621"/>
      <c r="M6" s="621"/>
      <c r="N6" s="621"/>
      <c r="O6" s="621"/>
      <c r="P6" s="621"/>
      <c r="Q6" s="622"/>
      <c r="R6" s="623">
        <v>242903</v>
      </c>
      <c r="S6" s="624"/>
      <c r="T6" s="624"/>
      <c r="U6" s="624"/>
      <c r="V6" s="624"/>
      <c r="W6" s="624"/>
      <c r="X6" s="624"/>
      <c r="Y6" s="625"/>
      <c r="Z6" s="626">
        <v>1</v>
      </c>
      <c r="AA6" s="626"/>
      <c r="AB6" s="626"/>
      <c r="AC6" s="626"/>
      <c r="AD6" s="627">
        <v>242903</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4056918</v>
      </c>
      <c r="BH6" s="624"/>
      <c r="BI6" s="624"/>
      <c r="BJ6" s="624"/>
      <c r="BK6" s="624"/>
      <c r="BL6" s="624"/>
      <c r="BM6" s="624"/>
      <c r="BN6" s="625"/>
      <c r="BO6" s="626">
        <v>97.6</v>
      </c>
      <c r="BP6" s="626"/>
      <c r="BQ6" s="626"/>
      <c r="BR6" s="626"/>
      <c r="BS6" s="627">
        <v>20753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155169</v>
      </c>
      <c r="CS6" s="624"/>
      <c r="CT6" s="624"/>
      <c r="CU6" s="624"/>
      <c r="CV6" s="624"/>
      <c r="CW6" s="624"/>
      <c r="CX6" s="624"/>
      <c r="CY6" s="625"/>
      <c r="CZ6" s="617">
        <v>0.7</v>
      </c>
      <c r="DA6" s="618"/>
      <c r="DB6" s="618"/>
      <c r="DC6" s="634"/>
      <c r="DD6" s="632" t="s">
        <v>179</v>
      </c>
      <c r="DE6" s="624"/>
      <c r="DF6" s="624"/>
      <c r="DG6" s="624"/>
      <c r="DH6" s="624"/>
      <c r="DI6" s="624"/>
      <c r="DJ6" s="624"/>
      <c r="DK6" s="624"/>
      <c r="DL6" s="624"/>
      <c r="DM6" s="624"/>
      <c r="DN6" s="624"/>
      <c r="DO6" s="624"/>
      <c r="DP6" s="625"/>
      <c r="DQ6" s="632">
        <v>155169</v>
      </c>
      <c r="DR6" s="624"/>
      <c r="DS6" s="624"/>
      <c r="DT6" s="624"/>
      <c r="DU6" s="624"/>
      <c r="DV6" s="624"/>
      <c r="DW6" s="624"/>
      <c r="DX6" s="624"/>
      <c r="DY6" s="624"/>
      <c r="DZ6" s="624"/>
      <c r="EA6" s="624"/>
      <c r="EB6" s="624"/>
      <c r="EC6" s="633"/>
    </row>
    <row r="7" spans="2:143" ht="11.25" customHeight="1">
      <c r="B7" s="620" t="s">
        <v>240</v>
      </c>
      <c r="C7" s="621"/>
      <c r="D7" s="621"/>
      <c r="E7" s="621"/>
      <c r="F7" s="621"/>
      <c r="G7" s="621"/>
      <c r="H7" s="621"/>
      <c r="I7" s="621"/>
      <c r="J7" s="621"/>
      <c r="K7" s="621"/>
      <c r="L7" s="621"/>
      <c r="M7" s="621"/>
      <c r="N7" s="621"/>
      <c r="O7" s="621"/>
      <c r="P7" s="621"/>
      <c r="Q7" s="622"/>
      <c r="R7" s="623">
        <v>1294</v>
      </c>
      <c r="S7" s="624"/>
      <c r="T7" s="624"/>
      <c r="U7" s="624"/>
      <c r="V7" s="624"/>
      <c r="W7" s="624"/>
      <c r="X7" s="624"/>
      <c r="Y7" s="625"/>
      <c r="Z7" s="626">
        <v>0</v>
      </c>
      <c r="AA7" s="626"/>
      <c r="AB7" s="626"/>
      <c r="AC7" s="626"/>
      <c r="AD7" s="627">
        <v>1294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1540269</v>
      </c>
      <c r="BH7" s="624"/>
      <c r="BI7" s="624"/>
      <c r="BJ7" s="624"/>
      <c r="BK7" s="624"/>
      <c r="BL7" s="624"/>
      <c r="BM7" s="624"/>
      <c r="BN7" s="625"/>
      <c r="BO7" s="626">
        <v>37.1</v>
      </c>
      <c r="BP7" s="626"/>
      <c r="BQ7" s="626"/>
      <c r="BR7" s="626"/>
      <c r="BS7" s="627">
        <v>20753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2950198</v>
      </c>
      <c r="CS7" s="624"/>
      <c r="CT7" s="624"/>
      <c r="CU7" s="624"/>
      <c r="CV7" s="624"/>
      <c r="CW7" s="624"/>
      <c r="CX7" s="624"/>
      <c r="CY7" s="625"/>
      <c r="CZ7" s="626">
        <v>13</v>
      </c>
      <c r="DA7" s="626"/>
      <c r="DB7" s="626"/>
      <c r="DC7" s="626"/>
      <c r="DD7" s="632">
        <v>315743</v>
      </c>
      <c r="DE7" s="624"/>
      <c r="DF7" s="624"/>
      <c r="DG7" s="624"/>
      <c r="DH7" s="624"/>
      <c r="DI7" s="624"/>
      <c r="DJ7" s="624"/>
      <c r="DK7" s="624"/>
      <c r="DL7" s="624"/>
      <c r="DM7" s="624"/>
      <c r="DN7" s="624"/>
      <c r="DO7" s="624"/>
      <c r="DP7" s="625"/>
      <c r="DQ7" s="632">
        <v>2003208</v>
      </c>
      <c r="DR7" s="624"/>
      <c r="DS7" s="624"/>
      <c r="DT7" s="624"/>
      <c r="DU7" s="624"/>
      <c r="DV7" s="624"/>
      <c r="DW7" s="624"/>
      <c r="DX7" s="624"/>
      <c r="DY7" s="624"/>
      <c r="DZ7" s="624"/>
      <c r="EA7" s="624"/>
      <c r="EB7" s="624"/>
      <c r="EC7" s="633"/>
    </row>
    <row r="8" spans="2:143" ht="11.25" customHeight="1">
      <c r="B8" s="620" t="s">
        <v>243</v>
      </c>
      <c r="C8" s="621"/>
      <c r="D8" s="621"/>
      <c r="E8" s="621"/>
      <c r="F8" s="621"/>
      <c r="G8" s="621"/>
      <c r="H8" s="621"/>
      <c r="I8" s="621"/>
      <c r="J8" s="621"/>
      <c r="K8" s="621"/>
      <c r="L8" s="621"/>
      <c r="M8" s="621"/>
      <c r="N8" s="621"/>
      <c r="O8" s="621"/>
      <c r="P8" s="621"/>
      <c r="Q8" s="622"/>
      <c r="R8" s="623">
        <v>11943</v>
      </c>
      <c r="S8" s="624"/>
      <c r="T8" s="624"/>
      <c r="U8" s="624"/>
      <c r="V8" s="624"/>
      <c r="W8" s="624"/>
      <c r="X8" s="624"/>
      <c r="Y8" s="625"/>
      <c r="Z8" s="626">
        <v>0.1</v>
      </c>
      <c r="AA8" s="626"/>
      <c r="AB8" s="626"/>
      <c r="AC8" s="626"/>
      <c r="AD8" s="627">
        <v>11943</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59279</v>
      </c>
      <c r="BH8" s="624"/>
      <c r="BI8" s="624"/>
      <c r="BJ8" s="624"/>
      <c r="BK8" s="624"/>
      <c r="BL8" s="624"/>
      <c r="BM8" s="624"/>
      <c r="BN8" s="625"/>
      <c r="BO8" s="626">
        <v>1.4</v>
      </c>
      <c r="BP8" s="626"/>
      <c r="BQ8" s="626"/>
      <c r="BR8" s="626"/>
      <c r="BS8" s="627" t="s">
        <v>179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7033068</v>
      </c>
      <c r="CS8" s="624"/>
      <c r="CT8" s="624"/>
      <c r="CU8" s="624"/>
      <c r="CV8" s="624"/>
      <c r="CW8" s="624"/>
      <c r="CX8" s="624"/>
      <c r="CY8" s="625"/>
      <c r="CZ8" s="626">
        <v>31</v>
      </c>
      <c r="DA8" s="626"/>
      <c r="DB8" s="626"/>
      <c r="DC8" s="626"/>
      <c r="DD8" s="632">
        <v>26256</v>
      </c>
      <c r="DE8" s="624"/>
      <c r="DF8" s="624"/>
      <c r="DG8" s="624"/>
      <c r="DH8" s="624"/>
      <c r="DI8" s="624"/>
      <c r="DJ8" s="624"/>
      <c r="DK8" s="624"/>
      <c r="DL8" s="624"/>
      <c r="DM8" s="624"/>
      <c r="DN8" s="624"/>
      <c r="DO8" s="624"/>
      <c r="DP8" s="625"/>
      <c r="DQ8" s="632">
        <v>3336401</v>
      </c>
      <c r="DR8" s="624"/>
      <c r="DS8" s="624"/>
      <c r="DT8" s="624"/>
      <c r="DU8" s="624"/>
      <c r="DV8" s="624"/>
      <c r="DW8" s="624"/>
      <c r="DX8" s="624"/>
      <c r="DY8" s="624"/>
      <c r="DZ8" s="624"/>
      <c r="EA8" s="624"/>
      <c r="EB8" s="624"/>
      <c r="EC8" s="633"/>
    </row>
    <row r="9" spans="2:143" ht="11.25" customHeight="1">
      <c r="B9" s="620" t="s">
        <v>246</v>
      </c>
      <c r="C9" s="621"/>
      <c r="D9" s="621"/>
      <c r="E9" s="621"/>
      <c r="F9" s="621"/>
      <c r="G9" s="621"/>
      <c r="H9" s="621"/>
      <c r="I9" s="621"/>
      <c r="J9" s="621"/>
      <c r="K9" s="621"/>
      <c r="L9" s="621"/>
      <c r="M9" s="621"/>
      <c r="N9" s="621"/>
      <c r="O9" s="621"/>
      <c r="P9" s="621"/>
      <c r="Q9" s="622"/>
      <c r="R9" s="623">
        <v>9949</v>
      </c>
      <c r="S9" s="624"/>
      <c r="T9" s="624"/>
      <c r="U9" s="624"/>
      <c r="V9" s="624"/>
      <c r="W9" s="624"/>
      <c r="X9" s="624"/>
      <c r="Y9" s="625"/>
      <c r="Z9" s="626">
        <v>0</v>
      </c>
      <c r="AA9" s="626"/>
      <c r="AB9" s="626"/>
      <c r="AC9" s="626"/>
      <c r="AD9" s="627">
        <v>9949</v>
      </c>
      <c r="AE9" s="627"/>
      <c r="AF9" s="627"/>
      <c r="AG9" s="627"/>
      <c r="AH9" s="627"/>
      <c r="AI9" s="627"/>
      <c r="AJ9" s="627"/>
      <c r="AK9" s="627"/>
      <c r="AL9" s="628">
        <v>0.1</v>
      </c>
      <c r="AM9" s="629"/>
      <c r="AN9" s="629"/>
      <c r="AO9" s="630"/>
      <c r="AP9" s="620" t="s">
        <v>247</v>
      </c>
      <c r="AQ9" s="621"/>
      <c r="AR9" s="621"/>
      <c r="AS9" s="621"/>
      <c r="AT9" s="621"/>
      <c r="AU9" s="621"/>
      <c r="AV9" s="621"/>
      <c r="AW9" s="621"/>
      <c r="AX9" s="621"/>
      <c r="AY9" s="621"/>
      <c r="AZ9" s="621"/>
      <c r="BA9" s="621"/>
      <c r="BB9" s="621"/>
      <c r="BC9" s="621"/>
      <c r="BD9" s="621"/>
      <c r="BE9" s="621"/>
      <c r="BF9" s="622"/>
      <c r="BG9" s="623">
        <v>1295474</v>
      </c>
      <c r="BH9" s="624"/>
      <c r="BI9" s="624"/>
      <c r="BJ9" s="624"/>
      <c r="BK9" s="624"/>
      <c r="BL9" s="624"/>
      <c r="BM9" s="624"/>
      <c r="BN9" s="625"/>
      <c r="BO9" s="626">
        <v>31.2</v>
      </c>
      <c r="BP9" s="626"/>
      <c r="BQ9" s="626"/>
      <c r="BR9" s="626"/>
      <c r="BS9" s="627" t="s">
        <v>179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2476299</v>
      </c>
      <c r="CS9" s="624"/>
      <c r="CT9" s="624"/>
      <c r="CU9" s="624"/>
      <c r="CV9" s="624"/>
      <c r="CW9" s="624"/>
      <c r="CX9" s="624"/>
      <c r="CY9" s="625"/>
      <c r="CZ9" s="626">
        <v>10.9</v>
      </c>
      <c r="DA9" s="626"/>
      <c r="DB9" s="626"/>
      <c r="DC9" s="626"/>
      <c r="DD9" s="632">
        <v>965698</v>
      </c>
      <c r="DE9" s="624"/>
      <c r="DF9" s="624"/>
      <c r="DG9" s="624"/>
      <c r="DH9" s="624"/>
      <c r="DI9" s="624"/>
      <c r="DJ9" s="624"/>
      <c r="DK9" s="624"/>
      <c r="DL9" s="624"/>
      <c r="DM9" s="624"/>
      <c r="DN9" s="624"/>
      <c r="DO9" s="624"/>
      <c r="DP9" s="625"/>
      <c r="DQ9" s="632">
        <v>1367389</v>
      </c>
      <c r="DR9" s="624"/>
      <c r="DS9" s="624"/>
      <c r="DT9" s="624"/>
      <c r="DU9" s="624"/>
      <c r="DV9" s="624"/>
      <c r="DW9" s="624"/>
      <c r="DX9" s="624"/>
      <c r="DY9" s="624"/>
      <c r="DZ9" s="624"/>
      <c r="EA9" s="624"/>
      <c r="EB9" s="624"/>
      <c r="EC9" s="633"/>
    </row>
    <row r="10" spans="2:143" ht="11.25" customHeight="1">
      <c r="B10" s="620" t="s">
        <v>249</v>
      </c>
      <c r="C10" s="621"/>
      <c r="D10" s="621"/>
      <c r="E10" s="621"/>
      <c r="F10" s="621"/>
      <c r="G10" s="621"/>
      <c r="H10" s="621"/>
      <c r="I10" s="621"/>
      <c r="J10" s="621"/>
      <c r="K10" s="621"/>
      <c r="L10" s="621"/>
      <c r="M10" s="621"/>
      <c r="N10" s="621"/>
      <c r="O10" s="621"/>
      <c r="P10" s="621"/>
      <c r="Q10" s="622"/>
      <c r="R10" s="623" t="s">
        <v>179</v>
      </c>
      <c r="S10" s="624"/>
      <c r="T10" s="624"/>
      <c r="U10" s="624"/>
      <c r="V10" s="624"/>
      <c r="W10" s="624"/>
      <c r="X10" s="624"/>
      <c r="Y10" s="625"/>
      <c r="Z10" s="626" t="s">
        <v>179</v>
      </c>
      <c r="AA10" s="626"/>
      <c r="AB10" s="626"/>
      <c r="AC10" s="626"/>
      <c r="AD10" s="627" t="s">
        <v>179</v>
      </c>
      <c r="AE10" s="627"/>
      <c r="AF10" s="627"/>
      <c r="AG10" s="627"/>
      <c r="AH10" s="627"/>
      <c r="AI10" s="627"/>
      <c r="AJ10" s="627"/>
      <c r="AK10" s="627"/>
      <c r="AL10" s="628" t="s">
        <v>179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110844</v>
      </c>
      <c r="BH10" s="624"/>
      <c r="BI10" s="624"/>
      <c r="BJ10" s="624"/>
      <c r="BK10" s="624"/>
      <c r="BL10" s="624"/>
      <c r="BM10" s="624"/>
      <c r="BN10" s="625"/>
      <c r="BO10" s="626">
        <v>2.7</v>
      </c>
      <c r="BP10" s="626"/>
      <c r="BQ10" s="626"/>
      <c r="BR10" s="626"/>
      <c r="BS10" s="627" t="s">
        <v>179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7136</v>
      </c>
      <c r="CS10" s="624"/>
      <c r="CT10" s="624"/>
      <c r="CU10" s="624"/>
      <c r="CV10" s="624"/>
      <c r="CW10" s="624"/>
      <c r="CX10" s="624"/>
      <c r="CY10" s="625"/>
      <c r="CZ10" s="626">
        <v>0</v>
      </c>
      <c r="DA10" s="626"/>
      <c r="DB10" s="626"/>
      <c r="DC10" s="626"/>
      <c r="DD10" s="632" t="s">
        <v>179</v>
      </c>
      <c r="DE10" s="624"/>
      <c r="DF10" s="624"/>
      <c r="DG10" s="624"/>
      <c r="DH10" s="624"/>
      <c r="DI10" s="624"/>
      <c r="DJ10" s="624"/>
      <c r="DK10" s="624"/>
      <c r="DL10" s="624"/>
      <c r="DM10" s="624"/>
      <c r="DN10" s="624"/>
      <c r="DO10" s="624"/>
      <c r="DP10" s="625"/>
      <c r="DQ10" s="632">
        <v>7136</v>
      </c>
      <c r="DR10" s="624"/>
      <c r="DS10" s="624"/>
      <c r="DT10" s="624"/>
      <c r="DU10" s="624"/>
      <c r="DV10" s="624"/>
      <c r="DW10" s="624"/>
      <c r="DX10" s="624"/>
      <c r="DY10" s="624"/>
      <c r="DZ10" s="624"/>
      <c r="EA10" s="624"/>
      <c r="EB10" s="624"/>
      <c r="EC10" s="633"/>
    </row>
    <row r="11" spans="2:143" ht="11.25" customHeight="1">
      <c r="B11" s="620" t="s">
        <v>252</v>
      </c>
      <c r="C11" s="621"/>
      <c r="D11" s="621"/>
      <c r="E11" s="621"/>
      <c r="F11" s="621"/>
      <c r="G11" s="621"/>
      <c r="H11" s="621"/>
      <c r="I11" s="621"/>
      <c r="J11" s="621"/>
      <c r="K11" s="621"/>
      <c r="L11" s="621"/>
      <c r="M11" s="621"/>
      <c r="N11" s="621"/>
      <c r="O11" s="621"/>
      <c r="P11" s="621"/>
      <c r="Q11" s="622"/>
      <c r="R11" s="623">
        <v>830104</v>
      </c>
      <c r="S11" s="624"/>
      <c r="T11" s="624"/>
      <c r="U11" s="624"/>
      <c r="V11" s="624"/>
      <c r="W11" s="624"/>
      <c r="X11" s="624"/>
      <c r="Y11" s="625"/>
      <c r="Z11" s="628">
        <v>3.5</v>
      </c>
      <c r="AA11" s="629"/>
      <c r="AB11" s="629"/>
      <c r="AC11" s="635"/>
      <c r="AD11" s="632">
        <v>830104</v>
      </c>
      <c r="AE11" s="624"/>
      <c r="AF11" s="624"/>
      <c r="AG11" s="624"/>
      <c r="AH11" s="624"/>
      <c r="AI11" s="624"/>
      <c r="AJ11" s="624"/>
      <c r="AK11" s="625"/>
      <c r="AL11" s="628">
        <v>7.4</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74672</v>
      </c>
      <c r="BH11" s="624"/>
      <c r="BI11" s="624"/>
      <c r="BJ11" s="624"/>
      <c r="BK11" s="624"/>
      <c r="BL11" s="624"/>
      <c r="BM11" s="624"/>
      <c r="BN11" s="625"/>
      <c r="BO11" s="626">
        <v>1.8</v>
      </c>
      <c r="BP11" s="626"/>
      <c r="BQ11" s="626"/>
      <c r="BR11" s="626"/>
      <c r="BS11" s="627">
        <v>20753</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1344533</v>
      </c>
      <c r="CS11" s="624"/>
      <c r="CT11" s="624"/>
      <c r="CU11" s="624"/>
      <c r="CV11" s="624"/>
      <c r="CW11" s="624"/>
      <c r="CX11" s="624"/>
      <c r="CY11" s="625"/>
      <c r="CZ11" s="626">
        <v>5.9</v>
      </c>
      <c r="DA11" s="626"/>
      <c r="DB11" s="626"/>
      <c r="DC11" s="626"/>
      <c r="DD11" s="632">
        <v>199224</v>
      </c>
      <c r="DE11" s="624"/>
      <c r="DF11" s="624"/>
      <c r="DG11" s="624"/>
      <c r="DH11" s="624"/>
      <c r="DI11" s="624"/>
      <c r="DJ11" s="624"/>
      <c r="DK11" s="624"/>
      <c r="DL11" s="624"/>
      <c r="DM11" s="624"/>
      <c r="DN11" s="624"/>
      <c r="DO11" s="624"/>
      <c r="DP11" s="625"/>
      <c r="DQ11" s="632">
        <v>540498</v>
      </c>
      <c r="DR11" s="624"/>
      <c r="DS11" s="624"/>
      <c r="DT11" s="624"/>
      <c r="DU11" s="624"/>
      <c r="DV11" s="624"/>
      <c r="DW11" s="624"/>
      <c r="DX11" s="624"/>
      <c r="DY11" s="624"/>
      <c r="DZ11" s="624"/>
      <c r="EA11" s="624"/>
      <c r="EB11" s="624"/>
      <c r="EC11" s="633"/>
    </row>
    <row r="12" spans="2:143" ht="11.25" customHeight="1">
      <c r="B12" s="620" t="s">
        <v>255</v>
      </c>
      <c r="C12" s="621"/>
      <c r="D12" s="621"/>
      <c r="E12" s="621"/>
      <c r="F12" s="621"/>
      <c r="G12" s="621"/>
      <c r="H12" s="621"/>
      <c r="I12" s="621"/>
      <c r="J12" s="621"/>
      <c r="K12" s="621"/>
      <c r="L12" s="621"/>
      <c r="M12" s="621"/>
      <c r="N12" s="621"/>
      <c r="O12" s="621"/>
      <c r="P12" s="621"/>
      <c r="Q12" s="622"/>
      <c r="R12" s="623">
        <v>29509</v>
      </c>
      <c r="S12" s="624"/>
      <c r="T12" s="624"/>
      <c r="U12" s="624"/>
      <c r="V12" s="624"/>
      <c r="W12" s="624"/>
      <c r="X12" s="624"/>
      <c r="Y12" s="625"/>
      <c r="Z12" s="626">
        <v>0.1</v>
      </c>
      <c r="AA12" s="626"/>
      <c r="AB12" s="626"/>
      <c r="AC12" s="626"/>
      <c r="AD12" s="627">
        <v>29509</v>
      </c>
      <c r="AE12" s="627"/>
      <c r="AF12" s="627"/>
      <c r="AG12" s="627"/>
      <c r="AH12" s="627"/>
      <c r="AI12" s="627"/>
      <c r="AJ12" s="627"/>
      <c r="AK12" s="627"/>
      <c r="AL12" s="628">
        <v>0.3</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2136391</v>
      </c>
      <c r="BH12" s="624"/>
      <c r="BI12" s="624"/>
      <c r="BJ12" s="624"/>
      <c r="BK12" s="624"/>
      <c r="BL12" s="624"/>
      <c r="BM12" s="624"/>
      <c r="BN12" s="625"/>
      <c r="BO12" s="626">
        <v>51.4</v>
      </c>
      <c r="BP12" s="626"/>
      <c r="BQ12" s="626"/>
      <c r="BR12" s="626"/>
      <c r="BS12" s="627" t="s">
        <v>179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935409</v>
      </c>
      <c r="CS12" s="624"/>
      <c r="CT12" s="624"/>
      <c r="CU12" s="624"/>
      <c r="CV12" s="624"/>
      <c r="CW12" s="624"/>
      <c r="CX12" s="624"/>
      <c r="CY12" s="625"/>
      <c r="CZ12" s="626">
        <v>4.0999999999999996</v>
      </c>
      <c r="DA12" s="626"/>
      <c r="DB12" s="626"/>
      <c r="DC12" s="626"/>
      <c r="DD12" s="632">
        <v>31193</v>
      </c>
      <c r="DE12" s="624"/>
      <c r="DF12" s="624"/>
      <c r="DG12" s="624"/>
      <c r="DH12" s="624"/>
      <c r="DI12" s="624"/>
      <c r="DJ12" s="624"/>
      <c r="DK12" s="624"/>
      <c r="DL12" s="624"/>
      <c r="DM12" s="624"/>
      <c r="DN12" s="624"/>
      <c r="DO12" s="624"/>
      <c r="DP12" s="625"/>
      <c r="DQ12" s="632">
        <v>415470</v>
      </c>
      <c r="DR12" s="624"/>
      <c r="DS12" s="624"/>
      <c r="DT12" s="624"/>
      <c r="DU12" s="624"/>
      <c r="DV12" s="624"/>
      <c r="DW12" s="624"/>
      <c r="DX12" s="624"/>
      <c r="DY12" s="624"/>
      <c r="DZ12" s="624"/>
      <c r="EA12" s="624"/>
      <c r="EB12" s="624"/>
      <c r="EC12" s="633"/>
    </row>
    <row r="13" spans="2:143" ht="11.25" customHeight="1">
      <c r="B13" s="620" t="s">
        <v>258</v>
      </c>
      <c r="C13" s="621"/>
      <c r="D13" s="621"/>
      <c r="E13" s="621"/>
      <c r="F13" s="621"/>
      <c r="G13" s="621"/>
      <c r="H13" s="621"/>
      <c r="I13" s="621"/>
      <c r="J13" s="621"/>
      <c r="K13" s="621"/>
      <c r="L13" s="621"/>
      <c r="M13" s="621"/>
      <c r="N13" s="621"/>
      <c r="O13" s="621"/>
      <c r="P13" s="621"/>
      <c r="Q13" s="622"/>
      <c r="R13" s="623" t="s">
        <v>179</v>
      </c>
      <c r="S13" s="624"/>
      <c r="T13" s="624"/>
      <c r="U13" s="624"/>
      <c r="V13" s="624"/>
      <c r="W13" s="624"/>
      <c r="X13" s="624"/>
      <c r="Y13" s="625"/>
      <c r="Z13" s="626" t="s">
        <v>179</v>
      </c>
      <c r="AA13" s="626"/>
      <c r="AB13" s="626"/>
      <c r="AC13" s="626"/>
      <c r="AD13" s="627" t="s">
        <v>179</v>
      </c>
      <c r="AE13" s="627"/>
      <c r="AF13" s="627"/>
      <c r="AG13" s="627"/>
      <c r="AH13" s="627"/>
      <c r="AI13" s="627"/>
      <c r="AJ13" s="627"/>
      <c r="AK13" s="627"/>
      <c r="AL13" s="628" t="s">
        <v>179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2112570</v>
      </c>
      <c r="BH13" s="624"/>
      <c r="BI13" s="624"/>
      <c r="BJ13" s="624"/>
      <c r="BK13" s="624"/>
      <c r="BL13" s="624"/>
      <c r="BM13" s="624"/>
      <c r="BN13" s="625"/>
      <c r="BO13" s="626">
        <v>50.8</v>
      </c>
      <c r="BP13" s="626"/>
      <c r="BQ13" s="626"/>
      <c r="BR13" s="626"/>
      <c r="BS13" s="627" t="s">
        <v>179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1385680</v>
      </c>
      <c r="CS13" s="624"/>
      <c r="CT13" s="624"/>
      <c r="CU13" s="624"/>
      <c r="CV13" s="624"/>
      <c r="CW13" s="624"/>
      <c r="CX13" s="624"/>
      <c r="CY13" s="625"/>
      <c r="CZ13" s="626">
        <v>6.1</v>
      </c>
      <c r="DA13" s="626"/>
      <c r="DB13" s="626"/>
      <c r="DC13" s="626"/>
      <c r="DD13" s="632">
        <v>1163340</v>
      </c>
      <c r="DE13" s="624"/>
      <c r="DF13" s="624"/>
      <c r="DG13" s="624"/>
      <c r="DH13" s="624"/>
      <c r="DI13" s="624"/>
      <c r="DJ13" s="624"/>
      <c r="DK13" s="624"/>
      <c r="DL13" s="624"/>
      <c r="DM13" s="624"/>
      <c r="DN13" s="624"/>
      <c r="DO13" s="624"/>
      <c r="DP13" s="625"/>
      <c r="DQ13" s="632">
        <v>473354</v>
      </c>
      <c r="DR13" s="624"/>
      <c r="DS13" s="624"/>
      <c r="DT13" s="624"/>
      <c r="DU13" s="624"/>
      <c r="DV13" s="624"/>
      <c r="DW13" s="624"/>
      <c r="DX13" s="624"/>
      <c r="DY13" s="624"/>
      <c r="DZ13" s="624"/>
      <c r="EA13" s="624"/>
      <c r="EB13" s="624"/>
      <c r="EC13" s="633"/>
    </row>
    <row r="14" spans="2:143" ht="11.25" customHeight="1">
      <c r="B14" s="620" t="s">
        <v>261</v>
      </c>
      <c r="C14" s="621"/>
      <c r="D14" s="621"/>
      <c r="E14" s="621"/>
      <c r="F14" s="621"/>
      <c r="G14" s="621"/>
      <c r="H14" s="621"/>
      <c r="I14" s="621"/>
      <c r="J14" s="621"/>
      <c r="K14" s="621"/>
      <c r="L14" s="621"/>
      <c r="M14" s="621"/>
      <c r="N14" s="621"/>
      <c r="O14" s="621"/>
      <c r="P14" s="621"/>
      <c r="Q14" s="622"/>
      <c r="R14" s="623">
        <v>3</v>
      </c>
      <c r="S14" s="624"/>
      <c r="T14" s="624"/>
      <c r="U14" s="624"/>
      <c r="V14" s="624"/>
      <c r="W14" s="624"/>
      <c r="X14" s="624"/>
      <c r="Y14" s="625"/>
      <c r="Z14" s="626">
        <v>0</v>
      </c>
      <c r="AA14" s="626"/>
      <c r="AB14" s="626"/>
      <c r="AC14" s="626"/>
      <c r="AD14" s="627">
        <v>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138536</v>
      </c>
      <c r="BH14" s="624"/>
      <c r="BI14" s="624"/>
      <c r="BJ14" s="624"/>
      <c r="BK14" s="624"/>
      <c r="BL14" s="624"/>
      <c r="BM14" s="624"/>
      <c r="BN14" s="625"/>
      <c r="BO14" s="626">
        <v>3.3</v>
      </c>
      <c r="BP14" s="626"/>
      <c r="BQ14" s="626"/>
      <c r="BR14" s="626"/>
      <c r="BS14" s="627" t="s">
        <v>179</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961148</v>
      </c>
      <c r="CS14" s="624"/>
      <c r="CT14" s="624"/>
      <c r="CU14" s="624"/>
      <c r="CV14" s="624"/>
      <c r="CW14" s="624"/>
      <c r="CX14" s="624"/>
      <c r="CY14" s="625"/>
      <c r="CZ14" s="626">
        <v>4.2</v>
      </c>
      <c r="DA14" s="626"/>
      <c r="DB14" s="626"/>
      <c r="DC14" s="626"/>
      <c r="DD14" s="632">
        <v>297775</v>
      </c>
      <c r="DE14" s="624"/>
      <c r="DF14" s="624"/>
      <c r="DG14" s="624"/>
      <c r="DH14" s="624"/>
      <c r="DI14" s="624"/>
      <c r="DJ14" s="624"/>
      <c r="DK14" s="624"/>
      <c r="DL14" s="624"/>
      <c r="DM14" s="624"/>
      <c r="DN14" s="624"/>
      <c r="DO14" s="624"/>
      <c r="DP14" s="625"/>
      <c r="DQ14" s="632">
        <v>748413</v>
      </c>
      <c r="DR14" s="624"/>
      <c r="DS14" s="624"/>
      <c r="DT14" s="624"/>
      <c r="DU14" s="624"/>
      <c r="DV14" s="624"/>
      <c r="DW14" s="624"/>
      <c r="DX14" s="624"/>
      <c r="DY14" s="624"/>
      <c r="DZ14" s="624"/>
      <c r="EA14" s="624"/>
      <c r="EB14" s="624"/>
      <c r="EC14" s="633"/>
    </row>
    <row r="15" spans="2:143" ht="11.25" customHeight="1">
      <c r="B15" s="620" t="s">
        <v>264</v>
      </c>
      <c r="C15" s="621"/>
      <c r="D15" s="621"/>
      <c r="E15" s="621"/>
      <c r="F15" s="621"/>
      <c r="G15" s="621"/>
      <c r="H15" s="621"/>
      <c r="I15" s="621"/>
      <c r="J15" s="621"/>
      <c r="K15" s="621"/>
      <c r="L15" s="621"/>
      <c r="M15" s="621"/>
      <c r="N15" s="621"/>
      <c r="O15" s="621"/>
      <c r="P15" s="621"/>
      <c r="Q15" s="622"/>
      <c r="R15" s="623" t="s">
        <v>179</v>
      </c>
      <c r="S15" s="624"/>
      <c r="T15" s="624"/>
      <c r="U15" s="624"/>
      <c r="V15" s="624"/>
      <c r="W15" s="624"/>
      <c r="X15" s="624"/>
      <c r="Y15" s="625"/>
      <c r="Z15" s="626" t="s">
        <v>179</v>
      </c>
      <c r="AA15" s="626"/>
      <c r="AB15" s="626"/>
      <c r="AC15" s="626"/>
      <c r="AD15" s="627" t="s">
        <v>179</v>
      </c>
      <c r="AE15" s="627"/>
      <c r="AF15" s="627"/>
      <c r="AG15" s="627"/>
      <c r="AH15" s="627"/>
      <c r="AI15" s="627"/>
      <c r="AJ15" s="627"/>
      <c r="AK15" s="627"/>
      <c r="AL15" s="628" t="s">
        <v>179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241722</v>
      </c>
      <c r="BH15" s="624"/>
      <c r="BI15" s="624"/>
      <c r="BJ15" s="624"/>
      <c r="BK15" s="624"/>
      <c r="BL15" s="624"/>
      <c r="BM15" s="624"/>
      <c r="BN15" s="625"/>
      <c r="BO15" s="626">
        <v>5.8</v>
      </c>
      <c r="BP15" s="626"/>
      <c r="BQ15" s="626"/>
      <c r="BR15" s="626"/>
      <c r="BS15" s="627" t="s">
        <v>179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1403080</v>
      </c>
      <c r="CS15" s="624"/>
      <c r="CT15" s="624"/>
      <c r="CU15" s="624"/>
      <c r="CV15" s="624"/>
      <c r="CW15" s="624"/>
      <c r="CX15" s="624"/>
      <c r="CY15" s="625"/>
      <c r="CZ15" s="626">
        <v>6.2</v>
      </c>
      <c r="DA15" s="626"/>
      <c r="DB15" s="626"/>
      <c r="DC15" s="626"/>
      <c r="DD15" s="632">
        <v>126309</v>
      </c>
      <c r="DE15" s="624"/>
      <c r="DF15" s="624"/>
      <c r="DG15" s="624"/>
      <c r="DH15" s="624"/>
      <c r="DI15" s="624"/>
      <c r="DJ15" s="624"/>
      <c r="DK15" s="624"/>
      <c r="DL15" s="624"/>
      <c r="DM15" s="624"/>
      <c r="DN15" s="624"/>
      <c r="DO15" s="624"/>
      <c r="DP15" s="625"/>
      <c r="DQ15" s="632">
        <v>1241390</v>
      </c>
      <c r="DR15" s="624"/>
      <c r="DS15" s="624"/>
      <c r="DT15" s="624"/>
      <c r="DU15" s="624"/>
      <c r="DV15" s="624"/>
      <c r="DW15" s="624"/>
      <c r="DX15" s="624"/>
      <c r="DY15" s="624"/>
      <c r="DZ15" s="624"/>
      <c r="EA15" s="624"/>
      <c r="EB15" s="624"/>
      <c r="EC15" s="633"/>
    </row>
    <row r="16" spans="2:143" ht="11.25" customHeight="1">
      <c r="B16" s="620" t="s">
        <v>267</v>
      </c>
      <c r="C16" s="621"/>
      <c r="D16" s="621"/>
      <c r="E16" s="621"/>
      <c r="F16" s="621"/>
      <c r="G16" s="621"/>
      <c r="H16" s="621"/>
      <c r="I16" s="621"/>
      <c r="J16" s="621"/>
      <c r="K16" s="621"/>
      <c r="L16" s="621"/>
      <c r="M16" s="621"/>
      <c r="N16" s="621"/>
      <c r="O16" s="621"/>
      <c r="P16" s="621"/>
      <c r="Q16" s="622"/>
      <c r="R16" s="623">
        <v>12081</v>
      </c>
      <c r="S16" s="624"/>
      <c r="T16" s="624"/>
      <c r="U16" s="624"/>
      <c r="V16" s="624"/>
      <c r="W16" s="624"/>
      <c r="X16" s="624"/>
      <c r="Y16" s="625"/>
      <c r="Z16" s="626">
        <v>0.1</v>
      </c>
      <c r="AA16" s="626"/>
      <c r="AB16" s="626"/>
      <c r="AC16" s="626"/>
      <c r="AD16" s="627">
        <v>12081</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179</v>
      </c>
      <c r="BH16" s="624"/>
      <c r="BI16" s="624"/>
      <c r="BJ16" s="624"/>
      <c r="BK16" s="624"/>
      <c r="BL16" s="624"/>
      <c r="BM16" s="624"/>
      <c r="BN16" s="625"/>
      <c r="BO16" s="626" t="s">
        <v>179</v>
      </c>
      <c r="BP16" s="626"/>
      <c r="BQ16" s="626"/>
      <c r="BR16" s="626"/>
      <c r="BS16" s="627" t="s">
        <v>179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1685784</v>
      </c>
      <c r="CS16" s="624"/>
      <c r="CT16" s="624"/>
      <c r="CU16" s="624"/>
      <c r="CV16" s="624"/>
      <c r="CW16" s="624"/>
      <c r="CX16" s="624"/>
      <c r="CY16" s="625"/>
      <c r="CZ16" s="626">
        <v>7.4</v>
      </c>
      <c r="DA16" s="626"/>
      <c r="DB16" s="626"/>
      <c r="DC16" s="626"/>
      <c r="DD16" s="632" t="s">
        <v>179</v>
      </c>
      <c r="DE16" s="624"/>
      <c r="DF16" s="624"/>
      <c r="DG16" s="624"/>
      <c r="DH16" s="624"/>
      <c r="DI16" s="624"/>
      <c r="DJ16" s="624"/>
      <c r="DK16" s="624"/>
      <c r="DL16" s="624"/>
      <c r="DM16" s="624"/>
      <c r="DN16" s="624"/>
      <c r="DO16" s="624"/>
      <c r="DP16" s="625"/>
      <c r="DQ16" s="632">
        <v>891287</v>
      </c>
      <c r="DR16" s="624"/>
      <c r="DS16" s="624"/>
      <c r="DT16" s="624"/>
      <c r="DU16" s="624"/>
      <c r="DV16" s="624"/>
      <c r="DW16" s="624"/>
      <c r="DX16" s="624"/>
      <c r="DY16" s="624"/>
      <c r="DZ16" s="624"/>
      <c r="EA16" s="624"/>
      <c r="EB16" s="624"/>
      <c r="EC16" s="633"/>
    </row>
    <row r="17" spans="2:133" ht="11.25" customHeight="1">
      <c r="B17" s="620" t="s">
        <v>270</v>
      </c>
      <c r="C17" s="621"/>
      <c r="D17" s="621"/>
      <c r="E17" s="621"/>
      <c r="F17" s="621"/>
      <c r="G17" s="621"/>
      <c r="H17" s="621"/>
      <c r="I17" s="621"/>
      <c r="J17" s="621"/>
      <c r="K17" s="621"/>
      <c r="L17" s="621"/>
      <c r="M17" s="621"/>
      <c r="N17" s="621"/>
      <c r="O17" s="621"/>
      <c r="P17" s="621"/>
      <c r="Q17" s="622"/>
      <c r="R17" s="623">
        <v>51649</v>
      </c>
      <c r="S17" s="624"/>
      <c r="T17" s="624"/>
      <c r="U17" s="624"/>
      <c r="V17" s="624"/>
      <c r="W17" s="624"/>
      <c r="X17" s="624"/>
      <c r="Y17" s="625"/>
      <c r="Z17" s="626">
        <v>0.2</v>
      </c>
      <c r="AA17" s="626"/>
      <c r="AB17" s="626"/>
      <c r="AC17" s="626"/>
      <c r="AD17" s="627">
        <v>51649</v>
      </c>
      <c r="AE17" s="627"/>
      <c r="AF17" s="627"/>
      <c r="AG17" s="627"/>
      <c r="AH17" s="627"/>
      <c r="AI17" s="627"/>
      <c r="AJ17" s="627"/>
      <c r="AK17" s="627"/>
      <c r="AL17" s="628">
        <v>0.5</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179</v>
      </c>
      <c r="BH17" s="624"/>
      <c r="BI17" s="624"/>
      <c r="BJ17" s="624"/>
      <c r="BK17" s="624"/>
      <c r="BL17" s="624"/>
      <c r="BM17" s="624"/>
      <c r="BN17" s="625"/>
      <c r="BO17" s="626" t="s">
        <v>179</v>
      </c>
      <c r="BP17" s="626"/>
      <c r="BQ17" s="626"/>
      <c r="BR17" s="626"/>
      <c r="BS17" s="627" t="s">
        <v>179</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2340185</v>
      </c>
      <c r="CS17" s="624"/>
      <c r="CT17" s="624"/>
      <c r="CU17" s="624"/>
      <c r="CV17" s="624"/>
      <c r="CW17" s="624"/>
      <c r="CX17" s="624"/>
      <c r="CY17" s="625"/>
      <c r="CZ17" s="626">
        <v>10.3</v>
      </c>
      <c r="DA17" s="626"/>
      <c r="DB17" s="626"/>
      <c r="DC17" s="626"/>
      <c r="DD17" s="632" t="s">
        <v>179</v>
      </c>
      <c r="DE17" s="624"/>
      <c r="DF17" s="624"/>
      <c r="DG17" s="624"/>
      <c r="DH17" s="624"/>
      <c r="DI17" s="624"/>
      <c r="DJ17" s="624"/>
      <c r="DK17" s="624"/>
      <c r="DL17" s="624"/>
      <c r="DM17" s="624"/>
      <c r="DN17" s="624"/>
      <c r="DO17" s="624"/>
      <c r="DP17" s="625"/>
      <c r="DQ17" s="632">
        <v>2311592</v>
      </c>
      <c r="DR17" s="624"/>
      <c r="DS17" s="624"/>
      <c r="DT17" s="624"/>
      <c r="DU17" s="624"/>
      <c r="DV17" s="624"/>
      <c r="DW17" s="624"/>
      <c r="DX17" s="624"/>
      <c r="DY17" s="624"/>
      <c r="DZ17" s="624"/>
      <c r="EA17" s="624"/>
      <c r="EB17" s="624"/>
      <c r="EC17" s="633"/>
    </row>
    <row r="18" spans="2:133" ht="11.25" customHeight="1">
      <c r="B18" s="620" t="s">
        <v>273</v>
      </c>
      <c r="C18" s="621"/>
      <c r="D18" s="621"/>
      <c r="E18" s="621"/>
      <c r="F18" s="621"/>
      <c r="G18" s="621"/>
      <c r="H18" s="621"/>
      <c r="I18" s="621"/>
      <c r="J18" s="621"/>
      <c r="K18" s="621"/>
      <c r="L18" s="621"/>
      <c r="M18" s="621"/>
      <c r="N18" s="621"/>
      <c r="O18" s="621"/>
      <c r="P18" s="621"/>
      <c r="Q18" s="622"/>
      <c r="R18" s="623">
        <v>44251</v>
      </c>
      <c r="S18" s="624"/>
      <c r="T18" s="624"/>
      <c r="U18" s="624"/>
      <c r="V18" s="624"/>
      <c r="W18" s="624"/>
      <c r="X18" s="624"/>
      <c r="Y18" s="625"/>
      <c r="Z18" s="626">
        <v>0.2</v>
      </c>
      <c r="AA18" s="626"/>
      <c r="AB18" s="626"/>
      <c r="AC18" s="626"/>
      <c r="AD18" s="627">
        <v>44251</v>
      </c>
      <c r="AE18" s="627"/>
      <c r="AF18" s="627"/>
      <c r="AG18" s="627"/>
      <c r="AH18" s="627"/>
      <c r="AI18" s="627"/>
      <c r="AJ18" s="627"/>
      <c r="AK18" s="627"/>
      <c r="AL18" s="628">
        <v>0.4</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179</v>
      </c>
      <c r="BH18" s="624"/>
      <c r="BI18" s="624"/>
      <c r="BJ18" s="624"/>
      <c r="BK18" s="624"/>
      <c r="BL18" s="624"/>
      <c r="BM18" s="624"/>
      <c r="BN18" s="625"/>
      <c r="BO18" s="626" t="s">
        <v>179</v>
      </c>
      <c r="BP18" s="626"/>
      <c r="BQ18" s="626"/>
      <c r="BR18" s="626"/>
      <c r="BS18" s="627" t="s">
        <v>179</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179</v>
      </c>
      <c r="CS18" s="624"/>
      <c r="CT18" s="624"/>
      <c r="CU18" s="624"/>
      <c r="CV18" s="624"/>
      <c r="CW18" s="624"/>
      <c r="CX18" s="624"/>
      <c r="CY18" s="625"/>
      <c r="CZ18" s="626" t="s">
        <v>179</v>
      </c>
      <c r="DA18" s="626"/>
      <c r="DB18" s="626"/>
      <c r="DC18" s="626"/>
      <c r="DD18" s="632" t="s">
        <v>179</v>
      </c>
      <c r="DE18" s="624"/>
      <c r="DF18" s="624"/>
      <c r="DG18" s="624"/>
      <c r="DH18" s="624"/>
      <c r="DI18" s="624"/>
      <c r="DJ18" s="624"/>
      <c r="DK18" s="624"/>
      <c r="DL18" s="624"/>
      <c r="DM18" s="624"/>
      <c r="DN18" s="624"/>
      <c r="DO18" s="624"/>
      <c r="DP18" s="625"/>
      <c r="DQ18" s="632" t="s">
        <v>179</v>
      </c>
      <c r="DR18" s="624"/>
      <c r="DS18" s="624"/>
      <c r="DT18" s="624"/>
      <c r="DU18" s="624"/>
      <c r="DV18" s="624"/>
      <c r="DW18" s="624"/>
      <c r="DX18" s="624"/>
      <c r="DY18" s="624"/>
      <c r="DZ18" s="624"/>
      <c r="EA18" s="624"/>
      <c r="EB18" s="624"/>
      <c r="EC18" s="633"/>
    </row>
    <row r="19" spans="2:133" ht="11.25" customHeight="1">
      <c r="B19" s="620" t="s">
        <v>276</v>
      </c>
      <c r="C19" s="621"/>
      <c r="D19" s="621"/>
      <c r="E19" s="621"/>
      <c r="F19" s="621"/>
      <c r="G19" s="621"/>
      <c r="H19" s="621"/>
      <c r="I19" s="621"/>
      <c r="J19" s="621"/>
      <c r="K19" s="621"/>
      <c r="L19" s="621"/>
      <c r="M19" s="621"/>
      <c r="N19" s="621"/>
      <c r="O19" s="621"/>
      <c r="P19" s="621"/>
      <c r="Q19" s="622"/>
      <c r="R19" s="623">
        <v>41041</v>
      </c>
      <c r="S19" s="624"/>
      <c r="T19" s="624"/>
      <c r="U19" s="624"/>
      <c r="V19" s="624"/>
      <c r="W19" s="624"/>
      <c r="X19" s="624"/>
      <c r="Y19" s="625"/>
      <c r="Z19" s="626">
        <v>0.2</v>
      </c>
      <c r="AA19" s="626"/>
      <c r="AB19" s="626"/>
      <c r="AC19" s="626"/>
      <c r="AD19" s="627">
        <v>41041</v>
      </c>
      <c r="AE19" s="627"/>
      <c r="AF19" s="627"/>
      <c r="AG19" s="627"/>
      <c r="AH19" s="627"/>
      <c r="AI19" s="627"/>
      <c r="AJ19" s="627"/>
      <c r="AK19" s="627"/>
      <c r="AL19" s="628">
        <v>0.4</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98536</v>
      </c>
      <c r="BH19" s="624"/>
      <c r="BI19" s="624"/>
      <c r="BJ19" s="624"/>
      <c r="BK19" s="624"/>
      <c r="BL19" s="624"/>
      <c r="BM19" s="624"/>
      <c r="BN19" s="625"/>
      <c r="BO19" s="626">
        <v>2.4</v>
      </c>
      <c r="BP19" s="626"/>
      <c r="BQ19" s="626"/>
      <c r="BR19" s="626"/>
      <c r="BS19" s="627" t="s">
        <v>179</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179</v>
      </c>
      <c r="CS19" s="624"/>
      <c r="CT19" s="624"/>
      <c r="CU19" s="624"/>
      <c r="CV19" s="624"/>
      <c r="CW19" s="624"/>
      <c r="CX19" s="624"/>
      <c r="CY19" s="625"/>
      <c r="CZ19" s="626" t="s">
        <v>179</v>
      </c>
      <c r="DA19" s="626"/>
      <c r="DB19" s="626"/>
      <c r="DC19" s="626"/>
      <c r="DD19" s="632" t="s">
        <v>179</v>
      </c>
      <c r="DE19" s="624"/>
      <c r="DF19" s="624"/>
      <c r="DG19" s="624"/>
      <c r="DH19" s="624"/>
      <c r="DI19" s="624"/>
      <c r="DJ19" s="624"/>
      <c r="DK19" s="624"/>
      <c r="DL19" s="624"/>
      <c r="DM19" s="624"/>
      <c r="DN19" s="624"/>
      <c r="DO19" s="624"/>
      <c r="DP19" s="625"/>
      <c r="DQ19" s="632" t="s">
        <v>179</v>
      </c>
      <c r="DR19" s="624"/>
      <c r="DS19" s="624"/>
      <c r="DT19" s="624"/>
      <c r="DU19" s="624"/>
      <c r="DV19" s="624"/>
      <c r="DW19" s="624"/>
      <c r="DX19" s="624"/>
      <c r="DY19" s="624"/>
      <c r="DZ19" s="624"/>
      <c r="EA19" s="624"/>
      <c r="EB19" s="624"/>
      <c r="EC19" s="633"/>
    </row>
    <row r="20" spans="2:133" ht="11.25" customHeight="1">
      <c r="B20" s="636" t="s">
        <v>279</v>
      </c>
      <c r="C20" s="637"/>
      <c r="D20" s="637"/>
      <c r="E20" s="637"/>
      <c r="F20" s="637"/>
      <c r="G20" s="637"/>
      <c r="H20" s="637"/>
      <c r="I20" s="637"/>
      <c r="J20" s="637"/>
      <c r="K20" s="637"/>
      <c r="L20" s="637"/>
      <c r="M20" s="637"/>
      <c r="N20" s="637"/>
      <c r="O20" s="637"/>
      <c r="P20" s="637"/>
      <c r="Q20" s="638"/>
      <c r="R20" s="623">
        <v>3210</v>
      </c>
      <c r="S20" s="624"/>
      <c r="T20" s="624"/>
      <c r="U20" s="624"/>
      <c r="V20" s="624"/>
      <c r="W20" s="624"/>
      <c r="X20" s="624"/>
      <c r="Y20" s="625"/>
      <c r="Z20" s="626">
        <v>0</v>
      </c>
      <c r="AA20" s="626"/>
      <c r="AB20" s="626"/>
      <c r="AC20" s="626"/>
      <c r="AD20" s="627">
        <v>3210</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98536</v>
      </c>
      <c r="BH20" s="624"/>
      <c r="BI20" s="624"/>
      <c r="BJ20" s="624"/>
      <c r="BK20" s="624"/>
      <c r="BL20" s="624"/>
      <c r="BM20" s="624"/>
      <c r="BN20" s="625"/>
      <c r="BO20" s="626">
        <v>2.4</v>
      </c>
      <c r="BP20" s="626"/>
      <c r="BQ20" s="626"/>
      <c r="BR20" s="626"/>
      <c r="BS20" s="627" t="s">
        <v>179</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22677689</v>
      </c>
      <c r="CS20" s="624"/>
      <c r="CT20" s="624"/>
      <c r="CU20" s="624"/>
      <c r="CV20" s="624"/>
      <c r="CW20" s="624"/>
      <c r="CX20" s="624"/>
      <c r="CY20" s="625"/>
      <c r="CZ20" s="626">
        <v>100</v>
      </c>
      <c r="DA20" s="626"/>
      <c r="DB20" s="626"/>
      <c r="DC20" s="626"/>
      <c r="DD20" s="632">
        <v>3125538</v>
      </c>
      <c r="DE20" s="624"/>
      <c r="DF20" s="624"/>
      <c r="DG20" s="624"/>
      <c r="DH20" s="624"/>
      <c r="DI20" s="624"/>
      <c r="DJ20" s="624"/>
      <c r="DK20" s="624"/>
      <c r="DL20" s="624"/>
      <c r="DM20" s="624"/>
      <c r="DN20" s="624"/>
      <c r="DO20" s="624"/>
      <c r="DP20" s="625"/>
      <c r="DQ20" s="632">
        <v>13491307</v>
      </c>
      <c r="DR20" s="624"/>
      <c r="DS20" s="624"/>
      <c r="DT20" s="624"/>
      <c r="DU20" s="624"/>
      <c r="DV20" s="624"/>
      <c r="DW20" s="624"/>
      <c r="DX20" s="624"/>
      <c r="DY20" s="624"/>
      <c r="DZ20" s="624"/>
      <c r="EA20" s="624"/>
      <c r="EB20" s="624"/>
      <c r="EC20" s="633"/>
    </row>
    <row r="21" spans="2:133" ht="11.25" customHeight="1">
      <c r="B21" s="620" t="s">
        <v>282</v>
      </c>
      <c r="C21" s="621"/>
      <c r="D21" s="621"/>
      <c r="E21" s="621"/>
      <c r="F21" s="621"/>
      <c r="G21" s="621"/>
      <c r="H21" s="621"/>
      <c r="I21" s="621"/>
      <c r="J21" s="621"/>
      <c r="K21" s="621"/>
      <c r="L21" s="621"/>
      <c r="M21" s="621"/>
      <c r="N21" s="621"/>
      <c r="O21" s="621"/>
      <c r="P21" s="621"/>
      <c r="Q21" s="622"/>
      <c r="R21" s="623">
        <v>6515228</v>
      </c>
      <c r="S21" s="624"/>
      <c r="T21" s="624"/>
      <c r="U21" s="624"/>
      <c r="V21" s="624"/>
      <c r="W21" s="624"/>
      <c r="X21" s="624"/>
      <c r="Y21" s="625"/>
      <c r="Z21" s="626">
        <v>27.7</v>
      </c>
      <c r="AA21" s="626"/>
      <c r="AB21" s="626"/>
      <c r="AC21" s="626"/>
      <c r="AD21" s="627">
        <v>5802239</v>
      </c>
      <c r="AE21" s="627"/>
      <c r="AF21" s="627"/>
      <c r="AG21" s="627"/>
      <c r="AH21" s="627"/>
      <c r="AI21" s="627"/>
      <c r="AJ21" s="627"/>
      <c r="AK21" s="627"/>
      <c r="AL21" s="628">
        <v>51.7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98536</v>
      </c>
      <c r="BH21" s="624"/>
      <c r="BI21" s="624"/>
      <c r="BJ21" s="624"/>
      <c r="BK21" s="624"/>
      <c r="BL21" s="624"/>
      <c r="BM21" s="624"/>
      <c r="BN21" s="625"/>
      <c r="BO21" s="626">
        <v>2.4</v>
      </c>
      <c r="BP21" s="626"/>
      <c r="BQ21" s="626"/>
      <c r="BR21" s="626"/>
      <c r="BS21" s="627" t="s">
        <v>179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c r="B22" s="620" t="s">
        <v>284</v>
      </c>
      <c r="C22" s="621"/>
      <c r="D22" s="621"/>
      <c r="E22" s="621"/>
      <c r="F22" s="621"/>
      <c r="G22" s="621"/>
      <c r="H22" s="621"/>
      <c r="I22" s="621"/>
      <c r="J22" s="621"/>
      <c r="K22" s="621"/>
      <c r="L22" s="621"/>
      <c r="M22" s="621"/>
      <c r="N22" s="621"/>
      <c r="O22" s="621"/>
      <c r="P22" s="621"/>
      <c r="Q22" s="622"/>
      <c r="R22" s="623">
        <v>5802239</v>
      </c>
      <c r="S22" s="624"/>
      <c r="T22" s="624"/>
      <c r="U22" s="624"/>
      <c r="V22" s="624"/>
      <c r="W22" s="624"/>
      <c r="X22" s="624"/>
      <c r="Y22" s="625"/>
      <c r="Z22" s="626">
        <v>24.7</v>
      </c>
      <c r="AA22" s="626"/>
      <c r="AB22" s="626"/>
      <c r="AC22" s="626"/>
      <c r="AD22" s="627">
        <v>5802239</v>
      </c>
      <c r="AE22" s="627"/>
      <c r="AF22" s="627"/>
      <c r="AG22" s="627"/>
      <c r="AH22" s="627"/>
      <c r="AI22" s="627"/>
      <c r="AJ22" s="627"/>
      <c r="AK22" s="627"/>
      <c r="AL22" s="628">
        <v>51.7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179</v>
      </c>
      <c r="BH22" s="624"/>
      <c r="BI22" s="624"/>
      <c r="BJ22" s="624"/>
      <c r="BK22" s="624"/>
      <c r="BL22" s="624"/>
      <c r="BM22" s="624"/>
      <c r="BN22" s="625"/>
      <c r="BO22" s="626" t="s">
        <v>179</v>
      </c>
      <c r="BP22" s="626"/>
      <c r="BQ22" s="626"/>
      <c r="BR22" s="626"/>
      <c r="BS22" s="627" t="s">
        <v>179</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287</v>
      </c>
      <c r="C23" s="621"/>
      <c r="D23" s="621"/>
      <c r="E23" s="621"/>
      <c r="F23" s="621"/>
      <c r="G23" s="621"/>
      <c r="H23" s="621"/>
      <c r="I23" s="621"/>
      <c r="J23" s="621"/>
      <c r="K23" s="621"/>
      <c r="L23" s="621"/>
      <c r="M23" s="621"/>
      <c r="N23" s="621"/>
      <c r="O23" s="621"/>
      <c r="P23" s="621"/>
      <c r="Q23" s="622"/>
      <c r="R23" s="623">
        <v>712989</v>
      </c>
      <c r="S23" s="624"/>
      <c r="T23" s="624"/>
      <c r="U23" s="624"/>
      <c r="V23" s="624"/>
      <c r="W23" s="624"/>
      <c r="X23" s="624"/>
      <c r="Y23" s="625"/>
      <c r="Z23" s="626">
        <v>3</v>
      </c>
      <c r="AA23" s="626"/>
      <c r="AB23" s="626"/>
      <c r="AC23" s="626"/>
      <c r="AD23" s="627" t="s">
        <v>179</v>
      </c>
      <c r="AE23" s="627"/>
      <c r="AF23" s="627"/>
      <c r="AG23" s="627"/>
      <c r="AH23" s="627"/>
      <c r="AI23" s="627"/>
      <c r="AJ23" s="627"/>
      <c r="AK23" s="627"/>
      <c r="AL23" s="628" t="s">
        <v>179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179</v>
      </c>
      <c r="BH23" s="624"/>
      <c r="BI23" s="624"/>
      <c r="BJ23" s="624"/>
      <c r="BK23" s="624"/>
      <c r="BL23" s="624"/>
      <c r="BM23" s="624"/>
      <c r="BN23" s="625"/>
      <c r="BO23" s="626" t="s">
        <v>179</v>
      </c>
      <c r="BP23" s="626"/>
      <c r="BQ23" s="626"/>
      <c r="BR23" s="626"/>
      <c r="BS23" s="627" t="s">
        <v>179</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c r="B24" s="620" t="s">
        <v>294</v>
      </c>
      <c r="C24" s="621"/>
      <c r="D24" s="621"/>
      <c r="E24" s="621"/>
      <c r="F24" s="621"/>
      <c r="G24" s="621"/>
      <c r="H24" s="621"/>
      <c r="I24" s="621"/>
      <c r="J24" s="621"/>
      <c r="K24" s="621"/>
      <c r="L24" s="621"/>
      <c r="M24" s="621"/>
      <c r="N24" s="621"/>
      <c r="O24" s="621"/>
      <c r="P24" s="621"/>
      <c r="Q24" s="622"/>
      <c r="R24" s="623" t="s">
        <v>179</v>
      </c>
      <c r="S24" s="624"/>
      <c r="T24" s="624"/>
      <c r="U24" s="624"/>
      <c r="V24" s="624"/>
      <c r="W24" s="624"/>
      <c r="X24" s="624"/>
      <c r="Y24" s="625"/>
      <c r="Z24" s="626" t="s">
        <v>179</v>
      </c>
      <c r="AA24" s="626"/>
      <c r="AB24" s="626"/>
      <c r="AC24" s="626"/>
      <c r="AD24" s="627" t="s">
        <v>179</v>
      </c>
      <c r="AE24" s="627"/>
      <c r="AF24" s="627"/>
      <c r="AG24" s="627"/>
      <c r="AH24" s="627"/>
      <c r="AI24" s="627"/>
      <c r="AJ24" s="627"/>
      <c r="AK24" s="627"/>
      <c r="AL24" s="628" t="s">
        <v>179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179</v>
      </c>
      <c r="BH24" s="624"/>
      <c r="BI24" s="624"/>
      <c r="BJ24" s="624"/>
      <c r="BK24" s="624"/>
      <c r="BL24" s="624"/>
      <c r="BM24" s="624"/>
      <c r="BN24" s="625"/>
      <c r="BO24" s="626" t="s">
        <v>179</v>
      </c>
      <c r="BP24" s="626"/>
      <c r="BQ24" s="626"/>
      <c r="BR24" s="626"/>
      <c r="BS24" s="627" t="s">
        <v>179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10405953</v>
      </c>
      <c r="CS24" s="613"/>
      <c r="CT24" s="613"/>
      <c r="CU24" s="613"/>
      <c r="CV24" s="613"/>
      <c r="CW24" s="613"/>
      <c r="CX24" s="613"/>
      <c r="CY24" s="614"/>
      <c r="CZ24" s="617">
        <v>45.9</v>
      </c>
      <c r="DA24" s="618"/>
      <c r="DB24" s="618"/>
      <c r="DC24" s="634"/>
      <c r="DD24" s="658">
        <v>6960598</v>
      </c>
      <c r="DE24" s="613"/>
      <c r="DF24" s="613"/>
      <c r="DG24" s="613"/>
      <c r="DH24" s="613"/>
      <c r="DI24" s="613"/>
      <c r="DJ24" s="613"/>
      <c r="DK24" s="614"/>
      <c r="DL24" s="658">
        <v>6870843</v>
      </c>
      <c r="DM24" s="613"/>
      <c r="DN24" s="613"/>
      <c r="DO24" s="613"/>
      <c r="DP24" s="613"/>
      <c r="DQ24" s="613"/>
      <c r="DR24" s="613"/>
      <c r="DS24" s="613"/>
      <c r="DT24" s="613"/>
      <c r="DU24" s="613"/>
      <c r="DV24" s="614"/>
      <c r="DW24" s="617">
        <v>60.5</v>
      </c>
      <c r="DX24" s="618"/>
      <c r="DY24" s="618"/>
      <c r="DZ24" s="618"/>
      <c r="EA24" s="618"/>
      <c r="EB24" s="618"/>
      <c r="EC24" s="619"/>
    </row>
    <row r="25" spans="2:133" ht="11.25" customHeight="1">
      <c r="B25" s="620" t="s">
        <v>297</v>
      </c>
      <c r="C25" s="621"/>
      <c r="D25" s="621"/>
      <c r="E25" s="621"/>
      <c r="F25" s="621"/>
      <c r="G25" s="621"/>
      <c r="H25" s="621"/>
      <c r="I25" s="621"/>
      <c r="J25" s="621"/>
      <c r="K25" s="621"/>
      <c r="L25" s="621"/>
      <c r="M25" s="621"/>
      <c r="N25" s="621"/>
      <c r="O25" s="621"/>
      <c r="P25" s="621"/>
      <c r="Q25" s="622"/>
      <c r="R25" s="623">
        <v>11904368</v>
      </c>
      <c r="S25" s="624"/>
      <c r="T25" s="624"/>
      <c r="U25" s="624"/>
      <c r="V25" s="624"/>
      <c r="W25" s="624"/>
      <c r="X25" s="624"/>
      <c r="Y25" s="625"/>
      <c r="Z25" s="626">
        <v>50.6</v>
      </c>
      <c r="AA25" s="626"/>
      <c r="AB25" s="626"/>
      <c r="AC25" s="626"/>
      <c r="AD25" s="627">
        <v>11191379</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179</v>
      </c>
      <c r="BH25" s="624"/>
      <c r="BI25" s="624"/>
      <c r="BJ25" s="624"/>
      <c r="BK25" s="624"/>
      <c r="BL25" s="624"/>
      <c r="BM25" s="624"/>
      <c r="BN25" s="625"/>
      <c r="BO25" s="626" t="s">
        <v>179</v>
      </c>
      <c r="BP25" s="626"/>
      <c r="BQ25" s="626"/>
      <c r="BR25" s="626"/>
      <c r="BS25" s="627" t="s">
        <v>179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3514485</v>
      </c>
      <c r="CS25" s="655"/>
      <c r="CT25" s="655"/>
      <c r="CU25" s="655"/>
      <c r="CV25" s="655"/>
      <c r="CW25" s="655"/>
      <c r="CX25" s="655"/>
      <c r="CY25" s="656"/>
      <c r="CZ25" s="628">
        <v>15.5</v>
      </c>
      <c r="DA25" s="653"/>
      <c r="DB25" s="653"/>
      <c r="DC25" s="657"/>
      <c r="DD25" s="632">
        <v>3268365</v>
      </c>
      <c r="DE25" s="655"/>
      <c r="DF25" s="655"/>
      <c r="DG25" s="655"/>
      <c r="DH25" s="655"/>
      <c r="DI25" s="655"/>
      <c r="DJ25" s="655"/>
      <c r="DK25" s="656"/>
      <c r="DL25" s="632">
        <v>3257215</v>
      </c>
      <c r="DM25" s="655"/>
      <c r="DN25" s="655"/>
      <c r="DO25" s="655"/>
      <c r="DP25" s="655"/>
      <c r="DQ25" s="655"/>
      <c r="DR25" s="655"/>
      <c r="DS25" s="655"/>
      <c r="DT25" s="655"/>
      <c r="DU25" s="655"/>
      <c r="DV25" s="656"/>
      <c r="DW25" s="628">
        <v>28.7</v>
      </c>
      <c r="DX25" s="653"/>
      <c r="DY25" s="653"/>
      <c r="DZ25" s="653"/>
      <c r="EA25" s="653"/>
      <c r="EB25" s="653"/>
      <c r="EC25" s="654"/>
    </row>
    <row r="26" spans="2:133" ht="11.25" customHeight="1">
      <c r="B26" s="620" t="s">
        <v>300</v>
      </c>
      <c r="C26" s="621"/>
      <c r="D26" s="621"/>
      <c r="E26" s="621"/>
      <c r="F26" s="621"/>
      <c r="G26" s="621"/>
      <c r="H26" s="621"/>
      <c r="I26" s="621"/>
      <c r="J26" s="621"/>
      <c r="K26" s="621"/>
      <c r="L26" s="621"/>
      <c r="M26" s="621"/>
      <c r="N26" s="621"/>
      <c r="O26" s="621"/>
      <c r="P26" s="621"/>
      <c r="Q26" s="622"/>
      <c r="R26" s="623">
        <v>3033</v>
      </c>
      <c r="S26" s="624"/>
      <c r="T26" s="624"/>
      <c r="U26" s="624"/>
      <c r="V26" s="624"/>
      <c r="W26" s="624"/>
      <c r="X26" s="624"/>
      <c r="Y26" s="625"/>
      <c r="Z26" s="626">
        <v>0</v>
      </c>
      <c r="AA26" s="626"/>
      <c r="AB26" s="626"/>
      <c r="AC26" s="626"/>
      <c r="AD26" s="627">
        <v>3033</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179</v>
      </c>
      <c r="BH26" s="624"/>
      <c r="BI26" s="624"/>
      <c r="BJ26" s="624"/>
      <c r="BK26" s="624"/>
      <c r="BL26" s="624"/>
      <c r="BM26" s="624"/>
      <c r="BN26" s="625"/>
      <c r="BO26" s="626" t="s">
        <v>179</v>
      </c>
      <c r="BP26" s="626"/>
      <c r="BQ26" s="626"/>
      <c r="BR26" s="626"/>
      <c r="BS26" s="627" t="s">
        <v>179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2091197</v>
      </c>
      <c r="CS26" s="624"/>
      <c r="CT26" s="624"/>
      <c r="CU26" s="624"/>
      <c r="CV26" s="624"/>
      <c r="CW26" s="624"/>
      <c r="CX26" s="624"/>
      <c r="CY26" s="625"/>
      <c r="CZ26" s="628">
        <v>9.1999999999999993</v>
      </c>
      <c r="DA26" s="653"/>
      <c r="DB26" s="653"/>
      <c r="DC26" s="657"/>
      <c r="DD26" s="632">
        <v>1949854</v>
      </c>
      <c r="DE26" s="624"/>
      <c r="DF26" s="624"/>
      <c r="DG26" s="624"/>
      <c r="DH26" s="624"/>
      <c r="DI26" s="624"/>
      <c r="DJ26" s="624"/>
      <c r="DK26" s="625"/>
      <c r="DL26" s="632" t="s">
        <v>179</v>
      </c>
      <c r="DM26" s="624"/>
      <c r="DN26" s="624"/>
      <c r="DO26" s="624"/>
      <c r="DP26" s="624"/>
      <c r="DQ26" s="624"/>
      <c r="DR26" s="624"/>
      <c r="DS26" s="624"/>
      <c r="DT26" s="624"/>
      <c r="DU26" s="624"/>
      <c r="DV26" s="625"/>
      <c r="DW26" s="628" t="s">
        <v>179</v>
      </c>
      <c r="DX26" s="653"/>
      <c r="DY26" s="653"/>
      <c r="DZ26" s="653"/>
      <c r="EA26" s="653"/>
      <c r="EB26" s="653"/>
      <c r="EC26" s="654"/>
    </row>
    <row r="27" spans="2:133" ht="11.25" customHeight="1">
      <c r="B27" s="620" t="s">
        <v>303</v>
      </c>
      <c r="C27" s="621"/>
      <c r="D27" s="621"/>
      <c r="E27" s="621"/>
      <c r="F27" s="621"/>
      <c r="G27" s="621"/>
      <c r="H27" s="621"/>
      <c r="I27" s="621"/>
      <c r="J27" s="621"/>
      <c r="K27" s="621"/>
      <c r="L27" s="621"/>
      <c r="M27" s="621"/>
      <c r="N27" s="621"/>
      <c r="O27" s="621"/>
      <c r="P27" s="621"/>
      <c r="Q27" s="622"/>
      <c r="R27" s="623">
        <v>144937</v>
      </c>
      <c r="S27" s="624"/>
      <c r="T27" s="624"/>
      <c r="U27" s="624"/>
      <c r="V27" s="624"/>
      <c r="W27" s="624"/>
      <c r="X27" s="624"/>
      <c r="Y27" s="625"/>
      <c r="Z27" s="626">
        <v>0.6</v>
      </c>
      <c r="AA27" s="626"/>
      <c r="AB27" s="626"/>
      <c r="AC27" s="626"/>
      <c r="AD27" s="627">
        <v>850</v>
      </c>
      <c r="AE27" s="627"/>
      <c r="AF27" s="627"/>
      <c r="AG27" s="627"/>
      <c r="AH27" s="627"/>
      <c r="AI27" s="627"/>
      <c r="AJ27" s="627"/>
      <c r="AK27" s="627"/>
      <c r="AL27" s="628">
        <v>0</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4155454</v>
      </c>
      <c r="BH27" s="624"/>
      <c r="BI27" s="624"/>
      <c r="BJ27" s="624"/>
      <c r="BK27" s="624"/>
      <c r="BL27" s="624"/>
      <c r="BM27" s="624"/>
      <c r="BN27" s="625"/>
      <c r="BO27" s="626">
        <v>100</v>
      </c>
      <c r="BP27" s="626"/>
      <c r="BQ27" s="626"/>
      <c r="BR27" s="626"/>
      <c r="BS27" s="627">
        <v>20753</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4551283</v>
      </c>
      <c r="CS27" s="655"/>
      <c r="CT27" s="655"/>
      <c r="CU27" s="655"/>
      <c r="CV27" s="655"/>
      <c r="CW27" s="655"/>
      <c r="CX27" s="655"/>
      <c r="CY27" s="656"/>
      <c r="CZ27" s="628">
        <v>20.100000000000001</v>
      </c>
      <c r="DA27" s="653"/>
      <c r="DB27" s="653"/>
      <c r="DC27" s="657"/>
      <c r="DD27" s="632">
        <v>1380641</v>
      </c>
      <c r="DE27" s="655"/>
      <c r="DF27" s="655"/>
      <c r="DG27" s="655"/>
      <c r="DH27" s="655"/>
      <c r="DI27" s="655"/>
      <c r="DJ27" s="655"/>
      <c r="DK27" s="656"/>
      <c r="DL27" s="632">
        <v>1302036</v>
      </c>
      <c r="DM27" s="655"/>
      <c r="DN27" s="655"/>
      <c r="DO27" s="655"/>
      <c r="DP27" s="655"/>
      <c r="DQ27" s="655"/>
      <c r="DR27" s="655"/>
      <c r="DS27" s="655"/>
      <c r="DT27" s="655"/>
      <c r="DU27" s="655"/>
      <c r="DV27" s="656"/>
      <c r="DW27" s="628">
        <v>11.5</v>
      </c>
      <c r="DX27" s="653"/>
      <c r="DY27" s="653"/>
      <c r="DZ27" s="653"/>
      <c r="EA27" s="653"/>
      <c r="EB27" s="653"/>
      <c r="EC27" s="654"/>
    </row>
    <row r="28" spans="2:133" ht="11.25" customHeight="1">
      <c r="B28" s="620" t="s">
        <v>306</v>
      </c>
      <c r="C28" s="621"/>
      <c r="D28" s="621"/>
      <c r="E28" s="621"/>
      <c r="F28" s="621"/>
      <c r="G28" s="621"/>
      <c r="H28" s="621"/>
      <c r="I28" s="621"/>
      <c r="J28" s="621"/>
      <c r="K28" s="621"/>
      <c r="L28" s="621"/>
      <c r="M28" s="621"/>
      <c r="N28" s="621"/>
      <c r="O28" s="621"/>
      <c r="P28" s="621"/>
      <c r="Q28" s="622"/>
      <c r="R28" s="623">
        <v>165959</v>
      </c>
      <c r="S28" s="624"/>
      <c r="T28" s="624"/>
      <c r="U28" s="624"/>
      <c r="V28" s="624"/>
      <c r="W28" s="624"/>
      <c r="X28" s="624"/>
      <c r="Y28" s="625"/>
      <c r="Z28" s="626">
        <v>0.7</v>
      </c>
      <c r="AA28" s="626"/>
      <c r="AB28" s="626"/>
      <c r="AC28" s="626"/>
      <c r="AD28" s="627">
        <v>3693</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2340185</v>
      </c>
      <c r="CS28" s="624"/>
      <c r="CT28" s="624"/>
      <c r="CU28" s="624"/>
      <c r="CV28" s="624"/>
      <c r="CW28" s="624"/>
      <c r="CX28" s="624"/>
      <c r="CY28" s="625"/>
      <c r="CZ28" s="628">
        <v>10.3</v>
      </c>
      <c r="DA28" s="653"/>
      <c r="DB28" s="653"/>
      <c r="DC28" s="657"/>
      <c r="DD28" s="632">
        <v>2311592</v>
      </c>
      <c r="DE28" s="624"/>
      <c r="DF28" s="624"/>
      <c r="DG28" s="624"/>
      <c r="DH28" s="624"/>
      <c r="DI28" s="624"/>
      <c r="DJ28" s="624"/>
      <c r="DK28" s="625"/>
      <c r="DL28" s="632">
        <v>2311592</v>
      </c>
      <c r="DM28" s="624"/>
      <c r="DN28" s="624"/>
      <c r="DO28" s="624"/>
      <c r="DP28" s="624"/>
      <c r="DQ28" s="624"/>
      <c r="DR28" s="624"/>
      <c r="DS28" s="624"/>
      <c r="DT28" s="624"/>
      <c r="DU28" s="624"/>
      <c r="DV28" s="625"/>
      <c r="DW28" s="628">
        <v>20.3</v>
      </c>
      <c r="DX28" s="653"/>
      <c r="DY28" s="653"/>
      <c r="DZ28" s="653"/>
      <c r="EA28" s="653"/>
      <c r="EB28" s="653"/>
      <c r="EC28" s="654"/>
    </row>
    <row r="29" spans="2:133" ht="11.25" customHeight="1">
      <c r="B29" s="620" t="s">
        <v>308</v>
      </c>
      <c r="C29" s="621"/>
      <c r="D29" s="621"/>
      <c r="E29" s="621"/>
      <c r="F29" s="621"/>
      <c r="G29" s="621"/>
      <c r="H29" s="621"/>
      <c r="I29" s="621"/>
      <c r="J29" s="621"/>
      <c r="K29" s="621"/>
      <c r="L29" s="621"/>
      <c r="M29" s="621"/>
      <c r="N29" s="621"/>
      <c r="O29" s="621"/>
      <c r="P29" s="621"/>
      <c r="Q29" s="622"/>
      <c r="R29" s="623">
        <v>59051</v>
      </c>
      <c r="S29" s="624"/>
      <c r="T29" s="624"/>
      <c r="U29" s="624"/>
      <c r="V29" s="624"/>
      <c r="W29" s="624"/>
      <c r="X29" s="624"/>
      <c r="Y29" s="625"/>
      <c r="Z29" s="626">
        <v>0.3</v>
      </c>
      <c r="AA29" s="626"/>
      <c r="AB29" s="626"/>
      <c r="AC29" s="626"/>
      <c r="AD29" s="627" t="s">
        <v>179</v>
      </c>
      <c r="AE29" s="627"/>
      <c r="AF29" s="627"/>
      <c r="AG29" s="627"/>
      <c r="AH29" s="627"/>
      <c r="AI29" s="627"/>
      <c r="AJ29" s="627"/>
      <c r="AK29" s="627"/>
      <c r="AL29" s="628" t="s">
        <v>179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2340185</v>
      </c>
      <c r="CS29" s="655"/>
      <c r="CT29" s="655"/>
      <c r="CU29" s="655"/>
      <c r="CV29" s="655"/>
      <c r="CW29" s="655"/>
      <c r="CX29" s="655"/>
      <c r="CY29" s="656"/>
      <c r="CZ29" s="628">
        <v>10.3</v>
      </c>
      <c r="DA29" s="653"/>
      <c r="DB29" s="653"/>
      <c r="DC29" s="657"/>
      <c r="DD29" s="632">
        <v>2311592</v>
      </c>
      <c r="DE29" s="655"/>
      <c r="DF29" s="655"/>
      <c r="DG29" s="655"/>
      <c r="DH29" s="655"/>
      <c r="DI29" s="655"/>
      <c r="DJ29" s="655"/>
      <c r="DK29" s="656"/>
      <c r="DL29" s="632">
        <v>2311592</v>
      </c>
      <c r="DM29" s="655"/>
      <c r="DN29" s="655"/>
      <c r="DO29" s="655"/>
      <c r="DP29" s="655"/>
      <c r="DQ29" s="655"/>
      <c r="DR29" s="655"/>
      <c r="DS29" s="655"/>
      <c r="DT29" s="655"/>
      <c r="DU29" s="655"/>
      <c r="DV29" s="656"/>
      <c r="DW29" s="628">
        <v>20.3</v>
      </c>
      <c r="DX29" s="653"/>
      <c r="DY29" s="653"/>
      <c r="DZ29" s="653"/>
      <c r="EA29" s="653"/>
      <c r="EB29" s="653"/>
      <c r="EC29" s="654"/>
    </row>
    <row r="30" spans="2:133" ht="11.25" customHeight="1">
      <c r="B30" s="620" t="s">
        <v>310</v>
      </c>
      <c r="C30" s="621"/>
      <c r="D30" s="621"/>
      <c r="E30" s="621"/>
      <c r="F30" s="621"/>
      <c r="G30" s="621"/>
      <c r="H30" s="621"/>
      <c r="I30" s="621"/>
      <c r="J30" s="621"/>
      <c r="K30" s="621"/>
      <c r="L30" s="621"/>
      <c r="M30" s="621"/>
      <c r="N30" s="621"/>
      <c r="O30" s="621"/>
      <c r="P30" s="621"/>
      <c r="Q30" s="622"/>
      <c r="R30" s="623">
        <v>4259827</v>
      </c>
      <c r="S30" s="624"/>
      <c r="T30" s="624"/>
      <c r="U30" s="624"/>
      <c r="V30" s="624"/>
      <c r="W30" s="624"/>
      <c r="X30" s="624"/>
      <c r="Y30" s="625"/>
      <c r="Z30" s="626">
        <v>18.100000000000001</v>
      </c>
      <c r="AA30" s="626"/>
      <c r="AB30" s="626"/>
      <c r="AC30" s="626"/>
      <c r="AD30" s="627" t="s">
        <v>179</v>
      </c>
      <c r="AE30" s="627"/>
      <c r="AF30" s="627"/>
      <c r="AG30" s="627"/>
      <c r="AH30" s="627"/>
      <c r="AI30" s="627"/>
      <c r="AJ30" s="627"/>
      <c r="AK30" s="627"/>
      <c r="AL30" s="628" t="s">
        <v>179</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2273404</v>
      </c>
      <c r="CS30" s="624"/>
      <c r="CT30" s="624"/>
      <c r="CU30" s="624"/>
      <c r="CV30" s="624"/>
      <c r="CW30" s="624"/>
      <c r="CX30" s="624"/>
      <c r="CY30" s="625"/>
      <c r="CZ30" s="628">
        <v>10</v>
      </c>
      <c r="DA30" s="653"/>
      <c r="DB30" s="653"/>
      <c r="DC30" s="657"/>
      <c r="DD30" s="632">
        <v>2246195</v>
      </c>
      <c r="DE30" s="624"/>
      <c r="DF30" s="624"/>
      <c r="DG30" s="624"/>
      <c r="DH30" s="624"/>
      <c r="DI30" s="624"/>
      <c r="DJ30" s="624"/>
      <c r="DK30" s="625"/>
      <c r="DL30" s="632">
        <v>2246195</v>
      </c>
      <c r="DM30" s="624"/>
      <c r="DN30" s="624"/>
      <c r="DO30" s="624"/>
      <c r="DP30" s="624"/>
      <c r="DQ30" s="624"/>
      <c r="DR30" s="624"/>
      <c r="DS30" s="624"/>
      <c r="DT30" s="624"/>
      <c r="DU30" s="624"/>
      <c r="DV30" s="625"/>
      <c r="DW30" s="628">
        <v>19.8</v>
      </c>
      <c r="DX30" s="653"/>
      <c r="DY30" s="653"/>
      <c r="DZ30" s="653"/>
      <c r="EA30" s="653"/>
      <c r="EB30" s="653"/>
      <c r="EC30" s="654"/>
    </row>
    <row r="31" spans="2:133" ht="11.25" customHeight="1">
      <c r="B31" s="636" t="s">
        <v>314</v>
      </c>
      <c r="C31" s="637"/>
      <c r="D31" s="637"/>
      <c r="E31" s="637"/>
      <c r="F31" s="637"/>
      <c r="G31" s="637"/>
      <c r="H31" s="637"/>
      <c r="I31" s="637"/>
      <c r="J31" s="637"/>
      <c r="K31" s="637"/>
      <c r="L31" s="637"/>
      <c r="M31" s="637"/>
      <c r="N31" s="637"/>
      <c r="O31" s="637"/>
      <c r="P31" s="637"/>
      <c r="Q31" s="638"/>
      <c r="R31" s="623">
        <v>10447</v>
      </c>
      <c r="S31" s="624"/>
      <c r="T31" s="624"/>
      <c r="U31" s="624"/>
      <c r="V31" s="624"/>
      <c r="W31" s="624"/>
      <c r="X31" s="624"/>
      <c r="Y31" s="625"/>
      <c r="Z31" s="626">
        <v>0</v>
      </c>
      <c r="AA31" s="626"/>
      <c r="AB31" s="626"/>
      <c r="AC31" s="626"/>
      <c r="AD31" s="627">
        <v>10447</v>
      </c>
      <c r="AE31" s="627"/>
      <c r="AF31" s="627"/>
      <c r="AG31" s="627"/>
      <c r="AH31" s="627"/>
      <c r="AI31" s="627"/>
      <c r="AJ31" s="627"/>
      <c r="AK31" s="627"/>
      <c r="AL31" s="628">
        <v>0.1</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v>
      </c>
      <c r="BH31" s="667"/>
      <c r="BI31" s="667"/>
      <c r="BJ31" s="667"/>
      <c r="BK31" s="667"/>
      <c r="BL31" s="667"/>
      <c r="BM31" s="618">
        <v>96</v>
      </c>
      <c r="BN31" s="667"/>
      <c r="BO31" s="667"/>
      <c r="BP31" s="667"/>
      <c r="BQ31" s="668"/>
      <c r="BR31" s="679">
        <v>98.8</v>
      </c>
      <c r="BS31" s="667"/>
      <c r="BT31" s="667"/>
      <c r="BU31" s="667"/>
      <c r="BV31" s="667"/>
      <c r="BW31" s="667"/>
      <c r="BX31" s="618">
        <v>95.3</v>
      </c>
      <c r="BY31" s="667"/>
      <c r="BZ31" s="667"/>
      <c r="CA31" s="667"/>
      <c r="CB31" s="668"/>
      <c r="CD31" s="661"/>
      <c r="CE31" s="662"/>
      <c r="CF31" s="620" t="s">
        <v>317</v>
      </c>
      <c r="CG31" s="621"/>
      <c r="CH31" s="621"/>
      <c r="CI31" s="621"/>
      <c r="CJ31" s="621"/>
      <c r="CK31" s="621"/>
      <c r="CL31" s="621"/>
      <c r="CM31" s="621"/>
      <c r="CN31" s="621"/>
      <c r="CO31" s="621"/>
      <c r="CP31" s="621"/>
      <c r="CQ31" s="622"/>
      <c r="CR31" s="623">
        <v>66781</v>
      </c>
      <c r="CS31" s="655"/>
      <c r="CT31" s="655"/>
      <c r="CU31" s="655"/>
      <c r="CV31" s="655"/>
      <c r="CW31" s="655"/>
      <c r="CX31" s="655"/>
      <c r="CY31" s="656"/>
      <c r="CZ31" s="628">
        <v>0.3</v>
      </c>
      <c r="DA31" s="653"/>
      <c r="DB31" s="653"/>
      <c r="DC31" s="657"/>
      <c r="DD31" s="632">
        <v>65397</v>
      </c>
      <c r="DE31" s="655"/>
      <c r="DF31" s="655"/>
      <c r="DG31" s="655"/>
      <c r="DH31" s="655"/>
      <c r="DI31" s="655"/>
      <c r="DJ31" s="655"/>
      <c r="DK31" s="656"/>
      <c r="DL31" s="632">
        <v>65397</v>
      </c>
      <c r="DM31" s="655"/>
      <c r="DN31" s="655"/>
      <c r="DO31" s="655"/>
      <c r="DP31" s="655"/>
      <c r="DQ31" s="655"/>
      <c r="DR31" s="655"/>
      <c r="DS31" s="655"/>
      <c r="DT31" s="655"/>
      <c r="DU31" s="655"/>
      <c r="DV31" s="656"/>
      <c r="DW31" s="628">
        <v>0.6</v>
      </c>
      <c r="DX31" s="653"/>
      <c r="DY31" s="653"/>
      <c r="DZ31" s="653"/>
      <c r="EA31" s="653"/>
      <c r="EB31" s="653"/>
      <c r="EC31" s="654"/>
    </row>
    <row r="32" spans="2:133" ht="11.25" customHeight="1">
      <c r="B32" s="620" t="s">
        <v>318</v>
      </c>
      <c r="C32" s="621"/>
      <c r="D32" s="621"/>
      <c r="E32" s="621"/>
      <c r="F32" s="621"/>
      <c r="G32" s="621"/>
      <c r="H32" s="621"/>
      <c r="I32" s="621"/>
      <c r="J32" s="621"/>
      <c r="K32" s="621"/>
      <c r="L32" s="621"/>
      <c r="M32" s="621"/>
      <c r="N32" s="621"/>
      <c r="O32" s="621"/>
      <c r="P32" s="621"/>
      <c r="Q32" s="622"/>
      <c r="R32" s="623">
        <v>2949584</v>
      </c>
      <c r="S32" s="624"/>
      <c r="T32" s="624"/>
      <c r="U32" s="624"/>
      <c r="V32" s="624"/>
      <c r="W32" s="624"/>
      <c r="X32" s="624"/>
      <c r="Y32" s="625"/>
      <c r="Z32" s="626">
        <v>12.5</v>
      </c>
      <c r="AA32" s="626"/>
      <c r="AB32" s="626"/>
      <c r="AC32" s="626"/>
      <c r="AD32" s="627" t="s">
        <v>179</v>
      </c>
      <c r="AE32" s="627"/>
      <c r="AF32" s="627"/>
      <c r="AG32" s="627"/>
      <c r="AH32" s="627"/>
      <c r="AI32" s="627"/>
      <c r="AJ32" s="627"/>
      <c r="AK32" s="627"/>
      <c r="AL32" s="628" t="s">
        <v>179</v>
      </c>
      <c r="AM32" s="629"/>
      <c r="AN32" s="629"/>
      <c r="AO32" s="630"/>
      <c r="AP32" s="671"/>
      <c r="AQ32" s="672"/>
      <c r="AR32" s="672"/>
      <c r="AS32" s="672"/>
      <c r="AT32" s="676"/>
      <c r="AU32" s="214" t="s">
        <v>319</v>
      </c>
      <c r="AX32" s="620" t="s">
        <v>320</v>
      </c>
      <c r="AY32" s="621"/>
      <c r="AZ32" s="621"/>
      <c r="BA32" s="621"/>
      <c r="BB32" s="621"/>
      <c r="BC32" s="621"/>
      <c r="BD32" s="621"/>
      <c r="BE32" s="621"/>
      <c r="BF32" s="622"/>
      <c r="BG32" s="680">
        <v>99</v>
      </c>
      <c r="BH32" s="655"/>
      <c r="BI32" s="655"/>
      <c r="BJ32" s="655"/>
      <c r="BK32" s="655"/>
      <c r="BL32" s="655"/>
      <c r="BM32" s="629">
        <v>96</v>
      </c>
      <c r="BN32" s="655"/>
      <c r="BO32" s="655"/>
      <c r="BP32" s="655"/>
      <c r="BQ32" s="678"/>
      <c r="BR32" s="680">
        <v>98.9</v>
      </c>
      <c r="BS32" s="655"/>
      <c r="BT32" s="655"/>
      <c r="BU32" s="655"/>
      <c r="BV32" s="655"/>
      <c r="BW32" s="655"/>
      <c r="BX32" s="629">
        <v>95.2</v>
      </c>
      <c r="BY32" s="655"/>
      <c r="BZ32" s="655"/>
      <c r="CA32" s="655"/>
      <c r="CB32" s="678"/>
      <c r="CD32" s="663"/>
      <c r="CE32" s="664"/>
      <c r="CF32" s="620" t="s">
        <v>321</v>
      </c>
      <c r="CG32" s="621"/>
      <c r="CH32" s="621"/>
      <c r="CI32" s="621"/>
      <c r="CJ32" s="621"/>
      <c r="CK32" s="621"/>
      <c r="CL32" s="621"/>
      <c r="CM32" s="621"/>
      <c r="CN32" s="621"/>
      <c r="CO32" s="621"/>
      <c r="CP32" s="621"/>
      <c r="CQ32" s="622"/>
      <c r="CR32" s="623" t="s">
        <v>179</v>
      </c>
      <c r="CS32" s="624"/>
      <c r="CT32" s="624"/>
      <c r="CU32" s="624"/>
      <c r="CV32" s="624"/>
      <c r="CW32" s="624"/>
      <c r="CX32" s="624"/>
      <c r="CY32" s="625"/>
      <c r="CZ32" s="628" t="s">
        <v>179</v>
      </c>
      <c r="DA32" s="653"/>
      <c r="DB32" s="653"/>
      <c r="DC32" s="657"/>
      <c r="DD32" s="632" t="s">
        <v>179</v>
      </c>
      <c r="DE32" s="624"/>
      <c r="DF32" s="624"/>
      <c r="DG32" s="624"/>
      <c r="DH32" s="624"/>
      <c r="DI32" s="624"/>
      <c r="DJ32" s="624"/>
      <c r="DK32" s="625"/>
      <c r="DL32" s="632" t="s">
        <v>179</v>
      </c>
      <c r="DM32" s="624"/>
      <c r="DN32" s="624"/>
      <c r="DO32" s="624"/>
      <c r="DP32" s="624"/>
      <c r="DQ32" s="624"/>
      <c r="DR32" s="624"/>
      <c r="DS32" s="624"/>
      <c r="DT32" s="624"/>
      <c r="DU32" s="624"/>
      <c r="DV32" s="625"/>
      <c r="DW32" s="628" t="s">
        <v>179</v>
      </c>
      <c r="DX32" s="653"/>
      <c r="DY32" s="653"/>
      <c r="DZ32" s="653"/>
      <c r="EA32" s="653"/>
      <c r="EB32" s="653"/>
      <c r="EC32" s="654"/>
    </row>
    <row r="33" spans="2:133" ht="11.25" customHeight="1">
      <c r="B33" s="620" t="s">
        <v>322</v>
      </c>
      <c r="C33" s="621"/>
      <c r="D33" s="621"/>
      <c r="E33" s="621"/>
      <c r="F33" s="621"/>
      <c r="G33" s="621"/>
      <c r="H33" s="621"/>
      <c r="I33" s="621"/>
      <c r="J33" s="621"/>
      <c r="K33" s="621"/>
      <c r="L33" s="621"/>
      <c r="M33" s="621"/>
      <c r="N33" s="621"/>
      <c r="O33" s="621"/>
      <c r="P33" s="621"/>
      <c r="Q33" s="622"/>
      <c r="R33" s="623">
        <v>379042</v>
      </c>
      <c r="S33" s="624"/>
      <c r="T33" s="624"/>
      <c r="U33" s="624"/>
      <c r="V33" s="624"/>
      <c r="W33" s="624"/>
      <c r="X33" s="624"/>
      <c r="Y33" s="625"/>
      <c r="Z33" s="626">
        <v>1.6</v>
      </c>
      <c r="AA33" s="626"/>
      <c r="AB33" s="626"/>
      <c r="AC33" s="626"/>
      <c r="AD33" s="627">
        <v>4651</v>
      </c>
      <c r="AE33" s="627"/>
      <c r="AF33" s="627"/>
      <c r="AG33" s="627"/>
      <c r="AH33" s="627"/>
      <c r="AI33" s="627"/>
      <c r="AJ33" s="627"/>
      <c r="AK33" s="627"/>
      <c r="AL33" s="628">
        <v>0</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98.8</v>
      </c>
      <c r="BH33" s="682"/>
      <c r="BI33" s="682"/>
      <c r="BJ33" s="682"/>
      <c r="BK33" s="682"/>
      <c r="BL33" s="682"/>
      <c r="BM33" s="683">
        <v>95.3</v>
      </c>
      <c r="BN33" s="682"/>
      <c r="BO33" s="682"/>
      <c r="BP33" s="682"/>
      <c r="BQ33" s="684"/>
      <c r="BR33" s="681">
        <v>98.5</v>
      </c>
      <c r="BS33" s="682"/>
      <c r="BT33" s="682"/>
      <c r="BU33" s="682"/>
      <c r="BV33" s="682"/>
      <c r="BW33" s="682"/>
      <c r="BX33" s="683">
        <v>94.8</v>
      </c>
      <c r="BY33" s="682"/>
      <c r="BZ33" s="682"/>
      <c r="CA33" s="682"/>
      <c r="CB33" s="684"/>
      <c r="CD33" s="620" t="s">
        <v>324</v>
      </c>
      <c r="CE33" s="621"/>
      <c r="CF33" s="621"/>
      <c r="CG33" s="621"/>
      <c r="CH33" s="621"/>
      <c r="CI33" s="621"/>
      <c r="CJ33" s="621"/>
      <c r="CK33" s="621"/>
      <c r="CL33" s="621"/>
      <c r="CM33" s="621"/>
      <c r="CN33" s="621"/>
      <c r="CO33" s="621"/>
      <c r="CP33" s="621"/>
      <c r="CQ33" s="622"/>
      <c r="CR33" s="623">
        <v>7460414</v>
      </c>
      <c r="CS33" s="655"/>
      <c r="CT33" s="655"/>
      <c r="CU33" s="655"/>
      <c r="CV33" s="655"/>
      <c r="CW33" s="655"/>
      <c r="CX33" s="655"/>
      <c r="CY33" s="656"/>
      <c r="CZ33" s="628">
        <v>32.9</v>
      </c>
      <c r="DA33" s="653"/>
      <c r="DB33" s="653"/>
      <c r="DC33" s="657"/>
      <c r="DD33" s="632">
        <v>4728275</v>
      </c>
      <c r="DE33" s="655"/>
      <c r="DF33" s="655"/>
      <c r="DG33" s="655"/>
      <c r="DH33" s="655"/>
      <c r="DI33" s="655"/>
      <c r="DJ33" s="655"/>
      <c r="DK33" s="656"/>
      <c r="DL33" s="632">
        <v>4001875</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c r="B34" s="620" t="s">
        <v>325</v>
      </c>
      <c r="C34" s="621"/>
      <c r="D34" s="621"/>
      <c r="E34" s="621"/>
      <c r="F34" s="621"/>
      <c r="G34" s="621"/>
      <c r="H34" s="621"/>
      <c r="I34" s="621"/>
      <c r="J34" s="621"/>
      <c r="K34" s="621"/>
      <c r="L34" s="621"/>
      <c r="M34" s="621"/>
      <c r="N34" s="621"/>
      <c r="O34" s="621"/>
      <c r="P34" s="621"/>
      <c r="Q34" s="622"/>
      <c r="R34" s="623">
        <v>565677</v>
      </c>
      <c r="S34" s="624"/>
      <c r="T34" s="624"/>
      <c r="U34" s="624"/>
      <c r="V34" s="624"/>
      <c r="W34" s="624"/>
      <c r="X34" s="624"/>
      <c r="Y34" s="625"/>
      <c r="Z34" s="626">
        <v>2.4</v>
      </c>
      <c r="AA34" s="626"/>
      <c r="AB34" s="626"/>
      <c r="AC34" s="626"/>
      <c r="AD34" s="627" t="s">
        <v>179</v>
      </c>
      <c r="AE34" s="627"/>
      <c r="AF34" s="627"/>
      <c r="AG34" s="627"/>
      <c r="AH34" s="627"/>
      <c r="AI34" s="627"/>
      <c r="AJ34" s="627"/>
      <c r="AK34" s="627"/>
      <c r="AL34" s="628" t="s">
        <v>179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2571251</v>
      </c>
      <c r="CS34" s="624"/>
      <c r="CT34" s="624"/>
      <c r="CU34" s="624"/>
      <c r="CV34" s="624"/>
      <c r="CW34" s="624"/>
      <c r="CX34" s="624"/>
      <c r="CY34" s="625"/>
      <c r="CZ34" s="628">
        <v>11.3</v>
      </c>
      <c r="DA34" s="653"/>
      <c r="DB34" s="653"/>
      <c r="DC34" s="657"/>
      <c r="DD34" s="632">
        <v>1690155</v>
      </c>
      <c r="DE34" s="624"/>
      <c r="DF34" s="624"/>
      <c r="DG34" s="624"/>
      <c r="DH34" s="624"/>
      <c r="DI34" s="624"/>
      <c r="DJ34" s="624"/>
      <c r="DK34" s="625"/>
      <c r="DL34" s="632">
        <v>1584100</v>
      </c>
      <c r="DM34" s="624"/>
      <c r="DN34" s="624"/>
      <c r="DO34" s="624"/>
      <c r="DP34" s="624"/>
      <c r="DQ34" s="624"/>
      <c r="DR34" s="624"/>
      <c r="DS34" s="624"/>
      <c r="DT34" s="624"/>
      <c r="DU34" s="624"/>
      <c r="DV34" s="625"/>
      <c r="DW34" s="628">
        <v>13.9</v>
      </c>
      <c r="DX34" s="653"/>
      <c r="DY34" s="653"/>
      <c r="DZ34" s="653"/>
      <c r="EA34" s="653"/>
      <c r="EB34" s="653"/>
      <c r="EC34" s="654"/>
    </row>
    <row r="35" spans="2:133" ht="11.25" customHeight="1">
      <c r="B35" s="620" t="s">
        <v>327</v>
      </c>
      <c r="C35" s="621"/>
      <c r="D35" s="621"/>
      <c r="E35" s="621"/>
      <c r="F35" s="621"/>
      <c r="G35" s="621"/>
      <c r="H35" s="621"/>
      <c r="I35" s="621"/>
      <c r="J35" s="621"/>
      <c r="K35" s="621"/>
      <c r="L35" s="621"/>
      <c r="M35" s="621"/>
      <c r="N35" s="621"/>
      <c r="O35" s="621"/>
      <c r="P35" s="621"/>
      <c r="Q35" s="622"/>
      <c r="R35" s="623">
        <v>528775</v>
      </c>
      <c r="S35" s="624"/>
      <c r="T35" s="624"/>
      <c r="U35" s="624"/>
      <c r="V35" s="624"/>
      <c r="W35" s="624"/>
      <c r="X35" s="624"/>
      <c r="Y35" s="625"/>
      <c r="Z35" s="626">
        <v>2.2000000000000002</v>
      </c>
      <c r="AA35" s="626"/>
      <c r="AB35" s="626"/>
      <c r="AC35" s="626"/>
      <c r="AD35" s="627" t="s">
        <v>179</v>
      </c>
      <c r="AE35" s="627"/>
      <c r="AF35" s="627"/>
      <c r="AG35" s="627"/>
      <c r="AH35" s="627"/>
      <c r="AI35" s="627"/>
      <c r="AJ35" s="627"/>
      <c r="AK35" s="627"/>
      <c r="AL35" s="628" t="s">
        <v>179</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46153</v>
      </c>
      <c r="CS35" s="655"/>
      <c r="CT35" s="655"/>
      <c r="CU35" s="655"/>
      <c r="CV35" s="655"/>
      <c r="CW35" s="655"/>
      <c r="CX35" s="655"/>
      <c r="CY35" s="656"/>
      <c r="CZ35" s="628">
        <v>0.2</v>
      </c>
      <c r="DA35" s="653"/>
      <c r="DB35" s="653"/>
      <c r="DC35" s="657"/>
      <c r="DD35" s="632">
        <v>44600</v>
      </c>
      <c r="DE35" s="655"/>
      <c r="DF35" s="655"/>
      <c r="DG35" s="655"/>
      <c r="DH35" s="655"/>
      <c r="DI35" s="655"/>
      <c r="DJ35" s="655"/>
      <c r="DK35" s="656"/>
      <c r="DL35" s="632">
        <v>44498</v>
      </c>
      <c r="DM35" s="655"/>
      <c r="DN35" s="655"/>
      <c r="DO35" s="655"/>
      <c r="DP35" s="655"/>
      <c r="DQ35" s="655"/>
      <c r="DR35" s="655"/>
      <c r="DS35" s="655"/>
      <c r="DT35" s="655"/>
      <c r="DU35" s="655"/>
      <c r="DV35" s="656"/>
      <c r="DW35" s="628">
        <v>0.4</v>
      </c>
      <c r="DX35" s="653"/>
      <c r="DY35" s="653"/>
      <c r="DZ35" s="653"/>
      <c r="EA35" s="653"/>
      <c r="EB35" s="653"/>
      <c r="EC35" s="654"/>
    </row>
    <row r="36" spans="2:133" ht="11.25" customHeight="1">
      <c r="B36" s="620" t="s">
        <v>331</v>
      </c>
      <c r="C36" s="621"/>
      <c r="D36" s="621"/>
      <c r="E36" s="621"/>
      <c r="F36" s="621"/>
      <c r="G36" s="621"/>
      <c r="H36" s="621"/>
      <c r="I36" s="621"/>
      <c r="J36" s="621"/>
      <c r="K36" s="621"/>
      <c r="L36" s="621"/>
      <c r="M36" s="621"/>
      <c r="N36" s="621"/>
      <c r="O36" s="621"/>
      <c r="P36" s="621"/>
      <c r="Q36" s="622"/>
      <c r="R36" s="623">
        <v>377854</v>
      </c>
      <c r="S36" s="624"/>
      <c r="T36" s="624"/>
      <c r="U36" s="624"/>
      <c r="V36" s="624"/>
      <c r="W36" s="624"/>
      <c r="X36" s="624"/>
      <c r="Y36" s="625"/>
      <c r="Z36" s="626">
        <v>1.6</v>
      </c>
      <c r="AA36" s="626"/>
      <c r="AB36" s="626"/>
      <c r="AC36" s="626"/>
      <c r="AD36" s="627" t="s">
        <v>179</v>
      </c>
      <c r="AE36" s="627"/>
      <c r="AF36" s="627"/>
      <c r="AG36" s="627"/>
      <c r="AH36" s="627"/>
      <c r="AI36" s="627"/>
      <c r="AJ36" s="627"/>
      <c r="AK36" s="627"/>
      <c r="AL36" s="628" t="s">
        <v>179</v>
      </c>
      <c r="AM36" s="629"/>
      <c r="AN36" s="629"/>
      <c r="AO36" s="630"/>
      <c r="AP36" s="222"/>
      <c r="AQ36" s="689" t="s">
        <v>332</v>
      </c>
      <c r="AR36" s="690"/>
      <c r="AS36" s="690"/>
      <c r="AT36" s="690"/>
      <c r="AU36" s="690"/>
      <c r="AV36" s="690"/>
      <c r="AW36" s="690"/>
      <c r="AX36" s="690"/>
      <c r="AY36" s="691"/>
      <c r="AZ36" s="612">
        <v>2056652</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66571</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2729451</v>
      </c>
      <c r="CS36" s="624"/>
      <c r="CT36" s="624"/>
      <c r="CU36" s="624"/>
      <c r="CV36" s="624"/>
      <c r="CW36" s="624"/>
      <c r="CX36" s="624"/>
      <c r="CY36" s="625"/>
      <c r="CZ36" s="628">
        <v>12</v>
      </c>
      <c r="DA36" s="653"/>
      <c r="DB36" s="653"/>
      <c r="DC36" s="657"/>
      <c r="DD36" s="632">
        <v>1460032</v>
      </c>
      <c r="DE36" s="624"/>
      <c r="DF36" s="624"/>
      <c r="DG36" s="624"/>
      <c r="DH36" s="624"/>
      <c r="DI36" s="624"/>
      <c r="DJ36" s="624"/>
      <c r="DK36" s="625"/>
      <c r="DL36" s="632">
        <v>902837</v>
      </c>
      <c r="DM36" s="624"/>
      <c r="DN36" s="624"/>
      <c r="DO36" s="624"/>
      <c r="DP36" s="624"/>
      <c r="DQ36" s="624"/>
      <c r="DR36" s="624"/>
      <c r="DS36" s="624"/>
      <c r="DT36" s="624"/>
      <c r="DU36" s="624"/>
      <c r="DV36" s="625"/>
      <c r="DW36" s="628">
        <v>7.9</v>
      </c>
      <c r="DX36" s="653"/>
      <c r="DY36" s="653"/>
      <c r="DZ36" s="653"/>
      <c r="EA36" s="653"/>
      <c r="EB36" s="653"/>
      <c r="EC36" s="654"/>
    </row>
    <row r="37" spans="2:133" ht="11.25" customHeight="1">
      <c r="B37" s="620" t="s">
        <v>335</v>
      </c>
      <c r="C37" s="621"/>
      <c r="D37" s="621"/>
      <c r="E37" s="621"/>
      <c r="F37" s="621"/>
      <c r="G37" s="621"/>
      <c r="H37" s="621"/>
      <c r="I37" s="621"/>
      <c r="J37" s="621"/>
      <c r="K37" s="621"/>
      <c r="L37" s="621"/>
      <c r="M37" s="621"/>
      <c r="N37" s="621"/>
      <c r="O37" s="621"/>
      <c r="P37" s="621"/>
      <c r="Q37" s="622"/>
      <c r="R37" s="623">
        <v>177528</v>
      </c>
      <c r="S37" s="624"/>
      <c r="T37" s="624"/>
      <c r="U37" s="624"/>
      <c r="V37" s="624"/>
      <c r="W37" s="624"/>
      <c r="X37" s="624"/>
      <c r="Y37" s="625"/>
      <c r="Z37" s="626">
        <v>0.8</v>
      </c>
      <c r="AA37" s="626"/>
      <c r="AB37" s="626"/>
      <c r="AC37" s="626"/>
      <c r="AD37" s="627">
        <v>471</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216882</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19541</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19880</v>
      </c>
      <c r="CS37" s="655"/>
      <c r="CT37" s="655"/>
      <c r="CU37" s="655"/>
      <c r="CV37" s="655"/>
      <c r="CW37" s="655"/>
      <c r="CX37" s="655"/>
      <c r="CY37" s="656"/>
      <c r="CZ37" s="628">
        <v>0.1</v>
      </c>
      <c r="DA37" s="653"/>
      <c r="DB37" s="653"/>
      <c r="DC37" s="657"/>
      <c r="DD37" s="632">
        <v>19880</v>
      </c>
      <c r="DE37" s="655"/>
      <c r="DF37" s="655"/>
      <c r="DG37" s="655"/>
      <c r="DH37" s="655"/>
      <c r="DI37" s="655"/>
      <c r="DJ37" s="655"/>
      <c r="DK37" s="656"/>
      <c r="DL37" s="632">
        <v>18156</v>
      </c>
      <c r="DM37" s="655"/>
      <c r="DN37" s="655"/>
      <c r="DO37" s="655"/>
      <c r="DP37" s="655"/>
      <c r="DQ37" s="655"/>
      <c r="DR37" s="655"/>
      <c r="DS37" s="655"/>
      <c r="DT37" s="655"/>
      <c r="DU37" s="655"/>
      <c r="DV37" s="656"/>
      <c r="DW37" s="628">
        <v>0.2</v>
      </c>
      <c r="DX37" s="653"/>
      <c r="DY37" s="653"/>
      <c r="DZ37" s="653"/>
      <c r="EA37" s="653"/>
      <c r="EB37" s="653"/>
      <c r="EC37" s="654"/>
    </row>
    <row r="38" spans="2:133" ht="11.25" customHeight="1">
      <c r="B38" s="620" t="s">
        <v>339</v>
      </c>
      <c r="C38" s="621"/>
      <c r="D38" s="621"/>
      <c r="E38" s="621"/>
      <c r="F38" s="621"/>
      <c r="G38" s="621"/>
      <c r="H38" s="621"/>
      <c r="I38" s="621"/>
      <c r="J38" s="621"/>
      <c r="K38" s="621"/>
      <c r="L38" s="621"/>
      <c r="M38" s="621"/>
      <c r="N38" s="621"/>
      <c r="O38" s="621"/>
      <c r="P38" s="621"/>
      <c r="Q38" s="622"/>
      <c r="R38" s="623">
        <v>1996326</v>
      </c>
      <c r="S38" s="624"/>
      <c r="T38" s="624"/>
      <c r="U38" s="624"/>
      <c r="V38" s="624"/>
      <c r="W38" s="624"/>
      <c r="X38" s="624"/>
      <c r="Y38" s="625"/>
      <c r="Z38" s="626">
        <v>8.5</v>
      </c>
      <c r="AA38" s="626"/>
      <c r="AB38" s="626"/>
      <c r="AC38" s="626"/>
      <c r="AD38" s="627" t="s">
        <v>179</v>
      </c>
      <c r="AE38" s="627"/>
      <c r="AF38" s="627"/>
      <c r="AG38" s="627"/>
      <c r="AH38" s="627"/>
      <c r="AI38" s="627"/>
      <c r="AJ38" s="627"/>
      <c r="AK38" s="627"/>
      <c r="AL38" s="628" t="s">
        <v>179</v>
      </c>
      <c r="AM38" s="629"/>
      <c r="AN38" s="629"/>
      <c r="AO38" s="630"/>
      <c r="AQ38" s="686" t="s">
        <v>340</v>
      </c>
      <c r="AR38" s="687"/>
      <c r="AS38" s="687"/>
      <c r="AT38" s="687"/>
      <c r="AU38" s="687"/>
      <c r="AV38" s="687"/>
      <c r="AW38" s="687"/>
      <c r="AX38" s="687"/>
      <c r="AY38" s="688"/>
      <c r="AZ38" s="623">
        <v>63789</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4299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1839770</v>
      </c>
      <c r="CS38" s="624"/>
      <c r="CT38" s="624"/>
      <c r="CU38" s="624"/>
      <c r="CV38" s="624"/>
      <c r="CW38" s="624"/>
      <c r="CX38" s="624"/>
      <c r="CY38" s="625"/>
      <c r="CZ38" s="628">
        <v>8.1</v>
      </c>
      <c r="DA38" s="653"/>
      <c r="DB38" s="653"/>
      <c r="DC38" s="657"/>
      <c r="DD38" s="632">
        <v>1533488</v>
      </c>
      <c r="DE38" s="624"/>
      <c r="DF38" s="624"/>
      <c r="DG38" s="624"/>
      <c r="DH38" s="624"/>
      <c r="DI38" s="624"/>
      <c r="DJ38" s="624"/>
      <c r="DK38" s="625"/>
      <c r="DL38" s="632">
        <v>1470440</v>
      </c>
      <c r="DM38" s="624"/>
      <c r="DN38" s="624"/>
      <c r="DO38" s="624"/>
      <c r="DP38" s="624"/>
      <c r="DQ38" s="624"/>
      <c r="DR38" s="624"/>
      <c r="DS38" s="624"/>
      <c r="DT38" s="624"/>
      <c r="DU38" s="624"/>
      <c r="DV38" s="625"/>
      <c r="DW38" s="628">
        <v>12.9</v>
      </c>
      <c r="DX38" s="653"/>
      <c r="DY38" s="653"/>
      <c r="DZ38" s="653"/>
      <c r="EA38" s="653"/>
      <c r="EB38" s="653"/>
      <c r="EC38" s="654"/>
    </row>
    <row r="39" spans="2:133" ht="11.25" customHeight="1">
      <c r="B39" s="620" t="s">
        <v>343</v>
      </c>
      <c r="C39" s="621"/>
      <c r="D39" s="621"/>
      <c r="E39" s="621"/>
      <c r="F39" s="621"/>
      <c r="G39" s="621"/>
      <c r="H39" s="621"/>
      <c r="I39" s="621"/>
      <c r="J39" s="621"/>
      <c r="K39" s="621"/>
      <c r="L39" s="621"/>
      <c r="M39" s="621"/>
      <c r="N39" s="621"/>
      <c r="O39" s="621"/>
      <c r="P39" s="621"/>
      <c r="Q39" s="622"/>
      <c r="R39" s="623" t="s">
        <v>179</v>
      </c>
      <c r="S39" s="624"/>
      <c r="T39" s="624"/>
      <c r="U39" s="624"/>
      <c r="V39" s="624"/>
      <c r="W39" s="624"/>
      <c r="X39" s="624"/>
      <c r="Y39" s="625"/>
      <c r="Z39" s="626" t="s">
        <v>179</v>
      </c>
      <c r="AA39" s="626"/>
      <c r="AB39" s="626"/>
      <c r="AC39" s="626"/>
      <c r="AD39" s="627" t="s">
        <v>179</v>
      </c>
      <c r="AE39" s="627"/>
      <c r="AF39" s="627"/>
      <c r="AG39" s="627"/>
      <c r="AH39" s="627"/>
      <c r="AI39" s="627"/>
      <c r="AJ39" s="627"/>
      <c r="AK39" s="627"/>
      <c r="AL39" s="628" t="s">
        <v>179</v>
      </c>
      <c r="AM39" s="629"/>
      <c r="AN39" s="629"/>
      <c r="AO39" s="630"/>
      <c r="AQ39" s="686" t="s">
        <v>344</v>
      </c>
      <c r="AR39" s="687"/>
      <c r="AS39" s="687"/>
      <c r="AT39" s="687"/>
      <c r="AU39" s="687"/>
      <c r="AV39" s="687"/>
      <c r="AW39" s="687"/>
      <c r="AX39" s="687"/>
      <c r="AY39" s="688"/>
      <c r="AZ39" s="623" t="s">
        <v>179</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6442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273789</v>
      </c>
      <c r="CS39" s="655"/>
      <c r="CT39" s="655"/>
      <c r="CU39" s="655"/>
      <c r="CV39" s="655"/>
      <c r="CW39" s="655"/>
      <c r="CX39" s="655"/>
      <c r="CY39" s="656"/>
      <c r="CZ39" s="628">
        <v>1.2</v>
      </c>
      <c r="DA39" s="653"/>
      <c r="DB39" s="653"/>
      <c r="DC39" s="657"/>
      <c r="DD39" s="632" t="s">
        <v>179</v>
      </c>
      <c r="DE39" s="655"/>
      <c r="DF39" s="655"/>
      <c r="DG39" s="655"/>
      <c r="DH39" s="655"/>
      <c r="DI39" s="655"/>
      <c r="DJ39" s="655"/>
      <c r="DK39" s="656"/>
      <c r="DL39" s="632" t="s">
        <v>179</v>
      </c>
      <c r="DM39" s="655"/>
      <c r="DN39" s="655"/>
      <c r="DO39" s="655"/>
      <c r="DP39" s="655"/>
      <c r="DQ39" s="655"/>
      <c r="DR39" s="655"/>
      <c r="DS39" s="655"/>
      <c r="DT39" s="655"/>
      <c r="DU39" s="655"/>
      <c r="DV39" s="656"/>
      <c r="DW39" s="628" t="s">
        <v>179</v>
      </c>
      <c r="DX39" s="653"/>
      <c r="DY39" s="653"/>
      <c r="DZ39" s="653"/>
      <c r="EA39" s="653"/>
      <c r="EB39" s="653"/>
      <c r="EC39" s="654"/>
    </row>
    <row r="40" spans="2:133" ht="11.25" customHeight="1">
      <c r="B40" s="620" t="s">
        <v>347</v>
      </c>
      <c r="C40" s="621"/>
      <c r="D40" s="621"/>
      <c r="E40" s="621"/>
      <c r="F40" s="621"/>
      <c r="G40" s="621"/>
      <c r="H40" s="621"/>
      <c r="I40" s="621"/>
      <c r="J40" s="621"/>
      <c r="K40" s="621"/>
      <c r="L40" s="621"/>
      <c r="M40" s="621"/>
      <c r="N40" s="621"/>
      <c r="O40" s="621"/>
      <c r="P40" s="621"/>
      <c r="Q40" s="622"/>
      <c r="R40" s="623">
        <v>144926</v>
      </c>
      <c r="S40" s="624"/>
      <c r="T40" s="624"/>
      <c r="U40" s="624"/>
      <c r="V40" s="624"/>
      <c r="W40" s="624"/>
      <c r="X40" s="624"/>
      <c r="Y40" s="625"/>
      <c r="Z40" s="626">
        <v>0.6</v>
      </c>
      <c r="AA40" s="626"/>
      <c r="AB40" s="626"/>
      <c r="AC40" s="626"/>
      <c r="AD40" s="627" t="s">
        <v>179</v>
      </c>
      <c r="AE40" s="627"/>
      <c r="AF40" s="627"/>
      <c r="AG40" s="627"/>
      <c r="AH40" s="627"/>
      <c r="AI40" s="627"/>
      <c r="AJ40" s="627"/>
      <c r="AK40" s="627"/>
      <c r="AL40" s="628" t="s">
        <v>179</v>
      </c>
      <c r="AM40" s="629"/>
      <c r="AN40" s="629"/>
      <c r="AO40" s="630"/>
      <c r="AQ40" s="686" t="s">
        <v>348</v>
      </c>
      <c r="AR40" s="687"/>
      <c r="AS40" s="687"/>
      <c r="AT40" s="687"/>
      <c r="AU40" s="687"/>
      <c r="AV40" s="687"/>
      <c r="AW40" s="687"/>
      <c r="AX40" s="687"/>
      <c r="AY40" s="688"/>
      <c r="AZ40" s="623" t="s">
        <v>179</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90</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179</v>
      </c>
      <c r="CS40" s="624"/>
      <c r="CT40" s="624"/>
      <c r="CU40" s="624"/>
      <c r="CV40" s="624"/>
      <c r="CW40" s="624"/>
      <c r="CX40" s="624"/>
      <c r="CY40" s="625"/>
      <c r="CZ40" s="628" t="s">
        <v>179</v>
      </c>
      <c r="DA40" s="653"/>
      <c r="DB40" s="653"/>
      <c r="DC40" s="657"/>
      <c r="DD40" s="632" t="s">
        <v>179</v>
      </c>
      <c r="DE40" s="624"/>
      <c r="DF40" s="624"/>
      <c r="DG40" s="624"/>
      <c r="DH40" s="624"/>
      <c r="DI40" s="624"/>
      <c r="DJ40" s="624"/>
      <c r="DK40" s="625"/>
      <c r="DL40" s="632" t="s">
        <v>179</v>
      </c>
      <c r="DM40" s="624"/>
      <c r="DN40" s="624"/>
      <c r="DO40" s="624"/>
      <c r="DP40" s="624"/>
      <c r="DQ40" s="624"/>
      <c r="DR40" s="624"/>
      <c r="DS40" s="624"/>
      <c r="DT40" s="624"/>
      <c r="DU40" s="624"/>
      <c r="DV40" s="625"/>
      <c r="DW40" s="628" t="s">
        <v>179</v>
      </c>
      <c r="DX40" s="653"/>
      <c r="DY40" s="653"/>
      <c r="DZ40" s="653"/>
      <c r="EA40" s="653"/>
      <c r="EB40" s="653"/>
      <c r="EC40" s="654"/>
    </row>
    <row r="41" spans="2:133" ht="11.25" customHeight="1">
      <c r="B41" s="644" t="s">
        <v>352</v>
      </c>
      <c r="C41" s="645"/>
      <c r="D41" s="645"/>
      <c r="E41" s="645"/>
      <c r="F41" s="645"/>
      <c r="G41" s="645"/>
      <c r="H41" s="645"/>
      <c r="I41" s="645"/>
      <c r="J41" s="645"/>
      <c r="K41" s="645"/>
      <c r="L41" s="645"/>
      <c r="M41" s="645"/>
      <c r="N41" s="645"/>
      <c r="O41" s="645"/>
      <c r="P41" s="645"/>
      <c r="Q41" s="646"/>
      <c r="R41" s="695">
        <v>23522408</v>
      </c>
      <c r="S41" s="696"/>
      <c r="T41" s="696"/>
      <c r="U41" s="696"/>
      <c r="V41" s="696"/>
      <c r="W41" s="696"/>
      <c r="X41" s="696"/>
      <c r="Y41" s="700"/>
      <c r="Z41" s="701">
        <v>100</v>
      </c>
      <c r="AA41" s="701"/>
      <c r="AB41" s="701"/>
      <c r="AC41" s="701"/>
      <c r="AD41" s="702">
        <v>11214524</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354033</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355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355</v>
      </c>
      <c r="CS41" s="655"/>
      <c r="CT41" s="655"/>
      <c r="CU41" s="655"/>
      <c r="CV41" s="655"/>
      <c r="CW41" s="655"/>
      <c r="CX41" s="655"/>
      <c r="CY41" s="656"/>
      <c r="CZ41" s="628" t="s">
        <v>355</v>
      </c>
      <c r="DA41" s="653"/>
      <c r="DB41" s="653"/>
      <c r="DC41" s="657"/>
      <c r="DD41" s="632" t="s">
        <v>179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c r="AQ42" s="692" t="s">
        <v>357</v>
      </c>
      <c r="AR42" s="693"/>
      <c r="AS42" s="693"/>
      <c r="AT42" s="693"/>
      <c r="AU42" s="693"/>
      <c r="AV42" s="693"/>
      <c r="AW42" s="693"/>
      <c r="AX42" s="693"/>
      <c r="AY42" s="694"/>
      <c r="AZ42" s="695">
        <v>1421948</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453</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4811322</v>
      </c>
      <c r="CS42" s="655"/>
      <c r="CT42" s="655"/>
      <c r="CU42" s="655"/>
      <c r="CV42" s="655"/>
      <c r="CW42" s="655"/>
      <c r="CX42" s="655"/>
      <c r="CY42" s="656"/>
      <c r="CZ42" s="628">
        <v>21.2</v>
      </c>
      <c r="DA42" s="653"/>
      <c r="DB42" s="653"/>
      <c r="DC42" s="657"/>
      <c r="DD42" s="632">
        <v>1802434</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c r="B43" s="214" t="s">
        <v>360</v>
      </c>
      <c r="CD43" s="620" t="s">
        <v>361</v>
      </c>
      <c r="CE43" s="621"/>
      <c r="CF43" s="621"/>
      <c r="CG43" s="621"/>
      <c r="CH43" s="621"/>
      <c r="CI43" s="621"/>
      <c r="CJ43" s="621"/>
      <c r="CK43" s="621"/>
      <c r="CL43" s="621"/>
      <c r="CM43" s="621"/>
      <c r="CN43" s="621"/>
      <c r="CO43" s="621"/>
      <c r="CP43" s="621"/>
      <c r="CQ43" s="622"/>
      <c r="CR43" s="623">
        <v>84955</v>
      </c>
      <c r="CS43" s="655"/>
      <c r="CT43" s="655"/>
      <c r="CU43" s="655"/>
      <c r="CV43" s="655"/>
      <c r="CW43" s="655"/>
      <c r="CX43" s="655"/>
      <c r="CY43" s="656"/>
      <c r="CZ43" s="628">
        <v>0.4</v>
      </c>
      <c r="DA43" s="653"/>
      <c r="DB43" s="653"/>
      <c r="DC43" s="657"/>
      <c r="DD43" s="632">
        <v>84955</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3125538</v>
      </c>
      <c r="CS44" s="624"/>
      <c r="CT44" s="624"/>
      <c r="CU44" s="624"/>
      <c r="CV44" s="624"/>
      <c r="CW44" s="624"/>
      <c r="CX44" s="624"/>
      <c r="CY44" s="625"/>
      <c r="CZ44" s="628">
        <v>13.8</v>
      </c>
      <c r="DA44" s="629"/>
      <c r="DB44" s="629"/>
      <c r="DC44" s="635"/>
      <c r="DD44" s="632">
        <v>911147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1168474</v>
      </c>
      <c r="CS45" s="655"/>
      <c r="CT45" s="655"/>
      <c r="CU45" s="655"/>
      <c r="CV45" s="655"/>
      <c r="CW45" s="655"/>
      <c r="CX45" s="655"/>
      <c r="CY45" s="656"/>
      <c r="CZ45" s="628">
        <v>5.2</v>
      </c>
      <c r="DA45" s="653"/>
      <c r="DB45" s="653"/>
      <c r="DC45" s="657"/>
      <c r="DD45" s="632">
        <v>146825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c r="B46" s="225"/>
      <c r="CD46" s="661"/>
      <c r="CE46" s="662"/>
      <c r="CF46" s="620" t="s">
        <v>366</v>
      </c>
      <c r="CG46" s="621"/>
      <c r="CH46" s="621"/>
      <c r="CI46" s="621"/>
      <c r="CJ46" s="621"/>
      <c r="CK46" s="621"/>
      <c r="CL46" s="621"/>
      <c r="CM46" s="621"/>
      <c r="CN46" s="621"/>
      <c r="CO46" s="621"/>
      <c r="CP46" s="621"/>
      <c r="CQ46" s="622"/>
      <c r="CR46" s="623">
        <v>1770435</v>
      </c>
      <c r="CS46" s="624"/>
      <c r="CT46" s="624"/>
      <c r="CU46" s="624"/>
      <c r="CV46" s="624"/>
      <c r="CW46" s="624"/>
      <c r="CX46" s="624"/>
      <c r="CY46" s="625"/>
      <c r="CZ46" s="628">
        <v>7.8</v>
      </c>
      <c r="DA46" s="629"/>
      <c r="DB46" s="629"/>
      <c r="DC46" s="635"/>
      <c r="DD46" s="632">
        <v>718417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c r="B47" s="225"/>
      <c r="CD47" s="661"/>
      <c r="CE47" s="662"/>
      <c r="CF47" s="620" t="s">
        <v>367</v>
      </c>
      <c r="CG47" s="621"/>
      <c r="CH47" s="621"/>
      <c r="CI47" s="621"/>
      <c r="CJ47" s="621"/>
      <c r="CK47" s="621"/>
      <c r="CL47" s="621"/>
      <c r="CM47" s="621"/>
      <c r="CN47" s="621"/>
      <c r="CO47" s="621"/>
      <c r="CP47" s="621"/>
      <c r="CQ47" s="622"/>
      <c r="CR47" s="623">
        <v>1685784</v>
      </c>
      <c r="CS47" s="655"/>
      <c r="CT47" s="655"/>
      <c r="CU47" s="655"/>
      <c r="CV47" s="655"/>
      <c r="CW47" s="655"/>
      <c r="CX47" s="655"/>
      <c r="CY47" s="656"/>
      <c r="CZ47" s="628">
        <v>7.4</v>
      </c>
      <c r="DA47" s="653"/>
      <c r="DB47" s="653"/>
      <c r="DC47" s="657"/>
      <c r="DD47" s="632">
        <v>891287</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c r="B48" s="225"/>
      <c r="CD48" s="663"/>
      <c r="CE48" s="664"/>
      <c r="CF48" s="620" t="s">
        <v>368</v>
      </c>
      <c r="CG48" s="621"/>
      <c r="CH48" s="621"/>
      <c r="CI48" s="621"/>
      <c r="CJ48" s="621"/>
      <c r="CK48" s="621"/>
      <c r="CL48" s="621"/>
      <c r="CM48" s="621"/>
      <c r="CN48" s="621"/>
      <c r="CO48" s="621"/>
      <c r="CP48" s="621"/>
      <c r="CQ48" s="622"/>
      <c r="CR48" s="623" t="s">
        <v>179</v>
      </c>
      <c r="CS48" s="624"/>
      <c r="CT48" s="624"/>
      <c r="CU48" s="624"/>
      <c r="CV48" s="624"/>
      <c r="CW48" s="624"/>
      <c r="CX48" s="624"/>
      <c r="CY48" s="625"/>
      <c r="CZ48" s="628" t="s">
        <v>355</v>
      </c>
      <c r="DA48" s="629"/>
      <c r="DB48" s="629"/>
      <c r="DC48" s="635"/>
      <c r="DD48" s="632" t="s">
        <v>355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c r="B49" s="225"/>
      <c r="CD49" s="644" t="s">
        <v>369</v>
      </c>
      <c r="CE49" s="645"/>
      <c r="CF49" s="645"/>
      <c r="CG49" s="645"/>
      <c r="CH49" s="645"/>
      <c r="CI49" s="645"/>
      <c r="CJ49" s="645"/>
      <c r="CK49" s="645"/>
      <c r="CL49" s="645"/>
      <c r="CM49" s="645"/>
      <c r="CN49" s="645"/>
      <c r="CO49" s="645"/>
      <c r="CP49" s="645"/>
      <c r="CQ49" s="646"/>
      <c r="CR49" s="695">
        <v>22677689</v>
      </c>
      <c r="CS49" s="682"/>
      <c r="CT49" s="682"/>
      <c r="CU49" s="682"/>
      <c r="CV49" s="682"/>
      <c r="CW49" s="682"/>
      <c r="CX49" s="682"/>
      <c r="CY49" s="711"/>
      <c r="CZ49" s="703">
        <v>100</v>
      </c>
      <c r="DA49" s="712"/>
      <c r="DB49" s="712"/>
      <c r="DC49" s="713"/>
      <c r="DD49" s="714">
        <v>13491307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VKJpx9LLYQUbhepVq7nHbV984a3U5myYfU02ZvoBzG6EBdTQ52fWX1DYxTCis1zTidJJKIjo1NkE2mvyg4J8CA==" saltValue="aJQRFOzYE4lV8BFfmaUAX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c r="A7" s="236">
        <v>1</v>
      </c>
      <c r="B7" s="749" t="s">
        <v>392</v>
      </c>
      <c r="C7" s="750"/>
      <c r="D7" s="750"/>
      <c r="E7" s="750"/>
      <c r="F7" s="750"/>
      <c r="G7" s="750"/>
      <c r="H7" s="750"/>
      <c r="I7" s="750"/>
      <c r="J7" s="750"/>
      <c r="K7" s="750"/>
      <c r="L7" s="750"/>
      <c r="M7" s="750"/>
      <c r="N7" s="750"/>
      <c r="O7" s="750"/>
      <c r="P7" s="751"/>
      <c r="Q7" s="752">
        <v>23528</v>
      </c>
      <c r="R7" s="753"/>
      <c r="S7" s="753"/>
      <c r="T7" s="753"/>
      <c r="U7" s="753"/>
      <c r="V7" s="753">
        <v>22683</v>
      </c>
      <c r="W7" s="753"/>
      <c r="X7" s="753"/>
      <c r="Y7" s="753"/>
      <c r="Z7" s="753"/>
      <c r="AA7" s="753">
        <v>845</v>
      </c>
      <c r="AB7" s="753"/>
      <c r="AC7" s="753"/>
      <c r="AD7" s="753"/>
      <c r="AE7" s="754"/>
      <c r="AF7" s="755">
        <v>452</v>
      </c>
      <c r="AG7" s="756"/>
      <c r="AH7" s="756"/>
      <c r="AI7" s="756"/>
      <c r="AJ7" s="757"/>
      <c r="AK7" s="758">
        <v>529</v>
      </c>
      <c r="AL7" s="759"/>
      <c r="AM7" s="759"/>
      <c r="AN7" s="759"/>
      <c r="AO7" s="759"/>
      <c r="AP7" s="759">
        <v>22522</v>
      </c>
      <c r="AQ7" s="759"/>
      <c r="AR7" s="759"/>
      <c r="AS7" s="759"/>
      <c r="AT7" s="759"/>
      <c r="AU7" s="760" t="s">
        <v>576</v>
      </c>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0</v>
      </c>
      <c r="CI7" s="744"/>
      <c r="CJ7" s="744"/>
      <c r="CK7" s="744"/>
      <c r="CL7" s="745"/>
      <c r="CM7" s="743">
        <v>24</v>
      </c>
      <c r="CN7" s="744"/>
      <c r="CO7" s="744"/>
      <c r="CP7" s="744"/>
      <c r="CQ7" s="745"/>
      <c r="CR7" s="743">
        <v>13</v>
      </c>
      <c r="CS7" s="744"/>
      <c r="CT7" s="744"/>
      <c r="CU7" s="744"/>
      <c r="CV7" s="745"/>
      <c r="CW7" s="743">
        <v>1</v>
      </c>
      <c r="CX7" s="744"/>
      <c r="CY7" s="744"/>
      <c r="CZ7" s="744"/>
      <c r="DA7" s="745"/>
      <c r="DB7" s="743">
        <v>60</v>
      </c>
      <c r="DC7" s="744"/>
      <c r="DD7" s="744"/>
      <c r="DE7" s="744"/>
      <c r="DF7" s="745"/>
      <c r="DG7" s="743" t="s">
        <v>510</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c r="A23" s="240" t="s">
        <v>394</v>
      </c>
      <c r="B23" s="789" t="s">
        <v>395</v>
      </c>
      <c r="C23" s="790"/>
      <c r="D23" s="790"/>
      <c r="E23" s="790"/>
      <c r="F23" s="790"/>
      <c r="G23" s="790"/>
      <c r="H23" s="790"/>
      <c r="I23" s="790"/>
      <c r="J23" s="790"/>
      <c r="K23" s="790"/>
      <c r="L23" s="790"/>
      <c r="M23" s="790"/>
      <c r="N23" s="790"/>
      <c r="O23" s="790"/>
      <c r="P23" s="791"/>
      <c r="Q23" s="792">
        <v>23528</v>
      </c>
      <c r="R23" s="793"/>
      <c r="S23" s="793"/>
      <c r="T23" s="793"/>
      <c r="U23" s="793"/>
      <c r="V23" s="793">
        <v>22683</v>
      </c>
      <c r="W23" s="793"/>
      <c r="X23" s="793"/>
      <c r="Y23" s="793"/>
      <c r="Z23" s="793"/>
      <c r="AA23" s="793">
        <v>845</v>
      </c>
      <c r="AB23" s="793"/>
      <c r="AC23" s="793"/>
      <c r="AD23" s="793"/>
      <c r="AE23" s="794"/>
      <c r="AF23" s="795">
        <v>452</v>
      </c>
      <c r="AG23" s="793"/>
      <c r="AH23" s="793"/>
      <c r="AI23" s="793"/>
      <c r="AJ23" s="796"/>
      <c r="AK23" s="797"/>
      <c r="AL23" s="798"/>
      <c r="AM23" s="798"/>
      <c r="AN23" s="798"/>
      <c r="AO23" s="798"/>
      <c r="AP23" s="793">
        <v>22522</v>
      </c>
      <c r="AQ23" s="793"/>
      <c r="AR23" s="793"/>
      <c r="AS23" s="793"/>
      <c r="AT23" s="793"/>
      <c r="AU23" s="809"/>
      <c r="AV23" s="809"/>
      <c r="AW23" s="809"/>
      <c r="AX23" s="809"/>
      <c r="AY23" s="810"/>
      <c r="AZ23" s="811" t="s">
        <v>179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c r="A26" s="727" t="s">
        <v>375</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c r="A28" s="242">
        <v>1</v>
      </c>
      <c r="B28" s="749" t="s">
        <v>406</v>
      </c>
      <c r="C28" s="750"/>
      <c r="D28" s="750"/>
      <c r="E28" s="750"/>
      <c r="F28" s="750"/>
      <c r="G28" s="750"/>
      <c r="H28" s="750"/>
      <c r="I28" s="750"/>
      <c r="J28" s="750"/>
      <c r="K28" s="750"/>
      <c r="L28" s="750"/>
      <c r="M28" s="750"/>
      <c r="N28" s="750"/>
      <c r="O28" s="750"/>
      <c r="P28" s="751"/>
      <c r="Q28" s="822">
        <v>4088</v>
      </c>
      <c r="R28" s="823"/>
      <c r="S28" s="823"/>
      <c r="T28" s="823"/>
      <c r="U28" s="823"/>
      <c r="V28" s="823">
        <v>4021</v>
      </c>
      <c r="W28" s="823"/>
      <c r="X28" s="823"/>
      <c r="Y28" s="823"/>
      <c r="Z28" s="823"/>
      <c r="AA28" s="823">
        <v>67</v>
      </c>
      <c r="AB28" s="823"/>
      <c r="AC28" s="823"/>
      <c r="AD28" s="823"/>
      <c r="AE28" s="824"/>
      <c r="AF28" s="825">
        <v>67</v>
      </c>
      <c r="AG28" s="823"/>
      <c r="AH28" s="823"/>
      <c r="AI28" s="823"/>
      <c r="AJ28" s="826"/>
      <c r="AK28" s="827">
        <v>307</v>
      </c>
      <c r="AL28" s="828"/>
      <c r="AM28" s="828"/>
      <c r="AN28" s="828"/>
      <c r="AO28" s="828"/>
      <c r="AP28" s="828" t="s">
        <v>577</v>
      </c>
      <c r="AQ28" s="828"/>
      <c r="AR28" s="828"/>
      <c r="AS28" s="828"/>
      <c r="AT28" s="828"/>
      <c r="AU28" s="828" t="s">
        <v>577</v>
      </c>
      <c r="AV28" s="828"/>
      <c r="AW28" s="828"/>
      <c r="AX28" s="828"/>
      <c r="AY28" s="828"/>
      <c r="AZ28" s="829" t="s">
        <v>577</v>
      </c>
      <c r="BA28" s="829"/>
      <c r="BB28" s="829"/>
      <c r="BC28" s="829"/>
      <c r="BD28" s="829"/>
      <c r="BE28" s="820" t="s">
        <v>578</v>
      </c>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c r="A29" s="242">
        <v>2</v>
      </c>
      <c r="B29" s="780" t="s">
        <v>407</v>
      </c>
      <c r="C29" s="781"/>
      <c r="D29" s="781"/>
      <c r="E29" s="781"/>
      <c r="F29" s="781"/>
      <c r="G29" s="781"/>
      <c r="H29" s="781"/>
      <c r="I29" s="781"/>
      <c r="J29" s="781"/>
      <c r="K29" s="781"/>
      <c r="L29" s="781"/>
      <c r="M29" s="781"/>
      <c r="N29" s="781"/>
      <c r="O29" s="781"/>
      <c r="P29" s="782"/>
      <c r="Q29" s="783">
        <v>4178</v>
      </c>
      <c r="R29" s="784"/>
      <c r="S29" s="784"/>
      <c r="T29" s="784"/>
      <c r="U29" s="784"/>
      <c r="V29" s="784">
        <v>4014</v>
      </c>
      <c r="W29" s="784"/>
      <c r="X29" s="784"/>
      <c r="Y29" s="784"/>
      <c r="Z29" s="784"/>
      <c r="AA29" s="784">
        <v>164</v>
      </c>
      <c r="AB29" s="784"/>
      <c r="AC29" s="784"/>
      <c r="AD29" s="784"/>
      <c r="AE29" s="785"/>
      <c r="AF29" s="786">
        <v>164</v>
      </c>
      <c r="AG29" s="787"/>
      <c r="AH29" s="787"/>
      <c r="AI29" s="787"/>
      <c r="AJ29" s="788"/>
      <c r="AK29" s="834">
        <v>625</v>
      </c>
      <c r="AL29" s="830"/>
      <c r="AM29" s="830"/>
      <c r="AN29" s="830"/>
      <c r="AO29" s="830"/>
      <c r="AP29" s="830" t="s">
        <v>577</v>
      </c>
      <c r="AQ29" s="830"/>
      <c r="AR29" s="830"/>
      <c r="AS29" s="830"/>
      <c r="AT29" s="830"/>
      <c r="AU29" s="830" t="s">
        <v>577</v>
      </c>
      <c r="AV29" s="830"/>
      <c r="AW29" s="830"/>
      <c r="AX29" s="830"/>
      <c r="AY29" s="830"/>
      <c r="AZ29" s="831" t="s">
        <v>577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c r="A30" s="242">
        <v>3</v>
      </c>
      <c r="B30" s="780" t="s">
        <v>408</v>
      </c>
      <c r="C30" s="781"/>
      <c r="D30" s="781"/>
      <c r="E30" s="781"/>
      <c r="F30" s="781"/>
      <c r="G30" s="781"/>
      <c r="H30" s="781"/>
      <c r="I30" s="781"/>
      <c r="J30" s="781"/>
      <c r="K30" s="781"/>
      <c r="L30" s="781"/>
      <c r="M30" s="781"/>
      <c r="N30" s="781"/>
      <c r="O30" s="781"/>
      <c r="P30" s="782"/>
      <c r="Q30" s="783">
        <v>531</v>
      </c>
      <c r="R30" s="784"/>
      <c r="S30" s="784"/>
      <c r="T30" s="784"/>
      <c r="U30" s="784"/>
      <c r="V30" s="784">
        <v>529</v>
      </c>
      <c r="W30" s="784"/>
      <c r="X30" s="784"/>
      <c r="Y30" s="784"/>
      <c r="Z30" s="784"/>
      <c r="AA30" s="784">
        <v>2</v>
      </c>
      <c r="AB30" s="784"/>
      <c r="AC30" s="784"/>
      <c r="AD30" s="784"/>
      <c r="AE30" s="785"/>
      <c r="AF30" s="786">
        <v>2</v>
      </c>
      <c r="AG30" s="787"/>
      <c r="AH30" s="787"/>
      <c r="AI30" s="787"/>
      <c r="AJ30" s="788"/>
      <c r="AK30" s="834">
        <v>146</v>
      </c>
      <c r="AL30" s="830"/>
      <c r="AM30" s="830"/>
      <c r="AN30" s="830"/>
      <c r="AO30" s="830"/>
      <c r="AP30" s="830" t="s">
        <v>577</v>
      </c>
      <c r="AQ30" s="830"/>
      <c r="AR30" s="830"/>
      <c r="AS30" s="830"/>
      <c r="AT30" s="830"/>
      <c r="AU30" s="830" t="s">
        <v>577</v>
      </c>
      <c r="AV30" s="830"/>
      <c r="AW30" s="830"/>
      <c r="AX30" s="830"/>
      <c r="AY30" s="830"/>
      <c r="AZ30" s="831" t="s">
        <v>577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c r="A31" s="242">
        <v>4</v>
      </c>
      <c r="B31" s="780" t="s">
        <v>409</v>
      </c>
      <c r="C31" s="781"/>
      <c r="D31" s="781"/>
      <c r="E31" s="781"/>
      <c r="F31" s="781"/>
      <c r="G31" s="781"/>
      <c r="H31" s="781"/>
      <c r="I31" s="781"/>
      <c r="J31" s="781"/>
      <c r="K31" s="781"/>
      <c r="L31" s="781"/>
      <c r="M31" s="781"/>
      <c r="N31" s="781"/>
      <c r="O31" s="781"/>
      <c r="P31" s="782"/>
      <c r="Q31" s="783">
        <v>850</v>
      </c>
      <c r="R31" s="784"/>
      <c r="S31" s="784"/>
      <c r="T31" s="784"/>
      <c r="U31" s="784"/>
      <c r="V31" s="784">
        <v>753</v>
      </c>
      <c r="W31" s="784"/>
      <c r="X31" s="784"/>
      <c r="Y31" s="784"/>
      <c r="Z31" s="784"/>
      <c r="AA31" s="784">
        <v>97</v>
      </c>
      <c r="AB31" s="784"/>
      <c r="AC31" s="784"/>
      <c r="AD31" s="784"/>
      <c r="AE31" s="785"/>
      <c r="AF31" s="786">
        <v>539</v>
      </c>
      <c r="AG31" s="787"/>
      <c r="AH31" s="787"/>
      <c r="AI31" s="787"/>
      <c r="AJ31" s="788"/>
      <c r="AK31" s="834">
        <v>217</v>
      </c>
      <c r="AL31" s="830"/>
      <c r="AM31" s="830"/>
      <c r="AN31" s="830"/>
      <c r="AO31" s="830"/>
      <c r="AP31" s="830">
        <v>3532</v>
      </c>
      <c r="AQ31" s="830"/>
      <c r="AR31" s="830"/>
      <c r="AS31" s="830"/>
      <c r="AT31" s="830"/>
      <c r="AU31" s="830">
        <v>1363</v>
      </c>
      <c r="AV31" s="830"/>
      <c r="AW31" s="830"/>
      <c r="AX31" s="830"/>
      <c r="AY31" s="830"/>
      <c r="AZ31" s="831" t="s">
        <v>577</v>
      </c>
      <c r="BA31" s="831"/>
      <c r="BB31" s="831"/>
      <c r="BC31" s="831"/>
      <c r="BD31" s="831"/>
      <c r="BE31" s="832" t="s">
        <v>410</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c r="A32" s="242">
        <v>5</v>
      </c>
      <c r="B32" s="780" t="s">
        <v>411</v>
      </c>
      <c r="C32" s="781"/>
      <c r="D32" s="781"/>
      <c r="E32" s="781"/>
      <c r="F32" s="781"/>
      <c r="G32" s="781"/>
      <c r="H32" s="781"/>
      <c r="I32" s="781"/>
      <c r="J32" s="781"/>
      <c r="K32" s="781"/>
      <c r="L32" s="781"/>
      <c r="M32" s="781"/>
      <c r="N32" s="781"/>
      <c r="O32" s="781"/>
      <c r="P32" s="782"/>
      <c r="Q32" s="783">
        <v>89</v>
      </c>
      <c r="R32" s="784"/>
      <c r="S32" s="784"/>
      <c r="T32" s="784"/>
      <c r="U32" s="784"/>
      <c r="V32" s="784">
        <v>89</v>
      </c>
      <c r="W32" s="784"/>
      <c r="X32" s="784"/>
      <c r="Y32" s="784"/>
      <c r="Z32" s="784"/>
      <c r="AA32" s="784">
        <v>0</v>
      </c>
      <c r="AB32" s="784"/>
      <c r="AC32" s="784"/>
      <c r="AD32" s="784"/>
      <c r="AE32" s="785"/>
      <c r="AF32" s="786">
        <v>0</v>
      </c>
      <c r="AG32" s="787"/>
      <c r="AH32" s="787"/>
      <c r="AI32" s="787"/>
      <c r="AJ32" s="788"/>
      <c r="AK32" s="834">
        <v>64</v>
      </c>
      <c r="AL32" s="830"/>
      <c r="AM32" s="830"/>
      <c r="AN32" s="830"/>
      <c r="AO32" s="830"/>
      <c r="AP32" s="830">
        <v>195</v>
      </c>
      <c r="AQ32" s="830"/>
      <c r="AR32" s="830"/>
      <c r="AS32" s="830"/>
      <c r="AT32" s="830"/>
      <c r="AU32" s="830">
        <v>195</v>
      </c>
      <c r="AV32" s="830"/>
      <c r="AW32" s="830"/>
      <c r="AX32" s="830"/>
      <c r="AY32" s="830"/>
      <c r="AZ32" s="831" t="s">
        <v>577</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c r="A63" s="240" t="s">
        <v>394</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772</v>
      </c>
      <c r="AG63" s="844"/>
      <c r="AH63" s="844"/>
      <c r="AI63" s="844"/>
      <c r="AJ63" s="845"/>
      <c r="AK63" s="846"/>
      <c r="AL63" s="841"/>
      <c r="AM63" s="841"/>
      <c r="AN63" s="841"/>
      <c r="AO63" s="841"/>
      <c r="AP63" s="844">
        <v>3727</v>
      </c>
      <c r="AQ63" s="844"/>
      <c r="AR63" s="844"/>
      <c r="AS63" s="844"/>
      <c r="AT63" s="844"/>
      <c r="AU63" s="844">
        <v>1558</v>
      </c>
      <c r="AV63" s="844"/>
      <c r="AW63" s="844"/>
      <c r="AX63" s="844"/>
      <c r="AY63" s="844"/>
      <c r="AZ63" s="848"/>
      <c r="BA63" s="848"/>
      <c r="BB63" s="848"/>
      <c r="BC63" s="848"/>
      <c r="BD63" s="848"/>
      <c r="BE63" s="849"/>
      <c r="BF63" s="849"/>
      <c r="BG63" s="849"/>
      <c r="BH63" s="849"/>
      <c r="BI63" s="850"/>
      <c r="BJ63" s="851" t="s">
        <v>179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c r="A66" s="727" t="s">
        <v>416</v>
      </c>
      <c r="B66" s="728"/>
      <c r="C66" s="728"/>
      <c r="D66" s="728"/>
      <c r="E66" s="728"/>
      <c r="F66" s="728"/>
      <c r="G66" s="728"/>
      <c r="H66" s="728"/>
      <c r="I66" s="728"/>
      <c r="J66" s="728"/>
      <c r="K66" s="728"/>
      <c r="L66" s="728"/>
      <c r="M66" s="728"/>
      <c r="N66" s="728"/>
      <c r="O66" s="728"/>
      <c r="P66" s="729"/>
      <c r="Q66" s="733" t="s">
        <v>398</v>
      </c>
      <c r="R66" s="734"/>
      <c r="S66" s="734"/>
      <c r="T66" s="734"/>
      <c r="U66" s="735"/>
      <c r="V66" s="733" t="s">
        <v>399</v>
      </c>
      <c r="W66" s="734"/>
      <c r="X66" s="734"/>
      <c r="Y66" s="734"/>
      <c r="Z66" s="735"/>
      <c r="AA66" s="733" t="s">
        <v>417</v>
      </c>
      <c r="AB66" s="734"/>
      <c r="AC66" s="734"/>
      <c r="AD66" s="734"/>
      <c r="AE66" s="735"/>
      <c r="AF66" s="854" t="s">
        <v>401</v>
      </c>
      <c r="AG66" s="815"/>
      <c r="AH66" s="815"/>
      <c r="AI66" s="815"/>
      <c r="AJ66" s="855"/>
      <c r="AK66" s="733" t="s">
        <v>402</v>
      </c>
      <c r="AL66" s="728"/>
      <c r="AM66" s="728"/>
      <c r="AN66" s="728"/>
      <c r="AO66" s="729"/>
      <c r="AP66" s="733" t="s">
        <v>403</v>
      </c>
      <c r="AQ66" s="734"/>
      <c r="AR66" s="734"/>
      <c r="AS66" s="734"/>
      <c r="AT66" s="735"/>
      <c r="AU66" s="733" t="s">
        <v>418</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c r="A68" s="236">
        <v>1</v>
      </c>
      <c r="B68" s="869" t="s">
        <v>579</v>
      </c>
      <c r="C68" s="870"/>
      <c r="D68" s="870"/>
      <c r="E68" s="870"/>
      <c r="F68" s="870"/>
      <c r="G68" s="870"/>
      <c r="H68" s="870"/>
      <c r="I68" s="870"/>
      <c r="J68" s="870"/>
      <c r="K68" s="870"/>
      <c r="L68" s="870"/>
      <c r="M68" s="870"/>
      <c r="N68" s="870"/>
      <c r="O68" s="870"/>
      <c r="P68" s="871"/>
      <c r="Q68" s="872">
        <v>1799</v>
      </c>
      <c r="R68" s="866"/>
      <c r="S68" s="866"/>
      <c r="T68" s="866"/>
      <c r="U68" s="866"/>
      <c r="V68" s="866">
        <v>1376</v>
      </c>
      <c r="W68" s="866"/>
      <c r="X68" s="866"/>
      <c r="Y68" s="866"/>
      <c r="Z68" s="866"/>
      <c r="AA68" s="866">
        <v>423</v>
      </c>
      <c r="AB68" s="866"/>
      <c r="AC68" s="866"/>
      <c r="AD68" s="866"/>
      <c r="AE68" s="866"/>
      <c r="AF68" s="866">
        <v>423</v>
      </c>
      <c r="AG68" s="866"/>
      <c r="AH68" s="866"/>
      <c r="AI68" s="866"/>
      <c r="AJ68" s="866"/>
      <c r="AK68" s="866" t="s">
        <v>577</v>
      </c>
      <c r="AL68" s="866"/>
      <c r="AM68" s="866"/>
      <c r="AN68" s="866"/>
      <c r="AO68" s="866"/>
      <c r="AP68" s="866" t="s">
        <v>577</v>
      </c>
      <c r="AQ68" s="866"/>
      <c r="AR68" s="866"/>
      <c r="AS68" s="866"/>
      <c r="AT68" s="866"/>
      <c r="AU68" s="866" t="s">
        <v>577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c r="A69" s="238">
        <v>2</v>
      </c>
      <c r="B69" s="873" t="s">
        <v>580</v>
      </c>
      <c r="C69" s="874"/>
      <c r="D69" s="874"/>
      <c r="E69" s="874"/>
      <c r="F69" s="874"/>
      <c r="G69" s="874"/>
      <c r="H69" s="874"/>
      <c r="I69" s="874"/>
      <c r="J69" s="874"/>
      <c r="K69" s="874"/>
      <c r="L69" s="874"/>
      <c r="M69" s="874"/>
      <c r="N69" s="874"/>
      <c r="O69" s="874"/>
      <c r="P69" s="875"/>
      <c r="Q69" s="876">
        <v>341</v>
      </c>
      <c r="R69" s="830"/>
      <c r="S69" s="830"/>
      <c r="T69" s="830"/>
      <c r="U69" s="830"/>
      <c r="V69" s="830">
        <v>340</v>
      </c>
      <c r="W69" s="830"/>
      <c r="X69" s="830"/>
      <c r="Y69" s="830"/>
      <c r="Z69" s="830"/>
      <c r="AA69" s="830">
        <v>1</v>
      </c>
      <c r="AB69" s="830"/>
      <c r="AC69" s="830"/>
      <c r="AD69" s="830"/>
      <c r="AE69" s="830"/>
      <c r="AF69" s="830">
        <v>1</v>
      </c>
      <c r="AG69" s="830"/>
      <c r="AH69" s="830"/>
      <c r="AI69" s="830"/>
      <c r="AJ69" s="830"/>
      <c r="AK69" s="830">
        <v>2</v>
      </c>
      <c r="AL69" s="830"/>
      <c r="AM69" s="830"/>
      <c r="AN69" s="830"/>
      <c r="AO69" s="830"/>
      <c r="AP69" s="830" t="s">
        <v>577</v>
      </c>
      <c r="AQ69" s="830"/>
      <c r="AR69" s="830"/>
      <c r="AS69" s="830"/>
      <c r="AT69" s="830"/>
      <c r="AU69" s="830" t="s">
        <v>577</v>
      </c>
      <c r="AV69" s="830"/>
      <c r="AW69" s="830"/>
      <c r="AX69" s="830"/>
      <c r="AY69" s="830"/>
      <c r="AZ69" s="832" t="s">
        <v>585</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c r="A70" s="238">
        <v>3</v>
      </c>
      <c r="B70" s="873" t="s">
        <v>581</v>
      </c>
      <c r="C70" s="874"/>
      <c r="D70" s="874"/>
      <c r="E70" s="874"/>
      <c r="F70" s="874"/>
      <c r="G70" s="874"/>
      <c r="H70" s="874"/>
      <c r="I70" s="874"/>
      <c r="J70" s="874"/>
      <c r="K70" s="874"/>
      <c r="L70" s="874"/>
      <c r="M70" s="874"/>
      <c r="N70" s="874"/>
      <c r="O70" s="874"/>
      <c r="P70" s="875"/>
      <c r="Q70" s="876">
        <v>30</v>
      </c>
      <c r="R70" s="830"/>
      <c r="S70" s="830"/>
      <c r="T70" s="830"/>
      <c r="U70" s="830"/>
      <c r="V70" s="830">
        <v>26</v>
      </c>
      <c r="W70" s="830"/>
      <c r="X70" s="830"/>
      <c r="Y70" s="830"/>
      <c r="Z70" s="830"/>
      <c r="AA70" s="830">
        <v>4</v>
      </c>
      <c r="AB70" s="830"/>
      <c r="AC70" s="830"/>
      <c r="AD70" s="830"/>
      <c r="AE70" s="830"/>
      <c r="AF70" s="830">
        <v>4</v>
      </c>
      <c r="AG70" s="830"/>
      <c r="AH70" s="830"/>
      <c r="AI70" s="830"/>
      <c r="AJ70" s="830"/>
      <c r="AK70" s="830" t="s">
        <v>577</v>
      </c>
      <c r="AL70" s="830"/>
      <c r="AM70" s="830"/>
      <c r="AN70" s="830"/>
      <c r="AO70" s="830"/>
      <c r="AP70" s="830" t="s">
        <v>577</v>
      </c>
      <c r="AQ70" s="830"/>
      <c r="AR70" s="830"/>
      <c r="AS70" s="830"/>
      <c r="AT70" s="830"/>
      <c r="AU70" s="830" t="s">
        <v>577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c r="A71" s="238">
        <v>4</v>
      </c>
      <c r="B71" s="873" t="s">
        <v>582</v>
      </c>
      <c r="C71" s="874"/>
      <c r="D71" s="874"/>
      <c r="E71" s="874"/>
      <c r="F71" s="874"/>
      <c r="G71" s="874"/>
      <c r="H71" s="874"/>
      <c r="I71" s="874"/>
      <c r="J71" s="874"/>
      <c r="K71" s="874"/>
      <c r="L71" s="874"/>
      <c r="M71" s="874"/>
      <c r="N71" s="874"/>
      <c r="O71" s="874"/>
      <c r="P71" s="875"/>
      <c r="Q71" s="876">
        <v>62</v>
      </c>
      <c r="R71" s="830"/>
      <c r="S71" s="830"/>
      <c r="T71" s="830"/>
      <c r="U71" s="830"/>
      <c r="V71" s="830">
        <v>57</v>
      </c>
      <c r="W71" s="830"/>
      <c r="X71" s="830"/>
      <c r="Y71" s="830"/>
      <c r="Z71" s="830"/>
      <c r="AA71" s="830">
        <v>5</v>
      </c>
      <c r="AB71" s="830"/>
      <c r="AC71" s="830"/>
      <c r="AD71" s="830"/>
      <c r="AE71" s="830"/>
      <c r="AF71" s="830">
        <v>5</v>
      </c>
      <c r="AG71" s="830"/>
      <c r="AH71" s="830"/>
      <c r="AI71" s="830"/>
      <c r="AJ71" s="830"/>
      <c r="AK71" s="830" t="s">
        <v>577</v>
      </c>
      <c r="AL71" s="830"/>
      <c r="AM71" s="830"/>
      <c r="AN71" s="830"/>
      <c r="AO71" s="830"/>
      <c r="AP71" s="830" t="s">
        <v>577</v>
      </c>
      <c r="AQ71" s="830"/>
      <c r="AR71" s="830"/>
      <c r="AS71" s="830"/>
      <c r="AT71" s="830"/>
      <c r="AU71" s="830" t="s">
        <v>577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c r="A72" s="238">
        <v>5</v>
      </c>
      <c r="B72" s="873" t="s">
        <v>583</v>
      </c>
      <c r="C72" s="874"/>
      <c r="D72" s="874"/>
      <c r="E72" s="874"/>
      <c r="F72" s="874"/>
      <c r="G72" s="874"/>
      <c r="H72" s="874"/>
      <c r="I72" s="874"/>
      <c r="J72" s="874"/>
      <c r="K72" s="874"/>
      <c r="L72" s="874"/>
      <c r="M72" s="874"/>
      <c r="N72" s="874"/>
      <c r="O72" s="874"/>
      <c r="P72" s="875"/>
      <c r="Q72" s="876">
        <v>343</v>
      </c>
      <c r="R72" s="830"/>
      <c r="S72" s="830"/>
      <c r="T72" s="830"/>
      <c r="U72" s="830"/>
      <c r="V72" s="830">
        <v>229</v>
      </c>
      <c r="W72" s="830"/>
      <c r="X72" s="830"/>
      <c r="Y72" s="830"/>
      <c r="Z72" s="830"/>
      <c r="AA72" s="830">
        <v>114</v>
      </c>
      <c r="AB72" s="830"/>
      <c r="AC72" s="830"/>
      <c r="AD72" s="830"/>
      <c r="AE72" s="830"/>
      <c r="AF72" s="830">
        <v>114</v>
      </c>
      <c r="AG72" s="830"/>
      <c r="AH72" s="830"/>
      <c r="AI72" s="830"/>
      <c r="AJ72" s="830"/>
      <c r="AK72" s="830">
        <v>133</v>
      </c>
      <c r="AL72" s="830"/>
      <c r="AM72" s="830"/>
      <c r="AN72" s="830"/>
      <c r="AO72" s="830"/>
      <c r="AP72" s="830" t="s">
        <v>577</v>
      </c>
      <c r="AQ72" s="830"/>
      <c r="AR72" s="830"/>
      <c r="AS72" s="830"/>
      <c r="AT72" s="830"/>
      <c r="AU72" s="830" t="s">
        <v>577</v>
      </c>
      <c r="AV72" s="830"/>
      <c r="AW72" s="830"/>
      <c r="AX72" s="830"/>
      <c r="AY72" s="830"/>
      <c r="AZ72" s="832" t="s">
        <v>586</v>
      </c>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c r="A73" s="238">
        <v>6</v>
      </c>
      <c r="B73" s="873" t="s">
        <v>584</v>
      </c>
      <c r="C73" s="874"/>
      <c r="D73" s="874"/>
      <c r="E73" s="874"/>
      <c r="F73" s="874"/>
      <c r="G73" s="874"/>
      <c r="H73" s="874"/>
      <c r="I73" s="874"/>
      <c r="J73" s="874"/>
      <c r="K73" s="874"/>
      <c r="L73" s="874"/>
      <c r="M73" s="874"/>
      <c r="N73" s="874"/>
      <c r="O73" s="874"/>
      <c r="P73" s="875"/>
      <c r="Q73" s="876">
        <v>204864</v>
      </c>
      <c r="R73" s="830"/>
      <c r="S73" s="830"/>
      <c r="T73" s="830"/>
      <c r="U73" s="830"/>
      <c r="V73" s="830">
        <v>198243</v>
      </c>
      <c r="W73" s="830"/>
      <c r="X73" s="830"/>
      <c r="Y73" s="830"/>
      <c r="Z73" s="830"/>
      <c r="AA73" s="830">
        <v>6621</v>
      </c>
      <c r="AB73" s="830"/>
      <c r="AC73" s="830"/>
      <c r="AD73" s="830"/>
      <c r="AE73" s="830"/>
      <c r="AF73" s="830">
        <v>6621</v>
      </c>
      <c r="AG73" s="830"/>
      <c r="AH73" s="830"/>
      <c r="AI73" s="830"/>
      <c r="AJ73" s="830"/>
      <c r="AK73" s="830" t="s">
        <v>577</v>
      </c>
      <c r="AL73" s="830"/>
      <c r="AM73" s="830"/>
      <c r="AN73" s="830"/>
      <c r="AO73" s="830"/>
      <c r="AP73" s="830" t="s">
        <v>577</v>
      </c>
      <c r="AQ73" s="830"/>
      <c r="AR73" s="830"/>
      <c r="AS73" s="830"/>
      <c r="AT73" s="830"/>
      <c r="AU73" s="830" t="s">
        <v>577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c r="A88" s="240" t="s">
        <v>394</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7168</v>
      </c>
      <c r="AG88" s="844"/>
      <c r="AH88" s="844"/>
      <c r="AI88" s="844"/>
      <c r="AJ88" s="844"/>
      <c r="AK88" s="841"/>
      <c r="AL88" s="841"/>
      <c r="AM88" s="841"/>
      <c r="AN88" s="841"/>
      <c r="AO88" s="841"/>
      <c r="AP88" s="844" t="s">
        <v>577</v>
      </c>
      <c r="AQ88" s="844"/>
      <c r="AR88" s="844"/>
      <c r="AS88" s="844"/>
      <c r="AT88" s="844"/>
      <c r="AU88" s="844" t="s">
        <v>577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13</v>
      </c>
      <c r="CS102" s="852"/>
      <c r="CT102" s="852"/>
      <c r="CU102" s="852"/>
      <c r="CV102" s="891"/>
      <c r="CW102" s="890">
        <v>1</v>
      </c>
      <c r="CX102" s="852"/>
      <c r="CY102" s="852"/>
      <c r="CZ102" s="852"/>
      <c r="DA102" s="891"/>
      <c r="DB102" s="890">
        <v>60</v>
      </c>
      <c r="DC102" s="852"/>
      <c r="DD102" s="852"/>
      <c r="DE102" s="852"/>
      <c r="DF102" s="891"/>
      <c r="DG102" s="890" t="s">
        <v>510</v>
      </c>
      <c r="DH102" s="852"/>
      <c r="DI102" s="852"/>
      <c r="DJ102" s="852"/>
      <c r="DK102" s="891"/>
      <c r="DL102" s="890" t="s">
        <v>510</v>
      </c>
      <c r="DM102" s="852"/>
      <c r="DN102" s="852"/>
      <c r="DO102" s="852"/>
      <c r="DP102" s="891"/>
      <c r="DQ102" s="890" t="s">
        <v>510</v>
      </c>
      <c r="DR102" s="852"/>
      <c r="DS102" s="852"/>
      <c r="DT102" s="852"/>
      <c r="DU102" s="891"/>
      <c r="DV102" s="789"/>
      <c r="DW102" s="790"/>
      <c r="DX102" s="790"/>
      <c r="DY102" s="790"/>
      <c r="DZ102" s="914"/>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311</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311</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311</v>
      </c>
      <c r="DR109" s="893"/>
      <c r="DS109" s="893"/>
      <c r="DT109" s="893"/>
      <c r="DU109" s="894"/>
      <c r="DV109" s="892" t="s">
        <v>430</v>
      </c>
      <c r="DW109" s="893"/>
      <c r="DX109" s="893"/>
      <c r="DY109" s="893"/>
      <c r="DZ109" s="895"/>
    </row>
    <row r="110" spans="1:131" s="230" customFormat="1" ht="26.25" customHeight="1">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2338521</v>
      </c>
      <c r="AB110" s="900"/>
      <c r="AC110" s="900"/>
      <c r="AD110" s="900"/>
      <c r="AE110" s="901"/>
      <c r="AF110" s="902">
        <v>2342726</v>
      </c>
      <c r="AG110" s="900"/>
      <c r="AH110" s="900"/>
      <c r="AI110" s="900"/>
      <c r="AJ110" s="901"/>
      <c r="AK110" s="902">
        <v>2340185</v>
      </c>
      <c r="AL110" s="900"/>
      <c r="AM110" s="900"/>
      <c r="AN110" s="900"/>
      <c r="AO110" s="901"/>
      <c r="AP110" s="903">
        <v>25.3</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22867367</v>
      </c>
      <c r="BR110" s="931"/>
      <c r="BS110" s="931"/>
      <c r="BT110" s="931"/>
      <c r="BU110" s="931"/>
      <c r="BV110" s="931">
        <v>22799155</v>
      </c>
      <c r="BW110" s="931"/>
      <c r="BX110" s="931"/>
      <c r="BY110" s="931"/>
      <c r="BZ110" s="931"/>
      <c r="CA110" s="931">
        <v>22522077</v>
      </c>
      <c r="CB110" s="931"/>
      <c r="CC110" s="931"/>
      <c r="CD110" s="931"/>
      <c r="CE110" s="931"/>
      <c r="CF110" s="944">
        <v>244</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179</v>
      </c>
      <c r="DH110" s="931"/>
      <c r="DI110" s="931"/>
      <c r="DJ110" s="931"/>
      <c r="DK110" s="931"/>
      <c r="DL110" s="931" t="s">
        <v>179</v>
      </c>
      <c r="DM110" s="931"/>
      <c r="DN110" s="931"/>
      <c r="DO110" s="931"/>
      <c r="DP110" s="931"/>
      <c r="DQ110" s="931" t="s">
        <v>179</v>
      </c>
      <c r="DR110" s="931"/>
      <c r="DS110" s="931"/>
      <c r="DT110" s="931"/>
      <c r="DU110" s="931"/>
      <c r="DV110" s="932" t="s">
        <v>179</v>
      </c>
      <c r="DW110" s="932"/>
      <c r="DX110" s="932"/>
      <c r="DY110" s="932"/>
      <c r="DZ110" s="933"/>
    </row>
    <row r="111" spans="1:131" s="230" customFormat="1" ht="26.25" customHeight="1">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437</v>
      </c>
      <c r="AG111" s="938"/>
      <c r="AH111" s="938"/>
      <c r="AI111" s="938"/>
      <c r="AJ111" s="939"/>
      <c r="AK111" s="940" t="s">
        <v>437</v>
      </c>
      <c r="AL111" s="938"/>
      <c r="AM111" s="938"/>
      <c r="AN111" s="938"/>
      <c r="AO111" s="939"/>
      <c r="AP111" s="941" t="s">
        <v>437</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v>85399</v>
      </c>
      <c r="BR111" s="926"/>
      <c r="BS111" s="926"/>
      <c r="BT111" s="926"/>
      <c r="BU111" s="926"/>
      <c r="BV111" s="926">
        <v>60000</v>
      </c>
      <c r="BW111" s="926"/>
      <c r="BX111" s="926"/>
      <c r="BY111" s="926"/>
      <c r="BZ111" s="926"/>
      <c r="CA111" s="926">
        <v>60000</v>
      </c>
      <c r="CB111" s="926"/>
      <c r="CC111" s="926"/>
      <c r="CD111" s="926"/>
      <c r="CE111" s="926"/>
      <c r="CF111" s="920">
        <v>0.6</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179</v>
      </c>
      <c r="DH111" s="926"/>
      <c r="DI111" s="926"/>
      <c r="DJ111" s="926"/>
      <c r="DK111" s="926"/>
      <c r="DL111" s="926" t="s">
        <v>179</v>
      </c>
      <c r="DM111" s="926"/>
      <c r="DN111" s="926"/>
      <c r="DO111" s="926"/>
      <c r="DP111" s="926"/>
      <c r="DQ111" s="926" t="s">
        <v>179</v>
      </c>
      <c r="DR111" s="926"/>
      <c r="DS111" s="926"/>
      <c r="DT111" s="926"/>
      <c r="DU111" s="926"/>
      <c r="DV111" s="927" t="s">
        <v>179</v>
      </c>
      <c r="DW111" s="927"/>
      <c r="DX111" s="927"/>
      <c r="DY111" s="927"/>
      <c r="DZ111" s="928"/>
    </row>
    <row r="112" spans="1:131" s="230" customFormat="1" ht="26.25" customHeight="1">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179</v>
      </c>
      <c r="AB112" s="959"/>
      <c r="AC112" s="959"/>
      <c r="AD112" s="959"/>
      <c r="AE112" s="960"/>
      <c r="AF112" s="961" t="s">
        <v>179</v>
      </c>
      <c r="AG112" s="959"/>
      <c r="AH112" s="959"/>
      <c r="AI112" s="959"/>
      <c r="AJ112" s="960"/>
      <c r="AK112" s="961" t="s">
        <v>179</v>
      </c>
      <c r="AL112" s="959"/>
      <c r="AM112" s="959"/>
      <c r="AN112" s="959"/>
      <c r="AO112" s="960"/>
      <c r="AP112" s="962" t="s">
        <v>179</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946447</v>
      </c>
      <c r="BR112" s="926"/>
      <c r="BS112" s="926"/>
      <c r="BT112" s="926"/>
      <c r="BU112" s="926"/>
      <c r="BV112" s="926">
        <v>1396431</v>
      </c>
      <c r="BW112" s="926"/>
      <c r="BX112" s="926"/>
      <c r="BY112" s="926"/>
      <c r="BZ112" s="926"/>
      <c r="CA112" s="926">
        <v>1558725</v>
      </c>
      <c r="CB112" s="926"/>
      <c r="CC112" s="926"/>
      <c r="CD112" s="926"/>
      <c r="CE112" s="926"/>
      <c r="CF112" s="920">
        <v>16.899999999999999</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179</v>
      </c>
      <c r="DH112" s="926"/>
      <c r="DI112" s="926"/>
      <c r="DJ112" s="926"/>
      <c r="DK112" s="926"/>
      <c r="DL112" s="926" t="s">
        <v>179</v>
      </c>
      <c r="DM112" s="926"/>
      <c r="DN112" s="926"/>
      <c r="DO112" s="926"/>
      <c r="DP112" s="926"/>
      <c r="DQ112" s="926" t="s">
        <v>179</v>
      </c>
      <c r="DR112" s="926"/>
      <c r="DS112" s="926"/>
      <c r="DT112" s="926"/>
      <c r="DU112" s="926"/>
      <c r="DV112" s="927" t="s">
        <v>437</v>
      </c>
      <c r="DW112" s="927"/>
      <c r="DX112" s="927"/>
      <c r="DY112" s="927"/>
      <c r="DZ112" s="928"/>
    </row>
    <row r="113" spans="1:130" s="230" customFormat="1" ht="26.25" customHeight="1">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179302</v>
      </c>
      <c r="AB113" s="938"/>
      <c r="AC113" s="938"/>
      <c r="AD113" s="938"/>
      <c r="AE113" s="939"/>
      <c r="AF113" s="940">
        <v>178129</v>
      </c>
      <c r="AG113" s="938"/>
      <c r="AH113" s="938"/>
      <c r="AI113" s="938"/>
      <c r="AJ113" s="939"/>
      <c r="AK113" s="940">
        <v>177714</v>
      </c>
      <c r="AL113" s="938"/>
      <c r="AM113" s="938"/>
      <c r="AN113" s="938"/>
      <c r="AO113" s="939"/>
      <c r="AP113" s="941">
        <v>1.9</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t="s">
        <v>179</v>
      </c>
      <c r="BR113" s="926"/>
      <c r="BS113" s="926"/>
      <c r="BT113" s="926"/>
      <c r="BU113" s="926"/>
      <c r="BV113" s="926" t="s">
        <v>179</v>
      </c>
      <c r="BW113" s="926"/>
      <c r="BX113" s="926"/>
      <c r="BY113" s="926"/>
      <c r="BZ113" s="926"/>
      <c r="CA113" s="926" t="s">
        <v>179</v>
      </c>
      <c r="CB113" s="926"/>
      <c r="CC113" s="926"/>
      <c r="CD113" s="926"/>
      <c r="CE113" s="926"/>
      <c r="CF113" s="920" t="s">
        <v>179</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179</v>
      </c>
      <c r="DH113" s="959"/>
      <c r="DI113" s="959"/>
      <c r="DJ113" s="959"/>
      <c r="DK113" s="960"/>
      <c r="DL113" s="961" t="s">
        <v>179</v>
      </c>
      <c r="DM113" s="959"/>
      <c r="DN113" s="959"/>
      <c r="DO113" s="959"/>
      <c r="DP113" s="960"/>
      <c r="DQ113" s="961" t="s">
        <v>179</v>
      </c>
      <c r="DR113" s="959"/>
      <c r="DS113" s="959"/>
      <c r="DT113" s="959"/>
      <c r="DU113" s="960"/>
      <c r="DV113" s="962" t="s">
        <v>179</v>
      </c>
      <c r="DW113" s="963"/>
      <c r="DX113" s="963"/>
      <c r="DY113" s="963"/>
      <c r="DZ113" s="964"/>
    </row>
    <row r="114" spans="1:130" s="230" customFormat="1" ht="26.25" customHeight="1">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179</v>
      </c>
      <c r="AB114" s="959"/>
      <c r="AC114" s="959"/>
      <c r="AD114" s="959"/>
      <c r="AE114" s="960"/>
      <c r="AF114" s="961" t="s">
        <v>179</v>
      </c>
      <c r="AG114" s="959"/>
      <c r="AH114" s="959"/>
      <c r="AI114" s="959"/>
      <c r="AJ114" s="960"/>
      <c r="AK114" s="961" t="s">
        <v>179</v>
      </c>
      <c r="AL114" s="959"/>
      <c r="AM114" s="959"/>
      <c r="AN114" s="959"/>
      <c r="AO114" s="960"/>
      <c r="AP114" s="962" t="s">
        <v>179</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237071</v>
      </c>
      <c r="BR114" s="926"/>
      <c r="BS114" s="926"/>
      <c r="BT114" s="926"/>
      <c r="BU114" s="926"/>
      <c r="BV114" s="926">
        <v>235904</v>
      </c>
      <c r="BW114" s="926"/>
      <c r="BX114" s="926"/>
      <c r="BY114" s="926"/>
      <c r="BZ114" s="926"/>
      <c r="CA114" s="926">
        <v>632823</v>
      </c>
      <c r="CB114" s="926"/>
      <c r="CC114" s="926"/>
      <c r="CD114" s="926"/>
      <c r="CE114" s="926"/>
      <c r="CF114" s="920">
        <v>6.9</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179</v>
      </c>
      <c r="DH114" s="959"/>
      <c r="DI114" s="959"/>
      <c r="DJ114" s="959"/>
      <c r="DK114" s="960"/>
      <c r="DL114" s="961" t="s">
        <v>179</v>
      </c>
      <c r="DM114" s="959"/>
      <c r="DN114" s="959"/>
      <c r="DO114" s="959"/>
      <c r="DP114" s="960"/>
      <c r="DQ114" s="961" t="s">
        <v>179</v>
      </c>
      <c r="DR114" s="959"/>
      <c r="DS114" s="959"/>
      <c r="DT114" s="959"/>
      <c r="DU114" s="960"/>
      <c r="DV114" s="962" t="s">
        <v>179</v>
      </c>
      <c r="DW114" s="963"/>
      <c r="DX114" s="963"/>
      <c r="DY114" s="963"/>
      <c r="DZ114" s="964"/>
    </row>
    <row r="115" spans="1:130" s="230" customFormat="1" ht="26.25" customHeight="1">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113</v>
      </c>
      <c r="AB115" s="938"/>
      <c r="AC115" s="938"/>
      <c r="AD115" s="938"/>
      <c r="AE115" s="939"/>
      <c r="AF115" s="940">
        <v>2991</v>
      </c>
      <c r="AG115" s="938"/>
      <c r="AH115" s="938"/>
      <c r="AI115" s="938"/>
      <c r="AJ115" s="939"/>
      <c r="AK115" s="940">
        <v>7720</v>
      </c>
      <c r="AL115" s="938"/>
      <c r="AM115" s="938"/>
      <c r="AN115" s="938"/>
      <c r="AO115" s="939"/>
      <c r="AP115" s="941">
        <v>0.1</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v>2156</v>
      </c>
      <c r="BR115" s="926"/>
      <c r="BS115" s="926"/>
      <c r="BT115" s="926"/>
      <c r="BU115" s="926"/>
      <c r="BV115" s="926" t="s">
        <v>179</v>
      </c>
      <c r="BW115" s="926"/>
      <c r="BX115" s="926"/>
      <c r="BY115" s="926"/>
      <c r="BZ115" s="926"/>
      <c r="CA115" s="926" t="s">
        <v>179</v>
      </c>
      <c r="CB115" s="926"/>
      <c r="CC115" s="926"/>
      <c r="CD115" s="926"/>
      <c r="CE115" s="926"/>
      <c r="CF115" s="920" t="s">
        <v>179</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85399</v>
      </c>
      <c r="DH115" s="959"/>
      <c r="DI115" s="959"/>
      <c r="DJ115" s="959"/>
      <c r="DK115" s="960"/>
      <c r="DL115" s="961">
        <v>60000</v>
      </c>
      <c r="DM115" s="959"/>
      <c r="DN115" s="959"/>
      <c r="DO115" s="959"/>
      <c r="DP115" s="960"/>
      <c r="DQ115" s="961">
        <v>60000</v>
      </c>
      <c r="DR115" s="959"/>
      <c r="DS115" s="959"/>
      <c r="DT115" s="959"/>
      <c r="DU115" s="960"/>
      <c r="DV115" s="962">
        <v>0.6</v>
      </c>
      <c r="DW115" s="963"/>
      <c r="DX115" s="963"/>
      <c r="DY115" s="963"/>
      <c r="DZ115" s="964"/>
    </row>
    <row r="116" spans="1:130" s="230" customFormat="1" ht="26.25" customHeight="1">
      <c r="A116" s="956"/>
      <c r="B116" s="957"/>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179</v>
      </c>
      <c r="AB116" s="959"/>
      <c r="AC116" s="959"/>
      <c r="AD116" s="959"/>
      <c r="AE116" s="960"/>
      <c r="AF116" s="961" t="s">
        <v>437</v>
      </c>
      <c r="AG116" s="959"/>
      <c r="AH116" s="959"/>
      <c r="AI116" s="959"/>
      <c r="AJ116" s="960"/>
      <c r="AK116" s="961" t="s">
        <v>179</v>
      </c>
      <c r="AL116" s="959"/>
      <c r="AM116" s="959"/>
      <c r="AN116" s="959"/>
      <c r="AO116" s="960"/>
      <c r="AP116" s="962" t="s">
        <v>179</v>
      </c>
      <c r="AQ116" s="963"/>
      <c r="AR116" s="963"/>
      <c r="AS116" s="963"/>
      <c r="AT116" s="964"/>
      <c r="AU116" s="908"/>
      <c r="AV116" s="909"/>
      <c r="AW116" s="909"/>
      <c r="AX116" s="909"/>
      <c r="AY116" s="909"/>
      <c r="AZ116" s="967" t="s">
        <v>454</v>
      </c>
      <c r="BA116" s="968"/>
      <c r="BB116" s="968"/>
      <c r="BC116" s="968"/>
      <c r="BD116" s="968"/>
      <c r="BE116" s="968"/>
      <c r="BF116" s="968"/>
      <c r="BG116" s="968"/>
      <c r="BH116" s="968"/>
      <c r="BI116" s="968"/>
      <c r="BJ116" s="968"/>
      <c r="BK116" s="968"/>
      <c r="BL116" s="968"/>
      <c r="BM116" s="968"/>
      <c r="BN116" s="968"/>
      <c r="BO116" s="968"/>
      <c r="BP116" s="969"/>
      <c r="BQ116" s="925" t="s">
        <v>179</v>
      </c>
      <c r="BR116" s="926"/>
      <c r="BS116" s="926"/>
      <c r="BT116" s="926"/>
      <c r="BU116" s="926"/>
      <c r="BV116" s="926" t="s">
        <v>437</v>
      </c>
      <c r="BW116" s="926"/>
      <c r="BX116" s="926"/>
      <c r="BY116" s="926"/>
      <c r="BZ116" s="926"/>
      <c r="CA116" s="926" t="s">
        <v>179</v>
      </c>
      <c r="CB116" s="926"/>
      <c r="CC116" s="926"/>
      <c r="CD116" s="926"/>
      <c r="CE116" s="926"/>
      <c r="CF116" s="920" t="s">
        <v>179</v>
      </c>
      <c r="CG116" s="921"/>
      <c r="CH116" s="921"/>
      <c r="CI116" s="921"/>
      <c r="CJ116" s="921"/>
      <c r="CK116" s="948"/>
      <c r="CL116" s="949"/>
      <c r="CM116" s="922" t="s">
        <v>455</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179</v>
      </c>
      <c r="DH116" s="959"/>
      <c r="DI116" s="959"/>
      <c r="DJ116" s="959"/>
      <c r="DK116" s="960"/>
      <c r="DL116" s="961" t="s">
        <v>179</v>
      </c>
      <c r="DM116" s="959"/>
      <c r="DN116" s="959"/>
      <c r="DO116" s="959"/>
      <c r="DP116" s="960"/>
      <c r="DQ116" s="961" t="s">
        <v>179</v>
      </c>
      <c r="DR116" s="959"/>
      <c r="DS116" s="959"/>
      <c r="DT116" s="959"/>
      <c r="DU116" s="960"/>
      <c r="DV116" s="962" t="s">
        <v>179</v>
      </c>
      <c r="DW116" s="963"/>
      <c r="DX116" s="963"/>
      <c r="DY116" s="963"/>
      <c r="DZ116" s="964"/>
    </row>
    <row r="117" spans="1:130" s="230" customFormat="1" ht="26.25" customHeight="1">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456</v>
      </c>
      <c r="Z117" s="894"/>
      <c r="AA117" s="978">
        <v>2517936</v>
      </c>
      <c r="AB117" s="979"/>
      <c r="AC117" s="979"/>
      <c r="AD117" s="979"/>
      <c r="AE117" s="980"/>
      <c r="AF117" s="981">
        <v>2523846</v>
      </c>
      <c r="AG117" s="979"/>
      <c r="AH117" s="979"/>
      <c r="AI117" s="979"/>
      <c r="AJ117" s="980"/>
      <c r="AK117" s="981">
        <v>2525619</v>
      </c>
      <c r="AL117" s="979"/>
      <c r="AM117" s="979"/>
      <c r="AN117" s="979"/>
      <c r="AO117" s="980"/>
      <c r="AP117" s="982"/>
      <c r="AQ117" s="983"/>
      <c r="AR117" s="983"/>
      <c r="AS117" s="983"/>
      <c r="AT117" s="984"/>
      <c r="AU117" s="908"/>
      <c r="AV117" s="909"/>
      <c r="AW117" s="909"/>
      <c r="AX117" s="909"/>
      <c r="AY117" s="909"/>
      <c r="AZ117" s="974" t="s">
        <v>457</v>
      </c>
      <c r="BA117" s="975"/>
      <c r="BB117" s="975"/>
      <c r="BC117" s="975"/>
      <c r="BD117" s="975"/>
      <c r="BE117" s="975"/>
      <c r="BF117" s="975"/>
      <c r="BG117" s="975"/>
      <c r="BH117" s="975"/>
      <c r="BI117" s="975"/>
      <c r="BJ117" s="975"/>
      <c r="BK117" s="975"/>
      <c r="BL117" s="975"/>
      <c r="BM117" s="975"/>
      <c r="BN117" s="975"/>
      <c r="BO117" s="975"/>
      <c r="BP117" s="976"/>
      <c r="BQ117" s="925" t="s">
        <v>458</v>
      </c>
      <c r="BR117" s="926"/>
      <c r="BS117" s="926"/>
      <c r="BT117" s="926"/>
      <c r="BU117" s="926"/>
      <c r="BV117" s="926" t="s">
        <v>459</v>
      </c>
      <c r="BW117" s="926"/>
      <c r="BX117" s="926"/>
      <c r="BY117" s="926"/>
      <c r="BZ117" s="926"/>
      <c r="CA117" s="926" t="s">
        <v>179</v>
      </c>
      <c r="CB117" s="926"/>
      <c r="CC117" s="926"/>
      <c r="CD117" s="926"/>
      <c r="CE117" s="926"/>
      <c r="CF117" s="920" t="s">
        <v>459</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459</v>
      </c>
      <c r="DH117" s="959"/>
      <c r="DI117" s="959"/>
      <c r="DJ117" s="959"/>
      <c r="DK117" s="960"/>
      <c r="DL117" s="961" t="s">
        <v>179</v>
      </c>
      <c r="DM117" s="959"/>
      <c r="DN117" s="959"/>
      <c r="DO117" s="959"/>
      <c r="DP117" s="960"/>
      <c r="DQ117" s="961" t="s">
        <v>179</v>
      </c>
      <c r="DR117" s="959"/>
      <c r="DS117" s="959"/>
      <c r="DT117" s="959"/>
      <c r="DU117" s="960"/>
      <c r="DV117" s="962" t="s">
        <v>459</v>
      </c>
      <c r="DW117" s="963"/>
      <c r="DX117" s="963"/>
      <c r="DY117" s="963"/>
      <c r="DZ117" s="964"/>
    </row>
    <row r="118" spans="1:130" s="230" customFormat="1" ht="26.25" customHeight="1">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311</v>
      </c>
      <c r="AL118" s="893"/>
      <c r="AM118" s="893"/>
      <c r="AN118" s="893"/>
      <c r="AO118" s="894"/>
      <c r="AP118" s="970" t="s">
        <v>430</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459</v>
      </c>
      <c r="BR118" s="1000"/>
      <c r="BS118" s="1000"/>
      <c r="BT118" s="1000"/>
      <c r="BU118" s="1000"/>
      <c r="BV118" s="1000" t="s">
        <v>458</v>
      </c>
      <c r="BW118" s="1000"/>
      <c r="BX118" s="1000"/>
      <c r="BY118" s="1000"/>
      <c r="BZ118" s="1000"/>
      <c r="CA118" s="1000" t="s">
        <v>179</v>
      </c>
      <c r="CB118" s="1000"/>
      <c r="CC118" s="1000"/>
      <c r="CD118" s="1000"/>
      <c r="CE118" s="1000"/>
      <c r="CF118" s="920" t="s">
        <v>458</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459</v>
      </c>
      <c r="DH118" s="959"/>
      <c r="DI118" s="959"/>
      <c r="DJ118" s="959"/>
      <c r="DK118" s="960"/>
      <c r="DL118" s="961" t="s">
        <v>179</v>
      </c>
      <c r="DM118" s="959"/>
      <c r="DN118" s="959"/>
      <c r="DO118" s="959"/>
      <c r="DP118" s="960"/>
      <c r="DQ118" s="961" t="s">
        <v>458</v>
      </c>
      <c r="DR118" s="959"/>
      <c r="DS118" s="959"/>
      <c r="DT118" s="959"/>
      <c r="DU118" s="960"/>
      <c r="DV118" s="962" t="s">
        <v>179</v>
      </c>
      <c r="DW118" s="963"/>
      <c r="DX118" s="963"/>
      <c r="DY118" s="963"/>
      <c r="DZ118" s="964"/>
    </row>
    <row r="119" spans="1:130" s="230" customFormat="1" ht="26.25" customHeight="1">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179</v>
      </c>
      <c r="AB119" s="900"/>
      <c r="AC119" s="900"/>
      <c r="AD119" s="900"/>
      <c r="AE119" s="901"/>
      <c r="AF119" s="902" t="s">
        <v>458</v>
      </c>
      <c r="AG119" s="900"/>
      <c r="AH119" s="900"/>
      <c r="AI119" s="900"/>
      <c r="AJ119" s="901"/>
      <c r="AK119" s="902" t="s">
        <v>179</v>
      </c>
      <c r="AL119" s="900"/>
      <c r="AM119" s="900"/>
      <c r="AN119" s="900"/>
      <c r="AO119" s="901"/>
      <c r="AP119" s="903" t="s">
        <v>179</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463</v>
      </c>
      <c r="BP119" s="1005"/>
      <c r="BQ119" s="999">
        <v>24138440</v>
      </c>
      <c r="BR119" s="1000"/>
      <c r="BS119" s="1000"/>
      <c r="BT119" s="1000"/>
      <c r="BU119" s="1000"/>
      <c r="BV119" s="1000">
        <v>24491490</v>
      </c>
      <c r="BW119" s="1000"/>
      <c r="BX119" s="1000"/>
      <c r="BY119" s="1000"/>
      <c r="BZ119" s="1000"/>
      <c r="CA119" s="1000">
        <v>24773625</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179</v>
      </c>
      <c r="DH119" s="986"/>
      <c r="DI119" s="986"/>
      <c r="DJ119" s="986"/>
      <c r="DK119" s="987"/>
      <c r="DL119" s="985" t="s">
        <v>458</v>
      </c>
      <c r="DM119" s="986"/>
      <c r="DN119" s="986"/>
      <c r="DO119" s="986"/>
      <c r="DP119" s="987"/>
      <c r="DQ119" s="985" t="s">
        <v>458</v>
      </c>
      <c r="DR119" s="986"/>
      <c r="DS119" s="986"/>
      <c r="DT119" s="986"/>
      <c r="DU119" s="987"/>
      <c r="DV119" s="988" t="s">
        <v>458</v>
      </c>
      <c r="DW119" s="989"/>
      <c r="DX119" s="989"/>
      <c r="DY119" s="989"/>
      <c r="DZ119" s="990"/>
    </row>
    <row r="120" spans="1:130" s="230" customFormat="1" ht="26.25" customHeight="1">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458</v>
      </c>
      <c r="AB120" s="959"/>
      <c r="AC120" s="959"/>
      <c r="AD120" s="959"/>
      <c r="AE120" s="960"/>
      <c r="AF120" s="961" t="s">
        <v>179</v>
      </c>
      <c r="AG120" s="959"/>
      <c r="AH120" s="959"/>
      <c r="AI120" s="959"/>
      <c r="AJ120" s="960"/>
      <c r="AK120" s="961" t="s">
        <v>179</v>
      </c>
      <c r="AL120" s="959"/>
      <c r="AM120" s="959"/>
      <c r="AN120" s="959"/>
      <c r="AO120" s="960"/>
      <c r="AP120" s="962" t="s">
        <v>459</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3642969</v>
      </c>
      <c r="BR120" s="931"/>
      <c r="BS120" s="931"/>
      <c r="BT120" s="931"/>
      <c r="BU120" s="931"/>
      <c r="BV120" s="931">
        <v>4363321</v>
      </c>
      <c r="BW120" s="931"/>
      <c r="BX120" s="931"/>
      <c r="BY120" s="931"/>
      <c r="BZ120" s="931"/>
      <c r="CA120" s="931">
        <v>4239982</v>
      </c>
      <c r="CB120" s="931"/>
      <c r="CC120" s="931"/>
      <c r="CD120" s="931"/>
      <c r="CE120" s="931"/>
      <c r="CF120" s="944">
        <v>45.9</v>
      </c>
      <c r="CG120" s="945"/>
      <c r="CH120" s="945"/>
      <c r="CI120" s="945"/>
      <c r="CJ120" s="945"/>
      <c r="CK120" s="1006" t="s">
        <v>467</v>
      </c>
      <c r="CL120" s="1007"/>
      <c r="CM120" s="1007"/>
      <c r="CN120" s="1007"/>
      <c r="CO120" s="1008"/>
      <c r="CP120" s="1014" t="s">
        <v>409</v>
      </c>
      <c r="CQ120" s="1015"/>
      <c r="CR120" s="1015"/>
      <c r="CS120" s="1015"/>
      <c r="CT120" s="1015"/>
      <c r="CU120" s="1015"/>
      <c r="CV120" s="1015"/>
      <c r="CW120" s="1015"/>
      <c r="CX120" s="1015"/>
      <c r="CY120" s="1015"/>
      <c r="CZ120" s="1015"/>
      <c r="DA120" s="1015"/>
      <c r="DB120" s="1015"/>
      <c r="DC120" s="1015"/>
      <c r="DD120" s="1015"/>
      <c r="DE120" s="1015"/>
      <c r="DF120" s="1016"/>
      <c r="DG120" s="930">
        <v>657413</v>
      </c>
      <c r="DH120" s="931"/>
      <c r="DI120" s="931"/>
      <c r="DJ120" s="931"/>
      <c r="DK120" s="931"/>
      <c r="DL120" s="931">
        <v>1153696</v>
      </c>
      <c r="DM120" s="931"/>
      <c r="DN120" s="931"/>
      <c r="DO120" s="931"/>
      <c r="DP120" s="931"/>
      <c r="DQ120" s="931">
        <v>1363373</v>
      </c>
      <c r="DR120" s="931"/>
      <c r="DS120" s="931"/>
      <c r="DT120" s="931"/>
      <c r="DU120" s="931"/>
      <c r="DV120" s="932">
        <v>14.8</v>
      </c>
      <c r="DW120" s="932"/>
      <c r="DX120" s="932"/>
      <c r="DY120" s="932"/>
      <c r="DZ120" s="933"/>
    </row>
    <row r="121" spans="1:130" s="230" customFormat="1" ht="26.25" customHeight="1">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179</v>
      </c>
      <c r="AB121" s="959"/>
      <c r="AC121" s="959"/>
      <c r="AD121" s="959"/>
      <c r="AE121" s="960"/>
      <c r="AF121" s="961" t="s">
        <v>179</v>
      </c>
      <c r="AG121" s="959"/>
      <c r="AH121" s="959"/>
      <c r="AI121" s="959"/>
      <c r="AJ121" s="960"/>
      <c r="AK121" s="961" t="s">
        <v>458</v>
      </c>
      <c r="AL121" s="959"/>
      <c r="AM121" s="959"/>
      <c r="AN121" s="959"/>
      <c r="AO121" s="960"/>
      <c r="AP121" s="962" t="s">
        <v>459</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307477</v>
      </c>
      <c r="BR121" s="926"/>
      <c r="BS121" s="926"/>
      <c r="BT121" s="926"/>
      <c r="BU121" s="926"/>
      <c r="BV121" s="926">
        <v>307255</v>
      </c>
      <c r="BW121" s="926"/>
      <c r="BX121" s="926"/>
      <c r="BY121" s="926"/>
      <c r="BZ121" s="926"/>
      <c r="CA121" s="926">
        <v>295260</v>
      </c>
      <c r="CB121" s="926"/>
      <c r="CC121" s="926"/>
      <c r="CD121" s="926"/>
      <c r="CE121" s="926"/>
      <c r="CF121" s="920">
        <v>3.2</v>
      </c>
      <c r="CG121" s="921"/>
      <c r="CH121" s="921"/>
      <c r="CI121" s="921"/>
      <c r="CJ121" s="921"/>
      <c r="CK121" s="1009"/>
      <c r="CL121" s="1010"/>
      <c r="CM121" s="1010"/>
      <c r="CN121" s="1010"/>
      <c r="CO121" s="1011"/>
      <c r="CP121" s="1019" t="s">
        <v>411</v>
      </c>
      <c r="CQ121" s="1020"/>
      <c r="CR121" s="1020"/>
      <c r="CS121" s="1020"/>
      <c r="CT121" s="1020"/>
      <c r="CU121" s="1020"/>
      <c r="CV121" s="1020"/>
      <c r="CW121" s="1020"/>
      <c r="CX121" s="1020"/>
      <c r="CY121" s="1020"/>
      <c r="CZ121" s="1020"/>
      <c r="DA121" s="1020"/>
      <c r="DB121" s="1020"/>
      <c r="DC121" s="1020"/>
      <c r="DD121" s="1020"/>
      <c r="DE121" s="1020"/>
      <c r="DF121" s="1021"/>
      <c r="DG121" s="925">
        <v>289034</v>
      </c>
      <c r="DH121" s="926"/>
      <c r="DI121" s="926"/>
      <c r="DJ121" s="926"/>
      <c r="DK121" s="926"/>
      <c r="DL121" s="926">
        <v>242735</v>
      </c>
      <c r="DM121" s="926"/>
      <c r="DN121" s="926"/>
      <c r="DO121" s="926"/>
      <c r="DP121" s="926"/>
      <c r="DQ121" s="926">
        <v>195352</v>
      </c>
      <c r="DR121" s="926"/>
      <c r="DS121" s="926"/>
      <c r="DT121" s="926"/>
      <c r="DU121" s="926"/>
      <c r="DV121" s="927">
        <v>2.1</v>
      </c>
      <c r="DW121" s="927"/>
      <c r="DX121" s="927"/>
      <c r="DY121" s="927"/>
      <c r="DZ121" s="928"/>
    </row>
    <row r="122" spans="1:130" s="230" customFormat="1" ht="26.25" customHeight="1">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179</v>
      </c>
      <c r="AB122" s="959"/>
      <c r="AC122" s="959"/>
      <c r="AD122" s="959"/>
      <c r="AE122" s="960"/>
      <c r="AF122" s="961" t="s">
        <v>179</v>
      </c>
      <c r="AG122" s="959"/>
      <c r="AH122" s="959"/>
      <c r="AI122" s="959"/>
      <c r="AJ122" s="960"/>
      <c r="AK122" s="961" t="s">
        <v>179</v>
      </c>
      <c r="AL122" s="959"/>
      <c r="AM122" s="959"/>
      <c r="AN122" s="959"/>
      <c r="AO122" s="960"/>
      <c r="AP122" s="962" t="s">
        <v>179</v>
      </c>
      <c r="AQ122" s="963"/>
      <c r="AR122" s="963"/>
      <c r="AS122" s="963"/>
      <c r="AT122" s="964"/>
      <c r="AU122" s="994"/>
      <c r="AV122" s="995"/>
      <c r="AW122" s="995"/>
      <c r="AX122" s="995"/>
      <c r="AY122" s="996"/>
      <c r="AZ122" s="973" t="s">
        <v>470</v>
      </c>
      <c r="BA122" s="965"/>
      <c r="BB122" s="965"/>
      <c r="BC122" s="965"/>
      <c r="BD122" s="965"/>
      <c r="BE122" s="965"/>
      <c r="BF122" s="965"/>
      <c r="BG122" s="965"/>
      <c r="BH122" s="965"/>
      <c r="BI122" s="965"/>
      <c r="BJ122" s="965"/>
      <c r="BK122" s="965"/>
      <c r="BL122" s="965"/>
      <c r="BM122" s="965"/>
      <c r="BN122" s="965"/>
      <c r="BO122" s="965"/>
      <c r="BP122" s="966"/>
      <c r="BQ122" s="999">
        <v>17717561</v>
      </c>
      <c r="BR122" s="1000"/>
      <c r="BS122" s="1000"/>
      <c r="BT122" s="1000"/>
      <c r="BU122" s="1000"/>
      <c r="BV122" s="1000">
        <v>17768125</v>
      </c>
      <c r="BW122" s="1000"/>
      <c r="BX122" s="1000"/>
      <c r="BY122" s="1000"/>
      <c r="BZ122" s="1000"/>
      <c r="CA122" s="1000">
        <v>17265207</v>
      </c>
      <c r="CB122" s="1000"/>
      <c r="CC122" s="1000"/>
      <c r="CD122" s="1000"/>
      <c r="CE122" s="1000"/>
      <c r="CF122" s="1017">
        <v>187</v>
      </c>
      <c r="CG122" s="1018"/>
      <c r="CH122" s="1018"/>
      <c r="CI122" s="1018"/>
      <c r="CJ122" s="1018"/>
      <c r="CK122" s="1009"/>
      <c r="CL122" s="1010"/>
      <c r="CM122" s="1010"/>
      <c r="CN122" s="1010"/>
      <c r="CO122" s="1011"/>
      <c r="CP122" s="1019" t="s">
        <v>471</v>
      </c>
      <c r="CQ122" s="1020"/>
      <c r="CR122" s="1020"/>
      <c r="CS122" s="1020"/>
      <c r="CT122" s="1020"/>
      <c r="CU122" s="1020"/>
      <c r="CV122" s="1020"/>
      <c r="CW122" s="1020"/>
      <c r="CX122" s="1020"/>
      <c r="CY122" s="1020"/>
      <c r="CZ122" s="1020"/>
      <c r="DA122" s="1020"/>
      <c r="DB122" s="1020"/>
      <c r="DC122" s="1020"/>
      <c r="DD122" s="1020"/>
      <c r="DE122" s="1020"/>
      <c r="DF122" s="1021"/>
      <c r="DG122" s="925" t="s">
        <v>458</v>
      </c>
      <c r="DH122" s="926"/>
      <c r="DI122" s="926"/>
      <c r="DJ122" s="926"/>
      <c r="DK122" s="926"/>
      <c r="DL122" s="926" t="s">
        <v>179</v>
      </c>
      <c r="DM122" s="926"/>
      <c r="DN122" s="926"/>
      <c r="DO122" s="926"/>
      <c r="DP122" s="926"/>
      <c r="DQ122" s="926" t="s">
        <v>458</v>
      </c>
      <c r="DR122" s="926"/>
      <c r="DS122" s="926"/>
      <c r="DT122" s="926"/>
      <c r="DU122" s="926"/>
      <c r="DV122" s="927" t="s">
        <v>458</v>
      </c>
      <c r="DW122" s="927"/>
      <c r="DX122" s="927"/>
      <c r="DY122" s="927"/>
      <c r="DZ122" s="928"/>
    </row>
    <row r="123" spans="1:130" s="230" customFormat="1" ht="26.25" customHeight="1">
      <c r="A123" s="1057"/>
      <c r="B123" s="949"/>
      <c r="C123" s="922" t="s">
        <v>455</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179</v>
      </c>
      <c r="AB123" s="959"/>
      <c r="AC123" s="959"/>
      <c r="AD123" s="959"/>
      <c r="AE123" s="960"/>
      <c r="AF123" s="961" t="s">
        <v>459</v>
      </c>
      <c r="AG123" s="959"/>
      <c r="AH123" s="959"/>
      <c r="AI123" s="959"/>
      <c r="AJ123" s="960"/>
      <c r="AK123" s="961" t="s">
        <v>459</v>
      </c>
      <c r="AL123" s="959"/>
      <c r="AM123" s="959"/>
      <c r="AN123" s="959"/>
      <c r="AO123" s="960"/>
      <c r="AP123" s="962" t="s">
        <v>179</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472</v>
      </c>
      <c r="BP123" s="1005"/>
      <c r="BQ123" s="1063">
        <v>21668007</v>
      </c>
      <c r="BR123" s="1064"/>
      <c r="BS123" s="1064"/>
      <c r="BT123" s="1064"/>
      <c r="BU123" s="1064"/>
      <c r="BV123" s="1064">
        <v>22438701</v>
      </c>
      <c r="BW123" s="1064"/>
      <c r="BX123" s="1064"/>
      <c r="BY123" s="1064"/>
      <c r="BZ123" s="1064"/>
      <c r="CA123" s="1064">
        <v>21800449</v>
      </c>
      <c r="CB123" s="1064"/>
      <c r="CC123" s="1064"/>
      <c r="CD123" s="1064"/>
      <c r="CE123" s="1064"/>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t="s">
        <v>458</v>
      </c>
      <c r="DH123" s="959"/>
      <c r="DI123" s="959"/>
      <c r="DJ123" s="959"/>
      <c r="DK123" s="960"/>
      <c r="DL123" s="961" t="s">
        <v>179</v>
      </c>
      <c r="DM123" s="959"/>
      <c r="DN123" s="959"/>
      <c r="DO123" s="959"/>
      <c r="DP123" s="960"/>
      <c r="DQ123" s="961" t="s">
        <v>459</v>
      </c>
      <c r="DR123" s="959"/>
      <c r="DS123" s="959"/>
      <c r="DT123" s="959"/>
      <c r="DU123" s="960"/>
      <c r="DV123" s="962" t="s">
        <v>458</v>
      </c>
      <c r="DW123" s="963"/>
      <c r="DX123" s="963"/>
      <c r="DY123" s="963"/>
      <c r="DZ123" s="964"/>
    </row>
    <row r="124" spans="1:130" s="230" customFormat="1" ht="26.25" customHeight="1" thickBot="1">
      <c r="A124" s="1057"/>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179</v>
      </c>
      <c r="AB124" s="959"/>
      <c r="AC124" s="959"/>
      <c r="AD124" s="959"/>
      <c r="AE124" s="960"/>
      <c r="AF124" s="961" t="s">
        <v>459</v>
      </c>
      <c r="AG124" s="959"/>
      <c r="AH124" s="959"/>
      <c r="AI124" s="959"/>
      <c r="AJ124" s="960"/>
      <c r="AK124" s="961" t="s">
        <v>179</v>
      </c>
      <c r="AL124" s="959"/>
      <c r="AM124" s="959"/>
      <c r="AN124" s="959"/>
      <c r="AO124" s="960"/>
      <c r="AP124" s="962" t="s">
        <v>179</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27.3</v>
      </c>
      <c r="BR124" s="1027"/>
      <c r="BS124" s="1027"/>
      <c r="BT124" s="1027"/>
      <c r="BU124" s="1027"/>
      <c r="BV124" s="1027">
        <v>21.4</v>
      </c>
      <c r="BW124" s="1027"/>
      <c r="BX124" s="1027"/>
      <c r="BY124" s="1027"/>
      <c r="BZ124" s="1027"/>
      <c r="CA124" s="1027">
        <v>32.200000000000003</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459</v>
      </c>
      <c r="DH124" s="986"/>
      <c r="DI124" s="986"/>
      <c r="DJ124" s="986"/>
      <c r="DK124" s="987"/>
      <c r="DL124" s="985" t="s">
        <v>179</v>
      </c>
      <c r="DM124" s="986"/>
      <c r="DN124" s="986"/>
      <c r="DO124" s="986"/>
      <c r="DP124" s="987"/>
      <c r="DQ124" s="985" t="s">
        <v>459</v>
      </c>
      <c r="DR124" s="986"/>
      <c r="DS124" s="986"/>
      <c r="DT124" s="986"/>
      <c r="DU124" s="987"/>
      <c r="DV124" s="988" t="s">
        <v>179</v>
      </c>
      <c r="DW124" s="989"/>
      <c r="DX124" s="989"/>
      <c r="DY124" s="989"/>
      <c r="DZ124" s="990"/>
    </row>
    <row r="125" spans="1:130" s="230" customFormat="1" ht="26.25" customHeight="1">
      <c r="A125" s="1057"/>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458</v>
      </c>
      <c r="AB125" s="959"/>
      <c r="AC125" s="959"/>
      <c r="AD125" s="959"/>
      <c r="AE125" s="960"/>
      <c r="AF125" s="961" t="s">
        <v>458</v>
      </c>
      <c r="AG125" s="959"/>
      <c r="AH125" s="959"/>
      <c r="AI125" s="959"/>
      <c r="AJ125" s="960"/>
      <c r="AK125" s="961" t="s">
        <v>179</v>
      </c>
      <c r="AL125" s="959"/>
      <c r="AM125" s="959"/>
      <c r="AN125" s="959"/>
      <c r="AO125" s="960"/>
      <c r="AP125" s="962" t="s">
        <v>179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458</v>
      </c>
      <c r="DH125" s="931"/>
      <c r="DI125" s="931"/>
      <c r="DJ125" s="931"/>
      <c r="DK125" s="931"/>
      <c r="DL125" s="931" t="s">
        <v>179</v>
      </c>
      <c r="DM125" s="931"/>
      <c r="DN125" s="931"/>
      <c r="DO125" s="931"/>
      <c r="DP125" s="931"/>
      <c r="DQ125" s="931" t="s">
        <v>458</v>
      </c>
      <c r="DR125" s="931"/>
      <c r="DS125" s="931"/>
      <c r="DT125" s="931"/>
      <c r="DU125" s="931"/>
      <c r="DV125" s="932" t="s">
        <v>458</v>
      </c>
      <c r="DW125" s="932"/>
      <c r="DX125" s="932"/>
      <c r="DY125" s="932"/>
      <c r="DZ125" s="933"/>
    </row>
    <row r="126" spans="1:130" s="230" customFormat="1" ht="26.25" customHeight="1" thickBot="1">
      <c r="A126" s="1057"/>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458</v>
      </c>
      <c r="AB126" s="959"/>
      <c r="AC126" s="959"/>
      <c r="AD126" s="959"/>
      <c r="AE126" s="960"/>
      <c r="AF126" s="961">
        <v>2895</v>
      </c>
      <c r="AG126" s="959"/>
      <c r="AH126" s="959"/>
      <c r="AI126" s="959"/>
      <c r="AJ126" s="960"/>
      <c r="AK126" s="961">
        <v>7640</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459</v>
      </c>
      <c r="DH126" s="926"/>
      <c r="DI126" s="926"/>
      <c r="DJ126" s="926"/>
      <c r="DK126" s="926"/>
      <c r="DL126" s="926" t="s">
        <v>458</v>
      </c>
      <c r="DM126" s="926"/>
      <c r="DN126" s="926"/>
      <c r="DO126" s="926"/>
      <c r="DP126" s="926"/>
      <c r="DQ126" s="926" t="s">
        <v>179</v>
      </c>
      <c r="DR126" s="926"/>
      <c r="DS126" s="926"/>
      <c r="DT126" s="926"/>
      <c r="DU126" s="926"/>
      <c r="DV126" s="927" t="s">
        <v>458</v>
      </c>
      <c r="DW126" s="927"/>
      <c r="DX126" s="927"/>
      <c r="DY126" s="927"/>
      <c r="DZ126" s="928"/>
    </row>
    <row r="127" spans="1:130" s="230" customFormat="1" ht="26.25" customHeight="1">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113</v>
      </c>
      <c r="AB127" s="959"/>
      <c r="AC127" s="959"/>
      <c r="AD127" s="959"/>
      <c r="AE127" s="960"/>
      <c r="AF127" s="961">
        <v>96</v>
      </c>
      <c r="AG127" s="959"/>
      <c r="AH127" s="959"/>
      <c r="AI127" s="959"/>
      <c r="AJ127" s="960"/>
      <c r="AK127" s="961">
        <v>80</v>
      </c>
      <c r="AL127" s="959"/>
      <c r="AM127" s="959"/>
      <c r="AN127" s="959"/>
      <c r="AO127" s="960"/>
      <c r="AP127" s="962">
        <v>0</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458</v>
      </c>
      <c r="DH127" s="926"/>
      <c r="DI127" s="926"/>
      <c r="DJ127" s="926"/>
      <c r="DK127" s="926"/>
      <c r="DL127" s="926" t="s">
        <v>179</v>
      </c>
      <c r="DM127" s="926"/>
      <c r="DN127" s="926"/>
      <c r="DO127" s="926"/>
      <c r="DP127" s="926"/>
      <c r="DQ127" s="926" t="s">
        <v>458</v>
      </c>
      <c r="DR127" s="926"/>
      <c r="DS127" s="926"/>
      <c r="DT127" s="926"/>
      <c r="DU127" s="926"/>
      <c r="DV127" s="927" t="s">
        <v>459</v>
      </c>
      <c r="DW127" s="927"/>
      <c r="DX127" s="927"/>
      <c r="DY127" s="927"/>
      <c r="DZ127" s="928"/>
    </row>
    <row r="128" spans="1:130" s="230" customFormat="1" ht="26.25" customHeight="1" thickBot="1">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51221</v>
      </c>
      <c r="AB128" s="1046"/>
      <c r="AC128" s="1046"/>
      <c r="AD128" s="1046"/>
      <c r="AE128" s="1047"/>
      <c r="AF128" s="1048">
        <v>45212</v>
      </c>
      <c r="AG128" s="1046"/>
      <c r="AH128" s="1046"/>
      <c r="AI128" s="1046"/>
      <c r="AJ128" s="1047"/>
      <c r="AK128" s="1048">
        <v>28593</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179</v>
      </c>
      <c r="BG128" s="1053"/>
      <c r="BH128" s="1053"/>
      <c r="BI128" s="1053"/>
      <c r="BJ128" s="1053"/>
      <c r="BK128" s="1053"/>
      <c r="BL128" s="1054"/>
      <c r="BM128" s="1052">
        <v>13.17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v>2156</v>
      </c>
      <c r="DH128" s="1038"/>
      <c r="DI128" s="1038"/>
      <c r="DJ128" s="1038"/>
      <c r="DK128" s="1038"/>
      <c r="DL128" s="1038" t="s">
        <v>458</v>
      </c>
      <c r="DM128" s="1038"/>
      <c r="DN128" s="1038"/>
      <c r="DO128" s="1038"/>
      <c r="DP128" s="1038"/>
      <c r="DQ128" s="1038" t="s">
        <v>458</v>
      </c>
      <c r="DR128" s="1038"/>
      <c r="DS128" s="1038"/>
      <c r="DT128" s="1038"/>
      <c r="DU128" s="1038"/>
      <c r="DV128" s="1039" t="s">
        <v>458</v>
      </c>
      <c r="DW128" s="1039"/>
      <c r="DX128" s="1039"/>
      <c r="DY128" s="1039"/>
      <c r="DZ128" s="1040"/>
    </row>
    <row r="129" spans="1:131" s="230" customFormat="1" ht="26.25" customHeight="1">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10888270</v>
      </c>
      <c r="AB129" s="959"/>
      <c r="AC129" s="959"/>
      <c r="AD129" s="959"/>
      <c r="AE129" s="960"/>
      <c r="AF129" s="961">
        <v>11404794</v>
      </c>
      <c r="AG129" s="959"/>
      <c r="AH129" s="959"/>
      <c r="AI129" s="959"/>
      <c r="AJ129" s="960"/>
      <c r="AK129" s="961">
        <v>11068892</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179</v>
      </c>
      <c r="BG129" s="1067"/>
      <c r="BH129" s="1067"/>
      <c r="BI129" s="1067"/>
      <c r="BJ129" s="1067"/>
      <c r="BK129" s="1067"/>
      <c r="BL129" s="1068"/>
      <c r="BM129" s="1066">
        <v>18.170000000000002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1844392</v>
      </c>
      <c r="AB130" s="959"/>
      <c r="AC130" s="959"/>
      <c r="AD130" s="959"/>
      <c r="AE130" s="960"/>
      <c r="AF130" s="961">
        <v>1821827</v>
      </c>
      <c r="AG130" s="959"/>
      <c r="AH130" s="959"/>
      <c r="AI130" s="959"/>
      <c r="AJ130" s="960"/>
      <c r="AK130" s="961">
        <v>1837208</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6.9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9043878</v>
      </c>
      <c r="AB131" s="986"/>
      <c r="AC131" s="986"/>
      <c r="AD131" s="986"/>
      <c r="AE131" s="987"/>
      <c r="AF131" s="985">
        <v>9582967</v>
      </c>
      <c r="AG131" s="986"/>
      <c r="AH131" s="986"/>
      <c r="AI131" s="986"/>
      <c r="AJ131" s="987"/>
      <c r="AK131" s="985">
        <v>9231684</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v>32.200000000000003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6.8811520899999996</v>
      </c>
      <c r="AB132" s="1097"/>
      <c r="AC132" s="1097"/>
      <c r="AD132" s="1097"/>
      <c r="AE132" s="1098"/>
      <c r="AF132" s="1099">
        <v>6.8539002590000004</v>
      </c>
      <c r="AG132" s="1097"/>
      <c r="AH132" s="1097"/>
      <c r="AI132" s="1097"/>
      <c r="AJ132" s="1098"/>
      <c r="AK132" s="1099">
        <v>7.1473200339999998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6.8</v>
      </c>
      <c r="AB133" s="1080"/>
      <c r="AC133" s="1080"/>
      <c r="AD133" s="1080"/>
      <c r="AE133" s="1081"/>
      <c r="AF133" s="1079">
        <v>6.9</v>
      </c>
      <c r="AG133" s="1080"/>
      <c r="AH133" s="1080"/>
      <c r="AI133" s="1080"/>
      <c r="AJ133" s="1081"/>
      <c r="AK133" s="1079">
        <v>6.9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O2VMqMafR7b8pLwDsTA7FK9Ht1JxIwAIP2K78jU2LDFfEtGcSooGVyEpg8P5rHgSRuIGsJp+YWo6WCLX1oCXpA==" saltValue="Eo9uouM070JL9v7F3czW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9"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E52"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IrJAh/T7+RSMAkWQqzWG1bm8dASIFamtjfoUGQ1+RdK591gMwygY2S4sSzeRu0QzhcYlbPpaDLDzHV0MdobDzA==" saltValue="bnep1BQ92csO5uqaAGCVy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MFVlwPRfGT74grVsn1FI1NkVx0DCYFhS+lRxXWNpkzYkJXGIj772CjIBhg/cBDMOMRhfTXzl0r72bhnbJjGggA==" saltValue="iuuoKz/rrpPN8S6ppnsfPA=="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Z1"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3514485</v>
      </c>
      <c r="AP9" s="281">
        <v>104813</v>
      </c>
      <c r="AQ9" s="282">
        <v>90021</v>
      </c>
      <c r="AR9" s="283">
        <v>16.399999999999999</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14</v>
      </c>
      <c r="AP10" s="284">
        <v>0</v>
      </c>
      <c r="AQ10" s="285">
        <v>11562</v>
      </c>
      <c r="AR10" s="286">
        <v>-100</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947</v>
      </c>
      <c r="AR11" s="286" t="s">
        <v>510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v>11</v>
      </c>
      <c r="AR12" s="286" t="s">
        <v>510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193784</v>
      </c>
      <c r="AP13" s="284">
        <v>5779</v>
      </c>
      <c r="AQ13" s="285">
        <v>3606</v>
      </c>
      <c r="AR13" s="286">
        <v>60.3</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84955</v>
      </c>
      <c r="AP14" s="284">
        <v>2534</v>
      </c>
      <c r="AQ14" s="285">
        <v>1599</v>
      </c>
      <c r="AR14" s="286">
        <v>58.5</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-200756</v>
      </c>
      <c r="AP15" s="284">
        <v>-5987</v>
      </c>
      <c r="AQ15" s="285">
        <v>-6463</v>
      </c>
      <c r="AR15" s="286">
        <v>-7.4</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3592482</v>
      </c>
      <c r="AP16" s="284">
        <v>107139</v>
      </c>
      <c r="AQ16" s="285">
        <v>101283</v>
      </c>
      <c r="AR16" s="286">
        <v>5.8</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10.95</v>
      </c>
      <c r="AP21" s="298">
        <v>9.14</v>
      </c>
      <c r="AQ21" s="299">
        <v>1.81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100.5</v>
      </c>
      <c r="AP22" s="303">
        <v>97.6</v>
      </c>
      <c r="AQ22" s="304">
        <v>2.9</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c r="A27" s="309"/>
      <c r="AO27" s="262"/>
      <c r="AP27" s="262"/>
      <c r="AQ27" s="262"/>
      <c r="AR27" s="262"/>
      <c r="AS27" s="262"/>
      <c r="AT27" s="262"/>
    </row>
    <row r="28" spans="1:46" ht="17.2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2340185</v>
      </c>
      <c r="AP32" s="312">
        <v>69792</v>
      </c>
      <c r="AQ32" s="313">
        <v>58458</v>
      </c>
      <c r="AR32" s="314">
        <v>19.399999999999999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t="s">
        <v>510</v>
      </c>
      <c r="AR34" s="314" t="s">
        <v>510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177714</v>
      </c>
      <c r="AP35" s="312">
        <v>5300</v>
      </c>
      <c r="AQ35" s="313">
        <v>14034</v>
      </c>
      <c r="AR35" s="314">
        <v>-62.2</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t="s">
        <v>510</v>
      </c>
      <c r="AP36" s="312" t="s">
        <v>510</v>
      </c>
      <c r="AQ36" s="313">
        <v>2546</v>
      </c>
      <c r="AR36" s="314" t="s">
        <v>510</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7720</v>
      </c>
      <c r="AP37" s="312">
        <v>230</v>
      </c>
      <c r="AQ37" s="313">
        <v>290</v>
      </c>
      <c r="AR37" s="314">
        <v>-20.7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1</v>
      </c>
      <c r="AR38" s="304" t="s">
        <v>510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-28593</v>
      </c>
      <c r="AP39" s="312">
        <v>-853</v>
      </c>
      <c r="AQ39" s="313">
        <v>-4639</v>
      </c>
      <c r="AR39" s="314">
        <v>-81.599999999999994</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-1837208</v>
      </c>
      <c r="AP40" s="312">
        <v>-54791</v>
      </c>
      <c r="AQ40" s="313">
        <v>-48753</v>
      </c>
      <c r="AR40" s="314">
        <v>12.4</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659818</v>
      </c>
      <c r="AP41" s="312">
        <v>19678</v>
      </c>
      <c r="AQ41" s="313">
        <v>21939</v>
      </c>
      <c r="AR41" s="314">
        <v>-10.3</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2970207</v>
      </c>
      <c r="AN51" s="334">
        <v>85713</v>
      </c>
      <c r="AO51" s="335">
        <v>1.1000000000000001</v>
      </c>
      <c r="AP51" s="336">
        <v>85173</v>
      </c>
      <c r="AQ51" s="337">
        <v>-4.3</v>
      </c>
      <c r="AR51" s="338">
        <v>5.4</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2059041</v>
      </c>
      <c r="AN52" s="342">
        <v>59419</v>
      </c>
      <c r="AO52" s="343">
        <v>24.2</v>
      </c>
      <c r="AP52" s="344">
        <v>43913</v>
      </c>
      <c r="AQ52" s="345">
        <v>-3.4</v>
      </c>
      <c r="AR52" s="346">
        <v>27.6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2792904</v>
      </c>
      <c r="AN53" s="334">
        <v>81293</v>
      </c>
      <c r="AO53" s="335">
        <v>-5.2</v>
      </c>
      <c r="AP53" s="336">
        <v>94081</v>
      </c>
      <c r="AQ53" s="337">
        <v>10.5</v>
      </c>
      <c r="AR53" s="338">
        <v>-15.7</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1869134</v>
      </c>
      <c r="AN54" s="342">
        <v>54405</v>
      </c>
      <c r="AO54" s="343">
        <v>-8.4</v>
      </c>
      <c r="AP54" s="344">
        <v>48949</v>
      </c>
      <c r="AQ54" s="345">
        <v>11.5</v>
      </c>
      <c r="AR54" s="346">
        <v>-19.899999999999999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3527589</v>
      </c>
      <c r="AN55" s="334">
        <v>103893</v>
      </c>
      <c r="AO55" s="335">
        <v>27.8</v>
      </c>
      <c r="AP55" s="336">
        <v>92632</v>
      </c>
      <c r="AQ55" s="337">
        <v>-1.5</v>
      </c>
      <c r="AR55" s="338">
        <v>29.3</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1971302</v>
      </c>
      <c r="AN56" s="342">
        <v>58058</v>
      </c>
      <c r="AO56" s="343">
        <v>6.7</v>
      </c>
      <c r="AP56" s="344">
        <v>47978</v>
      </c>
      <c r="AQ56" s="345">
        <v>-2</v>
      </c>
      <c r="AR56" s="346">
        <v>8.6999999999999993</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3437884</v>
      </c>
      <c r="AN57" s="334">
        <v>101679</v>
      </c>
      <c r="AO57" s="335">
        <v>-2.1</v>
      </c>
      <c r="AP57" s="336">
        <v>71279</v>
      </c>
      <c r="AQ57" s="337">
        <v>-23.1</v>
      </c>
      <c r="AR57" s="338">
        <v>21</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1326553</v>
      </c>
      <c r="AN58" s="342">
        <v>39234</v>
      </c>
      <c r="AO58" s="343">
        <v>-32.4</v>
      </c>
      <c r="AP58" s="344">
        <v>36731</v>
      </c>
      <c r="AQ58" s="345">
        <v>-23.4</v>
      </c>
      <c r="AR58" s="346">
        <v>-9</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3125538</v>
      </c>
      <c r="AN59" s="334">
        <v>93213</v>
      </c>
      <c r="AO59" s="335">
        <v>-8.3000000000000007</v>
      </c>
      <c r="AP59" s="336">
        <v>74994</v>
      </c>
      <c r="AQ59" s="337">
        <v>5.2</v>
      </c>
      <c r="AR59" s="338">
        <v>-13.5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1770435</v>
      </c>
      <c r="AN60" s="342">
        <v>52800</v>
      </c>
      <c r="AO60" s="343">
        <v>34.6</v>
      </c>
      <c r="AP60" s="344">
        <v>36188</v>
      </c>
      <c r="AQ60" s="345">
        <v>-1.5</v>
      </c>
      <c r="AR60" s="346">
        <v>36.1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3170824</v>
      </c>
      <c r="AN61" s="349">
        <v>93158</v>
      </c>
      <c r="AO61" s="350">
        <v>2.7</v>
      </c>
      <c r="AP61" s="351">
        <v>83632</v>
      </c>
      <c r="AQ61" s="352">
        <v>-2.6</v>
      </c>
      <c r="AR61" s="338">
        <v>5.3</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1799293</v>
      </c>
      <c r="AN62" s="342">
        <v>52783</v>
      </c>
      <c r="AO62" s="343">
        <v>4.9000000000000004</v>
      </c>
      <c r="AP62" s="344">
        <v>42752</v>
      </c>
      <c r="AQ62" s="345">
        <v>-3.8</v>
      </c>
      <c r="AR62" s="346">
        <v>8.6999999999999993</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s+V3ljDAAG+CkeiPq/bSeitcXb4Fe41vRcn8KPmJrYJo/GTmZ1ZGfV4ErpSqcRovl/olYCTlnOR5jKm9Nu/Gtg==" saltValue="ilpqxUkUg/6zB4bw0L+g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58"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D99"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550</v>
      </c>
    </row>
    <row r="120" spans="125:125" ht="13.5" hidden="1" customHeight="1"/>
    <row r="121" spans="125:125" ht="13.5" hidden="1" customHeight="1">
      <c r="DU121" s="259"/>
    </row>
  </sheetData>
  <sheetProtection algorithmName="SHA-512" hashValue="OB5dlT3eR3NRT247b2Uh24QD0uZ6AB8tPweHIlsZ7z8BukpKXBdbY80crPhoYBczssAugSdSz3+YXvIoP8mc2g==" saltValue="NVJeKOw6xBOfTI8p1XIaG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4"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551</v>
      </c>
    </row>
  </sheetData>
  <sheetProtection algorithmName="SHA-512" hashValue="uadr7sY7d8T4AQBJg7vsAivmFZBba4yg47j+0QC/3NtNQU7aah3ZoM6hQnmj7FGyIUtuIUonLSEVpkfrqH4+FA==" saltValue="lWNtC+pQHWnfTg+6+AKnpg=="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39" t="s">
        <v>3</v>
      </c>
      <c r="D47" s="1139"/>
      <c r="E47" s="1140"/>
      <c r="F47" s="11">
        <v>23.09</v>
      </c>
      <c r="G47" s="12">
        <v>24.26</v>
      </c>
      <c r="H47" s="12">
        <v>20.48</v>
      </c>
      <c r="I47" s="12">
        <v>25.81</v>
      </c>
      <c r="J47" s="13">
        <v>23.96</v>
      </c>
    </row>
    <row r="48" spans="2:10" ht="57.75" customHeight="1">
      <c r="B48" s="14"/>
      <c r="C48" s="1141" t="s">
        <v>4</v>
      </c>
      <c r="D48" s="1141"/>
      <c r="E48" s="1142"/>
      <c r="F48" s="15">
        <v>6.04</v>
      </c>
      <c r="G48" s="16">
        <v>4.1100000000000003</v>
      </c>
      <c r="H48" s="16">
        <v>6.24</v>
      </c>
      <c r="I48" s="16">
        <v>0.9</v>
      </c>
      <c r="J48" s="17">
        <v>4.08</v>
      </c>
    </row>
    <row r="49" spans="2:10" ht="57.75" customHeight="1" thickBot="1">
      <c r="B49" s="18"/>
      <c r="C49" s="1143" t="s">
        <v>5</v>
      </c>
      <c r="D49" s="1143"/>
      <c r="E49" s="1144"/>
      <c r="F49" s="19" t="s">
        <v>557</v>
      </c>
      <c r="G49" s="20" t="s">
        <v>558</v>
      </c>
      <c r="H49" s="20" t="s">
        <v>559</v>
      </c>
      <c r="I49" s="20" t="s">
        <v>560</v>
      </c>
      <c r="J49" s="21" t="s">
        <v>561</v>
      </c>
    </row>
    <row r="50" spans="2:10"/>
  </sheetData>
  <sheetProtection algorithmName="SHA-512" hashValue="+JAe0hwtX1DG2HqQXkX6imTBAlXiatZcw9l2sOlutwHIX1gdBYupAIJr+A3eXmn2DiUgPoY1UkKqcY2wHTUMEQ==" saltValue="3qC439pT1wc7KrajCIcQp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（様式差替）財政比較分析表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2024-03-22T03:14:12Z</cp:lastPrinted>
  <dcterms:created xsi:type="dcterms:W3CDTF">2024-02-05T03:48:59Z</dcterms:created>
  <dcterms:modified xsi:type="dcterms:W3CDTF">2024-03-22T03:14:22Z</dcterms:modified>
  <cp:category/>
</cp:coreProperties>
</file>