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2269\市町村振興課共有\財政班\財政担当R6年度\決算統計\01普通会計\R4財政状況資料集\08HP公開\3月末版\"/>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7" i="10" l="1"/>
  <c r="BG36" i="10"/>
  <c r="BG35" i="10"/>
  <c r="BG34" i="10"/>
  <c r="W40"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C40" i="10"/>
  <c r="CO39" i="10"/>
  <c r="BE39" i="10"/>
  <c r="AM39" i="10"/>
  <c r="C39" i="10"/>
  <c r="CO38" i="10"/>
  <c r="BE38" i="10"/>
  <c r="AM38" i="10"/>
  <c r="C38" i="10"/>
  <c r="CO37" i="10"/>
  <c r="AM37" i="10"/>
  <c r="CO36" i="10"/>
  <c r="AM36" i="10"/>
  <c r="CO35" i="10"/>
  <c r="AM35" i="10"/>
  <c r="BW34" i="10"/>
  <c r="BW35" i="10" s="1"/>
  <c r="AM34" i="10"/>
  <c r="C34" i="10"/>
  <c r="C35" i="10" s="1"/>
  <c r="BW36" i="10" l="1"/>
  <c r="BW37" i="10" s="1"/>
  <c r="BW38" i="10" s="1"/>
  <c r="BW39" i="10" s="1"/>
  <c r="CO34" i="10"/>
  <c r="U34" i="10"/>
  <c r="U35" i="10" s="1"/>
  <c r="U36" i="10" s="1"/>
  <c r="U37" i="10" s="1"/>
  <c r="U38" i="10" s="1"/>
  <c r="U39" i="10" s="1"/>
  <c r="U40" i="10" s="1"/>
  <c r="C36" i="10"/>
  <c r="C37" i="10" s="1"/>
  <c r="BE34" i="10"/>
  <c r="BE35" i="10" s="1"/>
  <c r="BE36" i="10" s="1"/>
  <c r="BE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<sst xmlns="http://schemas.openxmlformats.org/spreadsheetml/2006/main" count="1181" uniqueCount="607">
  <si>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</si>
  <si>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</si>
  <si>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</si>
  <si>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</si>
  <si>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</si>
  <si>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</si>
  <si>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</si>
  <si>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</si>
  <si>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</si>
  <si>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</si>
  <si>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</si>
  <si>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</si>
  <si>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</si>
  <si>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</si>
  <si>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</si>
  <si>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</si>
  <si>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</si>
  <si>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</si>
  <si>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</si>
  <si>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</si>
  <si>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</si>
  <si>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</si>
  <si>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</si>
  <si>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</si>
  <si>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</si>
  <si>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</si>
  <si>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</si>
  <si>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</si>
  <si>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</si>
  <si>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</si>
  <si>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</si>
  <si>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</si>
  <si>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</si>
  <si>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</si>
  <si>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</si>
  <si>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</si>
  <si>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</si>
  <si>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</si>
  <si>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</si>
  <si>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</si>
  <si>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</si>
  <si>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</si>
  <si>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</si>
  <si>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</si>
  <si>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</si>
  <si>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</si>
  <si>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</si>
  <si>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</si>
  <si>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</si>
  <si>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</si>
  <si>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</si>
  <si>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</si>
  <si>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</si>
  <si>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</si>
  <si>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</si>
  <si>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</si>
  <si>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</si>
  <si>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</si>
  <si>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</si>
  <si>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</si>
  <si>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</si>
  <si>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</si>
  <si>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</si>
  <si>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</si>
  <si>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</si>
  <si>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</si>
  <si>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</si>
  <si>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</si>
  <si>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</si>
  <si>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</si>
  <si>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</si>
  <si>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</si>
  <si>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</si>
  <si>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</si>
  <si>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</si>
  <si>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</si>
  <si>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</si>
  <si>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</si>
  <si>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</si>
  <si>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</si>
  <si>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</si>
  <si>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</si>
  <si>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</si>
  <si>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</si>
  <si>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</si>
  <si>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</si>
  <si>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</si>
  <si>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</si>
  <si>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</si>
  <si>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</si>
  <si>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</si>
  <si>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</si>
  <si>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</si>
  <si>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</si>
  <si>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</si>
  <si>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</si>
  <si>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</si>
  <si>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</si>
  <si>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</si>
  <si>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</si>
  <si>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姫島村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</si>
  <si>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</si>
  <si>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</si>
  <si>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</si>
  <si>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</si>
  <si>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</si>
  <si>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</si>
  <si>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</si>
  <si>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</si>
  <si>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</si>
  <si>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</si>
  <si>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</si>
  <si>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</si>
  <si>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</si>
  <si>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</si>
  <si>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</si>
  <si>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</si>
  <si>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</si>
  <si>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</si>
  <si>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</si>
  <si>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</si>
  <si>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</si>
  <si>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</si>
  <si>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</si>
  <si>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</si>
  <si>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</si>
  <si>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</si>
  <si>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</si>
  <si>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</si>
  <si>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</si>
  <si>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</si>
  <si>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</si>
  <si>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</si>
  <si>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</si>
  <si>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</si>
  <si>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</si>
  <si>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</si>
  <si>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</si>
  <si>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</si>
  <si>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</si>
  <si>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</si>
  <si>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</si>
  <si>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</si>
  <si>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</si>
  <si>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</si>
  <si>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</si>
  <si>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</si>
  <si>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</si>
  <si>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</si>
  <si>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</si>
  <si>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</si>
  <si>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</si>
  <si>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</si>
  <si>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-3.5</t>
    <phoneticPr fontId="5"/>
  </si>
  <si>
    <t>基準財政需要額</t>
    <phoneticPr fontId="25"/>
  </si>
  <si>
    <t>うち日本人(％)</t>
    <phoneticPr fontId="5"/>
  </si>
  <si>
    <t>-3.5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</si>
  <si>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</si>
  <si>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</si>
  <si>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</si>
  <si>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</si>
  <si>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</si>
  <si>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</si>
  <si>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</si>
  <si>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</si>
  <si>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</si>
  <si>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</si>
  <si>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</si>
  <si>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</si>
  <si>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</si>
  <si>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</si>
  <si>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</si>
  <si>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</si>
  <si>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</si>
  <si>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</si>
  <si>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</si>
  <si>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</si>
  <si>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</si>
  <si>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</si>
  <si>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</si>
  <si>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</si>
  <si>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</si>
  <si>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</si>
  <si>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</si>
  <si>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</si>
  <si>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</si>
  <si>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</si>
  <si>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</si>
  <si>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</si>
  <si>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</si>
  <si>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</si>
  <si>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</si>
  <si>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</si>
  <si>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</si>
  <si>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</si>
  <si>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</si>
  <si>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</si>
  <si>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</si>
  <si>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</si>
  <si>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</si>
  <si>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</si>
  <si>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</si>
  <si>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</si>
  <si>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</si>
  <si>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</si>
  <si>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</si>
  <si>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</si>
  <si>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</si>
  <si>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</si>
  <si>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</si>
  <si>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</si>
  <si>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</si>
  <si>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</si>
  <si>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</si>
  <si>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</si>
  <si>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大分県姫島村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</si>
  <si>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</si>
  <si>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</si>
  <si>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</si>
  <si>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</si>
  <si>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</si>
  <si>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</si>
  <si>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</si>
  <si>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</si>
  <si>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</si>
  <si>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</si>
  <si>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</si>
  <si>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</si>
  <si>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</si>
  <si>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</si>
  <si>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</si>
  <si>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</si>
  <si>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</si>
  <si>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</si>
  <si>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</si>
  <si>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</si>
  <si>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</si>
  <si>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</si>
  <si>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</si>
  <si>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</si>
  <si>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</si>
  <si>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</si>
  <si>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</si>
  <si>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</si>
  <si>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</si>
  <si>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</si>
  <si>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</si>
  <si>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</si>
  <si>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</si>
  <si>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</si>
  <si>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</si>
  <si>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</si>
  <si>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</si>
  <si>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</si>
  <si>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</si>
  <si>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</si>
  <si>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</si>
  <si>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</si>
  <si>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</si>
  <si>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</si>
  <si>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</si>
  <si>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</si>
  <si>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</si>
  <si>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</si>
  <si>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</si>
  <si>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</si>
  <si>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</si>
  <si>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</si>
  <si>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</si>
  <si>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</si>
  <si>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</si>
  <si>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</si>
  <si>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</si>
  <si>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</si>
  <si>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</si>
  <si>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</si>
  <si>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</si>
  <si>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</si>
  <si>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</si>
  <si>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</si>
  <si>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</si>
  <si>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</si>
  <si>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</si>
  <si>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</si>
  <si>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</si>
  <si>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</si>
  <si>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</si>
  <si>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</si>
  <si>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</si>
  <si>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</si>
  <si>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</si>
  <si>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</si>
  <si>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</si>
  <si>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</si>
  <si>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</si>
  <si>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</si>
  <si>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</si>
  <si>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</si>
  <si>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</si>
  <si>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</si>
  <si>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</si>
  <si>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</si>
  <si>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</si>
  <si>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</si>
  <si>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</si>
  <si>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</si>
  <si>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</si>
  <si>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</si>
  <si>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</si>
  <si>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</si>
  <si>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</si>
  <si>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</si>
  <si>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</si>
  <si>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</si>
  <si>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</si>
  <si>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</si>
  <si>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</si>
  <si>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</si>
  <si>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</si>
  <si>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</si>
  <si>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</si>
  <si>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</si>
  <si>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</si>
  <si>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</si>
  <si>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</si>
  <si>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</si>
  <si>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</si>
  <si>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</si>
  <si>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</si>
  <si>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</si>
  <si>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</si>
  <si>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</si>
  <si>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</si>
  <si>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</si>
  <si>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</si>
  <si>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</si>
  <si>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</si>
  <si>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介護サービス</t>
    <phoneticPr fontId="5"/>
  </si>
  <si>
    <t>加入世帯数(世帯)</t>
  </si>
  <si>
    <t>　繰出金</t>
    <phoneticPr fontId="5"/>
  </si>
  <si>
    <t>　うち減収補塡債(特例分)</t>
    <rPh sb="4" eb="5">
      <t>シュウ</t>
    </rPh>
    <rPh sb="9" eb="10">
      <t>トク</t>
    </rPh>
    <rPh sb="10" eb="11">
      <t>レイ</t>
    </rPh>
    <rPh sb="11" eb="12">
      <t>ブン</t>
    </rPh>
    <phoneticPr fontId="16"/>
  </si>
  <si>
    <t>交通</t>
    <phoneticPr fontId="5"/>
  </si>
  <si>
    <t>被保険者数(人)</t>
  </si>
  <si>
    <t>　積立金</t>
    <phoneticPr fontId="5"/>
  </si>
  <si>
    <t>　うち臨時財政対策債</t>
    <phoneticPr fontId="5"/>
  </si>
  <si>
    <t>簡易水道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</si>
  <si>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</si>
  <si>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</si>
  <si>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</si>
  <si>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</si>
  <si>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</si>
  <si>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</si>
  <si>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</si>
  <si>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</si>
  <si>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</si>
  <si>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</si>
  <si>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</si>
  <si>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</si>
  <si>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</si>
  <si>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</si>
  <si>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</si>
  <si>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</si>
  <si>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</si>
  <si>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</si>
  <si>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</si>
  <si>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</si>
  <si>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</si>
  <si>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</si>
  <si>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大分県姫島村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</si>
  <si>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</si>
  <si>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</si>
  <si>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</si>
  <si>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</si>
  <si>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</si>
  <si>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</si>
  <si>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</si>
  <si>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</si>
  <si>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</si>
  <si>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</si>
  <si>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</si>
  <si>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</si>
  <si>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</si>
  <si>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</si>
  <si>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</si>
  <si>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</si>
  <si>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</si>
  <si>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</si>
  <si>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</si>
  <si>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</si>
  <si>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姫島開発総合センター特別会計</t>
    <phoneticPr fontId="5"/>
  </si>
  <si>
    <t>ケーブルテレビ事業特別会計</t>
    <phoneticPr fontId="5"/>
  </si>
  <si>
    <t>老人福祉施設特別会計（普通会計）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</si>
  <si>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</si>
  <si>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</si>
  <si>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</si>
  <si>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</si>
  <si>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</si>
  <si>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</si>
  <si>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</si>
  <si>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</si>
  <si>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</si>
  <si>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</si>
  <si>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</si>
  <si>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</si>
  <si>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</si>
  <si>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</si>
  <si>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</si>
  <si>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</si>
  <si>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駐車場特別会計</t>
    <phoneticPr fontId="5"/>
  </si>
  <si>
    <t>介護保険特別会計</t>
    <phoneticPr fontId="5"/>
  </si>
  <si>
    <t>老人福祉施設特別会計</t>
    <phoneticPr fontId="5"/>
  </si>
  <si>
    <t>地域包括支援センター特別会計</t>
    <phoneticPr fontId="5"/>
  </si>
  <si>
    <t>後期高齢者医療特別会計</t>
    <phoneticPr fontId="5"/>
  </si>
  <si>
    <t>簡易水道事業特別会計</t>
    <phoneticPr fontId="5"/>
  </si>
  <si>
    <t>法非適用企業</t>
    <phoneticPr fontId="5"/>
  </si>
  <si>
    <t>姫島丸特別会計</t>
    <phoneticPr fontId="5"/>
  </si>
  <si>
    <t>法非適用企業</t>
    <phoneticPr fontId="5"/>
  </si>
  <si>
    <t>下水道特別会計</t>
    <phoneticPr fontId="5"/>
  </si>
  <si>
    <t>法非適用企業</t>
    <phoneticPr fontId="5"/>
  </si>
  <si>
    <t>漁業集落排水事業特別会計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</si>
  <si>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</si>
  <si>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</si>
  <si>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</si>
  <si>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</si>
  <si>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</si>
  <si>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</si>
  <si>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</si>
  <si>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</si>
  <si>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</si>
  <si>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</si>
  <si>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</si>
  <si>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</si>
  <si>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</si>
  <si>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</si>
  <si>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</si>
  <si>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</si>
  <si>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</si>
  <si>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</si>
  <si>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</si>
  <si>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</si>
  <si>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</si>
  <si>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</si>
  <si>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</si>
  <si>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</si>
  <si>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</si>
  <si>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</si>
  <si>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</si>
  <si>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</si>
  <si>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</si>
  <si>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</si>
  <si>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</si>
  <si>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</si>
  <si>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</si>
  <si>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</si>
  <si>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</si>
  <si>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</si>
  <si>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</si>
  <si>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</si>
  <si>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</si>
  <si>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</si>
  <si>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</si>
  <si>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</si>
  <si>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</si>
  <si>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</si>
  <si>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</si>
  <si>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</si>
  <si>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</si>
  <si>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</si>
  <si>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</si>
  <si>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</si>
  <si>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</si>
  <si>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</si>
  <si>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</si>
  <si>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</si>
  <si>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</si>
  <si>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</si>
  <si>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</si>
  <si>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</si>
  <si>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</si>
  <si>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</si>
  <si>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</si>
  <si>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</si>
  <si>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</si>
  <si>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</si>
  <si>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</si>
  <si>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姫島丸特別会計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</si>
  <si>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</si>
  <si>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簡易水道事業特別会計</t>
    <phoneticPr fontId="5"/>
  </si>
  <si>
    <t>(Ｆ)</t>
    <phoneticPr fontId="5"/>
  </si>
  <si>
    <t>漁業集落排水事業特別会計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</si>
  <si>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</si>
  <si>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</si>
  <si>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</si>
  <si>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</si>
  <si>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</si>
  <si>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</si>
  <si>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</si>
  <si>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</si>
  <si>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</si>
  <si>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</si>
  <si>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</si>
  <si>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</si>
  <si>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</si>
  <si>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</si>
  <si>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</si>
  <si>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</si>
  <si>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</si>
  <si>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</si>
  <si>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</si>
  <si>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</si>
  <si>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</si>
  <si>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</si>
  <si>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</si>
  <si>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</si>
  <si>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</si>
  <si>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</si>
  <si>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</si>
  <si>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</si>
  <si>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</si>
  <si>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</si>
  <si>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</si>
  <si>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</si>
  <si>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</si>
  <si>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</si>
  <si>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</si>
  <si>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</si>
  <si>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</si>
  <si>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</si>
  <si>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</si>
  <si>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</si>
  <si>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</si>
  <si>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</si>
  <si>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</si>
  <si>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</si>
  <si>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</si>
  <si>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</si>
  <si>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</si>
  <si>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</si>
  <si>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</si>
  <si>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</si>
  <si>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</si>
  <si>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</si>
  <si>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</si>
  <si>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</si>
  <si>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</si>
  <si>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</si>
  <si>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</si>
  <si>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</si>
  <si>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</si>
  <si>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</si>
  <si>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</si>
  <si>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</si>
  <si>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</si>
  <si>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</si>
  <si>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</si>
  <si>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</si>
  <si>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</si>
  <si>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</si>
  <si>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</si>
  <si>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</si>
  <si>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</si>
  <si>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</si>
  <si>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</si>
  <si>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</si>
  <si>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</si>
  <si>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</si>
  <si>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</si>
  <si>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</si>
  <si>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</si>
  <si>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</si>
  <si>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</si>
  <si>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</si>
  <si>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</si>
  <si>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5.77</t>
  </si>
  <si>
    <t>▲ 0.36</t>
  </si>
  <si>
    <t>一般会計</t>
  </si>
  <si>
    <t>介護保険特別会計</t>
  </si>
  <si>
    <t>ケーブルテレビ事業特別会計</t>
  </si>
  <si>
    <t>駐車場特別会計</t>
  </si>
  <si>
    <t>地域包括支援センター特別会計</t>
  </si>
  <si>
    <t>国民健康保険特別会計</t>
  </si>
  <si>
    <t>漁業集落排水事業特別会計</t>
  </si>
  <si>
    <t>老人福祉施設特別会計</t>
  </si>
  <si>
    <t>その他会計（赤字）</t>
  </si>
  <si>
    <t>その他会計（黒字）</t>
  </si>
  <si>
    <t>（百万円）</t>
    <phoneticPr fontId="5"/>
  </si>
  <si>
    <t>H30</t>
    <phoneticPr fontId="5"/>
  </si>
  <si>
    <t>R01</t>
    <phoneticPr fontId="5"/>
  </si>
  <si>
    <t>R02</t>
    <phoneticPr fontId="5"/>
  </si>
  <si>
    <t>R03</t>
    <phoneticPr fontId="5"/>
  </si>
  <si>
    <t>R04</t>
    <phoneticPr fontId="5"/>
  </si>
  <si>
    <t>　村有施設整備基金</t>
    <rPh sb="1" eb="3">
      <t>ソンユウ</t>
    </rPh>
    <rPh sb="3" eb="5">
      <t>シセツ</t>
    </rPh>
    <rPh sb="5" eb="7">
      <t>セイビ</t>
    </rPh>
    <rPh sb="7" eb="9">
      <t>キキン</t>
    </rPh>
    <phoneticPr fontId="18"/>
  </si>
  <si>
    <t>　下水道基金</t>
    <rPh sb="1" eb="4">
      <t>ゲスイドウ</t>
    </rPh>
    <rPh sb="4" eb="6">
      <t>キキン</t>
    </rPh>
    <phoneticPr fontId="18"/>
  </si>
  <si>
    <t>　地域づくり基金</t>
    <rPh sb="1" eb="3">
      <t>チイキ</t>
    </rPh>
    <rPh sb="6" eb="8">
      <t>キキン</t>
    </rPh>
    <phoneticPr fontId="2"/>
  </si>
  <si>
    <t>　水産振興基金</t>
    <rPh sb="1" eb="3">
      <t>スイサン</t>
    </rPh>
    <rPh sb="3" eb="5">
      <t>シンコウ</t>
    </rPh>
    <rPh sb="5" eb="7">
      <t>キキン</t>
    </rPh>
    <phoneticPr fontId="2"/>
  </si>
  <si>
    <t>　奨学基金</t>
    <rPh sb="1" eb="3">
      <t>ショウガク</t>
    </rPh>
    <rPh sb="3" eb="5">
      <t>キキン</t>
    </rPh>
    <phoneticPr fontId="2"/>
  </si>
  <si>
    <t>-</t>
    <phoneticPr fontId="2"/>
  </si>
  <si>
    <t>姫島車えび養殖</t>
  </si>
  <si>
    <t>大分県退職手当組合</t>
  </si>
  <si>
    <t>大分県消防補償等組合</t>
  </si>
  <si>
    <t>大分県交通災害共済組合（交通災害共済事業会計）</t>
  </si>
  <si>
    <t>大分県市町村会館管理組合</t>
  </si>
  <si>
    <t>大分県後期高齢者医療広域連合（普通会計）</t>
  </si>
  <si>
    <t>大分県後期高齢者医療広域連合（後期高齢者医療事業会計）</t>
  </si>
  <si>
    <t>基金から2百万円繰入</t>
  </si>
  <si>
    <t>基金から133百万円繰入</t>
    <phoneticPr fontId="2"/>
  </si>
  <si>
    <t>基金から繰入無し</t>
    <rPh sb="6" eb="7">
      <t>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</si>
</sst>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9CA4-4EA7-98C4-1A519579C79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215804</c:v>
                </c:pt>
                <c:pt idx="1">
                  <c:v>341495</c:v>
                </c:pt>
                <c:pt idx="2">
                  <c:v>560376</c:v>
                </c:pt>
                <c:pt idx="3">
                  <c:v>137616</c:v>
                </c:pt>
                <c:pt idx="4">
                  <c:v>415374</c:v>
                </c:pt>
              </c:numCache>
            </c:numRef>
          </c:val>
          <c:smooth val="0"/>
          <c:extLst>
            <c:ext xmlns:c16="http://schemas.microsoft.com/office/drawing/2014/chart" uri="{C3380CC4-5D6E-409C-BE32-E72D297353CC}">
              <c16:uniqueId val="{00000001-9CA4-4EA7-98C4-1A519579C79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15.4</c:v>
                </c:pt>
                <c:pt idx="1">
                  <c:v>18.010000000000002</c:v>
                </c:pt>
                <c:pt idx="2">
                  <c:v>25.82</c:v>
                </c:pt>
                <c:pt idx="3">
                  <c:v>22.81</c:v>
                </c:pt>
                <c:pt idx="4">
                  <c:v>27.32</c:v>
                </c:pt>
              </c:numCache>
            </c:numRef>
          </c:val>
          <c:extLst>
            <c:ext xmlns:c16="http://schemas.microsoft.com/office/drawing/2014/chart" uri="{C3380CC4-5D6E-409C-BE32-E72D297353CC}">
              <c16:uniqueId val="{00000000-6B69-4E2F-B5C0-D1989FC0AA6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23.07</c:v>
                </c:pt>
                <c:pt idx="1">
                  <c:v>23.87</c:v>
                </c:pt>
                <c:pt idx="2">
                  <c:v>22.85</c:v>
                </c:pt>
                <c:pt idx="3">
                  <c:v>20.5</c:v>
                </c:pt>
                <c:pt idx="4">
                  <c:v>21.24</c:v>
                </c:pt>
              </c:numCache>
            </c:numRef>
          </c:val>
          <c:extLst>
            <c:ext xmlns:c16="http://schemas.microsoft.com/office/drawing/2014/chart" uri="{C3380CC4-5D6E-409C-BE32-E72D297353CC}">
              <c16:uniqueId val="{00000001-6B69-4E2F-B5C0-D1989FC0AA6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-5.77</c:v>
                </c:pt>
                <c:pt idx="1">
                  <c:v>2.08</c:v>
                </c:pt>
                <c:pt idx="2">
                  <c:v>8.58</c:v>
                </c:pt>
                <c:pt idx="3">
                  <c:v>-0.36</c:v>
                </c:pt>
                <c:pt idx="4">
                  <c:v>3.67</c:v>
                </c:pt>
              </c:numCache>
            </c:numRef>
          </c:val>
          <c:smooth val="0"/>
          <c:extLst>
            <c:ext xmlns:c16="http://schemas.microsoft.com/office/drawing/2014/chart" uri="{C3380CC4-5D6E-409C-BE32-E72D297353CC}">
              <c16:uniqueId val="{00000002-6B69-4E2F-B5C0-D1989FC0AA6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7.0000000000000007E-2</c:v>
                </c:pt>
                <c:pt idx="2">
                  <c:v>#N/A</c:v>
                </c:pt>
                <c:pt idx="3">
                  <c:v>0.16</c:v>
                </c:pt>
                <c:pt idx="4">
                  <c:v>#N/A</c:v>
                </c:pt>
                <c:pt idx="5">
                  <c:v>0.08</c:v>
                </c:pt>
                <c:pt idx="6">
                  <c:v>#N/A</c:v>
                </c:pt>
                <c:pt idx="7">
                  <c:v>0.04</c:v>
                </c:pt>
                <c:pt idx="8">
                  <c:v>#N/A</c:v>
                </c:pt>
                <c:pt idx="9">
                  <c:v>0.03</c:v>
                </c:pt>
              </c:numCache>
            </c:numRef>
          </c:val>
          <c:extLst>
            <c:ext xmlns:c16="http://schemas.microsoft.com/office/drawing/2014/chart" uri="{C3380CC4-5D6E-409C-BE32-E72D297353CC}">
              <c16:uniqueId val="{00000000-55EC-464E-A61F-213EC297330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5EC-464E-A61F-213EC297330A}"/>
            </c:ext>
          </c:extLst>
        </c:ser>
        <c:ser>
          <c:idx val="2"/>
          <c:order val="2"/>
          <c:tx>
            <c:strRef>
              <c:f>データシート!$A$29</c:f>
              <c:strCache>
                <c:ptCount val="1"/>
                <c:pt idx="0">
                  <c:v>老人福祉施設特別会計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5EC-464E-A61F-213EC297330A}"/>
            </c:ext>
          </c:extLst>
        </c:ser>
        <c:ser>
          <c:idx val="3"/>
          <c:order val="3"/>
          <c:tx>
            <c:strRef>
              <c:f>データシート!$A$30</c:f>
              <c:strCache>
                <c:ptCount val="1"/>
                <c:pt idx="0">
                  <c:v>漁業集落排水事業特別会計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55EC-464E-A61F-213EC297330A}"/>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c:v>
                </c:pt>
                <c:pt idx="2">
                  <c:v>#N/A</c:v>
                </c:pt>
                <c:pt idx="3">
                  <c:v>0.12</c:v>
                </c:pt>
                <c:pt idx="4">
                  <c:v>#N/A</c:v>
                </c:pt>
                <c:pt idx="5">
                  <c:v>0.03</c:v>
                </c:pt>
                <c:pt idx="6">
                  <c:v>#N/A</c:v>
                </c:pt>
                <c:pt idx="7">
                  <c:v>0.16</c:v>
                </c:pt>
                <c:pt idx="8">
                  <c:v>#N/A</c:v>
                </c:pt>
                <c:pt idx="9">
                  <c:v>0.03</c:v>
                </c:pt>
              </c:numCache>
            </c:numRef>
          </c:val>
          <c:extLst>
            <c:ext xmlns:c16="http://schemas.microsoft.com/office/drawing/2014/chart" uri="{C3380CC4-5D6E-409C-BE32-E72D297353CC}">
              <c16:uniqueId val="{00000004-55EC-464E-A61F-213EC297330A}"/>
            </c:ext>
          </c:extLst>
        </c:ser>
        <c:ser>
          <c:idx val="5"/>
          <c:order val="5"/>
          <c:tx>
            <c:strRef>
              <c:f>データシート!$A$32</c:f>
              <c:strCache>
                <c:ptCount val="1"/>
                <c:pt idx="0">
                  <c:v>地域包括支援センター特別会計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7.0000000000000007E-2</c:v>
                </c:pt>
                <c:pt idx="2">
                  <c:v>#N/A</c:v>
                </c:pt>
                <c:pt idx="3">
                  <c:v>0.09</c:v>
                </c:pt>
                <c:pt idx="4">
                  <c:v>#N/A</c:v>
                </c:pt>
                <c:pt idx="5">
                  <c:v>0.08</c:v>
                </c:pt>
                <c:pt idx="6">
                  <c:v>#N/A</c:v>
                </c:pt>
                <c:pt idx="7">
                  <c:v>0.09</c:v>
                </c:pt>
                <c:pt idx="8">
                  <c:v>#N/A</c:v>
                </c:pt>
                <c:pt idx="9">
                  <c:v>0.11</c:v>
                </c:pt>
              </c:numCache>
            </c:numRef>
          </c:val>
          <c:extLst>
            <c:ext xmlns:c16="http://schemas.microsoft.com/office/drawing/2014/chart" uri="{C3380CC4-5D6E-409C-BE32-E72D297353CC}">
              <c16:uniqueId val="{00000005-55EC-464E-A61F-213EC297330A}"/>
            </c:ext>
          </c:extLst>
        </c:ser>
        <c:ser>
          <c:idx val="6"/>
          <c:order val="6"/>
          <c:tx>
            <c:strRef>
              <c:f>データシート!$A$33</c:f>
              <c:strCache>
                <c:ptCount val="1"/>
                <c:pt idx="0">
                  <c:v>駐車場特別会計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c:v>
                </c:pt>
                <c:pt idx="2">
                  <c:v>#N/A</c:v>
                </c:pt>
                <c:pt idx="3">
                  <c:v>7.0000000000000007E-2</c:v>
                </c:pt>
                <c:pt idx="4">
                  <c:v>#N/A</c:v>
                </c:pt>
                <c:pt idx="5">
                  <c:v>0.11</c:v>
                </c:pt>
                <c:pt idx="6">
                  <c:v>#N/A</c:v>
                </c:pt>
                <c:pt idx="7">
                  <c:v>0.13</c:v>
                </c:pt>
                <c:pt idx="8">
                  <c:v>#N/A</c:v>
                </c:pt>
                <c:pt idx="9">
                  <c:v>0.19</c:v>
                </c:pt>
              </c:numCache>
            </c:numRef>
          </c:val>
          <c:extLst>
            <c:ext xmlns:c16="http://schemas.microsoft.com/office/drawing/2014/chart" uri="{C3380CC4-5D6E-409C-BE32-E72D297353CC}">
              <c16:uniqueId val="{00000006-55EC-464E-A61F-213EC297330A}"/>
            </c:ext>
          </c:extLst>
        </c:ser>
        <c:ser>
          <c:idx val="7"/>
          <c:order val="7"/>
          <c:tx>
            <c:strRef>
              <c:f>データシート!$A$34</c:f>
              <c:strCache>
                <c:ptCount val="1"/>
                <c:pt idx="0">
                  <c:v>ケーブルテレビ事業特別会計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1.92</c:v>
                </c:pt>
                <c:pt idx="8">
                  <c:v>#N/A</c:v>
                </c:pt>
                <c:pt idx="9">
                  <c:v>0.56999999999999995</c:v>
                </c:pt>
              </c:numCache>
            </c:numRef>
          </c:val>
          <c:extLst>
            <c:ext xmlns:c16="http://schemas.microsoft.com/office/drawing/2014/chart" uri="{C3380CC4-5D6E-409C-BE32-E72D297353CC}">
              <c16:uniqueId val="{00000007-55EC-464E-A61F-213EC297330A}"/>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2.2400000000000002</c:v>
                </c:pt>
                <c:pt idx="2">
                  <c:v>#N/A</c:v>
                </c:pt>
                <c:pt idx="3">
                  <c:v>2.72</c:v>
                </c:pt>
                <c:pt idx="4">
                  <c:v>#N/A</c:v>
                </c:pt>
                <c:pt idx="5">
                  <c:v>0.56999999999999995</c:v>
                </c:pt>
                <c:pt idx="6">
                  <c:v>#N/A</c:v>
                </c:pt>
                <c:pt idx="7">
                  <c:v>2.56</c:v>
                </c:pt>
                <c:pt idx="8">
                  <c:v>#N/A</c:v>
                </c:pt>
                <c:pt idx="9">
                  <c:v>2.82</c:v>
                </c:pt>
              </c:numCache>
            </c:numRef>
          </c:val>
          <c:extLst>
            <c:ext xmlns:c16="http://schemas.microsoft.com/office/drawing/2014/chart" uri="{C3380CC4-5D6E-409C-BE32-E72D297353CC}">
              <c16:uniqueId val="{00000008-55EC-464E-A61F-213EC297330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15.39</c:v>
                </c:pt>
                <c:pt idx="2">
                  <c:v>#N/A</c:v>
                </c:pt>
                <c:pt idx="3">
                  <c:v>18</c:v>
                </c:pt>
                <c:pt idx="4">
                  <c:v>#N/A</c:v>
                </c:pt>
                <c:pt idx="5">
                  <c:v>25.81</c:v>
                </c:pt>
                <c:pt idx="6">
                  <c:v>#N/A</c:v>
                </c:pt>
                <c:pt idx="7">
                  <c:v>20.88</c:v>
                </c:pt>
                <c:pt idx="8">
                  <c:v>#N/A</c:v>
                </c:pt>
                <c:pt idx="9">
                  <c:v>26.73</c:v>
                </c:pt>
              </c:numCache>
            </c:numRef>
          </c:val>
          <c:extLst>
            <c:ext xmlns:c16="http://schemas.microsoft.com/office/drawing/2014/chart" uri="{C3380CC4-5D6E-409C-BE32-E72D297353CC}">
              <c16:uniqueId val="{00000009-55EC-464E-A61F-213EC297330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243</c:v>
                </c:pt>
                <c:pt idx="5">
                  <c:v>220</c:v>
                </c:pt>
                <c:pt idx="8">
                  <c:v>209</c:v>
                </c:pt>
                <c:pt idx="11">
                  <c:v>208</c:v>
                </c:pt>
                <c:pt idx="14">
                  <c:v>197</c:v>
                </c:pt>
              </c:numCache>
            </c:numRef>
          </c:val>
          <c:extLst>
            <c:ext xmlns:c16="http://schemas.microsoft.com/office/drawing/2014/chart" uri="{C3380CC4-5D6E-409C-BE32-E72D297353CC}">
              <c16:uniqueId val="{00000000-2F6C-44CC-94D7-E46277F01E3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F6C-44CC-94D7-E46277F01E3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F6C-44CC-94D7-E46277F01E3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F6C-44CC-94D7-E46277F01E3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54</c:v>
                </c:pt>
                <c:pt idx="3">
                  <c:v>55</c:v>
                </c:pt>
                <c:pt idx="6">
                  <c:v>60</c:v>
                </c:pt>
                <c:pt idx="9">
                  <c:v>57</c:v>
                </c:pt>
                <c:pt idx="12">
                  <c:v>61</c:v>
                </c:pt>
              </c:numCache>
            </c:numRef>
          </c:val>
          <c:extLst>
            <c:ext xmlns:c16="http://schemas.microsoft.com/office/drawing/2014/chart" uri="{C3380CC4-5D6E-409C-BE32-E72D297353CC}">
              <c16:uniqueId val="{00000004-2F6C-44CC-94D7-E46277F01E3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F6C-44CC-94D7-E46277F01E3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F6C-44CC-94D7-E46277F01E3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236</c:v>
                </c:pt>
                <c:pt idx="3">
                  <c:v>227</c:v>
                </c:pt>
                <c:pt idx="6">
                  <c:v>204</c:v>
                </c:pt>
                <c:pt idx="9">
                  <c:v>193</c:v>
                </c:pt>
                <c:pt idx="12">
                  <c:v>174</c:v>
                </c:pt>
              </c:numCache>
            </c:numRef>
          </c:val>
          <c:extLst>
            <c:ext xmlns:c16="http://schemas.microsoft.com/office/drawing/2014/chart" uri="{C3380CC4-5D6E-409C-BE32-E72D297353CC}">
              <c16:uniqueId val="{00000007-2F6C-44CC-94D7-E46277F01E3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47</c:v>
                </c:pt>
                <c:pt idx="2">
                  <c:v>#N/A</c:v>
                </c:pt>
                <c:pt idx="3">
                  <c:v>#N/A</c:v>
                </c:pt>
                <c:pt idx="4">
                  <c:v>62</c:v>
                </c:pt>
                <c:pt idx="5">
                  <c:v>#N/A</c:v>
                </c:pt>
                <c:pt idx="6">
                  <c:v>#N/A</c:v>
                </c:pt>
                <c:pt idx="7">
                  <c:v>55</c:v>
                </c:pt>
                <c:pt idx="8">
                  <c:v>#N/A</c:v>
                </c:pt>
                <c:pt idx="9">
                  <c:v>#N/A</c:v>
                </c:pt>
                <c:pt idx="10">
                  <c:v>42</c:v>
                </c:pt>
                <c:pt idx="11">
                  <c:v>#N/A</c:v>
                </c:pt>
                <c:pt idx="12">
                  <c:v>#N/A</c:v>
                </c:pt>
                <c:pt idx="13">
                  <c:v>38</c:v>
                </c:pt>
                <c:pt idx="14">
                  <c:v>#N/A</c:v>
                </c:pt>
              </c:numCache>
            </c:numRef>
          </c:val>
          <c:smooth val="0"/>
          <c:extLst>
            <c:ext xmlns:c16="http://schemas.microsoft.com/office/drawing/2014/chart" uri="{C3380CC4-5D6E-409C-BE32-E72D297353CC}">
              <c16:uniqueId val="{00000008-2F6C-44CC-94D7-E46277F01E3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1888</c:v>
                </c:pt>
                <c:pt idx="5">
                  <c:v>1999</c:v>
                </c:pt>
                <c:pt idx="8">
                  <c:v>2537</c:v>
                </c:pt>
                <c:pt idx="11">
                  <c:v>2475</c:v>
                </c:pt>
                <c:pt idx="14">
                  <c:v>2672</c:v>
                </c:pt>
              </c:numCache>
            </c:numRef>
          </c:val>
          <c:extLst>
            <c:ext xmlns:c16="http://schemas.microsoft.com/office/drawing/2014/chart" uri="{C3380CC4-5D6E-409C-BE32-E72D297353CC}">
              <c16:uniqueId val="{00000000-0680-42A8-8DB8-F4019FDDC44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0680-42A8-8DB8-F4019FDDC44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3388</c:v>
                </c:pt>
                <c:pt idx="5">
                  <c:v>3491</c:v>
                </c:pt>
                <c:pt idx="8">
                  <c:v>3555</c:v>
                </c:pt>
                <c:pt idx="11">
                  <c:v>4050</c:v>
                </c:pt>
                <c:pt idx="14">
                  <c:v>4300</c:v>
                </c:pt>
              </c:numCache>
            </c:numRef>
          </c:val>
          <c:extLst>
            <c:ext xmlns:c16="http://schemas.microsoft.com/office/drawing/2014/chart" uri="{C3380CC4-5D6E-409C-BE32-E72D297353CC}">
              <c16:uniqueId val="{00000002-0680-42A8-8DB8-F4019FDDC44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680-42A8-8DB8-F4019FDDC44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680-42A8-8DB8-F4019FDDC44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680-42A8-8DB8-F4019FDDC44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0</c:v>
                </c:pt>
                <c:pt idx="3">
                  <c:v>33</c:v>
                </c:pt>
                <c:pt idx="6">
                  <c:v>0</c:v>
                </c:pt>
                <c:pt idx="9">
                  <c:v>0</c:v>
                </c:pt>
                <c:pt idx="12">
                  <c:v>0</c:v>
                </c:pt>
              </c:numCache>
            </c:numRef>
          </c:val>
          <c:extLst>
            <c:ext xmlns:c16="http://schemas.microsoft.com/office/drawing/2014/chart" uri="{C3380CC4-5D6E-409C-BE32-E72D297353CC}">
              <c16:uniqueId val="{00000006-0680-42A8-8DB8-F4019FDDC44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0680-42A8-8DB8-F4019FDDC44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451</c:v>
                </c:pt>
                <c:pt idx="3">
                  <c:v>383</c:v>
                </c:pt>
                <c:pt idx="6">
                  <c:v>361</c:v>
                </c:pt>
                <c:pt idx="9">
                  <c:v>310</c:v>
                </c:pt>
                <c:pt idx="12">
                  <c:v>333</c:v>
                </c:pt>
              </c:numCache>
            </c:numRef>
          </c:val>
          <c:extLst>
            <c:ext xmlns:c16="http://schemas.microsoft.com/office/drawing/2014/chart" uri="{C3380CC4-5D6E-409C-BE32-E72D297353CC}">
              <c16:uniqueId val="{00000008-0680-42A8-8DB8-F4019FDDC44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680-42A8-8DB8-F4019FDDC44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1862</c:v>
                </c:pt>
                <c:pt idx="3">
                  <c:v>2148</c:v>
                </c:pt>
                <c:pt idx="6">
                  <c:v>2882</c:v>
                </c:pt>
                <c:pt idx="9">
                  <c:v>2855</c:v>
                </c:pt>
                <c:pt idx="12">
                  <c:v>3030</c:v>
                </c:pt>
              </c:numCache>
            </c:numRef>
          </c:val>
          <c:extLst>
            <c:ext xmlns:c16="http://schemas.microsoft.com/office/drawing/2014/chart" uri="{C3380CC4-5D6E-409C-BE32-E72D297353CC}">
              <c16:uniqueId val="{0000000A-0680-42A8-8DB8-F4019FDDC44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680-42A8-8DB8-F4019FDDC44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311</c:v>
                </c:pt>
                <c:pt idx="1">
                  <c:v>311</c:v>
                </c:pt>
                <c:pt idx="2">
                  <c:v>311</c:v>
                </c:pt>
              </c:numCache>
            </c:numRef>
          </c:val>
          <c:extLst>
            <c:ext xmlns:c16="http://schemas.microsoft.com/office/drawing/2014/chart" uri="{C3380CC4-5D6E-409C-BE32-E72D297353CC}">
              <c16:uniqueId val="{00000000-8DF2-4B78-B9B8-32F3377109E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247</c:v>
                </c:pt>
                <c:pt idx="1">
                  <c:v>258</c:v>
                </c:pt>
                <c:pt idx="2">
                  <c:v>418</c:v>
                </c:pt>
              </c:numCache>
            </c:numRef>
          </c:val>
          <c:extLst>
            <c:ext xmlns:c16="http://schemas.microsoft.com/office/drawing/2014/chart" uri="{C3380CC4-5D6E-409C-BE32-E72D297353CC}">
              <c16:uniqueId val="{00000001-8DF2-4B78-B9B8-32F3377109E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2862</c:v>
                </c:pt>
                <c:pt idx="1">
                  <c:v>3346</c:v>
                </c:pt>
                <c:pt idx="2">
                  <c:v>3449</c:v>
                </c:pt>
              </c:numCache>
            </c:numRef>
          </c:val>
          <c:extLst>
            <c:ext xmlns:c16="http://schemas.microsoft.com/office/drawing/2014/chart" uri="{C3380CC4-5D6E-409C-BE32-E72D297353CC}">
              <c16:uniqueId val="{00000002-8DF2-4B78-B9B8-32F3377109E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大分県姫島村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本村は離島という地理的条件により、漁港・漁場、下水道等の社会資本の整備を重点的に行っており、その大半の財源に地方債を充当している。実質公債費比率は年々減少しており、県内市町村平均と比較すると低くなっているが、今後は、清掃センター建替及びケーブルテレビ光ファイバー網整備等の事業において多額の借入を行っているため、その元金償還が始まる令和５年度より増加すると考えている。今後も、将来負担の増とならないよう、交付税措置のある地方債のみの借入を行い、財政の健全化に努めていく。</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大分県姫島村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将来負担比率の分子については、横ばいに推移している。また、退職手当支給見込額に対して、多く積立金を保有しており、公営企業債等を含んだ地方債現在高より、充当可能基金と基準財政需要額算入見込額が上回っているため、将来負担比率は０％を下回っている。今後も引き続き、物品調達の見直し等の事務経費の節減や、職員給与費の削減や退職者の補充を必要最小限に抑えるなどの人件費及び物件費の歳出削減策を行い、財政の健全化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大分県姫島村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baseline="0">
              <a:solidFill>
                <a:schemeClr val="dk1"/>
              </a:solidFill>
              <a:effectLst/>
              <a:latin typeface="+mn-lt"/>
              <a:ea typeface="+mn-ea"/>
              <a:cs typeface="+mn-cs"/>
            </a:rPr>
            <a:t>　</a:t>
          </a:r>
          <a:r>
            <a:rPr kumimoji="1" lang="ja-JP" altLang="en-US" sz="1400" b="0" i="0" baseline="0">
              <a:solidFill>
                <a:schemeClr val="dk1"/>
              </a:solidFill>
              <a:effectLst/>
              <a:latin typeface="+mn-lt"/>
              <a:ea typeface="+mn-ea"/>
              <a:cs typeface="+mn-cs"/>
            </a:rPr>
            <a:t>減債基金に</a:t>
          </a:r>
          <a:r>
            <a:rPr kumimoji="1" lang="en-US" altLang="ja-JP" sz="1400" b="0" i="0" baseline="0">
              <a:solidFill>
                <a:schemeClr val="dk1"/>
              </a:solidFill>
              <a:effectLst/>
              <a:latin typeface="+mn-lt"/>
              <a:ea typeface="+mn-ea"/>
              <a:cs typeface="+mn-cs"/>
            </a:rPr>
            <a:t>160</a:t>
          </a:r>
          <a:r>
            <a:rPr kumimoji="1" lang="ja-JP" altLang="en-US" sz="1400" b="0" i="0" baseline="0">
              <a:solidFill>
                <a:schemeClr val="dk1"/>
              </a:solidFill>
              <a:effectLst/>
              <a:latin typeface="+mn-lt"/>
              <a:ea typeface="+mn-ea"/>
              <a:cs typeface="+mn-cs"/>
            </a:rPr>
            <a:t>百万円、村有施設整備基金に</a:t>
          </a:r>
          <a:r>
            <a:rPr kumimoji="1" lang="en-US" altLang="ja-JP" sz="1400" b="0" i="0" baseline="0">
              <a:solidFill>
                <a:schemeClr val="dk1"/>
              </a:solidFill>
              <a:effectLst/>
              <a:latin typeface="+mn-lt"/>
              <a:ea typeface="+mn-ea"/>
              <a:cs typeface="+mn-cs"/>
            </a:rPr>
            <a:t>100</a:t>
          </a:r>
          <a:r>
            <a:rPr kumimoji="1" lang="ja-JP" altLang="en-US" sz="1400" b="0" i="0" baseline="0">
              <a:solidFill>
                <a:schemeClr val="dk1"/>
              </a:solidFill>
              <a:effectLst/>
              <a:latin typeface="+mn-lt"/>
              <a:ea typeface="+mn-ea"/>
              <a:cs typeface="+mn-cs"/>
            </a:rPr>
            <a:t>百万円の積立を行ったことにより、</a:t>
          </a:r>
          <a:r>
            <a:rPr kumimoji="1" lang="en-US" altLang="ja-JP" sz="1400" b="0" i="0" baseline="0">
              <a:solidFill>
                <a:schemeClr val="dk1"/>
              </a:solidFill>
              <a:effectLst/>
              <a:latin typeface="+mn-lt"/>
              <a:ea typeface="+mn-ea"/>
              <a:cs typeface="+mn-cs"/>
            </a:rPr>
            <a:t>262</a:t>
          </a:r>
          <a:r>
            <a:rPr kumimoji="1" lang="ja-JP" altLang="en-US" sz="1400" b="0" i="0" baseline="0">
              <a:solidFill>
                <a:schemeClr val="dk1"/>
              </a:solidFill>
              <a:effectLst/>
              <a:latin typeface="+mn-lt"/>
              <a:ea typeface="+mn-ea"/>
              <a:cs typeface="+mn-cs"/>
            </a:rPr>
            <a:t>百万円の増となった。</a:t>
          </a:r>
          <a:endParaRPr kumimoji="1" lang="en-US" altLang="ja-JP" sz="14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baseline="0">
              <a:solidFill>
                <a:schemeClr val="dk1"/>
              </a:solidFill>
              <a:effectLst/>
              <a:latin typeface="+mn-lt"/>
              <a:ea typeface="+mn-ea"/>
              <a:cs typeface="+mn-cs"/>
            </a:rPr>
            <a:t>　（その他の要因については、利子分の積立による）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baseline="0">
              <a:solidFill>
                <a:schemeClr val="dk1"/>
              </a:solidFill>
              <a:effectLst/>
              <a:latin typeface="+mn-lt"/>
              <a:ea typeface="+mn-ea"/>
              <a:cs typeface="+mn-cs"/>
            </a:rPr>
            <a:t>　今後の村有施設の整備に充てるため、その他特定目的基金（村有施設整備基金）</a:t>
          </a:r>
          <a:r>
            <a:rPr kumimoji="1" lang="ja-JP" altLang="en-US" sz="1400" b="0" i="0" baseline="0">
              <a:solidFill>
                <a:schemeClr val="dk1"/>
              </a:solidFill>
              <a:effectLst/>
              <a:latin typeface="+mn-lt"/>
              <a:ea typeface="+mn-ea"/>
              <a:cs typeface="+mn-cs"/>
            </a:rPr>
            <a:t>を、今後の償還に充てるため、</a:t>
          </a:r>
          <a:r>
            <a:rPr kumimoji="1" lang="ja-JP" altLang="ja-JP" sz="1400" b="0" i="0" baseline="0">
              <a:solidFill>
                <a:schemeClr val="dk1"/>
              </a:solidFill>
              <a:effectLst/>
              <a:latin typeface="+mn-lt"/>
              <a:ea typeface="+mn-ea"/>
              <a:cs typeface="+mn-cs"/>
            </a:rPr>
            <a:t>減債基金を増やしていく方針。</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400" b="0" i="0" baseline="0">
              <a:solidFill>
                <a:schemeClr val="dk1"/>
              </a:solidFill>
              <a:effectLst/>
              <a:latin typeface="+mn-lt"/>
              <a:ea typeface="+mn-ea"/>
              <a:cs typeface="+mn-cs"/>
            </a:rPr>
            <a:t>　本村の基金の使途は、奨学基金、ふるさと創生基金、村有施設整備基金、地域福祉</a:t>
          </a:r>
          <a:r>
            <a:rPr kumimoji="1" lang="ja-JP" altLang="en-US" sz="1400" b="0" i="0" baseline="0">
              <a:solidFill>
                <a:schemeClr val="dk1"/>
              </a:solidFill>
              <a:effectLst/>
              <a:latin typeface="+mn-lt"/>
              <a:ea typeface="+mn-ea"/>
              <a:cs typeface="+mn-cs"/>
            </a:rPr>
            <a:t>基金、</a:t>
          </a:r>
          <a:r>
            <a:rPr kumimoji="1" lang="ja-JP" altLang="ja-JP" sz="1400" b="0" i="0" baseline="0">
              <a:solidFill>
                <a:schemeClr val="dk1"/>
              </a:solidFill>
              <a:effectLst/>
              <a:latin typeface="+mn-lt"/>
              <a:ea typeface="+mn-ea"/>
              <a:cs typeface="+mn-cs"/>
            </a:rPr>
            <a:t>地域づくり基金、中山間ふるさと水と土保全対策基金、水産振興基金、下水道基金、過疎地域</a:t>
          </a:r>
          <a:r>
            <a:rPr kumimoji="1" lang="ja-JP" altLang="en-US" sz="1400" b="0" i="0" baseline="0">
              <a:solidFill>
                <a:schemeClr val="dk1"/>
              </a:solidFill>
              <a:effectLst/>
              <a:latin typeface="+mn-lt"/>
              <a:ea typeface="+mn-ea"/>
              <a:cs typeface="+mn-cs"/>
            </a:rPr>
            <a:t>持続的発展</a:t>
          </a:r>
          <a:r>
            <a:rPr kumimoji="1" lang="ja-JP" altLang="ja-JP" sz="1400" b="0" i="0" baseline="0">
              <a:solidFill>
                <a:schemeClr val="dk1"/>
              </a:solidFill>
              <a:effectLst/>
              <a:latin typeface="+mn-lt"/>
              <a:ea typeface="+mn-ea"/>
              <a:cs typeface="+mn-cs"/>
            </a:rPr>
            <a:t>基金、ＩＴアイランド推進基金、森林環境譲与税基金</a:t>
          </a:r>
          <a:r>
            <a:rPr kumimoji="1" lang="ja-JP" altLang="en-US" sz="1400" b="0" i="0" baseline="0">
              <a:solidFill>
                <a:schemeClr val="dk1"/>
              </a:solidFill>
              <a:effectLst/>
              <a:latin typeface="+mn-lt"/>
              <a:ea typeface="+mn-ea"/>
              <a:cs typeface="+mn-cs"/>
            </a:rPr>
            <a:t>、新型コロナウイルス感染症特別貸付等利子補給金基金</a:t>
          </a:r>
          <a:r>
            <a:rPr kumimoji="1" lang="ja-JP" altLang="ja-JP" sz="1400" b="0" i="0" baseline="0">
              <a:solidFill>
                <a:schemeClr val="dk1"/>
              </a:solidFill>
              <a:effectLst/>
              <a:latin typeface="+mn-lt"/>
              <a:ea typeface="+mn-ea"/>
              <a:cs typeface="+mn-cs"/>
            </a:rPr>
            <a:t>がある。</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baseline="0">
              <a:solidFill>
                <a:schemeClr val="dk1"/>
              </a:solidFill>
              <a:effectLst/>
              <a:latin typeface="+mn-lt"/>
              <a:ea typeface="+mn-ea"/>
              <a:cs typeface="+mn-cs"/>
            </a:rPr>
            <a:t>　村有施設整備基金の</a:t>
          </a:r>
          <a:r>
            <a:rPr kumimoji="1" lang="ja-JP" altLang="en-US" sz="1400" b="0" i="0" baseline="0">
              <a:solidFill>
                <a:schemeClr val="dk1"/>
              </a:solidFill>
              <a:effectLst/>
              <a:latin typeface="+mn-lt"/>
              <a:ea typeface="+mn-ea"/>
              <a:cs typeface="+mn-cs"/>
            </a:rPr>
            <a:t>１００</a:t>
          </a:r>
          <a:r>
            <a:rPr kumimoji="1" lang="ja-JP" altLang="ja-JP" sz="1400" b="0" i="0" baseline="0">
              <a:solidFill>
                <a:schemeClr val="dk1"/>
              </a:solidFill>
              <a:effectLst/>
              <a:latin typeface="+mn-lt"/>
              <a:ea typeface="+mn-ea"/>
              <a:cs typeface="+mn-cs"/>
            </a:rPr>
            <a:t>百万円の積立を行ったことにより、</a:t>
          </a:r>
          <a:r>
            <a:rPr kumimoji="1" lang="ja-JP" altLang="en-US" sz="1400" b="0" i="0" baseline="0">
              <a:solidFill>
                <a:schemeClr val="dk1"/>
              </a:solidFill>
              <a:effectLst/>
              <a:latin typeface="+mn-lt"/>
              <a:ea typeface="+mn-ea"/>
              <a:cs typeface="+mn-cs"/>
            </a:rPr>
            <a:t>１０３</a:t>
          </a:r>
          <a:r>
            <a:rPr kumimoji="1" lang="ja-JP" altLang="ja-JP" sz="1400" b="0" i="0" baseline="0">
              <a:solidFill>
                <a:schemeClr val="dk1"/>
              </a:solidFill>
              <a:effectLst/>
              <a:latin typeface="+mn-lt"/>
              <a:ea typeface="+mn-ea"/>
              <a:cs typeface="+mn-cs"/>
            </a:rPr>
            <a:t>百万円の増となった。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baseline="0">
              <a:solidFill>
                <a:schemeClr val="dk1"/>
              </a:solidFill>
              <a:effectLst/>
              <a:latin typeface="+mn-lt"/>
              <a:ea typeface="+mn-ea"/>
              <a:cs typeface="+mn-cs"/>
            </a:rPr>
            <a:t>　今後の村有施設の整備に充てるため、その他特定目的基金（村有施設整備基金）を増やしていく方針。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400" b="0" i="0" baseline="0">
              <a:solidFill>
                <a:schemeClr val="dk1"/>
              </a:solidFill>
              <a:effectLst/>
              <a:latin typeface="+mn-lt"/>
              <a:ea typeface="+mn-ea"/>
              <a:cs typeface="+mn-cs"/>
            </a:rPr>
            <a:t>　剰余金の</a:t>
          </a:r>
          <a:r>
            <a:rPr kumimoji="1" lang="en-US" altLang="ja-JP" sz="1400" b="0" i="0" baseline="0">
              <a:solidFill>
                <a:schemeClr val="dk1"/>
              </a:solidFill>
              <a:effectLst/>
              <a:latin typeface="+mn-lt"/>
              <a:ea typeface="+mn-ea"/>
              <a:cs typeface="+mn-cs"/>
            </a:rPr>
            <a:t>1/2</a:t>
          </a:r>
          <a:r>
            <a:rPr kumimoji="1" lang="ja-JP" altLang="ja-JP" sz="1400" b="0" i="0" baseline="0">
              <a:solidFill>
                <a:schemeClr val="dk1"/>
              </a:solidFill>
              <a:effectLst/>
              <a:latin typeface="+mn-lt"/>
              <a:ea typeface="+mn-ea"/>
              <a:cs typeface="+mn-cs"/>
            </a:rPr>
            <a:t>を超える金額の積立を行い、同額を</a:t>
          </a:r>
          <a:r>
            <a:rPr kumimoji="1" lang="ja-JP" altLang="en-US" sz="1400" b="0" i="0" baseline="0">
              <a:solidFill>
                <a:schemeClr val="dk1"/>
              </a:solidFill>
              <a:effectLst/>
              <a:latin typeface="+mn-lt"/>
              <a:ea typeface="+mn-ea"/>
              <a:cs typeface="+mn-cs"/>
            </a:rPr>
            <a:t>減債</a:t>
          </a:r>
          <a:r>
            <a:rPr kumimoji="1" lang="ja-JP" altLang="ja-JP" sz="1400" b="0" i="0" baseline="0">
              <a:solidFill>
                <a:schemeClr val="dk1"/>
              </a:solidFill>
              <a:effectLst/>
              <a:latin typeface="+mn-lt"/>
              <a:ea typeface="+mn-ea"/>
              <a:cs typeface="+mn-cs"/>
            </a:rPr>
            <a:t>基金に積み立てるため取り崩している。</a:t>
          </a:r>
          <a:endParaRPr lang="ja-JP" altLang="ja-JP" sz="1800">
            <a:effectLst/>
          </a:endParaRPr>
        </a:p>
        <a:p>
          <a:pPr eaLnBrk="1" fontAlgn="auto" latinLnBrk="0" hangingPunct="1"/>
          <a:r>
            <a:rPr kumimoji="1" lang="ja-JP" altLang="ja-JP" sz="1400" b="0" i="0" baseline="0">
              <a:solidFill>
                <a:schemeClr val="dk1"/>
              </a:solidFill>
              <a:effectLst/>
              <a:latin typeface="+mn-lt"/>
              <a:ea typeface="+mn-ea"/>
              <a:cs typeface="+mn-cs"/>
            </a:rPr>
            <a:t>　金額としては、横ばいになっている</a:t>
          </a:r>
          <a:r>
            <a:rPr kumimoji="1" lang="ja-JP" altLang="en-US" sz="1400" b="0" i="0" baseline="0">
              <a:solidFill>
                <a:schemeClr val="dk1"/>
              </a:solidFill>
              <a:effectLst/>
              <a:latin typeface="+mn-lt"/>
              <a:ea typeface="+mn-ea"/>
              <a:cs typeface="+mn-cs"/>
            </a:rPr>
            <a:t>。</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baseline="0">
              <a:solidFill>
                <a:schemeClr val="dk1"/>
              </a:solidFill>
              <a:effectLst/>
              <a:latin typeface="+mn-lt"/>
              <a:ea typeface="+mn-ea"/>
              <a:cs typeface="+mn-cs"/>
            </a:rPr>
            <a:t>　財政調整基金の残高については、現在の残高の水準を維持していく方針。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b="0" i="0" baseline="0">
              <a:solidFill>
                <a:schemeClr val="dk1"/>
              </a:solidFill>
              <a:effectLst/>
              <a:latin typeface="+mn-lt"/>
              <a:ea typeface="+mn-ea"/>
              <a:cs typeface="+mn-cs"/>
            </a:rPr>
            <a:t>長年、基金利子分の積立のみを行っていたが、</a:t>
          </a:r>
          <a:r>
            <a:rPr kumimoji="1" lang="ja-JP" altLang="en-US" sz="1400" b="0" i="0" baseline="0">
              <a:solidFill>
                <a:schemeClr val="dk1"/>
              </a:solidFill>
              <a:effectLst/>
              <a:latin typeface="+mn-lt"/>
              <a:ea typeface="+mn-ea"/>
              <a:cs typeface="+mn-cs"/>
            </a:rPr>
            <a:t>今後、公債費の増加が想定されることから、その財源とするため、財政調整基金に剰余分の</a:t>
          </a:r>
          <a:r>
            <a:rPr kumimoji="1" lang="en-US" altLang="ja-JP" sz="1400" b="0" i="0" baseline="0">
              <a:solidFill>
                <a:schemeClr val="dk1"/>
              </a:solidFill>
              <a:effectLst/>
              <a:latin typeface="+mn-lt"/>
              <a:ea typeface="+mn-ea"/>
              <a:cs typeface="+mn-cs"/>
            </a:rPr>
            <a:t>1/2</a:t>
          </a:r>
          <a:r>
            <a:rPr kumimoji="1" lang="ja-JP" altLang="en-US" sz="1400" b="0" i="0" baseline="0">
              <a:solidFill>
                <a:schemeClr val="dk1"/>
              </a:solidFill>
              <a:effectLst/>
              <a:latin typeface="+mn-lt"/>
              <a:ea typeface="+mn-ea"/>
              <a:cs typeface="+mn-cs"/>
            </a:rPr>
            <a:t>を超える金額を積み立て同額の取り崩しを行ったものを減債基金に積み立てを行い、</a:t>
          </a:r>
          <a:r>
            <a:rPr kumimoji="1" lang="en-US" altLang="ja-JP" sz="1400" b="0" i="0" baseline="0">
              <a:solidFill>
                <a:schemeClr val="dk1"/>
              </a:solidFill>
              <a:effectLst/>
              <a:latin typeface="+mn-lt"/>
              <a:ea typeface="+mn-ea"/>
              <a:cs typeface="+mn-cs"/>
            </a:rPr>
            <a:t>160</a:t>
          </a:r>
          <a:r>
            <a:rPr kumimoji="1" lang="ja-JP" altLang="en-US" sz="1400" b="0" i="0" baseline="0">
              <a:solidFill>
                <a:schemeClr val="dk1"/>
              </a:solidFill>
              <a:effectLst/>
              <a:latin typeface="+mn-lt"/>
              <a:ea typeface="+mn-ea"/>
              <a:cs typeface="+mn-cs"/>
            </a:rPr>
            <a:t>百万円の増となった。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baseline="0">
              <a:solidFill>
                <a:schemeClr val="dk1"/>
              </a:solidFill>
              <a:effectLst/>
              <a:latin typeface="+mn-lt"/>
              <a:ea typeface="+mn-ea"/>
              <a:cs typeface="+mn-cs"/>
            </a:rPr>
            <a:t>　</a:t>
          </a:r>
          <a:r>
            <a:rPr kumimoji="1" lang="ja-JP" altLang="en-US" sz="1400" b="0" i="0" baseline="0">
              <a:solidFill>
                <a:schemeClr val="dk1"/>
              </a:solidFill>
              <a:effectLst/>
              <a:latin typeface="+mn-lt"/>
              <a:ea typeface="+mn-ea"/>
              <a:cs typeface="+mn-cs"/>
            </a:rPr>
            <a:t>減債基金</a:t>
          </a:r>
          <a:r>
            <a:rPr kumimoji="1" lang="ja-JP" altLang="ja-JP" sz="1400" b="0" i="0" baseline="0">
              <a:solidFill>
                <a:schemeClr val="dk1"/>
              </a:solidFill>
              <a:effectLst/>
              <a:latin typeface="+mn-lt"/>
              <a:ea typeface="+mn-ea"/>
              <a:cs typeface="+mn-cs"/>
            </a:rPr>
            <a:t>の残高については</a:t>
          </a:r>
          <a:r>
            <a:rPr kumimoji="1" lang="ja-JP" altLang="en-US" sz="1400" b="0" i="0" baseline="0">
              <a:solidFill>
                <a:schemeClr val="dk1"/>
              </a:solidFill>
              <a:effectLst/>
              <a:latin typeface="+mn-lt"/>
              <a:ea typeface="+mn-ea"/>
              <a:cs typeface="+mn-cs"/>
            </a:rPr>
            <a:t>、令和５年度も令和４年度と同様の対応をとるため、増額となる見通しである。</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38C435F1-7D6D-4329-AD46-D2F72AA2A7B9}"/>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D75B0A53-3284-4D8D-AE12-1B4B59BE93FC}"/>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61CB0DA5-7267-4F75-BD9E-F4ABC5E8735A}"/>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CF2F3552-E1AB-4583-9F7C-2FEFA9640E02}"/>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大分県姫島村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96D388B4-4502-4539-86ED-E06141C6EDCC}"/>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1E72EFD6-4D3B-4CC7-B987-C35B885191A5}"/>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C87A7C52-60CF-4E12-A017-8BD73CBA31B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69D73B67-0715-4B70-984D-EC9B03D66B8C}"/>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9C94E8B1-60EF-4F39-B1BD-A669267215CC}"/>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260BE188-86DA-447B-8513-1B8FA4F66F13}"/>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1,812
1,810
6.99
3,425,986
3,018,500
399,578
1,462,772
3,030,288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D2D98DA5-0070-42BE-A7E6-25A2202EC9A3}"/>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E9843E81-B91C-4B29-987D-C8EB652F01D8}"/>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479B418B-A09C-4EF0-9B38-3E451D22948C}"/>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97E5D450-A02F-47BD-9360-48D6A5730162}"/>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EF488477-FAAD-4393-9F2F-30FA910696D3}"/>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B11E99E8-C37D-49F5-96AF-244E0029742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98CFE062-4E12-4980-9DC6-7BBAA8B9B8A9}"/>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7213B4FD-DFAD-4BAD-961A-29DD4FB794C1}"/>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C1F87E0C-3984-4979-9B88-C323A072E964}"/>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4354745C-1770-45F8-8297-A6D667F7DC95}"/>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BC565ACC-E42D-42CA-B557-EC5C276FD097}"/>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DF6D2513-6BAC-4FD7-8C52-58D660A167F7}"/>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2F4D731A-CD3A-4916-B0D3-40BFBBDE8EC3}"/>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CB5EE00F-BCF3-4254-BB95-964713B3B202}"/>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81FC0522-8EAC-4FF3-BE22-8DE3DFB8DCE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7998D7BD-9302-4A7F-AC9D-1609555616D1}"/>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C2C5AA06-765C-4A43-8A06-4AED164FF814}"/>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683E02EE-C34D-4E0E-B1FF-EA7785C20ADC}"/>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BCCA7AA5-61F9-4391-A88E-9C1E796309BE}"/>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74BE1B0F-FB63-491E-BAFC-FFE4D8F6DD39}"/>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1AF17323-E633-48FE-A27C-2696DF369281}"/>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F32CC846-64C6-4128-A598-3AA2E497BFA1}"/>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AD730A14-AE40-495B-B0B8-42ED98164AA8}"/>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64631964-423E-4C69-A52B-88B58872BABD}"/>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55BF9C44-6391-44DB-B280-0531D0E70CC8}"/>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37252AC-1C70-479D-933D-8D6FD67D5E9D}"/>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B857445A-0EF9-4190-BFA8-C3E2783BC104}"/>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55B36FAF-2E68-48F7-AF49-A1A04C316707}"/>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3BCB85B7-FA0F-4163-825E-3605A3708B9C}"/>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48AB4B9C-4160-4C1D-9F7A-FEC1E21D89B5}"/>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CC4D001F-3B62-4486-8F09-4BD65CD21ED2}"/>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ABC970D3-E5FB-44F4-BA79-7A7DD3056BAE}"/>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C9C60C09-B754-44E0-B6FC-11135D43A4AF}"/>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77A0CD39-1821-4F22-B2F1-F74821CEB8B6}"/>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37320133-DAAD-432F-8043-4E7CF9967575}"/>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6C4D7AAF-83CE-4164-8517-9AB12D3309DC}"/>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97F55A59-D763-42EA-9438-D3E3C6619207}"/>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当村の主要産業である水産業は近年低迷しており、財政力指数は類似団体・県平均と比べても低く、人口の減少等により今後さらに低下することが予想されるが、主要産業である水産業の振興及び漁業と共存共栄できる観光の振興に取り組み、税収の確保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4833C7EC-393B-4D86-B4E3-9982DE69B0A9}"/>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9D922ED3-DEE3-4EF1-B3DB-FBAA4622DF9D}"/>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FBA6A259-8F02-4144-991F-291C54B1751B}"/>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A9EE3673-C441-4B1D-96C3-48B1A94C39A9}"/>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6E73DF8E-9CEE-4F10-A076-7B81FD140E1D}"/>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4852018F-7F78-4CC3-9730-F4B42393ED47}"/>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605149-0944-414B-93D9-7234244A8ACA}"/>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230C65B1-E321-41FB-9ADE-BDAEFDD8E6CD}"/>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1F66C59C-7B13-479E-9522-BF762F8E0128}"/>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4D034160-E98B-4E67-81F6-D15FCC5B1F14}"/>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907DD07E-D362-4300-964B-7082DFC978EC}"/>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30A6397A-F6B3-4D2A-B3F4-BE17DA801156}"/>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DF8DB918-906C-423E-998E-F81125CC6B0E}"/>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891A8710-9F42-41FF-9192-B8659B39D77A}"/>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3B90BF4F-0BDE-4181-9940-4FA1B8ECFEBA}"/>
            </a:ext>
          </a:extLst>
        </xdr:cNvPr>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E5A5DBF7-BD02-4479-B77B-295E676A1D5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3399D5CA-1521-414D-933B-483C7091B1DD}"/>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a:extLst>
            <a:ext uri="{FF2B5EF4-FFF2-40B4-BE49-F238E27FC236}">
              <a16:creationId xmlns:a16="http://schemas.microsoft.com/office/drawing/2014/main" id="{F1B419F8-507F-4D04-90A8-774F5A0BCAED}"/>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a:extLst>
            <a:ext uri="{FF2B5EF4-FFF2-40B4-BE49-F238E27FC236}">
              <a16:creationId xmlns:a16="http://schemas.microsoft.com/office/drawing/2014/main" id="{AA8AE1E3-F73E-4143-B870-E69F79FC0A94}"/>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24342</xdr:rowOff>
    </xdr:from>
    <xdr:to>
      <xdr:col>23</xdr:col>
      <xdr:colOff>133350</xdr:colOff>
      <xdr:row>44</xdr:row>
      <xdr:rowOff>44450</xdr:rowOff>
    </xdr:to>
    <xdr:cxnSp macro="">
      <xdr:nvCxnSpPr>
        <xdr:cNvPr id="68" name="直線コネクタ 67">
          <a:extLst>
            <a:ext uri="{FF2B5EF4-FFF2-40B4-BE49-F238E27FC236}">
              <a16:creationId xmlns:a16="http://schemas.microsoft.com/office/drawing/2014/main" id="{1465EB0C-1D15-4938-937F-53ACC0468D82}"/>
            </a:ext>
          </a:extLst>
        </xdr:cNvPr>
        <xdr:cNvCxnSpPr/>
      </xdr:nvCxnSpPr>
      <xdr:spPr>
        <a:xfrm>
          <a:off x="4114800" y="75681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69" name="財政力平均値テキスト">
          <a:extLst>
            <a:ext uri="{FF2B5EF4-FFF2-40B4-BE49-F238E27FC236}">
              <a16:creationId xmlns:a16="http://schemas.microsoft.com/office/drawing/2014/main" id="{F13B17A1-927A-4DC4-BE85-C9B7E9BB6714}"/>
            </a:ext>
          </a:extLst>
        </xdr:cNvPr>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a:extLst>
            <a:ext uri="{FF2B5EF4-FFF2-40B4-BE49-F238E27FC236}">
              <a16:creationId xmlns:a16="http://schemas.microsoft.com/office/drawing/2014/main" id="{35799932-D3F5-4A81-9FF5-B6B45E00D035}"/>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24342</xdr:rowOff>
    </xdr:from>
    <xdr:to>
      <xdr:col>19</xdr:col>
      <xdr:colOff>133350</xdr:colOff>
      <xdr:row>44</xdr:row>
      <xdr:rowOff>24342</xdr:rowOff>
    </xdr:to>
    <xdr:cxnSp macro="">
      <xdr:nvCxnSpPr>
        <xdr:cNvPr id="71" name="直線コネクタ 70">
          <a:extLst>
            <a:ext uri="{FF2B5EF4-FFF2-40B4-BE49-F238E27FC236}">
              <a16:creationId xmlns:a16="http://schemas.microsoft.com/office/drawing/2014/main" id="{F2C3645C-5569-4934-A00B-F3CE3B8985B5}"/>
            </a:ext>
          </a:extLst>
        </xdr:cNvPr>
        <xdr:cNvCxnSpPr/>
      </xdr:nvCxnSpPr>
      <xdr:spPr>
        <a:xfrm>
          <a:off x="3225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a:extLst>
            <a:ext uri="{FF2B5EF4-FFF2-40B4-BE49-F238E27FC236}">
              <a16:creationId xmlns:a16="http://schemas.microsoft.com/office/drawing/2014/main" id="{0F93F397-EFC9-43A3-ADDF-B808FB4914FA}"/>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3" name="テキスト ボックス 72">
          <a:extLst>
            <a:ext uri="{FF2B5EF4-FFF2-40B4-BE49-F238E27FC236}">
              <a16:creationId xmlns:a16="http://schemas.microsoft.com/office/drawing/2014/main" id="{65460A36-5074-4302-8204-BC76E1A3D5FC}"/>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24342</xdr:rowOff>
    </xdr:from>
    <xdr:to>
      <xdr:col>15</xdr:col>
      <xdr:colOff>82550</xdr:colOff>
      <xdr:row>44</xdr:row>
      <xdr:rowOff>24342</xdr:rowOff>
    </xdr:to>
    <xdr:cxnSp macro="">
      <xdr:nvCxnSpPr>
        <xdr:cNvPr id="74" name="直線コネクタ 73">
          <a:extLst>
            <a:ext uri="{FF2B5EF4-FFF2-40B4-BE49-F238E27FC236}">
              <a16:creationId xmlns:a16="http://schemas.microsoft.com/office/drawing/2014/main" id="{81A00135-5818-41FA-BF82-7B4F26B76B00}"/>
            </a:ext>
          </a:extLst>
        </xdr:cNvPr>
        <xdr:cNvCxnSpPr/>
      </xdr:nvCxnSpPr>
      <xdr:spPr>
        <a:xfrm>
          <a:off x="2336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a:extLst>
            <a:ext uri="{FF2B5EF4-FFF2-40B4-BE49-F238E27FC236}">
              <a16:creationId xmlns:a16="http://schemas.microsoft.com/office/drawing/2014/main" id="{29924FB0-3AA5-40A5-A221-B73A7089DA64}"/>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6" name="テキスト ボックス 75">
          <a:extLst>
            <a:ext uri="{FF2B5EF4-FFF2-40B4-BE49-F238E27FC236}">
              <a16:creationId xmlns:a16="http://schemas.microsoft.com/office/drawing/2014/main" id="{9F6D4A9C-64F4-4E00-A26C-0F8C3E1697FA}"/>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24342</xdr:rowOff>
    </xdr:from>
    <xdr:to>
      <xdr:col>11</xdr:col>
      <xdr:colOff>31750</xdr:colOff>
      <xdr:row>44</xdr:row>
      <xdr:rowOff>44450</xdr:rowOff>
    </xdr:to>
    <xdr:cxnSp macro="">
      <xdr:nvCxnSpPr>
        <xdr:cNvPr id="77" name="直線コネクタ 76">
          <a:extLst>
            <a:ext uri="{FF2B5EF4-FFF2-40B4-BE49-F238E27FC236}">
              <a16:creationId xmlns:a16="http://schemas.microsoft.com/office/drawing/2014/main" id="{4DE016AC-5A4D-42E3-9DE0-F18D27940357}"/>
            </a:ext>
          </a:extLst>
        </xdr:cNvPr>
        <xdr:cNvCxnSpPr/>
      </xdr:nvCxnSpPr>
      <xdr:spPr>
        <a:xfrm flipV="1">
          <a:off x="1447800" y="75681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999B3411-2AE7-42A8-9E00-D930A42201B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a:extLst>
            <a:ext uri="{FF2B5EF4-FFF2-40B4-BE49-F238E27FC236}">
              <a16:creationId xmlns:a16="http://schemas.microsoft.com/office/drawing/2014/main" id="{A485F218-CA0A-4DB7-B157-8BC2B4733ECD}"/>
            </a:ext>
          </a:extLst>
        </xdr:cNvPr>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11FCCCAB-6FCD-4910-8A8F-29F91C3ED238}"/>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87D3DB6A-E043-400D-B6FB-B290205FB449}"/>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6E110097-63B2-4A3C-A52B-7741643848AA}"/>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B0532D41-FD74-4CC9-B922-CEA71CEEE5BD}"/>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72263AED-91A6-4AB7-BEAB-98BAEA66371D}"/>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B0DBFC43-D91F-485C-9BCE-57B89BC1885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ED5E9848-5989-4359-B06D-2776B8852C21}"/>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7" name="楕円 86">
          <a:extLst>
            <a:ext uri="{FF2B5EF4-FFF2-40B4-BE49-F238E27FC236}">
              <a16:creationId xmlns:a16="http://schemas.microsoft.com/office/drawing/2014/main" id="{6C3305BD-6E88-4AEE-AF92-5A3EC2ACD0C8}"/>
            </a:ext>
          </a:extLst>
        </xdr:cNvPr>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60977</xdr:rowOff>
    </xdr:from>
    <xdr:ext cx="762000" cy="259045"/>
    <xdr:sp macro="" textlink="">
      <xdr:nvSpPr>
        <xdr:cNvPr id="88" name="財政力該当値テキスト">
          <a:extLst>
            <a:ext uri="{FF2B5EF4-FFF2-40B4-BE49-F238E27FC236}">
              <a16:creationId xmlns:a16="http://schemas.microsoft.com/office/drawing/2014/main" id="{F4066F4E-4F8D-4612-9F75-894B93DD9E0F}"/>
            </a:ext>
          </a:extLst>
        </xdr:cNvPr>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144992</xdr:rowOff>
    </xdr:from>
    <xdr:to>
      <xdr:col>19</xdr:col>
      <xdr:colOff>184150</xdr:colOff>
      <xdr:row>44</xdr:row>
      <xdr:rowOff>75142</xdr:rowOff>
    </xdr:to>
    <xdr:sp macro="" textlink="">
      <xdr:nvSpPr>
        <xdr:cNvPr id="89" name="楕円 88">
          <a:extLst>
            <a:ext uri="{FF2B5EF4-FFF2-40B4-BE49-F238E27FC236}">
              <a16:creationId xmlns:a16="http://schemas.microsoft.com/office/drawing/2014/main" id="{E1D84241-5DF3-46AE-ABBD-79B13F8B521D}"/>
            </a:ext>
          </a:extLst>
        </xdr:cNvPr>
        <xdr:cNvSpPr/>
      </xdr:nvSpPr>
      <xdr:spPr>
        <a:xfrm>
          <a:off x="4064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59919</xdr:rowOff>
    </xdr:from>
    <xdr:ext cx="736600" cy="259045"/>
    <xdr:sp macro="" textlink="">
      <xdr:nvSpPr>
        <xdr:cNvPr id="90" name="テキスト ボックス 89">
          <a:extLst>
            <a:ext uri="{FF2B5EF4-FFF2-40B4-BE49-F238E27FC236}">
              <a16:creationId xmlns:a16="http://schemas.microsoft.com/office/drawing/2014/main" id="{E7638DF4-ABEC-4585-8D7D-DA1FD701829E}"/>
            </a:ext>
          </a:extLst>
        </xdr:cNvPr>
        <xdr:cNvSpPr txBox="1"/>
      </xdr:nvSpPr>
      <xdr:spPr>
        <a:xfrm>
          <a:off x="3733800" y="760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144992</xdr:rowOff>
    </xdr:from>
    <xdr:to>
      <xdr:col>15</xdr:col>
      <xdr:colOff>133350</xdr:colOff>
      <xdr:row>44</xdr:row>
      <xdr:rowOff>75142</xdr:rowOff>
    </xdr:to>
    <xdr:sp macro="" textlink="">
      <xdr:nvSpPr>
        <xdr:cNvPr id="91" name="楕円 90">
          <a:extLst>
            <a:ext uri="{FF2B5EF4-FFF2-40B4-BE49-F238E27FC236}">
              <a16:creationId xmlns:a16="http://schemas.microsoft.com/office/drawing/2014/main" id="{23F602E9-79C1-4DB5-B0A4-68F6DF5EB6C7}"/>
            </a:ext>
          </a:extLst>
        </xdr:cNvPr>
        <xdr:cNvSpPr/>
      </xdr:nvSpPr>
      <xdr:spPr>
        <a:xfrm>
          <a:off x="3175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59919</xdr:rowOff>
    </xdr:from>
    <xdr:ext cx="762000" cy="259045"/>
    <xdr:sp macro="" textlink="">
      <xdr:nvSpPr>
        <xdr:cNvPr id="92" name="テキスト ボックス 91">
          <a:extLst>
            <a:ext uri="{FF2B5EF4-FFF2-40B4-BE49-F238E27FC236}">
              <a16:creationId xmlns:a16="http://schemas.microsoft.com/office/drawing/2014/main" id="{29D7E536-F7CA-4B68-B9F3-CF75BB72AE36}"/>
            </a:ext>
          </a:extLst>
        </xdr:cNvPr>
        <xdr:cNvSpPr txBox="1"/>
      </xdr:nvSpPr>
      <xdr:spPr>
        <a:xfrm>
          <a:off x="2844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144992</xdr:rowOff>
    </xdr:from>
    <xdr:to>
      <xdr:col>11</xdr:col>
      <xdr:colOff>82550</xdr:colOff>
      <xdr:row>44</xdr:row>
      <xdr:rowOff>75142</xdr:rowOff>
    </xdr:to>
    <xdr:sp macro="" textlink="">
      <xdr:nvSpPr>
        <xdr:cNvPr id="93" name="楕円 92">
          <a:extLst>
            <a:ext uri="{FF2B5EF4-FFF2-40B4-BE49-F238E27FC236}">
              <a16:creationId xmlns:a16="http://schemas.microsoft.com/office/drawing/2014/main" id="{559FD166-1DC5-409A-ACAC-8F54FE578E1B}"/>
            </a:ext>
          </a:extLst>
        </xdr:cNvPr>
        <xdr:cNvSpPr/>
      </xdr:nvSpPr>
      <xdr:spPr>
        <a:xfrm>
          <a:off x="2286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59919</xdr:rowOff>
    </xdr:from>
    <xdr:ext cx="762000" cy="259045"/>
    <xdr:sp macro="" textlink="">
      <xdr:nvSpPr>
        <xdr:cNvPr id="94" name="テキスト ボックス 93">
          <a:extLst>
            <a:ext uri="{FF2B5EF4-FFF2-40B4-BE49-F238E27FC236}">
              <a16:creationId xmlns:a16="http://schemas.microsoft.com/office/drawing/2014/main" id="{A95C16A7-B531-43F9-A4A3-0131565008DE}"/>
            </a:ext>
          </a:extLst>
        </xdr:cNvPr>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5" name="楕円 94">
          <a:extLst>
            <a:ext uri="{FF2B5EF4-FFF2-40B4-BE49-F238E27FC236}">
              <a16:creationId xmlns:a16="http://schemas.microsoft.com/office/drawing/2014/main" id="{B5BA54D5-4EC2-40BF-B4A8-65070B0C5DEE}"/>
            </a:ext>
          </a:extLst>
        </xdr:cNvPr>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6" name="テキスト ボックス 95">
          <a:extLst>
            <a:ext uri="{FF2B5EF4-FFF2-40B4-BE49-F238E27FC236}">
              <a16:creationId xmlns:a16="http://schemas.microsoft.com/office/drawing/2014/main" id="{B1AD705E-1D0F-4666-ACC2-AA317D1CB593}"/>
            </a:ext>
          </a:extLst>
        </xdr:cNvPr>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E1DAA49B-1EAA-4E57-A17A-227688C7C84C}"/>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FB5B51A0-CBF2-44A6-9851-20358D14C811}"/>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32CBA74E-0D26-4697-85D2-F9BC32303749}"/>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7A947908-963F-4552-BD2C-75EEA642AC4F}"/>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67AD50A1-2054-45BC-8E61-315EF821D7E5}"/>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DD03BED2-8FB3-4AC7-B12A-BEEFFE22F6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B95D8003-1F39-4E63-BAA2-9140B54C210D}"/>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27C8228A-32E0-4274-8BCF-D320D6A70D64}"/>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51777D17-27E9-46FA-BF5C-167B957C7C25}"/>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FC807E81-E6B0-4CD7-881F-C6D8095F277E}"/>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4A4805A0-3A86-4DB5-86C8-8F832457F08F}"/>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2506A7B3-CA4A-4187-BEE7-3323231F5357}"/>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C57C011-14D5-475A-A9CE-13FE9D452D62}"/>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前年に比べて３．４ポイント増加している。主な要因としては、地方交付税（普通交付税の減（前年比▲</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百万円）及び物件費の増（前年比</a:t>
          </a:r>
          <a:r>
            <a:rPr kumimoji="1" lang="en-US" altLang="ja-JP" sz="1100" b="0" i="0" baseline="0">
              <a:solidFill>
                <a:schemeClr val="dk1"/>
              </a:solidFill>
              <a:effectLst/>
              <a:latin typeface="+mn-lt"/>
              <a:ea typeface="+mn-ea"/>
              <a:cs typeface="+mn-cs"/>
            </a:rPr>
            <a:t>+9</a:t>
          </a:r>
          <a:r>
            <a:rPr kumimoji="1" lang="ja-JP" altLang="ja-JP" sz="1100" b="0" i="0" baseline="0">
              <a:solidFill>
                <a:schemeClr val="dk1"/>
              </a:solidFill>
              <a:effectLst/>
              <a:latin typeface="+mn-lt"/>
              <a:ea typeface="+mn-ea"/>
              <a:cs typeface="+mn-cs"/>
            </a:rPr>
            <a:t>百万円：主に事務用パソコン更新（</a:t>
          </a:r>
          <a:r>
            <a:rPr kumimoji="1" lang="en-US" altLang="ja-JP" sz="1100" b="0" i="0" baseline="0">
              <a:solidFill>
                <a:schemeClr val="dk1"/>
              </a:solidFill>
              <a:effectLst/>
              <a:latin typeface="+mn-lt"/>
              <a:ea typeface="+mn-ea"/>
              <a:cs typeface="+mn-cs"/>
            </a:rPr>
            <a:t>18</a:t>
          </a:r>
          <a:r>
            <a:rPr kumimoji="1" lang="ja-JP" altLang="ja-JP" sz="1100" b="0" i="0" baseline="0">
              <a:solidFill>
                <a:schemeClr val="dk1"/>
              </a:solidFill>
              <a:effectLst/>
              <a:latin typeface="+mn-lt"/>
              <a:ea typeface="+mn-ea"/>
              <a:cs typeface="+mn-cs"/>
            </a:rPr>
            <a:t>百万円））があげられる。平成２７年度より改善され、現在は類似団体とほぼ同水準であるが、引き続き、職員給与費の削減、退職者の補充を必要最小限に抑え、物品調達の見直しなどの歳出削減策を実施し、経常収支比率の減少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FD1CBA2A-9A1A-48AE-8E40-A57D45C67CF7}"/>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8405BF67-1530-43D5-AC0D-5377BB6F626A}"/>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3F3E4B2B-073C-4BA3-AD14-5044A98055FC}"/>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6E455E7F-C149-41CA-9C11-7A3BF5322C7C}"/>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B11993AE-F29B-4A53-ABD3-24B07BC78468}"/>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6B366117-B7DB-462A-B90D-5D5ACEFCD1C7}"/>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70428DF-2894-4FAB-A78D-BFF786669672}"/>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19185B0A-5D14-42DB-9471-DFC2116372C8}"/>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D6D8E9ED-DECD-4596-99B1-9E171E22F84F}"/>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77616068-5BFF-4052-BEC6-50712B018806}"/>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8E1004B0-8517-49A5-A72D-11E750FF6F52}"/>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4DF7A0E1-BAE4-4F64-A7A3-760C55AFF38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A5F078AE-81C8-43C2-8688-D3F2EF737DF1}"/>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458B5875-1942-42DA-801F-BA5CDA3468C3}"/>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3AFAC4E1-3596-40B8-B415-1D514EC2B37D}"/>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C934D9C1-7490-48B6-8351-AEF40DDA0D7D}"/>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a:extLst>
            <a:ext uri="{FF2B5EF4-FFF2-40B4-BE49-F238E27FC236}">
              <a16:creationId xmlns:a16="http://schemas.microsoft.com/office/drawing/2014/main" id="{11E3E7AF-43EF-48D2-B3CC-FF3E5FA3F67D}"/>
            </a:ext>
          </a:extLst>
        </xdr:cNvPr>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a:extLst>
            <a:ext uri="{FF2B5EF4-FFF2-40B4-BE49-F238E27FC236}">
              <a16:creationId xmlns:a16="http://schemas.microsoft.com/office/drawing/2014/main" id="{E96B64C7-EFC8-4E0E-BAC0-D3E28DCDFD15}"/>
            </a:ext>
          </a:extLst>
        </xdr:cNvPr>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a:extLst>
            <a:ext uri="{FF2B5EF4-FFF2-40B4-BE49-F238E27FC236}">
              <a16:creationId xmlns:a16="http://schemas.microsoft.com/office/drawing/2014/main" id="{207FC3FA-7FE2-436E-9D24-43A06F297C59}"/>
            </a:ext>
          </a:extLst>
        </xdr:cNvPr>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a:extLst>
            <a:ext uri="{FF2B5EF4-FFF2-40B4-BE49-F238E27FC236}">
              <a16:creationId xmlns:a16="http://schemas.microsoft.com/office/drawing/2014/main" id="{B64270A8-3B23-46CA-A206-DF38681CC576}"/>
            </a:ext>
          </a:extLst>
        </xdr:cNvPr>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a:extLst>
            <a:ext uri="{FF2B5EF4-FFF2-40B4-BE49-F238E27FC236}">
              <a16:creationId xmlns:a16="http://schemas.microsoft.com/office/drawing/2014/main" id="{13620484-E459-4AA9-9FA6-88390206F207}"/>
            </a:ext>
          </a:extLst>
        </xdr:cNvPr>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155575</xdr:rowOff>
    </xdr:from>
    <xdr:to>
      <xdr:col>23</xdr:col>
      <xdr:colOff>133350</xdr:colOff>
      <xdr:row>62</xdr:row>
      <xdr:rowOff>120862</xdr:rowOff>
    </xdr:to>
    <xdr:cxnSp macro="">
      <xdr:nvCxnSpPr>
        <xdr:cNvPr id="131" name="直線コネクタ 130">
          <a:extLst>
            <a:ext uri="{FF2B5EF4-FFF2-40B4-BE49-F238E27FC236}">
              <a16:creationId xmlns:a16="http://schemas.microsoft.com/office/drawing/2014/main" id="{E1686AFE-F9E5-4FED-95EA-8B60990E8ACC}"/>
            </a:ext>
          </a:extLst>
        </xdr:cNvPr>
        <xdr:cNvCxnSpPr/>
      </xdr:nvCxnSpPr>
      <xdr:spPr>
        <a:xfrm>
          <a:off x="4114800" y="10614025"/>
          <a:ext cx="8382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32" name="財政構造の弾力性平均値テキスト">
          <a:extLst>
            <a:ext uri="{FF2B5EF4-FFF2-40B4-BE49-F238E27FC236}">
              <a16:creationId xmlns:a16="http://schemas.microsoft.com/office/drawing/2014/main" id="{B993D60B-E053-4637-9307-5C99ABF69F77}"/>
            </a:ext>
          </a:extLst>
        </xdr:cNvPr>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a:extLst>
            <a:ext uri="{FF2B5EF4-FFF2-40B4-BE49-F238E27FC236}">
              <a16:creationId xmlns:a16="http://schemas.microsoft.com/office/drawing/2014/main" id="{BE0810C9-3215-4E52-8436-7A00796FD467}"/>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155575</xdr:rowOff>
    </xdr:from>
    <xdr:to>
      <xdr:col>19</xdr:col>
      <xdr:colOff>133350</xdr:colOff>
      <xdr:row>63</xdr:row>
      <xdr:rowOff>29845</xdr:rowOff>
    </xdr:to>
    <xdr:cxnSp macro="">
      <xdr:nvCxnSpPr>
        <xdr:cNvPr id="134" name="直線コネクタ 133">
          <a:extLst>
            <a:ext uri="{FF2B5EF4-FFF2-40B4-BE49-F238E27FC236}">
              <a16:creationId xmlns:a16="http://schemas.microsoft.com/office/drawing/2014/main" id="{08B4B4DC-A646-44AF-869B-9F5D072D89E2}"/>
            </a:ext>
          </a:extLst>
        </xdr:cNvPr>
        <xdr:cNvCxnSpPr/>
      </xdr:nvCxnSpPr>
      <xdr:spPr>
        <a:xfrm flipV="1">
          <a:off x="3225800" y="10614025"/>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26DD8363-A9B3-4D51-85EC-E7EB6F917D19}"/>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a:extLst>
            <a:ext uri="{FF2B5EF4-FFF2-40B4-BE49-F238E27FC236}">
              <a16:creationId xmlns:a16="http://schemas.microsoft.com/office/drawing/2014/main" id="{DCF49637-38A8-4A80-8FCD-8ECDCF535643}"/>
            </a:ext>
          </a:extLst>
        </xdr:cNvPr>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29845</xdr:rowOff>
    </xdr:from>
    <xdr:to>
      <xdr:col>15</xdr:col>
      <xdr:colOff>82550</xdr:colOff>
      <xdr:row>64</xdr:row>
      <xdr:rowOff>51435</xdr:rowOff>
    </xdr:to>
    <xdr:cxnSp macro="">
      <xdr:nvCxnSpPr>
        <xdr:cNvPr id="137" name="直線コネクタ 136">
          <a:extLst>
            <a:ext uri="{FF2B5EF4-FFF2-40B4-BE49-F238E27FC236}">
              <a16:creationId xmlns:a16="http://schemas.microsoft.com/office/drawing/2014/main" id="{F947F8B8-DF77-459E-883E-71C8AD143126}"/>
            </a:ext>
          </a:extLst>
        </xdr:cNvPr>
        <xdr:cNvCxnSpPr/>
      </xdr:nvCxnSpPr>
      <xdr:spPr>
        <a:xfrm flipV="1">
          <a:off x="2336800" y="10831195"/>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a:extLst>
            <a:ext uri="{FF2B5EF4-FFF2-40B4-BE49-F238E27FC236}">
              <a16:creationId xmlns:a16="http://schemas.microsoft.com/office/drawing/2014/main" id="{D9907468-477E-4CCE-9C24-36C07DA03597}"/>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39" name="テキスト ボックス 138">
          <a:extLst>
            <a:ext uri="{FF2B5EF4-FFF2-40B4-BE49-F238E27FC236}">
              <a16:creationId xmlns:a16="http://schemas.microsoft.com/office/drawing/2014/main" id="{D0D70B7C-CA8A-4FF3-989C-5914DA11F69B}"/>
            </a:ext>
          </a:extLst>
        </xdr:cNvPr>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146473</xdr:rowOff>
    </xdr:from>
    <xdr:to>
      <xdr:col>11</xdr:col>
      <xdr:colOff>31750</xdr:colOff>
      <xdr:row>64</xdr:row>
      <xdr:rowOff>51435</xdr:rowOff>
    </xdr:to>
    <xdr:cxnSp macro="">
      <xdr:nvCxnSpPr>
        <xdr:cNvPr id="140" name="直線コネクタ 139">
          <a:extLst>
            <a:ext uri="{FF2B5EF4-FFF2-40B4-BE49-F238E27FC236}">
              <a16:creationId xmlns:a16="http://schemas.microsoft.com/office/drawing/2014/main" id="{E012E30D-CD11-4225-BA6B-F62E0F28535A}"/>
            </a:ext>
          </a:extLst>
        </xdr:cNvPr>
        <xdr:cNvCxnSpPr/>
      </xdr:nvCxnSpPr>
      <xdr:spPr>
        <a:xfrm>
          <a:off x="1447800" y="10947823"/>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a:extLst>
            <a:ext uri="{FF2B5EF4-FFF2-40B4-BE49-F238E27FC236}">
              <a16:creationId xmlns:a16="http://schemas.microsoft.com/office/drawing/2014/main" id="{71A826D7-2B82-457E-B26C-8FADD1BDAE1F}"/>
            </a:ext>
          </a:extLst>
        </xdr:cNvPr>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104369</xdr:rowOff>
    </xdr:from>
    <xdr:ext cx="762000" cy="259045"/>
    <xdr:sp macro="" textlink="">
      <xdr:nvSpPr>
        <xdr:cNvPr id="142" name="テキスト ボックス 141">
          <a:extLst>
            <a:ext uri="{FF2B5EF4-FFF2-40B4-BE49-F238E27FC236}">
              <a16:creationId xmlns:a16="http://schemas.microsoft.com/office/drawing/2014/main" id="{B8BED551-34C7-4033-BFA1-5A091412A2A1}"/>
            </a:ext>
          </a:extLst>
        </xdr:cNvPr>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a:extLst>
            <a:ext uri="{FF2B5EF4-FFF2-40B4-BE49-F238E27FC236}">
              <a16:creationId xmlns:a16="http://schemas.microsoft.com/office/drawing/2014/main" id="{8986489A-FFE0-4FBE-B746-60EF58569D00}"/>
            </a:ext>
          </a:extLst>
        </xdr:cNvPr>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54839</xdr:rowOff>
    </xdr:from>
    <xdr:ext cx="762000" cy="259045"/>
    <xdr:sp macro="" textlink="">
      <xdr:nvSpPr>
        <xdr:cNvPr id="144" name="テキスト ボックス 143">
          <a:extLst>
            <a:ext uri="{FF2B5EF4-FFF2-40B4-BE49-F238E27FC236}">
              <a16:creationId xmlns:a16="http://schemas.microsoft.com/office/drawing/2014/main" id="{9DEC8A6E-F96B-4CB8-A754-A762F59A8CA2}"/>
            </a:ext>
          </a:extLst>
        </xdr:cNvPr>
        <xdr:cNvSpPr txBox="1"/>
      </xdr:nvSpPr>
      <xdr:spPr>
        <a:xfrm>
          <a:off x="1066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EA740917-B6E1-466B-AE31-E9F8AD312FFC}"/>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29B83CC8-C1D4-4D1E-B9F0-EB264E471A7F}"/>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F70D9A3C-F9AA-44D8-8FA9-F595FF77DCE3}"/>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549BF121-063C-4784-A9E1-CC0F4CBED87E}"/>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322E6544-B4B4-4E82-B4BA-5D1958CF0C64}"/>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70062</xdr:rowOff>
    </xdr:from>
    <xdr:to>
      <xdr:col>23</xdr:col>
      <xdr:colOff>184150</xdr:colOff>
      <xdr:row>63</xdr:row>
      <xdr:rowOff>212</xdr:rowOff>
    </xdr:to>
    <xdr:sp macro="" textlink="">
      <xdr:nvSpPr>
        <xdr:cNvPr id="150" name="楕円 149">
          <a:extLst>
            <a:ext uri="{FF2B5EF4-FFF2-40B4-BE49-F238E27FC236}">
              <a16:creationId xmlns:a16="http://schemas.microsoft.com/office/drawing/2014/main" id="{D276F209-72E0-480F-B0F0-3F6B6D5D60EA}"/>
            </a:ext>
          </a:extLst>
        </xdr:cNvPr>
        <xdr:cNvSpPr/>
      </xdr:nvSpPr>
      <xdr:spPr>
        <a:xfrm>
          <a:off x="49022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86589</xdr:rowOff>
    </xdr:from>
    <xdr:ext cx="762000" cy="259045"/>
    <xdr:sp macro="" textlink="">
      <xdr:nvSpPr>
        <xdr:cNvPr id="151" name="財政構造の弾力性該当値テキスト">
          <a:extLst>
            <a:ext uri="{FF2B5EF4-FFF2-40B4-BE49-F238E27FC236}">
              <a16:creationId xmlns:a16="http://schemas.microsoft.com/office/drawing/2014/main" id="{68A2448F-812D-4617-AC47-2CAE31F12406}"/>
            </a:ext>
          </a:extLst>
        </xdr:cNvPr>
        <xdr:cNvSpPr txBox="1"/>
      </xdr:nvSpPr>
      <xdr:spPr>
        <a:xfrm>
          <a:off x="5041900" y="1054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104775</xdr:rowOff>
    </xdr:from>
    <xdr:to>
      <xdr:col>19</xdr:col>
      <xdr:colOff>184150</xdr:colOff>
      <xdr:row>62</xdr:row>
      <xdr:rowOff>34925</xdr:rowOff>
    </xdr:to>
    <xdr:sp macro="" textlink="">
      <xdr:nvSpPr>
        <xdr:cNvPr id="152" name="楕円 151">
          <a:extLst>
            <a:ext uri="{FF2B5EF4-FFF2-40B4-BE49-F238E27FC236}">
              <a16:creationId xmlns:a16="http://schemas.microsoft.com/office/drawing/2014/main" id="{4D8279DC-B21C-453D-BEF5-B905B7D94759}"/>
            </a:ext>
          </a:extLst>
        </xdr:cNvPr>
        <xdr:cNvSpPr/>
      </xdr:nvSpPr>
      <xdr:spPr>
        <a:xfrm>
          <a:off x="4064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45102</xdr:rowOff>
    </xdr:from>
    <xdr:ext cx="736600" cy="259045"/>
    <xdr:sp macro="" textlink="">
      <xdr:nvSpPr>
        <xdr:cNvPr id="153" name="テキスト ボックス 152">
          <a:extLst>
            <a:ext uri="{FF2B5EF4-FFF2-40B4-BE49-F238E27FC236}">
              <a16:creationId xmlns:a16="http://schemas.microsoft.com/office/drawing/2014/main" id="{E28AEFB1-B784-40AA-B5B2-EBBFAF329BC9}"/>
            </a:ext>
          </a:extLst>
        </xdr:cNvPr>
        <xdr:cNvSpPr txBox="1"/>
      </xdr:nvSpPr>
      <xdr:spPr>
        <a:xfrm>
          <a:off x="3733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150495</xdr:rowOff>
    </xdr:from>
    <xdr:to>
      <xdr:col>15</xdr:col>
      <xdr:colOff>133350</xdr:colOff>
      <xdr:row>63</xdr:row>
      <xdr:rowOff>80645</xdr:rowOff>
    </xdr:to>
    <xdr:sp macro="" textlink="">
      <xdr:nvSpPr>
        <xdr:cNvPr id="154" name="楕円 153">
          <a:extLst>
            <a:ext uri="{FF2B5EF4-FFF2-40B4-BE49-F238E27FC236}">
              <a16:creationId xmlns:a16="http://schemas.microsoft.com/office/drawing/2014/main" id="{610D05E2-1576-4D50-A3A9-0255A200AF0A}"/>
            </a:ext>
          </a:extLst>
        </xdr:cNvPr>
        <xdr:cNvSpPr/>
      </xdr:nvSpPr>
      <xdr:spPr>
        <a:xfrm>
          <a:off x="3175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90822</xdr:rowOff>
    </xdr:from>
    <xdr:ext cx="762000" cy="259045"/>
    <xdr:sp macro="" textlink="">
      <xdr:nvSpPr>
        <xdr:cNvPr id="155" name="テキスト ボックス 154">
          <a:extLst>
            <a:ext uri="{FF2B5EF4-FFF2-40B4-BE49-F238E27FC236}">
              <a16:creationId xmlns:a16="http://schemas.microsoft.com/office/drawing/2014/main" id="{BF3003A6-4D97-4FE2-A1F3-121D9431207F}"/>
            </a:ext>
          </a:extLst>
        </xdr:cNvPr>
        <xdr:cNvSpPr txBox="1"/>
      </xdr:nvSpPr>
      <xdr:spPr>
        <a:xfrm>
          <a:off x="2844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635</xdr:rowOff>
    </xdr:from>
    <xdr:to>
      <xdr:col>11</xdr:col>
      <xdr:colOff>82550</xdr:colOff>
      <xdr:row>64</xdr:row>
      <xdr:rowOff>102235</xdr:rowOff>
    </xdr:to>
    <xdr:sp macro="" textlink="">
      <xdr:nvSpPr>
        <xdr:cNvPr id="156" name="楕円 155">
          <a:extLst>
            <a:ext uri="{FF2B5EF4-FFF2-40B4-BE49-F238E27FC236}">
              <a16:creationId xmlns:a16="http://schemas.microsoft.com/office/drawing/2014/main" id="{0159A42E-7920-40CD-84A5-755F5A753E0B}"/>
            </a:ext>
          </a:extLst>
        </xdr:cNvPr>
        <xdr:cNvSpPr/>
      </xdr:nvSpPr>
      <xdr:spPr>
        <a:xfrm>
          <a:off x="2286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87012</xdr:rowOff>
    </xdr:from>
    <xdr:ext cx="762000" cy="259045"/>
    <xdr:sp macro="" textlink="">
      <xdr:nvSpPr>
        <xdr:cNvPr id="157" name="テキスト ボックス 156">
          <a:extLst>
            <a:ext uri="{FF2B5EF4-FFF2-40B4-BE49-F238E27FC236}">
              <a16:creationId xmlns:a16="http://schemas.microsoft.com/office/drawing/2014/main" id="{40235E1C-5A9A-4C69-9A03-6413079769BC}"/>
            </a:ext>
          </a:extLst>
        </xdr:cNvPr>
        <xdr:cNvSpPr txBox="1"/>
      </xdr:nvSpPr>
      <xdr:spPr>
        <a:xfrm>
          <a:off x="1955800" y="1105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95673</xdr:rowOff>
    </xdr:from>
    <xdr:to>
      <xdr:col>7</xdr:col>
      <xdr:colOff>31750</xdr:colOff>
      <xdr:row>64</xdr:row>
      <xdr:rowOff>25823</xdr:rowOff>
    </xdr:to>
    <xdr:sp macro="" textlink="">
      <xdr:nvSpPr>
        <xdr:cNvPr id="158" name="楕円 157">
          <a:extLst>
            <a:ext uri="{FF2B5EF4-FFF2-40B4-BE49-F238E27FC236}">
              <a16:creationId xmlns:a16="http://schemas.microsoft.com/office/drawing/2014/main" id="{AF367368-B210-4AA8-8C36-AA8B22BD0AAA}"/>
            </a:ext>
          </a:extLst>
        </xdr:cNvPr>
        <xdr:cNvSpPr/>
      </xdr:nvSpPr>
      <xdr:spPr>
        <a:xfrm>
          <a:off x="1397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36000</xdr:rowOff>
    </xdr:from>
    <xdr:ext cx="762000" cy="259045"/>
    <xdr:sp macro="" textlink="">
      <xdr:nvSpPr>
        <xdr:cNvPr id="159" name="テキスト ボックス 158">
          <a:extLst>
            <a:ext uri="{FF2B5EF4-FFF2-40B4-BE49-F238E27FC236}">
              <a16:creationId xmlns:a16="http://schemas.microsoft.com/office/drawing/2014/main" id="{7626E9CA-1F33-475E-A763-D9BBE213FAFF}"/>
            </a:ext>
          </a:extLst>
        </xdr:cNvPr>
        <xdr:cNvSpPr txBox="1"/>
      </xdr:nvSpPr>
      <xdr:spPr>
        <a:xfrm>
          <a:off x="1066800" y="1066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11F29C96-BBFA-40EF-9A34-6D40332E5BCB}"/>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32ED2F3B-3D98-4582-A2E9-6FE7BD783C81}"/>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557D62B3-590F-4FDB-9682-FBB52A93D5BB}"/>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[518,080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658931CF-EAA3-409B-9923-7CCBB7049EDF}"/>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62F49F6A-3583-4261-9080-F24CFDBB2631}"/>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32197F5F-6054-4E04-9181-5D1DE692E199}"/>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CFF7DA2C-85F9-4D8D-90A5-81BD3E97B64B}"/>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CB28C53D-E6C2-451B-AC26-5201C5EA81B9}"/>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1CF528CE-0FBF-40EB-B573-B99138BA8759}"/>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1E9A41EE-DAE7-430C-990F-DE71A53E686C}"/>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4B242B9B-7B7B-4BA2-8C81-AC8222AC30BE}"/>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AB7BBD71-894A-4FE4-928A-C11B85353DC7}"/>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FB1A079E-6C46-4D12-AEB7-EC1B12B074AC}"/>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特別職報酬・給料、職員手当等の人件費の削減策を行っているが、依然として、国・県平均より高い状況である。これは、定住促進・雇用の場の確保として職員１人あたりの給料を低くし、職員を雇用する施策を実施しているためである。今後も職員給与等の人件費や物品調達の見直し等の物件費の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F518D211-F415-42F8-B46F-D7723D7D9F81}"/>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67D640B0-4612-4138-97BF-F726DC23B8A7}"/>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CD3EC90D-1124-48B9-A1C4-E1D5F12A99D1}"/>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DC2D16A2-398B-44E0-9B63-0D20384FA68E}"/>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FA8B938C-DBFA-4FD8-A62B-CA997759791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7484324F-CA6C-423D-A1D3-33AD814379DA}"/>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21ED887A-B5A5-4E45-BDAF-226A4CCADC45}"/>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64B9A7F0-BF79-4C7B-AA74-5D9B7B16A8F8}"/>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61ED01ED-220C-4DA3-9984-497AFA9E38F3}"/>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D603F4B5-2C18-4EAE-AC98-EDF3784D211D}"/>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6A1E6CFB-39D3-426B-898C-62868EA030E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8FAF9FB3-735B-4798-9A80-8E5913EC6247}"/>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67ED4906-E061-4766-A180-E400DB5C59AD}"/>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17B9EB67-5041-45E4-A801-D10C759E3D4D}"/>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C89A3F50-89F0-4D2D-BE9A-F63D8B519398}"/>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a:extLst>
            <a:ext uri="{FF2B5EF4-FFF2-40B4-BE49-F238E27FC236}">
              <a16:creationId xmlns:a16="http://schemas.microsoft.com/office/drawing/2014/main" id="{141AF977-14D8-496B-A292-79D7CECA7377}"/>
            </a:ext>
          </a:extLst>
        </xdr:cNvPr>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a:extLst>
            <a:ext uri="{FF2B5EF4-FFF2-40B4-BE49-F238E27FC236}">
              <a16:creationId xmlns:a16="http://schemas.microsoft.com/office/drawing/2014/main" id="{B2981959-E4E1-4361-B7E4-5A64372A5A32}"/>
            </a:ext>
          </a:extLst>
        </xdr:cNvPr>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a:extLst>
            <a:ext uri="{FF2B5EF4-FFF2-40B4-BE49-F238E27FC236}">
              <a16:creationId xmlns:a16="http://schemas.microsoft.com/office/drawing/2014/main" id="{C33A5A84-30FE-479E-BB27-6A0E816E6E48}"/>
            </a:ext>
          </a:extLst>
        </xdr:cNvPr>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a:extLst>
            <a:ext uri="{FF2B5EF4-FFF2-40B4-BE49-F238E27FC236}">
              <a16:creationId xmlns:a16="http://schemas.microsoft.com/office/drawing/2014/main" id="{B7C1B988-F131-4507-B4F3-CC69A1B2BD1B}"/>
            </a:ext>
          </a:extLst>
        </xdr:cNvPr>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a:extLst>
            <a:ext uri="{FF2B5EF4-FFF2-40B4-BE49-F238E27FC236}">
              <a16:creationId xmlns:a16="http://schemas.microsoft.com/office/drawing/2014/main" id="{401E5F97-E516-48E9-A825-BE07C00A0BEB}"/>
            </a:ext>
          </a:extLst>
        </xdr:cNvPr>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110510</xdr:rowOff>
    </xdr:from>
    <xdr:to>
      <xdr:col>23</xdr:col>
      <xdr:colOff>133350</xdr:colOff>
      <xdr:row>82</xdr:row>
      <xdr:rowOff>158476</xdr:rowOff>
    </xdr:to>
    <xdr:cxnSp macro="">
      <xdr:nvCxnSpPr>
        <xdr:cNvPr id="193" name="直線コネクタ 192">
          <a:extLst>
            <a:ext uri="{FF2B5EF4-FFF2-40B4-BE49-F238E27FC236}">
              <a16:creationId xmlns:a16="http://schemas.microsoft.com/office/drawing/2014/main" id="{8CFD788A-5EA8-4F6D-9A81-FFB67BD6F3CF}"/>
            </a:ext>
          </a:extLst>
        </xdr:cNvPr>
        <xdr:cNvCxnSpPr/>
      </xdr:nvCxnSpPr>
      <xdr:spPr>
        <a:xfrm>
          <a:off x="4114800" y="14169410"/>
          <a:ext cx="838200" cy="4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85548</xdr:rowOff>
    </xdr:from>
    <xdr:ext cx="762000" cy="259045"/>
    <xdr:sp macro="" textlink="">
      <xdr:nvSpPr>
        <xdr:cNvPr id="194" name="人件費・物件費等の状況平均値テキスト">
          <a:extLst>
            <a:ext uri="{FF2B5EF4-FFF2-40B4-BE49-F238E27FC236}">
              <a16:creationId xmlns:a16="http://schemas.microsoft.com/office/drawing/2014/main" id="{BF78725E-F7BD-4ADF-8946-6CA414329CAA}"/>
            </a:ext>
          </a:extLst>
        </xdr:cNvPr>
        <xdr:cNvSpPr txBox="1"/>
      </xdr:nvSpPr>
      <xdr:spPr>
        <a:xfrm>
          <a:off x="5041900" y="14144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a:extLst>
            <a:ext uri="{FF2B5EF4-FFF2-40B4-BE49-F238E27FC236}">
              <a16:creationId xmlns:a16="http://schemas.microsoft.com/office/drawing/2014/main" id="{77A249C8-5BFA-42FD-A9BE-56430408A3CE}"/>
            </a:ext>
          </a:extLst>
        </xdr:cNvPr>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109465</xdr:rowOff>
    </xdr:from>
    <xdr:to>
      <xdr:col>19</xdr:col>
      <xdr:colOff>133350</xdr:colOff>
      <xdr:row>82</xdr:row>
      <xdr:rowOff>110510</xdr:rowOff>
    </xdr:to>
    <xdr:cxnSp macro="">
      <xdr:nvCxnSpPr>
        <xdr:cNvPr id="196" name="直線コネクタ 195">
          <a:extLst>
            <a:ext uri="{FF2B5EF4-FFF2-40B4-BE49-F238E27FC236}">
              <a16:creationId xmlns:a16="http://schemas.microsoft.com/office/drawing/2014/main" id="{5680FF32-9639-4A0D-857D-A7CDE2FF84E6}"/>
            </a:ext>
          </a:extLst>
        </xdr:cNvPr>
        <xdr:cNvCxnSpPr/>
      </xdr:nvCxnSpPr>
      <xdr:spPr>
        <a:xfrm>
          <a:off x="3225800" y="14168365"/>
          <a:ext cx="8890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a:extLst>
            <a:ext uri="{FF2B5EF4-FFF2-40B4-BE49-F238E27FC236}">
              <a16:creationId xmlns:a16="http://schemas.microsoft.com/office/drawing/2014/main" id="{312A8684-6732-44DA-BDEB-F8BF2BC626FA}"/>
            </a:ext>
          </a:extLst>
        </xdr:cNvPr>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170194</xdr:rowOff>
    </xdr:from>
    <xdr:ext cx="736600" cy="259045"/>
    <xdr:sp macro="" textlink="">
      <xdr:nvSpPr>
        <xdr:cNvPr id="198" name="テキスト ボックス 197">
          <a:extLst>
            <a:ext uri="{FF2B5EF4-FFF2-40B4-BE49-F238E27FC236}">
              <a16:creationId xmlns:a16="http://schemas.microsoft.com/office/drawing/2014/main" id="{0E6F180D-B2A1-474B-B909-2415F696A749}"/>
            </a:ext>
          </a:extLst>
        </xdr:cNvPr>
        <xdr:cNvSpPr txBox="1"/>
      </xdr:nvSpPr>
      <xdr:spPr>
        <a:xfrm>
          <a:off x="3733800" y="1422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101924</xdr:rowOff>
    </xdr:from>
    <xdr:to>
      <xdr:col>15</xdr:col>
      <xdr:colOff>82550</xdr:colOff>
      <xdr:row>82</xdr:row>
      <xdr:rowOff>109465</xdr:rowOff>
    </xdr:to>
    <xdr:cxnSp macro="">
      <xdr:nvCxnSpPr>
        <xdr:cNvPr id="199" name="直線コネクタ 198">
          <a:extLst>
            <a:ext uri="{FF2B5EF4-FFF2-40B4-BE49-F238E27FC236}">
              <a16:creationId xmlns:a16="http://schemas.microsoft.com/office/drawing/2014/main" id="{5B0846B9-B164-44DB-B9D8-28C07A7D58ED}"/>
            </a:ext>
          </a:extLst>
        </xdr:cNvPr>
        <xdr:cNvCxnSpPr/>
      </xdr:nvCxnSpPr>
      <xdr:spPr>
        <a:xfrm>
          <a:off x="2336800" y="14160824"/>
          <a:ext cx="889000" cy="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a:extLst>
            <a:ext uri="{FF2B5EF4-FFF2-40B4-BE49-F238E27FC236}">
              <a16:creationId xmlns:a16="http://schemas.microsoft.com/office/drawing/2014/main" id="{DC16075C-5830-47A4-9ADF-DF3870A706EC}"/>
            </a:ext>
          </a:extLst>
        </xdr:cNvPr>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153379</xdr:rowOff>
    </xdr:from>
    <xdr:ext cx="762000" cy="259045"/>
    <xdr:sp macro="" textlink="">
      <xdr:nvSpPr>
        <xdr:cNvPr id="201" name="テキスト ボックス 200">
          <a:extLst>
            <a:ext uri="{FF2B5EF4-FFF2-40B4-BE49-F238E27FC236}">
              <a16:creationId xmlns:a16="http://schemas.microsoft.com/office/drawing/2014/main" id="{11C96FC7-05D9-4AE1-9AFF-639314A27734}"/>
            </a:ext>
          </a:extLst>
        </xdr:cNvPr>
        <xdr:cNvSpPr txBox="1"/>
      </xdr:nvSpPr>
      <xdr:spPr>
        <a:xfrm>
          <a:off x="2844800" y="1421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66559</xdr:rowOff>
    </xdr:from>
    <xdr:to>
      <xdr:col>11</xdr:col>
      <xdr:colOff>31750</xdr:colOff>
      <xdr:row>82</xdr:row>
      <xdr:rowOff>101924</xdr:rowOff>
    </xdr:to>
    <xdr:cxnSp macro="">
      <xdr:nvCxnSpPr>
        <xdr:cNvPr id="202" name="直線コネクタ 201">
          <a:extLst>
            <a:ext uri="{FF2B5EF4-FFF2-40B4-BE49-F238E27FC236}">
              <a16:creationId xmlns:a16="http://schemas.microsoft.com/office/drawing/2014/main" id="{78664BB8-F2A4-4D84-9772-BB24823958A9}"/>
            </a:ext>
          </a:extLst>
        </xdr:cNvPr>
        <xdr:cNvCxnSpPr/>
      </xdr:nvCxnSpPr>
      <xdr:spPr>
        <a:xfrm>
          <a:off x="1447800" y="14125459"/>
          <a:ext cx="889000" cy="3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a:extLst>
            <a:ext uri="{FF2B5EF4-FFF2-40B4-BE49-F238E27FC236}">
              <a16:creationId xmlns:a16="http://schemas.microsoft.com/office/drawing/2014/main" id="{DAA1C38D-F54A-4405-AB3B-57E0BACDB2F0}"/>
            </a:ext>
          </a:extLst>
        </xdr:cNvPr>
        <xdr:cNvSpPr/>
      </xdr:nvSpPr>
      <xdr:spPr>
        <a:xfrm>
          <a:off x="2286000" y="1409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147308</xdr:rowOff>
    </xdr:from>
    <xdr:ext cx="762000" cy="259045"/>
    <xdr:sp macro="" textlink="">
      <xdr:nvSpPr>
        <xdr:cNvPr id="204" name="テキスト ボックス 203">
          <a:extLst>
            <a:ext uri="{FF2B5EF4-FFF2-40B4-BE49-F238E27FC236}">
              <a16:creationId xmlns:a16="http://schemas.microsoft.com/office/drawing/2014/main" id="{6D8CD4A4-6099-4B62-9758-C38F06D02ED9}"/>
            </a:ext>
          </a:extLst>
        </xdr:cNvPr>
        <xdr:cNvSpPr txBox="1"/>
      </xdr:nvSpPr>
      <xdr:spPr>
        <a:xfrm>
          <a:off x="1955800" y="1386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a:extLst>
            <a:ext uri="{FF2B5EF4-FFF2-40B4-BE49-F238E27FC236}">
              <a16:creationId xmlns:a16="http://schemas.microsoft.com/office/drawing/2014/main" id="{05D9A01E-EB1A-4922-8937-9D4F1BBE0F27}"/>
            </a:ext>
          </a:extLst>
        </xdr:cNvPr>
        <xdr:cNvSpPr/>
      </xdr:nvSpPr>
      <xdr:spPr>
        <a:xfrm>
          <a:off x="1397000" y="140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114312</xdr:rowOff>
    </xdr:from>
    <xdr:ext cx="762000" cy="259045"/>
    <xdr:sp macro="" textlink="">
      <xdr:nvSpPr>
        <xdr:cNvPr id="206" name="テキスト ボックス 205">
          <a:extLst>
            <a:ext uri="{FF2B5EF4-FFF2-40B4-BE49-F238E27FC236}">
              <a16:creationId xmlns:a16="http://schemas.microsoft.com/office/drawing/2014/main" id="{BDA36E5A-73EB-4A63-AAE2-BBEEC5969AF1}"/>
            </a:ext>
          </a:extLst>
        </xdr:cNvPr>
        <xdr:cNvSpPr txBox="1"/>
      </xdr:nvSpPr>
      <xdr:spPr>
        <a:xfrm>
          <a:off x="1066800" y="1417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8C8A3618-4F76-4317-A8F6-FE24FFFE6286}"/>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3377DB66-19AC-4C9F-9AE0-EBA3EB5D6496}"/>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2C9FEA5F-8490-45A1-BC27-2931391BA2CB}"/>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13AA6F44-7024-4933-8ACE-4A6A97F36D34}"/>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FD2BB29F-015E-4D18-9C43-8148BCB43FEC}"/>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107676</xdr:rowOff>
    </xdr:from>
    <xdr:to>
      <xdr:col>23</xdr:col>
      <xdr:colOff>184150</xdr:colOff>
      <xdr:row>83</xdr:row>
      <xdr:rowOff>37826</xdr:rowOff>
    </xdr:to>
    <xdr:sp macro="" textlink="">
      <xdr:nvSpPr>
        <xdr:cNvPr id="212" name="楕円 211">
          <a:extLst>
            <a:ext uri="{FF2B5EF4-FFF2-40B4-BE49-F238E27FC236}">
              <a16:creationId xmlns:a16="http://schemas.microsoft.com/office/drawing/2014/main" id="{218D6A0B-DFE2-4174-8607-B17F73742670}"/>
            </a:ext>
          </a:extLst>
        </xdr:cNvPr>
        <xdr:cNvSpPr/>
      </xdr:nvSpPr>
      <xdr:spPr>
        <a:xfrm>
          <a:off x="4902200" y="1416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124203</xdr:rowOff>
    </xdr:from>
    <xdr:ext cx="762000" cy="259045"/>
    <xdr:sp macro="" textlink="">
      <xdr:nvSpPr>
        <xdr:cNvPr id="213" name="人件費・物件費等の状況該当値テキスト">
          <a:extLst>
            <a:ext uri="{FF2B5EF4-FFF2-40B4-BE49-F238E27FC236}">
              <a16:creationId xmlns:a16="http://schemas.microsoft.com/office/drawing/2014/main" id="{597A8E4C-B388-443E-8251-F290C96B0CFC}"/>
            </a:ext>
          </a:extLst>
        </xdr:cNvPr>
        <xdr:cNvSpPr txBox="1"/>
      </xdr:nvSpPr>
      <xdr:spPr>
        <a:xfrm>
          <a:off x="5041900" y="1401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59710</xdr:rowOff>
    </xdr:from>
    <xdr:to>
      <xdr:col>19</xdr:col>
      <xdr:colOff>184150</xdr:colOff>
      <xdr:row>82</xdr:row>
      <xdr:rowOff>161310</xdr:rowOff>
    </xdr:to>
    <xdr:sp macro="" textlink="">
      <xdr:nvSpPr>
        <xdr:cNvPr id="214" name="楕円 213">
          <a:extLst>
            <a:ext uri="{FF2B5EF4-FFF2-40B4-BE49-F238E27FC236}">
              <a16:creationId xmlns:a16="http://schemas.microsoft.com/office/drawing/2014/main" id="{07B89EC5-2D42-4D1D-8637-01C5977A0AA8}"/>
            </a:ext>
          </a:extLst>
        </xdr:cNvPr>
        <xdr:cNvSpPr/>
      </xdr:nvSpPr>
      <xdr:spPr>
        <a:xfrm>
          <a:off x="4064000" y="1411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37</xdr:rowOff>
    </xdr:from>
    <xdr:ext cx="736600" cy="259045"/>
    <xdr:sp macro="" textlink="">
      <xdr:nvSpPr>
        <xdr:cNvPr id="215" name="テキスト ボックス 214">
          <a:extLst>
            <a:ext uri="{FF2B5EF4-FFF2-40B4-BE49-F238E27FC236}">
              <a16:creationId xmlns:a16="http://schemas.microsoft.com/office/drawing/2014/main" id="{4D3B6018-47F2-472D-9178-B01B67FED3C8}"/>
            </a:ext>
          </a:extLst>
        </xdr:cNvPr>
        <xdr:cNvSpPr txBox="1"/>
      </xdr:nvSpPr>
      <xdr:spPr>
        <a:xfrm>
          <a:off x="3733800" y="13887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58665</xdr:rowOff>
    </xdr:from>
    <xdr:to>
      <xdr:col>15</xdr:col>
      <xdr:colOff>133350</xdr:colOff>
      <xdr:row>82</xdr:row>
      <xdr:rowOff>160265</xdr:rowOff>
    </xdr:to>
    <xdr:sp macro="" textlink="">
      <xdr:nvSpPr>
        <xdr:cNvPr id="216" name="楕円 215">
          <a:extLst>
            <a:ext uri="{FF2B5EF4-FFF2-40B4-BE49-F238E27FC236}">
              <a16:creationId xmlns:a16="http://schemas.microsoft.com/office/drawing/2014/main" id="{03BBAB84-E226-4CBB-8318-B1038996E778}"/>
            </a:ext>
          </a:extLst>
        </xdr:cNvPr>
        <xdr:cNvSpPr/>
      </xdr:nvSpPr>
      <xdr:spPr>
        <a:xfrm>
          <a:off x="3175000" y="1411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170442</xdr:rowOff>
    </xdr:from>
    <xdr:ext cx="762000" cy="259045"/>
    <xdr:sp macro="" textlink="">
      <xdr:nvSpPr>
        <xdr:cNvPr id="217" name="テキスト ボックス 216">
          <a:extLst>
            <a:ext uri="{FF2B5EF4-FFF2-40B4-BE49-F238E27FC236}">
              <a16:creationId xmlns:a16="http://schemas.microsoft.com/office/drawing/2014/main" id="{3252257F-84F0-4838-B319-1DD2BE4D23A3}"/>
            </a:ext>
          </a:extLst>
        </xdr:cNvPr>
        <xdr:cNvSpPr txBox="1"/>
      </xdr:nvSpPr>
      <xdr:spPr>
        <a:xfrm>
          <a:off x="2844800" y="13886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51124</xdr:rowOff>
    </xdr:from>
    <xdr:to>
      <xdr:col>11</xdr:col>
      <xdr:colOff>82550</xdr:colOff>
      <xdr:row>82</xdr:row>
      <xdr:rowOff>152724</xdr:rowOff>
    </xdr:to>
    <xdr:sp macro="" textlink="">
      <xdr:nvSpPr>
        <xdr:cNvPr id="218" name="楕円 217">
          <a:extLst>
            <a:ext uri="{FF2B5EF4-FFF2-40B4-BE49-F238E27FC236}">
              <a16:creationId xmlns:a16="http://schemas.microsoft.com/office/drawing/2014/main" id="{ADA2F094-85BD-4931-A410-B0ACFD6CDB26}"/>
            </a:ext>
          </a:extLst>
        </xdr:cNvPr>
        <xdr:cNvSpPr/>
      </xdr:nvSpPr>
      <xdr:spPr>
        <a:xfrm>
          <a:off x="2286000" y="1411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137501</xdr:rowOff>
    </xdr:from>
    <xdr:ext cx="762000" cy="259045"/>
    <xdr:sp macro="" textlink="">
      <xdr:nvSpPr>
        <xdr:cNvPr id="219" name="テキスト ボックス 218">
          <a:extLst>
            <a:ext uri="{FF2B5EF4-FFF2-40B4-BE49-F238E27FC236}">
              <a16:creationId xmlns:a16="http://schemas.microsoft.com/office/drawing/2014/main" id="{62918AB2-F8CE-46FD-A019-DF2B68604483}"/>
            </a:ext>
          </a:extLst>
        </xdr:cNvPr>
        <xdr:cNvSpPr txBox="1"/>
      </xdr:nvSpPr>
      <xdr:spPr>
        <a:xfrm>
          <a:off x="1955800" y="1419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15759</xdr:rowOff>
    </xdr:from>
    <xdr:to>
      <xdr:col>7</xdr:col>
      <xdr:colOff>31750</xdr:colOff>
      <xdr:row>82</xdr:row>
      <xdr:rowOff>117359</xdr:rowOff>
    </xdr:to>
    <xdr:sp macro="" textlink="">
      <xdr:nvSpPr>
        <xdr:cNvPr id="220" name="楕円 219">
          <a:extLst>
            <a:ext uri="{FF2B5EF4-FFF2-40B4-BE49-F238E27FC236}">
              <a16:creationId xmlns:a16="http://schemas.microsoft.com/office/drawing/2014/main" id="{12FDF3BA-4A29-4224-924A-7666C8862DB2}"/>
            </a:ext>
          </a:extLst>
        </xdr:cNvPr>
        <xdr:cNvSpPr/>
      </xdr:nvSpPr>
      <xdr:spPr>
        <a:xfrm>
          <a:off x="1397000" y="1407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127536</xdr:rowOff>
    </xdr:from>
    <xdr:ext cx="762000" cy="259045"/>
    <xdr:sp macro="" textlink="">
      <xdr:nvSpPr>
        <xdr:cNvPr id="221" name="テキスト ボックス 220">
          <a:extLst>
            <a:ext uri="{FF2B5EF4-FFF2-40B4-BE49-F238E27FC236}">
              <a16:creationId xmlns:a16="http://schemas.microsoft.com/office/drawing/2014/main" id="{64E3152C-76A0-4A4B-A728-C342D58218B0}"/>
            </a:ext>
          </a:extLst>
        </xdr:cNvPr>
        <xdr:cNvSpPr txBox="1"/>
      </xdr:nvSpPr>
      <xdr:spPr>
        <a:xfrm>
          <a:off x="1066800" y="1384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816864A0-EF8E-4233-ADD3-125B36B95F7E}"/>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417919E6-4C81-4037-94B9-63B5130A1E45}"/>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B48BE76F-3C79-4B75-B873-4320D7F075C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6254071-F8DE-4A8A-964C-38D8DF68C31F}"/>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993317A0-CD41-403D-B8CC-FF9EB08D336E}"/>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4F9EBEB8-417E-4537-A41D-8BF77EFE58CA}"/>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F2BB512F-D56A-4997-9761-D7D87B830C88}"/>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8F950D5A-F3D1-4C12-AB5E-24EEA5B8B1E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88BB6579-0C8B-41CB-A53D-29B3E9D926BB}"/>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A1C99013-CF40-460D-92E5-7D2407172677}"/>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9BBA188F-35D5-4E15-9CE8-8BD9E445F78F}"/>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E0F96FE6-3BB7-49D0-98D3-F81653BFF00A}"/>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527F3296-FED1-4EF3-BD36-3DDC0AAC5B28}"/>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本村では、定住促進・雇用の場の確保として職員１人あたりの給与を抑え、職員を多く雇用している（ワークシェアリング）ため、ラスパイレス指数は顕著に低くなっている。今後も施策の方向に変更はないため、この水準で推移し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AEA8CA4-D0BA-40D1-8995-27BC85DA203F}"/>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4647CCB9-1D8E-4401-BF6D-55E96D984F93}"/>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FF9970B6-3AD6-41DB-8AD5-0B18C8E9E077}"/>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B7081125-FCCA-4C60-9DFC-7F6EA90FA478}"/>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1555DDEE-8A54-446A-8F03-32C7B973FBC8}"/>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5A736959-C8DD-42DF-81BA-8948D35E7E23}"/>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37EF496A-DFD2-4765-8D96-2633E7C5B8AF}"/>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99B16F9B-22DF-480E-A302-50A9BB4D91A2}"/>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8ED3A9A2-765B-4310-A980-DD1B62DE1F4E}"/>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9F55FA8F-A103-4806-9E52-F6297CF7F588}"/>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AB8C9204-8D0D-4422-A7FB-85E505F9B5D4}"/>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119BD89-59C0-4C35-8181-452B1586A8FE}"/>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AB611390-A43E-4EBC-8E44-EA23D158F59C}"/>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a:extLst>
            <a:ext uri="{FF2B5EF4-FFF2-40B4-BE49-F238E27FC236}">
              <a16:creationId xmlns:a16="http://schemas.microsoft.com/office/drawing/2014/main" id="{24E1B62F-4D20-455E-ABB6-9860BA893305}"/>
            </a:ext>
          </a:extLst>
        </xdr:cNvPr>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a:extLst>
            <a:ext uri="{FF2B5EF4-FFF2-40B4-BE49-F238E27FC236}">
              <a16:creationId xmlns:a16="http://schemas.microsoft.com/office/drawing/2014/main" id="{14BF4E30-D489-4065-8540-808E674915EB}"/>
            </a:ext>
          </a:extLst>
        </xdr:cNvPr>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a:extLst>
            <a:ext uri="{FF2B5EF4-FFF2-40B4-BE49-F238E27FC236}">
              <a16:creationId xmlns:a16="http://schemas.microsoft.com/office/drawing/2014/main" id="{5D35AD5A-00E0-42A6-AED0-5CF63F7A1AA6}"/>
            </a:ext>
          </a:extLst>
        </xdr:cNvPr>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a:extLst>
            <a:ext uri="{FF2B5EF4-FFF2-40B4-BE49-F238E27FC236}">
              <a16:creationId xmlns:a16="http://schemas.microsoft.com/office/drawing/2014/main" id="{F7839C03-9638-4DCD-9EAE-22B6C85F9847}"/>
            </a:ext>
          </a:extLst>
        </xdr:cNvPr>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a:extLst>
            <a:ext uri="{FF2B5EF4-FFF2-40B4-BE49-F238E27FC236}">
              <a16:creationId xmlns:a16="http://schemas.microsoft.com/office/drawing/2014/main" id="{88A8D890-612C-483C-81B2-265C6E2C97D2}"/>
            </a:ext>
          </a:extLst>
        </xdr:cNvPr>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14987</xdr:rowOff>
    </xdr:from>
    <xdr:to>
      <xdr:col>81</xdr:col>
      <xdr:colOff>44450</xdr:colOff>
      <xdr:row>84</xdr:row>
      <xdr:rowOff>19813</xdr:rowOff>
    </xdr:to>
    <xdr:cxnSp macro="">
      <xdr:nvCxnSpPr>
        <xdr:cNvPr id="253" name="直線コネクタ 252">
          <a:extLst>
            <a:ext uri="{FF2B5EF4-FFF2-40B4-BE49-F238E27FC236}">
              <a16:creationId xmlns:a16="http://schemas.microsoft.com/office/drawing/2014/main" id="{5F8BC937-2085-4B9A-823B-DFF4EB96CC1F}"/>
            </a:ext>
          </a:extLst>
        </xdr:cNvPr>
        <xdr:cNvCxnSpPr/>
      </xdr:nvCxnSpPr>
      <xdr:spPr>
        <a:xfrm>
          <a:off x="16179800" y="14416787"/>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116857</xdr:rowOff>
    </xdr:from>
    <xdr:ext cx="762000" cy="259045"/>
    <xdr:sp macro="" textlink="">
      <xdr:nvSpPr>
        <xdr:cNvPr id="254" name="給与水準   （国との比較）平均値テキスト">
          <a:extLst>
            <a:ext uri="{FF2B5EF4-FFF2-40B4-BE49-F238E27FC236}">
              <a16:creationId xmlns:a16="http://schemas.microsoft.com/office/drawing/2014/main" id="{F3B67624-0A9A-472A-95A7-B7926661C69E}"/>
            </a:ext>
          </a:extLst>
        </xdr:cNvPr>
        <xdr:cNvSpPr txBox="1"/>
      </xdr:nvSpPr>
      <xdr:spPr>
        <a:xfrm>
          <a:off x="17106900" y="15033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a:extLst>
            <a:ext uri="{FF2B5EF4-FFF2-40B4-BE49-F238E27FC236}">
              <a16:creationId xmlns:a16="http://schemas.microsoft.com/office/drawing/2014/main" id="{ACA12F84-A8C0-41EF-9576-5D81DFEE6D5C}"/>
            </a:ext>
          </a:extLst>
        </xdr:cNvPr>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14987</xdr:rowOff>
    </xdr:from>
    <xdr:to>
      <xdr:col>77</xdr:col>
      <xdr:colOff>44450</xdr:colOff>
      <xdr:row>84</xdr:row>
      <xdr:rowOff>14987</xdr:rowOff>
    </xdr:to>
    <xdr:cxnSp macro="">
      <xdr:nvCxnSpPr>
        <xdr:cNvPr id="256" name="直線コネクタ 255">
          <a:extLst>
            <a:ext uri="{FF2B5EF4-FFF2-40B4-BE49-F238E27FC236}">
              <a16:creationId xmlns:a16="http://schemas.microsoft.com/office/drawing/2014/main" id="{B6724318-71C5-4289-9B74-F3485C97D752}"/>
            </a:ext>
          </a:extLst>
        </xdr:cNvPr>
        <xdr:cNvCxnSpPr/>
      </xdr:nvCxnSpPr>
      <xdr:spPr>
        <a:xfrm>
          <a:off x="15290800" y="144167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a:extLst>
            <a:ext uri="{FF2B5EF4-FFF2-40B4-BE49-F238E27FC236}">
              <a16:creationId xmlns:a16="http://schemas.microsoft.com/office/drawing/2014/main" id="{FCD309FE-0552-48C3-B39C-24A5759D7E39}"/>
            </a:ext>
          </a:extLst>
        </xdr:cNvPr>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69359</xdr:rowOff>
    </xdr:from>
    <xdr:ext cx="736600" cy="259045"/>
    <xdr:sp macro="" textlink="">
      <xdr:nvSpPr>
        <xdr:cNvPr id="258" name="テキスト ボックス 257">
          <a:extLst>
            <a:ext uri="{FF2B5EF4-FFF2-40B4-BE49-F238E27FC236}">
              <a16:creationId xmlns:a16="http://schemas.microsoft.com/office/drawing/2014/main" id="{76FBED88-C932-4C74-A663-DF85377B8F6E}"/>
            </a:ext>
          </a:extLst>
        </xdr:cNvPr>
        <xdr:cNvSpPr txBox="1"/>
      </xdr:nvSpPr>
      <xdr:spPr>
        <a:xfrm>
          <a:off x="15798800" y="15156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14987</xdr:rowOff>
    </xdr:from>
    <xdr:to>
      <xdr:col>72</xdr:col>
      <xdr:colOff>203200</xdr:colOff>
      <xdr:row>84</xdr:row>
      <xdr:rowOff>14987</xdr:rowOff>
    </xdr:to>
    <xdr:cxnSp macro="">
      <xdr:nvCxnSpPr>
        <xdr:cNvPr id="259" name="直線コネクタ 258">
          <a:extLst>
            <a:ext uri="{FF2B5EF4-FFF2-40B4-BE49-F238E27FC236}">
              <a16:creationId xmlns:a16="http://schemas.microsoft.com/office/drawing/2014/main" id="{BF4306F5-3175-4F79-8D1A-B62DAD5BCC1B}"/>
            </a:ext>
          </a:extLst>
        </xdr:cNvPr>
        <xdr:cNvCxnSpPr/>
      </xdr:nvCxnSpPr>
      <xdr:spPr>
        <a:xfrm>
          <a:off x="14401800" y="144167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a:extLst>
            <a:ext uri="{FF2B5EF4-FFF2-40B4-BE49-F238E27FC236}">
              <a16:creationId xmlns:a16="http://schemas.microsoft.com/office/drawing/2014/main" id="{E04C8231-E9D3-427F-B84D-1E423E8EC3BA}"/>
            </a:ext>
          </a:extLst>
        </xdr:cNvPr>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64533</xdr:rowOff>
    </xdr:from>
    <xdr:ext cx="762000" cy="259045"/>
    <xdr:sp macro="" textlink="">
      <xdr:nvSpPr>
        <xdr:cNvPr id="261" name="テキスト ボックス 260">
          <a:extLst>
            <a:ext uri="{FF2B5EF4-FFF2-40B4-BE49-F238E27FC236}">
              <a16:creationId xmlns:a16="http://schemas.microsoft.com/office/drawing/2014/main" id="{6270ECDD-4F5E-491D-81C3-34D6C9C4248F}"/>
            </a:ext>
          </a:extLst>
        </xdr:cNvPr>
        <xdr:cNvSpPr txBox="1"/>
      </xdr:nvSpPr>
      <xdr:spPr>
        <a:xfrm>
          <a:off x="14909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114046</xdr:rowOff>
    </xdr:from>
    <xdr:to>
      <xdr:col>68</xdr:col>
      <xdr:colOff>152400</xdr:colOff>
      <xdr:row>84</xdr:row>
      <xdr:rowOff>14987</xdr:rowOff>
    </xdr:to>
    <xdr:cxnSp macro="">
      <xdr:nvCxnSpPr>
        <xdr:cNvPr id="262" name="直線コネクタ 261">
          <a:extLst>
            <a:ext uri="{FF2B5EF4-FFF2-40B4-BE49-F238E27FC236}">
              <a16:creationId xmlns:a16="http://schemas.microsoft.com/office/drawing/2014/main" id="{B369BA9D-D192-4186-B476-2E63F15EE99F}"/>
            </a:ext>
          </a:extLst>
        </xdr:cNvPr>
        <xdr:cNvCxnSpPr/>
      </xdr:nvCxnSpPr>
      <xdr:spPr>
        <a:xfrm>
          <a:off x="13512800" y="1434439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a:extLst>
            <a:ext uri="{FF2B5EF4-FFF2-40B4-BE49-F238E27FC236}">
              <a16:creationId xmlns:a16="http://schemas.microsoft.com/office/drawing/2014/main" id="{5DD0276D-A4AB-42FB-8A19-3F5A0FE88E43}"/>
            </a:ext>
          </a:extLst>
        </xdr:cNvPr>
        <xdr:cNvSpPr/>
      </xdr:nvSpPr>
      <xdr:spPr>
        <a:xfrm>
          <a:off x="14351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64533</xdr:rowOff>
    </xdr:from>
    <xdr:ext cx="762000" cy="259045"/>
    <xdr:sp macro="" textlink="">
      <xdr:nvSpPr>
        <xdr:cNvPr id="264" name="テキスト ボックス 263">
          <a:extLst>
            <a:ext uri="{FF2B5EF4-FFF2-40B4-BE49-F238E27FC236}">
              <a16:creationId xmlns:a16="http://schemas.microsoft.com/office/drawing/2014/main" id="{F9E164F5-4350-4E78-BE7A-C0A7895D70E1}"/>
            </a:ext>
          </a:extLst>
        </xdr:cNvPr>
        <xdr:cNvSpPr txBox="1"/>
      </xdr:nvSpPr>
      <xdr:spPr>
        <a:xfrm>
          <a:off x="14020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a:extLst>
            <a:ext uri="{FF2B5EF4-FFF2-40B4-BE49-F238E27FC236}">
              <a16:creationId xmlns:a16="http://schemas.microsoft.com/office/drawing/2014/main" id="{6AEE3BD5-0EC8-45D7-89E5-47428C63B3F5}"/>
            </a:ext>
          </a:extLst>
        </xdr:cNvPr>
        <xdr:cNvSpPr/>
      </xdr:nvSpPr>
      <xdr:spPr>
        <a:xfrm>
          <a:off x="13462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64533</xdr:rowOff>
    </xdr:from>
    <xdr:ext cx="762000" cy="259045"/>
    <xdr:sp macro="" textlink="">
      <xdr:nvSpPr>
        <xdr:cNvPr id="266" name="テキスト ボックス 265">
          <a:extLst>
            <a:ext uri="{FF2B5EF4-FFF2-40B4-BE49-F238E27FC236}">
              <a16:creationId xmlns:a16="http://schemas.microsoft.com/office/drawing/2014/main" id="{7141457A-722E-4BC8-AFC8-C703E8591A8D}"/>
            </a:ext>
          </a:extLst>
        </xdr:cNvPr>
        <xdr:cNvSpPr txBox="1"/>
      </xdr:nvSpPr>
      <xdr:spPr>
        <a:xfrm>
          <a:off x="13131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E30C153C-C5BC-455A-861D-C0BC4EE7ADB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6B21502F-14B6-440B-8562-E0BBC124E9FE}"/>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25C6B252-A12B-4C10-AC06-909C3FA8DD89}"/>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A27CA6B-3124-4239-96AF-852FAA07460F}"/>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FDB2E119-8D90-45E2-9C11-07BD8AF8C2EB}"/>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140463</xdr:rowOff>
    </xdr:from>
    <xdr:to>
      <xdr:col>81</xdr:col>
      <xdr:colOff>95250</xdr:colOff>
      <xdr:row>84</xdr:row>
      <xdr:rowOff>70613</xdr:rowOff>
    </xdr:to>
    <xdr:sp macro="" textlink="">
      <xdr:nvSpPr>
        <xdr:cNvPr id="272" name="楕円 271">
          <a:extLst>
            <a:ext uri="{FF2B5EF4-FFF2-40B4-BE49-F238E27FC236}">
              <a16:creationId xmlns:a16="http://schemas.microsoft.com/office/drawing/2014/main" id="{67C24C0D-0358-4F1D-BFCB-2496E81996BB}"/>
            </a:ext>
          </a:extLst>
        </xdr:cNvPr>
        <xdr:cNvSpPr/>
      </xdr:nvSpPr>
      <xdr:spPr>
        <a:xfrm>
          <a:off x="169672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156990</xdr:rowOff>
    </xdr:from>
    <xdr:ext cx="762000" cy="259045"/>
    <xdr:sp macro="" textlink="">
      <xdr:nvSpPr>
        <xdr:cNvPr id="273" name="給与水準   （国との比較）該当値テキスト">
          <a:extLst>
            <a:ext uri="{FF2B5EF4-FFF2-40B4-BE49-F238E27FC236}">
              <a16:creationId xmlns:a16="http://schemas.microsoft.com/office/drawing/2014/main" id="{F481BA31-9B6F-47D6-90C0-3E0E987DCCE3}"/>
            </a:ext>
          </a:extLst>
        </xdr:cNvPr>
        <xdr:cNvSpPr txBox="1"/>
      </xdr:nvSpPr>
      <xdr:spPr>
        <a:xfrm>
          <a:off x="17106900" y="1421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135637</xdr:rowOff>
    </xdr:from>
    <xdr:to>
      <xdr:col>77</xdr:col>
      <xdr:colOff>95250</xdr:colOff>
      <xdr:row>84</xdr:row>
      <xdr:rowOff>65787</xdr:rowOff>
    </xdr:to>
    <xdr:sp macro="" textlink="">
      <xdr:nvSpPr>
        <xdr:cNvPr id="274" name="楕円 273">
          <a:extLst>
            <a:ext uri="{FF2B5EF4-FFF2-40B4-BE49-F238E27FC236}">
              <a16:creationId xmlns:a16="http://schemas.microsoft.com/office/drawing/2014/main" id="{3123F4E3-F2F6-46BE-AAD4-BC92934E495B}"/>
            </a:ext>
          </a:extLst>
        </xdr:cNvPr>
        <xdr:cNvSpPr/>
      </xdr:nvSpPr>
      <xdr:spPr>
        <a:xfrm>
          <a:off x="16129000" y="143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75964</xdr:rowOff>
    </xdr:from>
    <xdr:ext cx="736600" cy="259045"/>
    <xdr:sp macro="" textlink="">
      <xdr:nvSpPr>
        <xdr:cNvPr id="275" name="テキスト ボックス 274">
          <a:extLst>
            <a:ext uri="{FF2B5EF4-FFF2-40B4-BE49-F238E27FC236}">
              <a16:creationId xmlns:a16="http://schemas.microsoft.com/office/drawing/2014/main" id="{917A002F-DE76-4C66-83B5-035AA7C4CCF5}"/>
            </a:ext>
          </a:extLst>
        </xdr:cNvPr>
        <xdr:cNvSpPr txBox="1"/>
      </xdr:nvSpPr>
      <xdr:spPr>
        <a:xfrm>
          <a:off x="15798800" y="14134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135637</xdr:rowOff>
    </xdr:from>
    <xdr:to>
      <xdr:col>73</xdr:col>
      <xdr:colOff>44450</xdr:colOff>
      <xdr:row>84</xdr:row>
      <xdr:rowOff>65787</xdr:rowOff>
    </xdr:to>
    <xdr:sp macro="" textlink="">
      <xdr:nvSpPr>
        <xdr:cNvPr id="276" name="楕円 275">
          <a:extLst>
            <a:ext uri="{FF2B5EF4-FFF2-40B4-BE49-F238E27FC236}">
              <a16:creationId xmlns:a16="http://schemas.microsoft.com/office/drawing/2014/main" id="{964F4033-7EF3-4244-A7FE-3EED40F65A14}"/>
            </a:ext>
          </a:extLst>
        </xdr:cNvPr>
        <xdr:cNvSpPr/>
      </xdr:nvSpPr>
      <xdr:spPr>
        <a:xfrm>
          <a:off x="15240000" y="143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75964</xdr:rowOff>
    </xdr:from>
    <xdr:ext cx="762000" cy="259045"/>
    <xdr:sp macro="" textlink="">
      <xdr:nvSpPr>
        <xdr:cNvPr id="277" name="テキスト ボックス 276">
          <a:extLst>
            <a:ext uri="{FF2B5EF4-FFF2-40B4-BE49-F238E27FC236}">
              <a16:creationId xmlns:a16="http://schemas.microsoft.com/office/drawing/2014/main" id="{CED1D6E2-599C-4DBD-B9CA-1652ED51ABAB}"/>
            </a:ext>
          </a:extLst>
        </xdr:cNvPr>
        <xdr:cNvSpPr txBox="1"/>
      </xdr:nvSpPr>
      <xdr:spPr>
        <a:xfrm>
          <a:off x="14909800" y="14134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135637</xdr:rowOff>
    </xdr:from>
    <xdr:to>
      <xdr:col>68</xdr:col>
      <xdr:colOff>203200</xdr:colOff>
      <xdr:row>84</xdr:row>
      <xdr:rowOff>65787</xdr:rowOff>
    </xdr:to>
    <xdr:sp macro="" textlink="">
      <xdr:nvSpPr>
        <xdr:cNvPr id="278" name="楕円 277">
          <a:extLst>
            <a:ext uri="{FF2B5EF4-FFF2-40B4-BE49-F238E27FC236}">
              <a16:creationId xmlns:a16="http://schemas.microsoft.com/office/drawing/2014/main" id="{ED9494E0-BC93-41F9-A308-3489C2DAD038}"/>
            </a:ext>
          </a:extLst>
        </xdr:cNvPr>
        <xdr:cNvSpPr/>
      </xdr:nvSpPr>
      <xdr:spPr>
        <a:xfrm>
          <a:off x="14351000" y="143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75964</xdr:rowOff>
    </xdr:from>
    <xdr:ext cx="762000" cy="259045"/>
    <xdr:sp macro="" textlink="">
      <xdr:nvSpPr>
        <xdr:cNvPr id="279" name="テキスト ボックス 278">
          <a:extLst>
            <a:ext uri="{FF2B5EF4-FFF2-40B4-BE49-F238E27FC236}">
              <a16:creationId xmlns:a16="http://schemas.microsoft.com/office/drawing/2014/main" id="{4FF5B59A-C568-4952-9059-E120F0BC4C2B}"/>
            </a:ext>
          </a:extLst>
        </xdr:cNvPr>
        <xdr:cNvSpPr txBox="1"/>
      </xdr:nvSpPr>
      <xdr:spPr>
        <a:xfrm>
          <a:off x="14020800" y="14134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63246</xdr:rowOff>
    </xdr:from>
    <xdr:to>
      <xdr:col>64</xdr:col>
      <xdr:colOff>152400</xdr:colOff>
      <xdr:row>83</xdr:row>
      <xdr:rowOff>164846</xdr:rowOff>
    </xdr:to>
    <xdr:sp macro="" textlink="">
      <xdr:nvSpPr>
        <xdr:cNvPr id="280" name="楕円 279">
          <a:extLst>
            <a:ext uri="{FF2B5EF4-FFF2-40B4-BE49-F238E27FC236}">
              <a16:creationId xmlns:a16="http://schemas.microsoft.com/office/drawing/2014/main" id="{DB7C5BD1-A3A4-4DDF-B9A6-8BE37F3C28EA}"/>
            </a:ext>
          </a:extLst>
        </xdr:cNvPr>
        <xdr:cNvSpPr/>
      </xdr:nvSpPr>
      <xdr:spPr>
        <a:xfrm>
          <a:off x="13462000" y="1429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3573</xdr:rowOff>
    </xdr:from>
    <xdr:ext cx="762000" cy="259045"/>
    <xdr:sp macro="" textlink="">
      <xdr:nvSpPr>
        <xdr:cNvPr id="281" name="テキスト ボックス 280">
          <a:extLst>
            <a:ext uri="{FF2B5EF4-FFF2-40B4-BE49-F238E27FC236}">
              <a16:creationId xmlns:a16="http://schemas.microsoft.com/office/drawing/2014/main" id="{BE05311E-F8CE-40D3-8C16-EBABBACCE783}"/>
            </a:ext>
          </a:extLst>
        </xdr:cNvPr>
        <xdr:cNvSpPr txBox="1"/>
      </xdr:nvSpPr>
      <xdr:spPr>
        <a:xfrm>
          <a:off x="13131800" y="1406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B5291B90-F75F-42B4-8803-25A951CF5366}"/>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873A6FB-1C8B-473A-B641-2F2559D20EB5}"/>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C3619BF0-F73E-4664-89C3-DB4134544DA4}"/>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9EF2A3AB-B5D9-4912-9507-C2B29F504E4B}"/>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E7BF4CB5-89D0-41C1-8B60-82FE5F1A385A}"/>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D3B0E91E-6EB2-48CB-9DD3-B140A86A94C4}"/>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B832A4B2-B7E1-4B8B-AFF9-74DD7887A905}"/>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27A9B62B-4166-4408-8BE4-C637FFA6F0B4}"/>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97A995F2-DD1D-4CBA-8A39-1A2303A2F2A1}"/>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73B590E1-335C-47E8-801D-72D35DFB1E7C}"/>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A37E195F-4074-41B6-900A-8A7415944F61}"/>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3F2C43A3-0757-451E-B8DD-7B360262C91D}"/>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D4B75600-9309-453A-9AE5-FEFFCDB2A631}"/>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本村では、定住促進・雇用の場の確保として職員１人あたりの給与を抑え、職員を多く雇用している（ワークシェアリング）ため、職員数は類似団体を比較して多い。今後も引き続き、退職者補充を必要最小限に抑え、人口減における姫島村での最良な職員数を考慮しながら、定員管理に努め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4DEE4DC0-42A2-402B-AC4F-E4FC367D9581}"/>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65D29B9E-A1A8-422C-A121-35C6E8E574A4}"/>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EC7ADF18-91C3-482D-990C-BD4031A7C4C3}"/>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BA78BF19-1091-4AFD-99C9-9EC602DF7B15}"/>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64203093-B7ED-4F95-B1F3-379BC37A326D}"/>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E8DFE19A-583F-49B9-B910-C0C7A2E164A2}"/>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18C37749-B3C8-411F-A1FD-A868F7E0AEEB}"/>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D8465204-1062-4548-87FB-5F45CA816C69}"/>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C9006DFB-33C3-46C5-B3A0-771AAC331C02}"/>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C07ACD3-5904-4B7C-93E4-14034744F625}"/>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C3CCFE10-4A7E-4991-A19E-5DA16F4FB296}"/>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935ACD8C-FED2-4CE0-91F9-90EDBCA87E77}"/>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B72BD9F4-B0E4-450F-9F82-F54680769D06}"/>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60C3A5-29C3-400D-90B3-3A535645DA09}"/>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2FF652E0-DDC0-48CF-A802-BE12A96B4FC4}"/>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5BA63B9B-80D1-4B4E-AD67-6A2813729316}"/>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672B0B1F-E7A0-40B1-83D5-1E8E5E56553A}"/>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E342D291-9436-4BBC-836E-35B9B2FC8A3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a:extLst>
            <a:ext uri="{FF2B5EF4-FFF2-40B4-BE49-F238E27FC236}">
              <a16:creationId xmlns:a16="http://schemas.microsoft.com/office/drawing/2014/main" id="{ECBFF731-6EB7-4A9B-81BD-42B5C11C2955}"/>
            </a:ext>
          </a:extLst>
        </xdr:cNvPr>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a:extLst>
            <a:ext uri="{FF2B5EF4-FFF2-40B4-BE49-F238E27FC236}">
              <a16:creationId xmlns:a16="http://schemas.microsoft.com/office/drawing/2014/main" id="{5E74EDC1-5AE4-4872-8C55-1B3BC480A07B}"/>
            </a:ext>
          </a:extLst>
        </xdr:cNvPr>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a:extLst>
            <a:ext uri="{FF2B5EF4-FFF2-40B4-BE49-F238E27FC236}">
              <a16:creationId xmlns:a16="http://schemas.microsoft.com/office/drawing/2014/main" id="{E219380E-DCC0-4EB1-BBD4-121DD1DE26DB}"/>
            </a:ext>
          </a:extLst>
        </xdr:cNvPr>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a:extLst>
            <a:ext uri="{FF2B5EF4-FFF2-40B4-BE49-F238E27FC236}">
              <a16:creationId xmlns:a16="http://schemas.microsoft.com/office/drawing/2014/main" id="{E7468276-A2C9-4344-92CA-6E34078E648A}"/>
            </a:ext>
          </a:extLst>
        </xdr:cNvPr>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a:extLst>
            <a:ext uri="{FF2B5EF4-FFF2-40B4-BE49-F238E27FC236}">
              <a16:creationId xmlns:a16="http://schemas.microsoft.com/office/drawing/2014/main" id="{774295BE-4E48-49C6-B1E4-127B1E1508FA}"/>
            </a:ext>
          </a:extLst>
        </xdr:cNvPr>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133386</xdr:rowOff>
    </xdr:from>
    <xdr:to>
      <xdr:col>81</xdr:col>
      <xdr:colOff>44450</xdr:colOff>
      <xdr:row>63</xdr:row>
      <xdr:rowOff>4681</xdr:rowOff>
    </xdr:to>
    <xdr:cxnSp macro="">
      <xdr:nvCxnSpPr>
        <xdr:cNvPr id="318" name="直線コネクタ 317">
          <a:extLst>
            <a:ext uri="{FF2B5EF4-FFF2-40B4-BE49-F238E27FC236}">
              <a16:creationId xmlns:a16="http://schemas.microsoft.com/office/drawing/2014/main" id="{E8B76290-A488-4E96-A74C-DC950B110DCF}"/>
            </a:ext>
          </a:extLst>
        </xdr:cNvPr>
        <xdr:cNvCxnSpPr/>
      </xdr:nvCxnSpPr>
      <xdr:spPr>
        <a:xfrm>
          <a:off x="16179800" y="10763286"/>
          <a:ext cx="838200" cy="4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89716</xdr:rowOff>
    </xdr:from>
    <xdr:ext cx="762000" cy="259045"/>
    <xdr:sp macro="" textlink="">
      <xdr:nvSpPr>
        <xdr:cNvPr id="319" name="定員管理の状況平均値テキスト">
          <a:extLst>
            <a:ext uri="{FF2B5EF4-FFF2-40B4-BE49-F238E27FC236}">
              <a16:creationId xmlns:a16="http://schemas.microsoft.com/office/drawing/2014/main" id="{7CD1B0D4-7006-4B14-94AC-8DBF9F9963A0}"/>
            </a:ext>
          </a:extLst>
        </xdr:cNvPr>
        <xdr:cNvSpPr txBox="1"/>
      </xdr:nvSpPr>
      <xdr:spPr>
        <a:xfrm>
          <a:off x="17106900" y="10205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a:extLst>
            <a:ext uri="{FF2B5EF4-FFF2-40B4-BE49-F238E27FC236}">
              <a16:creationId xmlns:a16="http://schemas.microsoft.com/office/drawing/2014/main" id="{880365F5-C952-4A3D-80DB-E516B02FAFFC}"/>
            </a:ext>
          </a:extLst>
        </xdr:cNvPr>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99949</xdr:rowOff>
    </xdr:from>
    <xdr:to>
      <xdr:col>77</xdr:col>
      <xdr:colOff>44450</xdr:colOff>
      <xdr:row>62</xdr:row>
      <xdr:rowOff>133386</xdr:rowOff>
    </xdr:to>
    <xdr:cxnSp macro="">
      <xdr:nvCxnSpPr>
        <xdr:cNvPr id="321" name="直線コネクタ 320">
          <a:extLst>
            <a:ext uri="{FF2B5EF4-FFF2-40B4-BE49-F238E27FC236}">
              <a16:creationId xmlns:a16="http://schemas.microsoft.com/office/drawing/2014/main" id="{5B70A50D-E1AE-48C2-BB37-E90F6FDFE2AB}"/>
            </a:ext>
          </a:extLst>
        </xdr:cNvPr>
        <xdr:cNvCxnSpPr/>
      </xdr:nvCxnSpPr>
      <xdr:spPr>
        <a:xfrm>
          <a:off x="15290800" y="10729849"/>
          <a:ext cx="889000" cy="3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a:extLst>
            <a:ext uri="{FF2B5EF4-FFF2-40B4-BE49-F238E27FC236}">
              <a16:creationId xmlns:a16="http://schemas.microsoft.com/office/drawing/2014/main" id="{9ECC6ABF-E719-4D4F-B5C2-FBDACC0975BA}"/>
            </a:ext>
          </a:extLst>
        </xdr:cNvPr>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160146</xdr:rowOff>
    </xdr:from>
    <xdr:ext cx="736600" cy="259045"/>
    <xdr:sp macro="" textlink="">
      <xdr:nvSpPr>
        <xdr:cNvPr id="323" name="テキスト ボックス 322">
          <a:extLst>
            <a:ext uri="{FF2B5EF4-FFF2-40B4-BE49-F238E27FC236}">
              <a16:creationId xmlns:a16="http://schemas.microsoft.com/office/drawing/2014/main" id="{00A90771-6825-4126-97A7-6394E667AF5B}"/>
            </a:ext>
          </a:extLst>
        </xdr:cNvPr>
        <xdr:cNvSpPr txBox="1"/>
      </xdr:nvSpPr>
      <xdr:spPr>
        <a:xfrm>
          <a:off x="15798800" y="10104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169019</xdr:rowOff>
    </xdr:from>
    <xdr:to>
      <xdr:col>72</xdr:col>
      <xdr:colOff>203200</xdr:colOff>
      <xdr:row>62</xdr:row>
      <xdr:rowOff>99949</xdr:rowOff>
    </xdr:to>
    <xdr:cxnSp macro="">
      <xdr:nvCxnSpPr>
        <xdr:cNvPr id="324" name="直線コネクタ 323">
          <a:extLst>
            <a:ext uri="{FF2B5EF4-FFF2-40B4-BE49-F238E27FC236}">
              <a16:creationId xmlns:a16="http://schemas.microsoft.com/office/drawing/2014/main" id="{89556D17-6525-4700-AA4F-DE233057849C}"/>
            </a:ext>
          </a:extLst>
        </xdr:cNvPr>
        <xdr:cNvCxnSpPr/>
      </xdr:nvCxnSpPr>
      <xdr:spPr>
        <a:xfrm>
          <a:off x="14401800" y="10627469"/>
          <a:ext cx="889000" cy="10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a:extLst>
            <a:ext uri="{FF2B5EF4-FFF2-40B4-BE49-F238E27FC236}">
              <a16:creationId xmlns:a16="http://schemas.microsoft.com/office/drawing/2014/main" id="{C780519A-17F4-49EC-A513-DEE122B4EA44}"/>
            </a:ext>
          </a:extLst>
        </xdr:cNvPr>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146702</xdr:rowOff>
    </xdr:from>
    <xdr:ext cx="762000" cy="259045"/>
    <xdr:sp macro="" textlink="">
      <xdr:nvSpPr>
        <xdr:cNvPr id="326" name="テキスト ボックス 325">
          <a:extLst>
            <a:ext uri="{FF2B5EF4-FFF2-40B4-BE49-F238E27FC236}">
              <a16:creationId xmlns:a16="http://schemas.microsoft.com/office/drawing/2014/main" id="{1AD8C8A6-DDC4-4CA8-A5E3-447938C0E3CC}"/>
            </a:ext>
          </a:extLst>
        </xdr:cNvPr>
        <xdr:cNvSpPr txBox="1"/>
      </xdr:nvSpPr>
      <xdr:spPr>
        <a:xfrm>
          <a:off x="14909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169019</xdr:rowOff>
    </xdr:from>
    <xdr:to>
      <xdr:col>68</xdr:col>
      <xdr:colOff>152400</xdr:colOff>
      <xdr:row>64</xdr:row>
      <xdr:rowOff>90043</xdr:rowOff>
    </xdr:to>
    <xdr:cxnSp macro="">
      <xdr:nvCxnSpPr>
        <xdr:cNvPr id="327" name="直線コネクタ 326">
          <a:extLst>
            <a:ext uri="{FF2B5EF4-FFF2-40B4-BE49-F238E27FC236}">
              <a16:creationId xmlns:a16="http://schemas.microsoft.com/office/drawing/2014/main" id="{E6C86686-391A-42D0-A785-D40CFF221DDF}"/>
            </a:ext>
          </a:extLst>
        </xdr:cNvPr>
        <xdr:cNvCxnSpPr/>
      </xdr:nvCxnSpPr>
      <xdr:spPr>
        <a:xfrm flipV="1">
          <a:off x="13512800" y="10627469"/>
          <a:ext cx="889000" cy="43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a:extLst>
            <a:ext uri="{FF2B5EF4-FFF2-40B4-BE49-F238E27FC236}">
              <a16:creationId xmlns:a16="http://schemas.microsoft.com/office/drawing/2014/main" id="{70B6A158-15E6-446D-8797-AA69AB89F479}"/>
            </a:ext>
          </a:extLst>
        </xdr:cNvPr>
        <xdr:cNvSpPr/>
      </xdr:nvSpPr>
      <xdr:spPr>
        <a:xfrm>
          <a:off x="14351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133258</xdr:rowOff>
    </xdr:from>
    <xdr:ext cx="762000" cy="259045"/>
    <xdr:sp macro="" textlink="">
      <xdr:nvSpPr>
        <xdr:cNvPr id="329" name="テキスト ボックス 328">
          <a:extLst>
            <a:ext uri="{FF2B5EF4-FFF2-40B4-BE49-F238E27FC236}">
              <a16:creationId xmlns:a16="http://schemas.microsoft.com/office/drawing/2014/main" id="{1207EEA5-5353-469F-BC83-AC70C88514B3}"/>
            </a:ext>
          </a:extLst>
        </xdr:cNvPr>
        <xdr:cNvSpPr txBox="1"/>
      </xdr:nvSpPr>
      <xdr:spPr>
        <a:xfrm>
          <a:off x="14020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a:extLst>
            <a:ext uri="{FF2B5EF4-FFF2-40B4-BE49-F238E27FC236}">
              <a16:creationId xmlns:a16="http://schemas.microsoft.com/office/drawing/2014/main" id="{41F602A0-4E1D-43BB-8A86-E585E9284682}"/>
            </a:ext>
          </a:extLst>
        </xdr:cNvPr>
        <xdr:cNvSpPr/>
      </xdr:nvSpPr>
      <xdr:spPr>
        <a:xfrm>
          <a:off x="13462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115333</xdr:rowOff>
    </xdr:from>
    <xdr:ext cx="762000" cy="259045"/>
    <xdr:sp macro="" textlink="">
      <xdr:nvSpPr>
        <xdr:cNvPr id="331" name="テキスト ボックス 330">
          <a:extLst>
            <a:ext uri="{FF2B5EF4-FFF2-40B4-BE49-F238E27FC236}">
              <a16:creationId xmlns:a16="http://schemas.microsoft.com/office/drawing/2014/main" id="{9F0D47DF-2BDA-4529-B4CE-F921203EB5A8}"/>
            </a:ext>
          </a:extLst>
        </xdr:cNvPr>
        <xdr:cNvSpPr txBox="1"/>
      </xdr:nvSpPr>
      <xdr:spPr>
        <a:xfrm>
          <a:off x="13131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B4687F68-186C-4133-938E-2B0818D79DE2}"/>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9FC9B8A2-6A0B-4F9F-A6AE-B6130FE5A7F4}"/>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4DFA34D9-D70D-4167-8AAE-09E17B51FDE4}"/>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5704BC9-F242-452E-8237-01ED901CF8C2}"/>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6614C167-706B-4CE0-8477-BB5444C03F02}"/>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125331</xdr:rowOff>
    </xdr:from>
    <xdr:to>
      <xdr:col>81</xdr:col>
      <xdr:colOff>95250</xdr:colOff>
      <xdr:row>63</xdr:row>
      <xdr:rowOff>55481</xdr:rowOff>
    </xdr:to>
    <xdr:sp macro="" textlink="">
      <xdr:nvSpPr>
        <xdr:cNvPr id="337" name="楕円 336">
          <a:extLst>
            <a:ext uri="{FF2B5EF4-FFF2-40B4-BE49-F238E27FC236}">
              <a16:creationId xmlns:a16="http://schemas.microsoft.com/office/drawing/2014/main" id="{FE24185B-6C23-45A1-A95A-1AD6E9054AFA}"/>
            </a:ext>
          </a:extLst>
        </xdr:cNvPr>
        <xdr:cNvSpPr/>
      </xdr:nvSpPr>
      <xdr:spPr>
        <a:xfrm>
          <a:off x="16967200" y="1075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97408</xdr:rowOff>
    </xdr:from>
    <xdr:ext cx="762000" cy="259045"/>
    <xdr:sp macro="" textlink="">
      <xdr:nvSpPr>
        <xdr:cNvPr id="338" name="定員管理の状況該当値テキスト">
          <a:extLst>
            <a:ext uri="{FF2B5EF4-FFF2-40B4-BE49-F238E27FC236}">
              <a16:creationId xmlns:a16="http://schemas.microsoft.com/office/drawing/2014/main" id="{B0D71A97-2DA8-4B66-B3AF-600D9A44686E}"/>
            </a:ext>
          </a:extLst>
        </xdr:cNvPr>
        <xdr:cNvSpPr txBox="1"/>
      </xdr:nvSpPr>
      <xdr:spPr>
        <a:xfrm>
          <a:off x="17106900" y="1072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82586</xdr:rowOff>
    </xdr:from>
    <xdr:to>
      <xdr:col>77</xdr:col>
      <xdr:colOff>95250</xdr:colOff>
      <xdr:row>63</xdr:row>
      <xdr:rowOff>12736</xdr:rowOff>
    </xdr:to>
    <xdr:sp macro="" textlink="">
      <xdr:nvSpPr>
        <xdr:cNvPr id="339" name="楕円 338">
          <a:extLst>
            <a:ext uri="{FF2B5EF4-FFF2-40B4-BE49-F238E27FC236}">
              <a16:creationId xmlns:a16="http://schemas.microsoft.com/office/drawing/2014/main" id="{6BE65F06-03BA-430A-997B-0A9CE761AD68}"/>
            </a:ext>
          </a:extLst>
        </xdr:cNvPr>
        <xdr:cNvSpPr/>
      </xdr:nvSpPr>
      <xdr:spPr>
        <a:xfrm>
          <a:off x="16129000" y="1071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168963</xdr:rowOff>
    </xdr:from>
    <xdr:ext cx="736600" cy="259045"/>
    <xdr:sp macro="" textlink="">
      <xdr:nvSpPr>
        <xdr:cNvPr id="340" name="テキスト ボックス 339">
          <a:extLst>
            <a:ext uri="{FF2B5EF4-FFF2-40B4-BE49-F238E27FC236}">
              <a16:creationId xmlns:a16="http://schemas.microsoft.com/office/drawing/2014/main" id="{66566D4F-E6F0-49C5-ACA6-C53D673D5D45}"/>
            </a:ext>
          </a:extLst>
        </xdr:cNvPr>
        <xdr:cNvSpPr txBox="1"/>
      </xdr:nvSpPr>
      <xdr:spPr>
        <a:xfrm>
          <a:off x="15798800" y="10798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49149</xdr:rowOff>
    </xdr:from>
    <xdr:to>
      <xdr:col>73</xdr:col>
      <xdr:colOff>44450</xdr:colOff>
      <xdr:row>62</xdr:row>
      <xdr:rowOff>150749</xdr:rowOff>
    </xdr:to>
    <xdr:sp macro="" textlink="">
      <xdr:nvSpPr>
        <xdr:cNvPr id="341" name="楕円 340">
          <a:extLst>
            <a:ext uri="{FF2B5EF4-FFF2-40B4-BE49-F238E27FC236}">
              <a16:creationId xmlns:a16="http://schemas.microsoft.com/office/drawing/2014/main" id="{ADAC63AA-56DC-4A5F-B55B-CB58F28DBADF}"/>
            </a:ext>
          </a:extLst>
        </xdr:cNvPr>
        <xdr:cNvSpPr/>
      </xdr:nvSpPr>
      <xdr:spPr>
        <a:xfrm>
          <a:off x="15240000" y="1067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135526</xdr:rowOff>
    </xdr:from>
    <xdr:ext cx="762000" cy="259045"/>
    <xdr:sp macro="" textlink="">
      <xdr:nvSpPr>
        <xdr:cNvPr id="342" name="テキスト ボックス 341">
          <a:extLst>
            <a:ext uri="{FF2B5EF4-FFF2-40B4-BE49-F238E27FC236}">
              <a16:creationId xmlns:a16="http://schemas.microsoft.com/office/drawing/2014/main" id="{525BEE9A-1170-42AD-BFCE-3CBFC22E263C}"/>
            </a:ext>
          </a:extLst>
        </xdr:cNvPr>
        <xdr:cNvSpPr txBox="1"/>
      </xdr:nvSpPr>
      <xdr:spPr>
        <a:xfrm>
          <a:off x="14909800" y="1076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118219</xdr:rowOff>
    </xdr:from>
    <xdr:to>
      <xdr:col>68</xdr:col>
      <xdr:colOff>203200</xdr:colOff>
      <xdr:row>62</xdr:row>
      <xdr:rowOff>48369</xdr:rowOff>
    </xdr:to>
    <xdr:sp macro="" textlink="">
      <xdr:nvSpPr>
        <xdr:cNvPr id="343" name="楕円 342">
          <a:extLst>
            <a:ext uri="{FF2B5EF4-FFF2-40B4-BE49-F238E27FC236}">
              <a16:creationId xmlns:a16="http://schemas.microsoft.com/office/drawing/2014/main" id="{936FD596-F21D-4507-BC32-55E95290A73E}"/>
            </a:ext>
          </a:extLst>
        </xdr:cNvPr>
        <xdr:cNvSpPr/>
      </xdr:nvSpPr>
      <xdr:spPr>
        <a:xfrm>
          <a:off x="14351000" y="1057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33146</xdr:rowOff>
    </xdr:from>
    <xdr:ext cx="762000" cy="259045"/>
    <xdr:sp macro="" textlink="">
      <xdr:nvSpPr>
        <xdr:cNvPr id="344" name="テキスト ボックス 343">
          <a:extLst>
            <a:ext uri="{FF2B5EF4-FFF2-40B4-BE49-F238E27FC236}">
              <a16:creationId xmlns:a16="http://schemas.microsoft.com/office/drawing/2014/main" id="{95ED8A0E-9387-4575-9F2F-716304DFAD89}"/>
            </a:ext>
          </a:extLst>
        </xdr:cNvPr>
        <xdr:cNvSpPr txBox="1"/>
      </xdr:nvSpPr>
      <xdr:spPr>
        <a:xfrm>
          <a:off x="14020800" y="1066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39243</xdr:rowOff>
    </xdr:from>
    <xdr:to>
      <xdr:col>64</xdr:col>
      <xdr:colOff>152400</xdr:colOff>
      <xdr:row>64</xdr:row>
      <xdr:rowOff>140843</xdr:rowOff>
    </xdr:to>
    <xdr:sp macro="" textlink="">
      <xdr:nvSpPr>
        <xdr:cNvPr id="345" name="楕円 344">
          <a:extLst>
            <a:ext uri="{FF2B5EF4-FFF2-40B4-BE49-F238E27FC236}">
              <a16:creationId xmlns:a16="http://schemas.microsoft.com/office/drawing/2014/main" id="{B599DA85-6A06-4FED-A2BC-E72716B4CDE8}"/>
            </a:ext>
          </a:extLst>
        </xdr:cNvPr>
        <xdr:cNvSpPr/>
      </xdr:nvSpPr>
      <xdr:spPr>
        <a:xfrm>
          <a:off x="13462000" y="1101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125620</xdr:rowOff>
    </xdr:from>
    <xdr:ext cx="762000" cy="259045"/>
    <xdr:sp macro="" textlink="">
      <xdr:nvSpPr>
        <xdr:cNvPr id="346" name="テキスト ボックス 345">
          <a:extLst>
            <a:ext uri="{FF2B5EF4-FFF2-40B4-BE49-F238E27FC236}">
              <a16:creationId xmlns:a16="http://schemas.microsoft.com/office/drawing/2014/main" id="{45C26632-70BA-4119-B020-DE922775C5FA}"/>
            </a:ext>
          </a:extLst>
        </xdr:cNvPr>
        <xdr:cNvSpPr txBox="1"/>
      </xdr:nvSpPr>
      <xdr:spPr>
        <a:xfrm>
          <a:off x="13131800" y="1109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725B7E10-8DF1-4DE1-9412-54E3FF9D0334}"/>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A45F6C5D-FAC1-4C81-A601-A9351D13EB7B}"/>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5BC236AB-BD40-4DBE-9939-53557C1330DC}"/>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C03DC6E1-C147-4A92-84A0-75301A33EA7D}"/>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EFE7C8AC-1CF3-45D4-9882-51E6048EA194}"/>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F342B810-4A54-48F9-8850-798DD5FD1B45}"/>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B56DA7F5-F8D8-4F11-BA8B-35A98227D47C}"/>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EDDBEB5C-732F-4F0D-BBFC-33184D916B97}"/>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9D3BBFD0-F933-43B5-A343-124B2FDB2FCF}"/>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8D7FDCB3-BB2D-4123-888E-6938D025E5B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AB2F772B-20B0-4271-BAA4-9BB11205EEF2}"/>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6121B954-BA8B-4A4B-8193-C6C48F22FE1C}"/>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2787CD64-643D-40EA-BD83-B340A9E0E346}"/>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本村は、離島という地理的条件により、漁港・漁場・下水道等の社会資本の整備を重点的に行っており、その大半の財源に起債を充当している。しかし、元利償還金のピーク（平成２２年度）を過ぎているため、実質公債費比率は年々減少しているところである。しかし、今後においては、令和２年度に清掃センターの建替による社会資本の更新及び村内光ケーブルの整備を行い、令和４年度には、車えび種苗生産施設の整備及び第一姫島丸代替船の建造といった多額の借入を行ったことから、将来負担の増とならないよう注視し、借入については交付税措置の多い地方債の借入を中心に考慮し、財政の健全化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5DC416B9-5B5D-498C-A58E-BD729CF46817}"/>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6E716DD-8AF7-4396-8625-A019C2B3D8E3}"/>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7184867F-C645-49C4-B172-D2744D6903BD}"/>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EA42A75E-2C63-4FD6-BFAC-DA04520B10CE}"/>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3094C5CB-7186-4699-8760-27BF5C0C33F7}"/>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73CB7555-68FE-47BF-B440-11137C0B169D}"/>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94232058-D22C-4827-AE42-6466F6A863FC}"/>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A86ED745-684D-4008-855E-8EF96EE4B02E}"/>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B64A98AF-A324-4A30-B213-08779ADD5B64}"/>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76DE3B21-7800-4FAD-9E65-C186E239382B}"/>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B5F736B0-6BC3-4AB7-9C0F-D2660DEF0DBD}"/>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33A34FF4-4E00-4BC7-9AE3-E0D12AC8DE61}"/>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7BA6CEB9-B737-4DF6-B3EB-FB435D548077}"/>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A73BFDB-399B-458E-A0CA-A755847C60C8}"/>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a:extLst>
            <a:ext uri="{FF2B5EF4-FFF2-40B4-BE49-F238E27FC236}">
              <a16:creationId xmlns:a16="http://schemas.microsoft.com/office/drawing/2014/main" id="{E0E2010F-A6DF-43C6-AB68-64B13F441689}"/>
            </a:ext>
          </a:extLst>
        </xdr:cNvPr>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a:extLst>
            <a:ext uri="{FF2B5EF4-FFF2-40B4-BE49-F238E27FC236}">
              <a16:creationId xmlns:a16="http://schemas.microsoft.com/office/drawing/2014/main" id="{96A974C8-600A-4EB1-B52C-A58E52D99F98}"/>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a:extLst>
            <a:ext uri="{FF2B5EF4-FFF2-40B4-BE49-F238E27FC236}">
              <a16:creationId xmlns:a16="http://schemas.microsoft.com/office/drawing/2014/main" id="{0306F98D-2929-48EE-A40F-A8CD1C82D5D7}"/>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C8085D4-0A87-4484-87DC-A14E37EF5D23}"/>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3024D57-010C-47A0-8BBB-788A96ECAB55}"/>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14394</xdr:rowOff>
    </xdr:from>
    <xdr:to>
      <xdr:col>81</xdr:col>
      <xdr:colOff>44450</xdr:colOff>
      <xdr:row>40</xdr:row>
      <xdr:rowOff>86783</xdr:rowOff>
    </xdr:to>
    <xdr:cxnSp macro="">
      <xdr:nvCxnSpPr>
        <xdr:cNvPr id="379" name="直線コネクタ 378">
          <a:extLst>
            <a:ext uri="{FF2B5EF4-FFF2-40B4-BE49-F238E27FC236}">
              <a16:creationId xmlns:a16="http://schemas.microsoft.com/office/drawing/2014/main" id="{D19931F0-08FA-475F-9B1F-F332346359B9}"/>
            </a:ext>
          </a:extLst>
        </xdr:cNvPr>
        <xdr:cNvCxnSpPr/>
      </xdr:nvCxnSpPr>
      <xdr:spPr>
        <a:xfrm flipV="1">
          <a:off x="16179800" y="6872394"/>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0" name="公債費負担の状況平均値テキスト">
          <a:extLst>
            <a:ext uri="{FF2B5EF4-FFF2-40B4-BE49-F238E27FC236}">
              <a16:creationId xmlns:a16="http://schemas.microsoft.com/office/drawing/2014/main" id="{828D7DB2-EA1D-4BCE-ABF9-63C4FC160192}"/>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a:extLst>
            <a:ext uri="{FF2B5EF4-FFF2-40B4-BE49-F238E27FC236}">
              <a16:creationId xmlns:a16="http://schemas.microsoft.com/office/drawing/2014/main" id="{F7C264F9-6A69-4FEE-96CB-8A35C1727D4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86783</xdr:rowOff>
    </xdr:from>
    <xdr:to>
      <xdr:col>77</xdr:col>
      <xdr:colOff>44450</xdr:colOff>
      <xdr:row>40</xdr:row>
      <xdr:rowOff>118956</xdr:rowOff>
    </xdr:to>
    <xdr:cxnSp macro="">
      <xdr:nvCxnSpPr>
        <xdr:cNvPr id="382" name="直線コネクタ 381">
          <a:extLst>
            <a:ext uri="{FF2B5EF4-FFF2-40B4-BE49-F238E27FC236}">
              <a16:creationId xmlns:a16="http://schemas.microsoft.com/office/drawing/2014/main" id="{58C8F84A-C835-41AE-BBBF-4E31627727BC}"/>
            </a:ext>
          </a:extLst>
        </xdr:cNvPr>
        <xdr:cNvCxnSpPr/>
      </xdr:nvCxnSpPr>
      <xdr:spPr>
        <a:xfrm flipV="1">
          <a:off x="15290800" y="694478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a:extLst>
            <a:ext uri="{FF2B5EF4-FFF2-40B4-BE49-F238E27FC236}">
              <a16:creationId xmlns:a16="http://schemas.microsoft.com/office/drawing/2014/main" id="{FBE355E1-D277-4EBD-BC46-004CD777D957}"/>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4" name="テキスト ボックス 383">
          <a:extLst>
            <a:ext uri="{FF2B5EF4-FFF2-40B4-BE49-F238E27FC236}">
              <a16:creationId xmlns:a16="http://schemas.microsoft.com/office/drawing/2014/main" id="{F1E5F0F0-8B7E-4176-BDEF-4A82FFCE4B92}"/>
            </a:ext>
          </a:extLst>
        </xdr:cNvPr>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118956</xdr:rowOff>
    </xdr:from>
    <xdr:to>
      <xdr:col>72</xdr:col>
      <xdr:colOff>203200</xdr:colOff>
      <xdr:row>40</xdr:row>
      <xdr:rowOff>143087</xdr:rowOff>
    </xdr:to>
    <xdr:cxnSp macro="">
      <xdr:nvCxnSpPr>
        <xdr:cNvPr id="385" name="直線コネクタ 384">
          <a:extLst>
            <a:ext uri="{FF2B5EF4-FFF2-40B4-BE49-F238E27FC236}">
              <a16:creationId xmlns:a16="http://schemas.microsoft.com/office/drawing/2014/main" id="{7170F24C-C83E-4139-AE07-23A055932C0C}"/>
            </a:ext>
          </a:extLst>
        </xdr:cNvPr>
        <xdr:cNvCxnSpPr/>
      </xdr:nvCxnSpPr>
      <xdr:spPr>
        <a:xfrm flipV="1">
          <a:off x="14401800" y="697695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a:extLst>
            <a:ext uri="{FF2B5EF4-FFF2-40B4-BE49-F238E27FC236}">
              <a16:creationId xmlns:a16="http://schemas.microsoft.com/office/drawing/2014/main" id="{0F9CCD83-6B0D-4022-97E0-739AF013132C}"/>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7" name="テキスト ボックス 386">
          <a:extLst>
            <a:ext uri="{FF2B5EF4-FFF2-40B4-BE49-F238E27FC236}">
              <a16:creationId xmlns:a16="http://schemas.microsoft.com/office/drawing/2014/main" id="{82787802-7CB3-4F48-99CF-F1D0BFEFBA02}"/>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102870</xdr:rowOff>
    </xdr:from>
    <xdr:to>
      <xdr:col>68</xdr:col>
      <xdr:colOff>152400</xdr:colOff>
      <xdr:row>40</xdr:row>
      <xdr:rowOff>143087</xdr:rowOff>
    </xdr:to>
    <xdr:cxnSp macro="">
      <xdr:nvCxnSpPr>
        <xdr:cNvPr id="388" name="直線コネクタ 387">
          <a:extLst>
            <a:ext uri="{FF2B5EF4-FFF2-40B4-BE49-F238E27FC236}">
              <a16:creationId xmlns:a16="http://schemas.microsoft.com/office/drawing/2014/main" id="{930F1C56-3FA4-4E04-A90B-9A5F14C61954}"/>
            </a:ext>
          </a:extLst>
        </xdr:cNvPr>
        <xdr:cNvCxnSpPr/>
      </xdr:nvCxnSpPr>
      <xdr:spPr>
        <a:xfrm>
          <a:off x="13512800" y="696087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a:extLst>
            <a:ext uri="{FF2B5EF4-FFF2-40B4-BE49-F238E27FC236}">
              <a16:creationId xmlns:a16="http://schemas.microsoft.com/office/drawing/2014/main" id="{BE8D3197-ADB8-4098-846C-61881D35807C}"/>
            </a:ext>
          </a:extLst>
        </xdr:cNvPr>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4673</xdr:rowOff>
    </xdr:from>
    <xdr:ext cx="762000" cy="259045"/>
    <xdr:sp macro="" textlink="">
      <xdr:nvSpPr>
        <xdr:cNvPr id="390" name="テキスト ボックス 389">
          <a:extLst>
            <a:ext uri="{FF2B5EF4-FFF2-40B4-BE49-F238E27FC236}">
              <a16:creationId xmlns:a16="http://schemas.microsoft.com/office/drawing/2014/main" id="{27AEC6A6-CDC8-4383-AEA9-CE310E5C94F8}"/>
            </a:ext>
          </a:extLst>
        </xdr:cNvPr>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a:extLst>
            <a:ext uri="{FF2B5EF4-FFF2-40B4-BE49-F238E27FC236}">
              <a16:creationId xmlns:a16="http://schemas.microsoft.com/office/drawing/2014/main" id="{A6EAEE83-94AC-41A6-9513-B29F588986BF}"/>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2" name="テキスト ボックス 391">
          <a:extLst>
            <a:ext uri="{FF2B5EF4-FFF2-40B4-BE49-F238E27FC236}">
              <a16:creationId xmlns:a16="http://schemas.microsoft.com/office/drawing/2014/main" id="{B1A596EC-D347-43A8-A3E3-8CB1D8B036A3}"/>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429F3CDC-7C92-450A-B455-9379FD8399E7}"/>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328A1D81-6ECF-4321-A941-D290EEC39EDE}"/>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2159F8B2-C902-412C-A9D2-3BA06B02A264}"/>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66F9F764-2F74-4F7B-970E-2D2CC26A746F}"/>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5BC7A4BD-BD0D-4822-9D01-95D872D7CC5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398" name="楕円 397">
          <a:extLst>
            <a:ext uri="{FF2B5EF4-FFF2-40B4-BE49-F238E27FC236}">
              <a16:creationId xmlns:a16="http://schemas.microsoft.com/office/drawing/2014/main" id="{5421AAF8-68CD-4C1F-9D50-247716E09F7C}"/>
            </a:ext>
          </a:extLst>
        </xdr:cNvPr>
        <xdr:cNvSpPr/>
      </xdr:nvSpPr>
      <xdr:spPr>
        <a:xfrm>
          <a:off x="169672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151571</xdr:rowOff>
    </xdr:from>
    <xdr:ext cx="762000" cy="259045"/>
    <xdr:sp macro="" textlink="">
      <xdr:nvSpPr>
        <xdr:cNvPr id="399" name="公債費負担の状況該当値テキスト">
          <a:extLst>
            <a:ext uri="{FF2B5EF4-FFF2-40B4-BE49-F238E27FC236}">
              <a16:creationId xmlns:a16="http://schemas.microsoft.com/office/drawing/2014/main" id="{63F40E07-B82A-4842-8380-F43680031C45}"/>
            </a:ext>
          </a:extLst>
        </xdr:cNvPr>
        <xdr:cNvSpPr txBox="1"/>
      </xdr:nvSpPr>
      <xdr:spPr>
        <a:xfrm>
          <a:off x="17106900" y="666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35983</xdr:rowOff>
    </xdr:from>
    <xdr:to>
      <xdr:col>77</xdr:col>
      <xdr:colOff>95250</xdr:colOff>
      <xdr:row>40</xdr:row>
      <xdr:rowOff>137583</xdr:rowOff>
    </xdr:to>
    <xdr:sp macro="" textlink="">
      <xdr:nvSpPr>
        <xdr:cNvPr id="400" name="楕円 399">
          <a:extLst>
            <a:ext uri="{FF2B5EF4-FFF2-40B4-BE49-F238E27FC236}">
              <a16:creationId xmlns:a16="http://schemas.microsoft.com/office/drawing/2014/main" id="{AFD700DD-59C0-4911-BABF-E79C7D0AFC78}"/>
            </a:ext>
          </a:extLst>
        </xdr:cNvPr>
        <xdr:cNvSpPr/>
      </xdr:nvSpPr>
      <xdr:spPr>
        <a:xfrm>
          <a:off x="16129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147760</xdr:rowOff>
    </xdr:from>
    <xdr:ext cx="736600" cy="259045"/>
    <xdr:sp macro="" textlink="">
      <xdr:nvSpPr>
        <xdr:cNvPr id="401" name="テキスト ボックス 400">
          <a:extLst>
            <a:ext uri="{FF2B5EF4-FFF2-40B4-BE49-F238E27FC236}">
              <a16:creationId xmlns:a16="http://schemas.microsoft.com/office/drawing/2014/main" id="{58BF88A4-51B9-44F6-A2CF-A210366E8AF2}"/>
            </a:ext>
          </a:extLst>
        </xdr:cNvPr>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68156</xdr:rowOff>
    </xdr:from>
    <xdr:to>
      <xdr:col>73</xdr:col>
      <xdr:colOff>44450</xdr:colOff>
      <xdr:row>40</xdr:row>
      <xdr:rowOff>169756</xdr:rowOff>
    </xdr:to>
    <xdr:sp macro="" textlink="">
      <xdr:nvSpPr>
        <xdr:cNvPr id="402" name="楕円 401">
          <a:extLst>
            <a:ext uri="{FF2B5EF4-FFF2-40B4-BE49-F238E27FC236}">
              <a16:creationId xmlns:a16="http://schemas.microsoft.com/office/drawing/2014/main" id="{A35EC269-1523-4596-97B4-21CAB4BA40E7}"/>
            </a:ext>
          </a:extLst>
        </xdr:cNvPr>
        <xdr:cNvSpPr/>
      </xdr:nvSpPr>
      <xdr:spPr>
        <a:xfrm>
          <a:off x="15240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8483</xdr:rowOff>
    </xdr:from>
    <xdr:ext cx="762000" cy="259045"/>
    <xdr:sp macro="" textlink="">
      <xdr:nvSpPr>
        <xdr:cNvPr id="403" name="テキスト ボックス 402">
          <a:extLst>
            <a:ext uri="{FF2B5EF4-FFF2-40B4-BE49-F238E27FC236}">
              <a16:creationId xmlns:a16="http://schemas.microsoft.com/office/drawing/2014/main" id="{118872A1-CA4B-4879-80C0-027370553DF6}"/>
            </a:ext>
          </a:extLst>
        </xdr:cNvPr>
        <xdr:cNvSpPr txBox="1"/>
      </xdr:nvSpPr>
      <xdr:spPr>
        <a:xfrm>
          <a:off x="14909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92287</xdr:rowOff>
    </xdr:from>
    <xdr:to>
      <xdr:col>68</xdr:col>
      <xdr:colOff>203200</xdr:colOff>
      <xdr:row>41</xdr:row>
      <xdr:rowOff>22437</xdr:rowOff>
    </xdr:to>
    <xdr:sp macro="" textlink="">
      <xdr:nvSpPr>
        <xdr:cNvPr id="404" name="楕円 403">
          <a:extLst>
            <a:ext uri="{FF2B5EF4-FFF2-40B4-BE49-F238E27FC236}">
              <a16:creationId xmlns:a16="http://schemas.microsoft.com/office/drawing/2014/main" id="{5B413FD6-3286-45C5-8116-9DFFB11B076C}"/>
            </a:ext>
          </a:extLst>
        </xdr:cNvPr>
        <xdr:cNvSpPr/>
      </xdr:nvSpPr>
      <xdr:spPr>
        <a:xfrm>
          <a:off x="14351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32614</xdr:rowOff>
    </xdr:from>
    <xdr:ext cx="762000" cy="259045"/>
    <xdr:sp macro="" textlink="">
      <xdr:nvSpPr>
        <xdr:cNvPr id="405" name="テキスト ボックス 404">
          <a:extLst>
            <a:ext uri="{FF2B5EF4-FFF2-40B4-BE49-F238E27FC236}">
              <a16:creationId xmlns:a16="http://schemas.microsoft.com/office/drawing/2014/main" id="{9C9A112C-CCEB-4565-B1B1-7513181A2F31}"/>
            </a:ext>
          </a:extLst>
        </xdr:cNvPr>
        <xdr:cNvSpPr txBox="1"/>
      </xdr:nvSpPr>
      <xdr:spPr>
        <a:xfrm>
          <a:off x="14020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406" name="楕円 405">
          <a:extLst>
            <a:ext uri="{FF2B5EF4-FFF2-40B4-BE49-F238E27FC236}">
              <a16:creationId xmlns:a16="http://schemas.microsoft.com/office/drawing/2014/main" id="{81FB9DFE-156E-4F6E-949B-00EF1028A88E}"/>
            </a:ext>
          </a:extLst>
        </xdr:cNvPr>
        <xdr:cNvSpPr/>
      </xdr:nvSpPr>
      <xdr:spPr>
        <a:xfrm>
          <a:off x="13462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163847</xdr:rowOff>
    </xdr:from>
    <xdr:ext cx="762000" cy="259045"/>
    <xdr:sp macro="" textlink="">
      <xdr:nvSpPr>
        <xdr:cNvPr id="407" name="テキスト ボックス 406">
          <a:extLst>
            <a:ext uri="{FF2B5EF4-FFF2-40B4-BE49-F238E27FC236}">
              <a16:creationId xmlns:a16="http://schemas.microsoft.com/office/drawing/2014/main" id="{C9649131-B312-4E7F-A753-E72FFB3FF915}"/>
            </a:ext>
          </a:extLst>
        </xdr:cNvPr>
        <xdr:cNvSpPr txBox="1"/>
      </xdr:nvSpPr>
      <xdr:spPr>
        <a:xfrm>
          <a:off x="13131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C6B35AEA-D52C-41E1-8E1E-1B9247CDCCF3}"/>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1A976A7E-F40F-44F9-AA75-4EEB84990BEB}"/>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DAEB066E-9B5F-49BD-89D3-4838210BE938}"/>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A1C6C92B-139A-4ED0-9E2C-1C5B20CA0194}"/>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DA139B31-75BB-4D5F-9E1D-F135E068F779}"/>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E8AAA013-D4FA-4912-A617-36680D772F0B}"/>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FB1E491B-4E67-498B-8E0D-BA4FB9B62572}"/>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3C9C5B2F-87EA-47A4-815C-652645C23994}"/>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DBB9DFC2-CE88-485D-A49E-BED0FDF1DF83}"/>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D9C5DEEC-56F6-4D74-AB34-A2038FE6F7B4}"/>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5738B7EE-34EF-4E10-BDDD-FA05F4B8F17A}"/>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B14388B8-7ACB-4E90-A4E4-4586FDD7A101}"/>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176BF90F-B2B1-477E-A917-FEA57B69A708}"/>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将来負担比率は▲２８５．１％となっている。退職手当支給見込額に対し、多く積立金を保有しており、公営企業債を含んだ地方債現在高より、充当可能基金と基準財政需要額算入見込額が上回っているため、将来負担比率は０％を下回っている。今後の職員の新採用を抑制し、退職手当額を抑えて、また借入については交付税措置の多い地方債の借入を中心に考慮し、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F1075883-BCD2-4E88-9102-85AF37BF5116}"/>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1C1DF9A-0B7B-4BA3-B8C6-3E380894E43A}"/>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51212F0B-E7B0-4A93-9DF5-9B5F09BE9648}"/>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2DB5FAB0-B11C-4E10-839E-35BCEBEEC28D}"/>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30D3961-01C0-4934-B8BF-36877F213AD6}"/>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5867F136-D97F-4E1D-AF58-7FC490FE531F}"/>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86A593AA-BD24-4879-866B-8ED711303002}"/>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E1D7AD79-7576-413D-95EA-9A3254A2AA7A}"/>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AC338191-42C6-430E-8F18-A1D6CD7E90C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E8FC8AA1-D924-4E89-860C-81DEAEDABFEC}"/>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E87CFDD4-E435-4383-B2FA-EDCA3DAD7DEB}"/>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C72C1F1A-5992-441A-B5FF-274454F5783D}"/>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869A072E-CBB8-4A47-9ACB-A627FAD349BE}"/>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B745CC26-0748-4498-AB11-28BB2FA855F2}"/>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702858DB-5966-420A-A9D0-C880D414706B}"/>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a:extLst>
            <a:ext uri="{FF2B5EF4-FFF2-40B4-BE49-F238E27FC236}">
              <a16:creationId xmlns:a16="http://schemas.microsoft.com/office/drawing/2014/main" id="{F93BC331-B5FE-4D8D-A7B3-CE43B0B4B8C2}"/>
            </a:ext>
          </a:extLst>
        </xdr:cNvPr>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a:extLst>
            <a:ext uri="{FF2B5EF4-FFF2-40B4-BE49-F238E27FC236}">
              <a16:creationId xmlns:a16="http://schemas.microsoft.com/office/drawing/2014/main" id="{BE2CB02D-EFCA-4610-834C-DE46BA267EE8}"/>
            </a:ext>
          </a:extLst>
        </xdr:cNvPr>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a:extLst>
            <a:ext uri="{FF2B5EF4-FFF2-40B4-BE49-F238E27FC236}">
              <a16:creationId xmlns:a16="http://schemas.microsoft.com/office/drawing/2014/main" id="{DE1C75E1-BFAB-420C-811E-734E4574D6E2}"/>
            </a:ext>
          </a:extLst>
        </xdr:cNvPr>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26EC0087-0BEC-423D-8791-8D5219EF657C}"/>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3EA5328A-0ABB-48B6-8BBC-31B791A32B89}"/>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E37C87E3-88B6-4FB3-8A3C-DD256576EFDC}"/>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A3E0FCA1-F865-413F-AB2E-ADD9CC10FC8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B717DE72-E5B1-4ED4-B73A-1457F78560E4}"/>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E5BBD9A8-7C9F-4080-8114-A01800C8CB5C}"/>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7FFF0C50-CE69-45DE-96D9-79009653311A}"/>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C2F400E9-15C7-41CB-9DFA-F3E66AF6AF28}"/>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B0DA033D-211A-42D9-98FA-9C814D11AFFA}"/>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DC013AB-0890-4642-A0BA-EB717BFA50D6}"/>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56C4F87-FB03-47F7-9AC1-FCB2341D2E09}"/>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22EE56CA-52A4-47D4-941A-FB4364859683}"/>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615D5159-3CA1-4ACA-8A95-237B4CDF627A}"/>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B712C942-30FE-4E7F-B955-832843B5E68C}"/>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AC920400-68EA-4161-959A-9D24CFDC712E}"/>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F3D46D4A-0024-49C5-89C2-14359ECDBC1D}"/>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A167B973-5424-406B-9467-79C6F8135B2D}"/>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大分県姫島村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1,812
1,810
6.99
3,425,986
3,018,500
399,578
1,462,772
3,030,288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定住促進・雇用の場の確保として職員１人あたりの給与を低くし、職員を多く雇用する施策を実施しているため、類似団体と比較して高くなっている。令和</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年度と比較すると人件費の額は</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している</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今後も引き続き、職員給与費の削減や、退職者の補充を必要最小限にとどめる等の歳出削減策を行い、経常収支比率の減少に努める。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106426</xdr:rowOff>
    </xdr:from>
    <xdr:to>
      <xdr:col>24</xdr:col>
      <xdr:colOff>25400</xdr:colOff>
      <xdr:row>40</xdr:row>
      <xdr:rowOff>12700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79297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156735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106426</xdr:rowOff>
    </xdr:from>
    <xdr:to>
      <xdr:col>19</xdr:col>
      <xdr:colOff>187325</xdr:colOff>
      <xdr:row>40</xdr:row>
      <xdr:rowOff>35560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79297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53103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35560</xdr:rowOff>
    </xdr:from>
    <xdr:to>
      <xdr:col>15</xdr:col>
      <xdr:colOff>98425</xdr:colOff>
      <xdr:row>40</xdr:row>
      <xdr:rowOff>154432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89356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149115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122428</xdr:rowOff>
    </xdr:from>
    <xdr:to>
      <xdr:col>11</xdr:col>
      <xdr:colOff>9525</xdr:colOff>
      <xdr:row>40</xdr:row>
      <xdr:rowOff>154432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9804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112539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133350</xdr:rowOff>
    </xdr:from>
    <xdr:to>
      <xdr:col>24</xdr:col>
      <xdr:colOff>76200</xdr:colOff>
      <xdr:row>40</xdr:row>
      <xdr:rowOff>63500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41927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55626</xdr:rowOff>
    </xdr:from>
    <xdr:to>
      <xdr:col>20</xdr:col>
      <xdr:colOff>38100</xdr:colOff>
      <xdr:row>39</xdr:row>
      <xdr:rowOff>157226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74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142003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82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156210</xdr:rowOff>
    </xdr:from>
    <xdr:to>
      <xdr:col>15</xdr:col>
      <xdr:colOff>149225</xdr:colOff>
      <xdr:row>40</xdr:row>
      <xdr:rowOff>86360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71137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103632</xdr:rowOff>
    </xdr:from>
    <xdr:to>
      <xdr:col>11</xdr:col>
      <xdr:colOff>60325</xdr:colOff>
      <xdr:row>41</xdr:row>
      <xdr:rowOff>33782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96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18559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7048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71628</xdr:rowOff>
    </xdr:from>
    <xdr:to>
      <xdr:col>6</xdr:col>
      <xdr:colOff>171450</xdr:colOff>
      <xdr:row>41</xdr:row>
      <xdr:rowOff>1778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92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158005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701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令和</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年度と比べて、</a:t>
          </a:r>
          <a:r>
            <a:rPr kumimoji="1" lang="ja-JP" altLang="en-US" sz="1100" b="0" i="0" baseline="0">
              <a:solidFill>
                <a:schemeClr val="dk1"/>
              </a:solidFill>
              <a:effectLst/>
              <a:latin typeface="+mn-lt"/>
              <a:ea typeface="+mn-ea"/>
              <a:cs typeface="+mn-cs"/>
            </a:rPr>
            <a:t>１</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ポイント増加している。増加の要因は、</a:t>
          </a:r>
          <a:r>
            <a:rPr kumimoji="1" lang="ja-JP" altLang="en-US" sz="1100" b="0" i="0" baseline="0">
              <a:solidFill>
                <a:schemeClr val="dk1"/>
              </a:solidFill>
              <a:effectLst/>
              <a:latin typeface="+mn-lt"/>
              <a:ea typeface="+mn-ea"/>
              <a:cs typeface="+mn-cs"/>
            </a:rPr>
            <a:t>事務用パソコンを更新したことによるもの</a:t>
          </a:r>
          <a:r>
            <a:rPr kumimoji="1" lang="ja-JP" altLang="ja-JP" sz="1100" b="0" i="0" baseline="0">
              <a:solidFill>
                <a:schemeClr val="dk1"/>
              </a:solidFill>
              <a:effectLst/>
              <a:latin typeface="+mn-lt"/>
              <a:ea typeface="+mn-ea"/>
              <a:cs typeface="+mn-cs"/>
            </a:rPr>
            <a:t>である。今後も引き続き、物品調達の見直し等の経費削減に努め、財政の健全化を図る。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106426</xdr:rowOff>
    </xdr:from>
    <xdr:to>
      <xdr:col>82</xdr:col>
      <xdr:colOff>107950</xdr:colOff>
      <xdr:row>17</xdr:row>
      <xdr:rowOff>165862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302107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8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83566</xdr:rowOff>
    </xdr:from>
    <xdr:to>
      <xdr:col>78</xdr:col>
      <xdr:colOff>69850</xdr:colOff>
      <xdr:row>17</xdr:row>
      <xdr:rowOff>106426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9982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80535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52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83566</xdr:rowOff>
    </xdr:from>
    <xdr:to>
      <xdr:col>73</xdr:col>
      <xdr:colOff>180975</xdr:colOff>
      <xdr:row>17</xdr:row>
      <xdr:rowOff>97282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9982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85107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88138</xdr:rowOff>
    </xdr:from>
    <xdr:to>
      <xdr:col>69</xdr:col>
      <xdr:colOff>92075</xdr:colOff>
      <xdr:row>17</xdr:row>
      <xdr:rowOff>97282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0027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142003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132859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115062</xdr:rowOff>
    </xdr:from>
    <xdr:to>
      <xdr:col>82</xdr:col>
      <xdr:colOff>158750</xdr:colOff>
      <xdr:row>18</xdr:row>
      <xdr:rowOff>45212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87139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55626</xdr:rowOff>
    </xdr:from>
    <xdr:to>
      <xdr:col>78</xdr:col>
      <xdr:colOff>120650</xdr:colOff>
      <xdr:row>17</xdr:row>
      <xdr:rowOff>157226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142003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05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32766</xdr:rowOff>
    </xdr:from>
    <xdr:to>
      <xdr:col>74</xdr:col>
      <xdr:colOff>31750</xdr:colOff>
      <xdr:row>17</xdr:row>
      <xdr:rowOff>134366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119143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46482</xdr:rowOff>
    </xdr:from>
    <xdr:to>
      <xdr:col>69</xdr:col>
      <xdr:colOff>142875</xdr:colOff>
      <xdr:row>17</xdr:row>
      <xdr:rowOff>148082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158259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37338</xdr:rowOff>
    </xdr:from>
    <xdr:to>
      <xdr:col>65</xdr:col>
      <xdr:colOff>53975</xdr:colOff>
      <xdr:row>17</xdr:row>
      <xdr:rowOff>138938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149115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令和</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年度と比べて０．２ポイント</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している。その要因は児童福祉費の</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によるものと考えられる。令和</a:t>
          </a:r>
          <a:r>
            <a:rPr kumimoji="1" lang="ja-JP" altLang="en-US" sz="1100" b="0" i="0" baseline="0">
              <a:solidFill>
                <a:schemeClr val="dk1"/>
              </a:solidFill>
              <a:effectLst/>
              <a:latin typeface="+mn-lt"/>
              <a:ea typeface="+mn-ea"/>
              <a:cs typeface="+mn-cs"/>
            </a:rPr>
            <a:t>５</a:t>
          </a:r>
          <a:r>
            <a:rPr kumimoji="1" lang="ja-JP" altLang="ja-JP" sz="1100" b="0" i="0" baseline="0">
              <a:solidFill>
                <a:schemeClr val="dk1"/>
              </a:solidFill>
              <a:effectLst/>
              <a:latin typeface="+mn-lt"/>
              <a:ea typeface="+mn-ea"/>
              <a:cs typeface="+mn-cs"/>
            </a:rPr>
            <a:t>年度以降のポイントについては、同程度の水準で推移すると考えている。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167822</xdr:rowOff>
    </xdr:from>
    <xdr:to>
      <xdr:col>24</xdr:col>
      <xdr:colOff>25400</xdr:colOff>
      <xdr:row>54</xdr:row>
      <xdr:rowOff>29028</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2546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129920</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167822</xdr:rowOff>
    </xdr:from>
    <xdr:to>
      <xdr:col>19</xdr:col>
      <xdr:colOff>187325</xdr:colOff>
      <xdr:row>54</xdr:row>
      <xdr:rowOff>29028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254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167822</xdr:rowOff>
    </xdr:from>
    <xdr:to>
      <xdr:col>15</xdr:col>
      <xdr:colOff>98425</xdr:colOff>
      <xdr:row>54</xdr:row>
      <xdr:rowOff>29028</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254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29028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2710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121755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117022</xdr:rowOff>
    </xdr:from>
    <xdr:to>
      <xdr:col>24</xdr:col>
      <xdr:colOff>76200</xdr:colOff>
      <xdr:row>54</xdr:row>
      <xdr:rowOff>47172</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133549</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149678</xdr:rowOff>
    </xdr:from>
    <xdr:to>
      <xdr:col>20</xdr:col>
      <xdr:colOff>38100</xdr:colOff>
      <xdr:row>54</xdr:row>
      <xdr:rowOff>79828</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90005</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117022</xdr:rowOff>
    </xdr:from>
    <xdr:to>
      <xdr:col>15</xdr:col>
      <xdr:colOff>149225</xdr:colOff>
      <xdr:row>54</xdr:row>
      <xdr:rowOff>47172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57349</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149678</xdr:rowOff>
    </xdr:from>
    <xdr:to>
      <xdr:col>11</xdr:col>
      <xdr:colOff>60325</xdr:colOff>
      <xdr:row>54</xdr:row>
      <xdr:rowOff>79828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90005</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令和</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年度と比べて</a:t>
          </a:r>
          <a:r>
            <a:rPr kumimoji="1" lang="ja-JP" altLang="en-US" sz="1100" b="0" i="0" baseline="0">
              <a:solidFill>
                <a:schemeClr val="dk1"/>
              </a:solidFill>
              <a:effectLst/>
              <a:latin typeface="+mn-lt"/>
              <a:ea typeface="+mn-ea"/>
              <a:cs typeface="+mn-cs"/>
            </a:rPr>
            <a:t>０</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７</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している。診療所特別会計及び</a:t>
          </a:r>
          <a:r>
            <a:rPr kumimoji="1" lang="ja-JP" altLang="en-US" sz="1100" b="0" i="0" baseline="0">
              <a:solidFill>
                <a:schemeClr val="dk1"/>
              </a:solidFill>
              <a:effectLst/>
              <a:latin typeface="+mn-lt"/>
              <a:ea typeface="+mn-ea"/>
              <a:cs typeface="+mn-cs"/>
            </a:rPr>
            <a:t>下水道特別会計</a:t>
          </a:r>
          <a:r>
            <a:rPr kumimoji="1" lang="ja-JP" altLang="ja-JP" sz="1100" b="0" i="0" baseline="0">
              <a:solidFill>
                <a:schemeClr val="dk1"/>
              </a:solidFill>
              <a:effectLst/>
              <a:latin typeface="+mn-lt"/>
              <a:ea typeface="+mn-ea"/>
              <a:cs typeface="+mn-cs"/>
            </a:rPr>
            <a:t>への繰出金の</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が主な要因である。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41275</xdr:rowOff>
    </xdr:from>
    <xdr:to>
      <xdr:col>82</xdr:col>
      <xdr:colOff>107950</xdr:colOff>
      <xdr:row>57</xdr:row>
      <xdr:rowOff>81280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81392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25417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98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41275</xdr:rowOff>
    </xdr:from>
    <xdr:to>
      <xdr:col>78</xdr:col>
      <xdr:colOff>69850</xdr:colOff>
      <xdr:row>57</xdr:row>
      <xdr:rowOff>115570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81392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122572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89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115570</xdr:rowOff>
    </xdr:from>
    <xdr:to>
      <xdr:col>73</xdr:col>
      <xdr:colOff>180975</xdr:colOff>
      <xdr:row>57</xdr:row>
      <xdr:rowOff>121285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8882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8272</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57</xdr:row>
      <xdr:rowOff>121285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84250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30480</xdr:rowOff>
    </xdr:from>
    <xdr:to>
      <xdr:col>82</xdr:col>
      <xdr:colOff>158750</xdr:colOff>
      <xdr:row>57</xdr:row>
      <xdr:rowOff>132080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80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47007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64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161925</xdr:rowOff>
    </xdr:from>
    <xdr:to>
      <xdr:col>78</xdr:col>
      <xdr:colOff>120650</xdr:colOff>
      <xdr:row>57</xdr:row>
      <xdr:rowOff>92075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102252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532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64770</xdr:rowOff>
    </xdr:from>
    <xdr:to>
      <xdr:col>74</xdr:col>
      <xdr:colOff>31750</xdr:colOff>
      <xdr:row>57</xdr:row>
      <xdr:rowOff>166370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5097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70485</xdr:rowOff>
    </xdr:from>
    <xdr:to>
      <xdr:col>69</xdr:col>
      <xdr:colOff>142875</xdr:colOff>
      <xdr:row>58</xdr:row>
      <xdr:rowOff>635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84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10812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1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令和</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年度と比べて０．</a:t>
          </a:r>
          <a:r>
            <a:rPr kumimoji="1" lang="ja-JP" altLang="en-US" sz="1100" b="0" i="0" baseline="0">
              <a:solidFill>
                <a:schemeClr val="dk1"/>
              </a:solidFill>
              <a:effectLst/>
              <a:latin typeface="+mn-lt"/>
              <a:ea typeface="+mn-ea"/>
              <a:cs typeface="+mn-cs"/>
            </a:rPr>
            <a:t>６</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している</a:t>
          </a:r>
          <a:r>
            <a:rPr kumimoji="1" lang="ja-JP" altLang="en-US" sz="1100" b="0" i="0" baseline="0">
              <a:solidFill>
                <a:schemeClr val="dk1"/>
              </a:solidFill>
              <a:effectLst/>
              <a:latin typeface="+mn-lt"/>
              <a:ea typeface="+mn-ea"/>
              <a:cs typeface="+mn-cs"/>
            </a:rPr>
            <a:t>。主な要因は補助金の返還金</a:t>
          </a:r>
          <a:r>
            <a:rPr kumimoji="1" lang="ja-JP" altLang="ja-JP" sz="1100" b="0" i="0" baseline="0">
              <a:solidFill>
                <a:schemeClr val="dk1"/>
              </a:solidFill>
              <a:effectLst/>
              <a:latin typeface="+mn-lt"/>
              <a:ea typeface="+mn-ea"/>
              <a:cs typeface="+mn-cs"/>
            </a:rPr>
            <a:t>の増</a:t>
          </a:r>
          <a:r>
            <a:rPr kumimoji="1" lang="ja-JP" altLang="en-US" sz="1100" b="0" i="0" baseline="0">
              <a:solidFill>
                <a:schemeClr val="dk1"/>
              </a:solidFill>
              <a:effectLst/>
              <a:latin typeface="+mn-lt"/>
              <a:ea typeface="+mn-ea"/>
              <a:cs typeface="+mn-cs"/>
            </a:rPr>
            <a:t>（主な返還金：新型コロナウイルス感染症対応地方創生臨時交付金）</a:t>
          </a:r>
          <a:r>
            <a:rPr kumimoji="1" lang="ja-JP" altLang="ja-JP" sz="1100" b="0" i="0" baseline="0">
              <a:solidFill>
                <a:schemeClr val="dk1"/>
              </a:solidFill>
              <a:effectLst/>
              <a:latin typeface="+mn-lt"/>
              <a:ea typeface="+mn-ea"/>
              <a:cs typeface="+mn-cs"/>
            </a:rPr>
            <a:t>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21844</xdr:rowOff>
    </xdr:from>
    <xdr:to>
      <xdr:col>82</xdr:col>
      <xdr:colOff>107950</xdr:colOff>
      <xdr:row>34</xdr:row>
      <xdr:rowOff>49276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585114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21844</xdr:rowOff>
    </xdr:from>
    <xdr:to>
      <xdr:col>78</xdr:col>
      <xdr:colOff>69850</xdr:colOff>
      <xdr:row>34</xdr:row>
      <xdr:rowOff>35560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58511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12700</xdr:rowOff>
    </xdr:from>
    <xdr:to>
      <xdr:col>73</xdr:col>
      <xdr:colOff>180975</xdr:colOff>
      <xdr:row>34</xdr:row>
      <xdr:rowOff>35560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5842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3556</xdr:rowOff>
    </xdr:from>
    <xdr:to>
      <xdr:col>69</xdr:col>
      <xdr:colOff>92075</xdr:colOff>
      <xdr:row>34</xdr:row>
      <xdr:rowOff>12700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58328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169926</xdr:rowOff>
    </xdr:from>
    <xdr:to>
      <xdr:col>82</xdr:col>
      <xdr:colOff>158750</xdr:colOff>
      <xdr:row>34</xdr:row>
      <xdr:rowOff>100076</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78503</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142494</xdr:rowOff>
    </xdr:from>
    <xdr:to>
      <xdr:col>78</xdr:col>
      <xdr:colOff>120650</xdr:colOff>
      <xdr:row>34</xdr:row>
      <xdr:rowOff>72644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580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82821</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569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156210</xdr:rowOff>
    </xdr:from>
    <xdr:to>
      <xdr:col>74</xdr:col>
      <xdr:colOff>31750</xdr:colOff>
      <xdr:row>34</xdr:row>
      <xdr:rowOff>86360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96537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133350</xdr:rowOff>
    </xdr:from>
    <xdr:to>
      <xdr:col>69</xdr:col>
      <xdr:colOff>142875</xdr:colOff>
      <xdr:row>34</xdr:row>
      <xdr:rowOff>63500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73677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124206</xdr:rowOff>
    </xdr:from>
    <xdr:to>
      <xdr:col>65</xdr:col>
      <xdr:colOff>53975</xdr:colOff>
      <xdr:row>34</xdr:row>
      <xdr:rowOff>54356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578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64533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55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令和</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年度と比べて</a:t>
          </a:r>
          <a:r>
            <a:rPr kumimoji="1" lang="ja-JP" altLang="en-US" sz="1100" b="0" i="0" baseline="0">
              <a:solidFill>
                <a:schemeClr val="dk1"/>
              </a:solidFill>
              <a:effectLst/>
              <a:latin typeface="+mn-lt"/>
              <a:ea typeface="+mn-ea"/>
              <a:cs typeface="+mn-cs"/>
            </a:rPr>
            <a:t>０</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７</a:t>
          </a:r>
          <a:r>
            <a:rPr kumimoji="1" lang="ja-JP" altLang="ja-JP" sz="1100" b="0" i="0" baseline="0">
              <a:solidFill>
                <a:schemeClr val="dk1"/>
              </a:solidFill>
              <a:effectLst/>
              <a:latin typeface="+mn-lt"/>
              <a:ea typeface="+mn-ea"/>
              <a:cs typeface="+mn-cs"/>
            </a:rPr>
            <a:t>ポイント改善している。主な要因は</a:t>
          </a:r>
          <a:r>
            <a:rPr kumimoji="1" lang="ja-JP" altLang="en-US" sz="1100" b="0" i="0" baseline="0">
              <a:solidFill>
                <a:schemeClr val="dk1"/>
              </a:solidFill>
              <a:effectLst/>
              <a:latin typeface="+mn-lt"/>
              <a:ea typeface="+mn-ea"/>
              <a:cs typeface="+mn-cs"/>
            </a:rPr>
            <a:t>平成２０年度・２１年度の過疎対策事業債</a:t>
          </a:r>
          <a:r>
            <a:rPr kumimoji="1" lang="ja-JP" altLang="ja-JP" sz="1100" b="0" i="0" baseline="0">
              <a:solidFill>
                <a:schemeClr val="dk1"/>
              </a:solidFill>
              <a:effectLst/>
              <a:latin typeface="+mn-lt"/>
              <a:ea typeface="+mn-ea"/>
              <a:cs typeface="+mn-cs"/>
            </a:rPr>
            <a:t>の償還完了によるものである。平成２２年度が公債費のピークであり、現在、減少傾向にあるが、清掃センター建替、ケーブルテレビ光ファイバー網整備、車えび種苗生産施設整備等の事業において多額の借入を行っており、その元金償還が始まる令和５年度より増加すると考えている。今後も、将来負担の増とならないよう、交付税措置の割合の高い地方債を中心に借入を考慮し、財政の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104140</xdr:rowOff>
    </xdr:from>
    <xdr:to>
      <xdr:col>24</xdr:col>
      <xdr:colOff>25400</xdr:colOff>
      <xdr:row>75</xdr:row>
      <xdr:rowOff>130810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296289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130810</xdr:rowOff>
    </xdr:from>
    <xdr:to>
      <xdr:col>19</xdr:col>
      <xdr:colOff>187325</xdr:colOff>
      <xdr:row>76</xdr:row>
      <xdr:rowOff>46989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2989560"/>
          <a:ext cx="889000" cy="8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166388</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19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46989</xdr:rowOff>
    </xdr:from>
    <xdr:to>
      <xdr:col>15</xdr:col>
      <xdr:colOff>98425</xdr:colOff>
      <xdr:row>76</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07718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127000</xdr:rowOff>
    </xdr:from>
    <xdr:to>
      <xdr:col>11</xdr:col>
      <xdr:colOff>9525</xdr:colOff>
      <xdr:row>76</xdr:row>
      <xdr:rowOff>134620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157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53340</xdr:rowOff>
    </xdr:from>
    <xdr:to>
      <xdr:col>24</xdr:col>
      <xdr:colOff>76200</xdr:colOff>
      <xdr:row>75</xdr:row>
      <xdr:rowOff>154939</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69867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80010</xdr:rowOff>
    </xdr:from>
    <xdr:to>
      <xdr:col>20</xdr:col>
      <xdr:colOff>38100</xdr:colOff>
      <xdr:row>76</xdr:row>
      <xdr:rowOff>10161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20337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70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167639</xdr:rowOff>
    </xdr:from>
    <xdr:to>
      <xdr:col>15</xdr:col>
      <xdr:colOff>149225</xdr:colOff>
      <xdr:row>76</xdr:row>
      <xdr:rowOff>97789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107967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76200</xdr:rowOff>
    </xdr:from>
    <xdr:to>
      <xdr:col>11</xdr:col>
      <xdr:colOff>60325</xdr:colOff>
      <xdr:row>77</xdr:row>
      <xdr:rowOff>6350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16527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24147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令和</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年度と比較して</a:t>
          </a:r>
          <a:r>
            <a:rPr kumimoji="1" lang="ja-JP" altLang="en-US" sz="1100" b="0" i="0" baseline="0">
              <a:solidFill>
                <a:schemeClr val="dk1"/>
              </a:solidFill>
              <a:effectLst/>
              <a:latin typeface="+mn-lt"/>
              <a:ea typeface="+mn-ea"/>
              <a:cs typeface="+mn-cs"/>
            </a:rPr>
            <a:t>４</a:t>
          </a:r>
          <a:r>
            <a:rPr kumimoji="1" lang="ja-JP" altLang="ja-JP" sz="1100" b="0" i="0" baseline="0">
              <a:solidFill>
                <a:schemeClr val="dk1"/>
              </a:solidFill>
              <a:effectLst/>
              <a:latin typeface="+mn-lt"/>
              <a:ea typeface="+mn-ea"/>
              <a:cs typeface="+mn-cs"/>
            </a:rPr>
            <a:t>．１ポイント</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している。その要因は、繰出金の</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である。今後も引き続き、歳出削減策を実施し、併せて職員の経費削減に対する意識の高揚を引き続き図っていき、財政の健全化を図っていく。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8889</xdr:rowOff>
    </xdr:from>
    <xdr:to>
      <xdr:col>82</xdr:col>
      <xdr:colOff>107950</xdr:colOff>
      <xdr:row>78</xdr:row>
      <xdr:rowOff>165100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3381989"/>
          <a:ext cx="838200" cy="15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8889</xdr:rowOff>
    </xdr:from>
    <xdr:to>
      <xdr:col>78</xdr:col>
      <xdr:colOff>69850</xdr:colOff>
      <xdr:row>78</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3381989"/>
          <a:ext cx="8890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47007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07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127000</xdr:rowOff>
    </xdr:from>
    <xdr:to>
      <xdr:col>73</xdr:col>
      <xdr:colOff>180975</xdr:colOff>
      <xdr:row>79</xdr:row>
      <xdr:rowOff>58420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350010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2557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149861</xdr:rowOff>
    </xdr:from>
    <xdr:to>
      <xdr:col>69</xdr:col>
      <xdr:colOff>92075</xdr:colOff>
      <xdr:row>79</xdr:row>
      <xdr:rowOff>58420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004800" y="1352296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29227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114300</xdr:rowOff>
    </xdr:from>
    <xdr:to>
      <xdr:col>82</xdr:col>
      <xdr:colOff>158750</xdr:colOff>
      <xdr:row>79</xdr:row>
      <xdr:rowOff>44450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86377</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129539</xdr:rowOff>
    </xdr:from>
    <xdr:to>
      <xdr:col>78</xdr:col>
      <xdr:colOff>120650</xdr:colOff>
      <xdr:row>78</xdr:row>
      <xdr:rowOff>59689</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44466</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4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76200</xdr:rowOff>
    </xdr:from>
    <xdr:to>
      <xdr:col>74</xdr:col>
      <xdr:colOff>31750</xdr:colOff>
      <xdr:row>79</xdr:row>
      <xdr:rowOff>6350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16527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7620</xdr:rowOff>
    </xdr:from>
    <xdr:to>
      <xdr:col>69</xdr:col>
      <xdr:colOff>142875</xdr:colOff>
      <xdr:row>79</xdr:row>
      <xdr:rowOff>109220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93997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63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99061</xdr:rowOff>
    </xdr:from>
    <xdr:to>
      <xdr:col>65</xdr:col>
      <xdr:colOff>53975</xdr:colOff>
      <xdr:row>79</xdr:row>
      <xdr:rowOff>29211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39388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大分県姫島村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48710</xdr:rowOff>
    </xdr:from>
    <xdr:to>
      <xdr:col>29</xdr:col>
      <xdr:colOff>127000</xdr:colOff>
      <xdr:row>18</xdr:row>
      <xdr:rowOff>118497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182435"/>
          <a:ext cx="647700" cy="69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94373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228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118497</xdr:rowOff>
    </xdr:from>
    <xdr:to>
      <xdr:col>26</xdr:col>
      <xdr:colOff>50800</xdr:colOff>
      <xdr:row>18</xdr:row>
      <xdr:rowOff>150494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252222"/>
          <a:ext cx="698500" cy="31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60023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365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106655</xdr:rowOff>
    </xdr:from>
    <xdr:to>
      <xdr:col>22</xdr:col>
      <xdr:colOff>114300</xdr:colOff>
      <xdr:row>18</xdr:row>
      <xdr:rowOff>150494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240380"/>
          <a:ext cx="698500" cy="43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77031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38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106655</xdr:rowOff>
    </xdr:from>
    <xdr:to>
      <xdr:col>18</xdr:col>
      <xdr:colOff>177800</xdr:colOff>
      <xdr:row>18</xdr:row>
      <xdr:rowOff>114521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240380"/>
          <a:ext cx="698500" cy="7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89961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39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112014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41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169360</xdr:rowOff>
    </xdr:from>
    <xdr:to>
      <xdr:col>29</xdr:col>
      <xdr:colOff>177800</xdr:colOff>
      <xdr:row>18</xdr:row>
      <xdr:rowOff>99510</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131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14437</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976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67697</xdr:rowOff>
    </xdr:from>
    <xdr:to>
      <xdr:col>26</xdr:col>
      <xdr:colOff>101600</xdr:colOff>
      <xdr:row>18</xdr:row>
      <xdr:rowOff>169297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201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8024</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970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99694</xdr:rowOff>
    </xdr:from>
    <xdr:to>
      <xdr:col>22</xdr:col>
      <xdr:colOff>165100</xdr:colOff>
      <xdr:row>19</xdr:row>
      <xdr:rowOff>29844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233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40021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00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55855</xdr:rowOff>
    </xdr:from>
    <xdr:to>
      <xdr:col>19</xdr:col>
      <xdr:colOff>38100</xdr:colOff>
      <xdr:row>18</xdr:row>
      <xdr:rowOff>157456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8958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167632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9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63721</xdr:rowOff>
    </xdr:from>
    <xdr:to>
      <xdr:col>15</xdr:col>
      <xdr:colOff>101600</xdr:colOff>
      <xdr:row>18</xdr:row>
      <xdr:rowOff>165322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97446"/>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4048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966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255158</xdr:rowOff>
    </xdr:from>
    <xdr:to>
      <xdr:col>29</xdr:col>
      <xdr:colOff>127000</xdr:colOff>
      <xdr:row>37</xdr:row>
      <xdr:rowOff>261806</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7379858"/>
          <a:ext cx="647700" cy="6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60476</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7013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224799</xdr:rowOff>
    </xdr:from>
    <xdr:to>
      <xdr:col>26</xdr:col>
      <xdr:colOff>50800</xdr:colOff>
      <xdr:row>37</xdr:row>
      <xdr:rowOff>255158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7349499"/>
          <a:ext cx="698500" cy="30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6871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96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211120</xdr:rowOff>
    </xdr:from>
    <xdr:to>
      <xdr:col>22</xdr:col>
      <xdr:colOff>114300</xdr:colOff>
      <xdr:row>37</xdr:row>
      <xdr:rowOff>224799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7335820"/>
          <a:ext cx="698500" cy="13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28940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982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211120</xdr:rowOff>
    </xdr:from>
    <xdr:to>
      <xdr:col>18</xdr:col>
      <xdr:colOff>177800</xdr:colOff>
      <xdr:row>37</xdr:row>
      <xdr:rowOff>248066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7335820"/>
          <a:ext cx="698500" cy="36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40283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99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48938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700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211006</xdr:rowOff>
    </xdr:from>
    <xdr:to>
      <xdr:col>29</xdr:col>
      <xdr:colOff>177800</xdr:colOff>
      <xdr:row>37</xdr:row>
      <xdr:rowOff>312606</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335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183083</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7307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204358</xdr:rowOff>
    </xdr:from>
    <xdr:to>
      <xdr:col>26</xdr:col>
      <xdr:colOff>101600</xdr:colOff>
      <xdr:row>37</xdr:row>
      <xdr:rowOff>305958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329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290735</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415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173999</xdr:rowOff>
    </xdr:from>
    <xdr:to>
      <xdr:col>22</xdr:col>
      <xdr:colOff>165100</xdr:colOff>
      <xdr:row>37</xdr:row>
      <xdr:rowOff>275599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298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260376</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385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160320</xdr:rowOff>
    </xdr:from>
    <xdr:to>
      <xdr:col>19</xdr:col>
      <xdr:colOff>38100</xdr:colOff>
      <xdr:row>37</xdr:row>
      <xdr:rowOff>261920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285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246697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3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197266</xdr:rowOff>
    </xdr:from>
    <xdr:to>
      <xdr:col>15</xdr:col>
      <xdr:colOff>101600</xdr:colOff>
      <xdr:row>37</xdr:row>
      <xdr:rowOff>298866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321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283643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4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大分県姫島村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1,812
1,810
6.99
3,425,986
3,018,500
399,578
1,462,772
3,030,288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166467</xdr:rowOff>
    </xdr:from>
    <xdr:to>
      <xdr:col>24</xdr:col>
      <xdr:colOff>63500</xdr:colOff>
      <xdr:row>36</xdr:row>
      <xdr:rowOff>22910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167217"/>
          <a:ext cx="838200" cy="27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29602</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01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22910</xdr:rowOff>
    </xdr:from>
    <xdr:to>
      <xdr:col>19</xdr:col>
      <xdr:colOff>177800</xdr:colOff>
      <xdr:row>36</xdr:row>
      <xdr:rowOff>62298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195110"/>
          <a:ext cx="889000" cy="3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159933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3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51331</xdr:rowOff>
    </xdr:from>
    <xdr:to>
      <xdr:col>15</xdr:col>
      <xdr:colOff>50800</xdr:colOff>
      <xdr:row>36</xdr:row>
      <xdr:rowOff>62298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6223531"/>
          <a:ext cx="889000" cy="1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2370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51331</xdr:rowOff>
    </xdr:from>
    <xdr:to>
      <xdr:col>10</xdr:col>
      <xdr:colOff>114300</xdr:colOff>
      <xdr:row>36</xdr:row>
      <xdr:rowOff>65091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223531"/>
          <a:ext cx="889000" cy="1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51999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65991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115667</xdr:rowOff>
    </xdr:from>
    <xdr:to>
      <xdr:col>24</xdr:col>
      <xdr:colOff>114300</xdr:colOff>
      <xdr:row>36</xdr:row>
      <xdr:rowOff>45817</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11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138544</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967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143560</xdr:rowOff>
    </xdr:from>
    <xdr:to>
      <xdr:col>20</xdr:col>
      <xdr:colOff>38100</xdr:colOff>
      <xdr:row>36</xdr:row>
      <xdr:rowOff>73710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1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90237</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919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11498</xdr:rowOff>
    </xdr:from>
    <xdr:to>
      <xdr:col>15</xdr:col>
      <xdr:colOff>101600</xdr:colOff>
      <xdr:row>36</xdr:row>
      <xdr:rowOff>113098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18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129625</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958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531</xdr:rowOff>
    </xdr:from>
    <xdr:to>
      <xdr:col>10</xdr:col>
      <xdr:colOff>165100</xdr:colOff>
      <xdr:row>36</xdr:row>
      <xdr:rowOff>102131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17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118658</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947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14291</xdr:rowOff>
    </xdr:from>
    <xdr:to>
      <xdr:col>6</xdr:col>
      <xdr:colOff>38100</xdr:colOff>
      <xdr:row>36</xdr:row>
      <xdr:rowOff>115891</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18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132418</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961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11318</xdr:rowOff>
    </xdr:from>
    <xdr:to>
      <xdr:col>24</xdr:col>
      <xdr:colOff>63500</xdr:colOff>
      <xdr:row>58</xdr:row>
      <xdr:rowOff>60471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55418"/>
          <a:ext cx="838200" cy="4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130117</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31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48933</xdr:rowOff>
    </xdr:from>
    <xdr:to>
      <xdr:col>19</xdr:col>
      <xdr:colOff>177800</xdr:colOff>
      <xdr:row>58</xdr:row>
      <xdr:rowOff>60471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993033"/>
          <a:ext cx="889000" cy="1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82843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8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48933</xdr:rowOff>
    </xdr:from>
    <xdr:to>
      <xdr:col>15</xdr:col>
      <xdr:colOff>50800</xdr:colOff>
      <xdr:row>58</xdr:row>
      <xdr:rowOff>62605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93033"/>
          <a:ext cx="889000" cy="1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94025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69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62605</xdr:rowOff>
    </xdr:from>
    <xdr:to>
      <xdr:col>10</xdr:col>
      <xdr:colOff>114300</xdr:colOff>
      <xdr:row>58</xdr:row>
      <xdr:rowOff>101382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06705"/>
          <a:ext cx="889000" cy="38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98734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99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103646</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70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131968</xdr:rowOff>
    </xdr:from>
    <xdr:to>
      <xdr:col>24</xdr:col>
      <xdr:colOff>114300</xdr:colOff>
      <xdr:row>58</xdr:row>
      <xdr:rowOff>62118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0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110395</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8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9671</xdr:rowOff>
    </xdr:from>
    <xdr:to>
      <xdr:col>20</xdr:col>
      <xdr:colOff>38100</xdr:colOff>
      <xdr:row>58</xdr:row>
      <xdr:rowOff>111271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5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102398</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046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169583</xdr:rowOff>
    </xdr:from>
    <xdr:to>
      <xdr:col>15</xdr:col>
      <xdr:colOff>101600</xdr:colOff>
      <xdr:row>58</xdr:row>
      <xdr:rowOff>99733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4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90860</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034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11805</xdr:rowOff>
    </xdr:from>
    <xdr:to>
      <xdr:col>10</xdr:col>
      <xdr:colOff>165100</xdr:colOff>
      <xdr:row>58</xdr:row>
      <xdr:rowOff>113405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5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104532</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4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50582</xdr:rowOff>
    </xdr:from>
    <xdr:to>
      <xdr:col>6</xdr:col>
      <xdr:colOff>38100</xdr:colOff>
      <xdr:row>58</xdr:row>
      <xdr:rowOff>152182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9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143309</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87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203</xdr:rowOff>
    </xdr:from>
    <xdr:to>
      <xdr:col>24</xdr:col>
      <xdr:colOff>63500</xdr:colOff>
      <xdr:row>78</xdr:row>
      <xdr:rowOff>7615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373303"/>
          <a:ext cx="838200" cy="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117017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75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3649</xdr:rowOff>
    </xdr:from>
    <xdr:to>
      <xdr:col>19</xdr:col>
      <xdr:colOff>177800</xdr:colOff>
      <xdr:row>78</xdr:row>
      <xdr:rowOff>7615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376749"/>
          <a:ext cx="889000" cy="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54677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1552</xdr:rowOff>
    </xdr:from>
    <xdr:to>
      <xdr:col>15</xdr:col>
      <xdr:colOff>50800</xdr:colOff>
      <xdr:row>78</xdr:row>
      <xdr:rowOff>3649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374652"/>
          <a:ext cx="889000" cy="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1552</xdr:rowOff>
    </xdr:from>
    <xdr:to>
      <xdr:col>10</xdr:col>
      <xdr:colOff>114300</xdr:colOff>
      <xdr:row>78</xdr:row>
      <xdr:rowOff>8764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374652"/>
          <a:ext cx="889000" cy="7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121908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29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109734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120853</xdr:rowOff>
    </xdr:from>
    <xdr:to>
      <xdr:col>24</xdr:col>
      <xdr:colOff>114300</xdr:colOff>
      <xdr:row>78</xdr:row>
      <xdr:rowOff>51003</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32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35780</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23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128265</xdr:rowOff>
    </xdr:from>
    <xdr:to>
      <xdr:col>20</xdr:col>
      <xdr:colOff>38100</xdr:colOff>
      <xdr:row>78</xdr:row>
      <xdr:rowOff>58415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2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49542</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42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124299</xdr:rowOff>
    </xdr:from>
    <xdr:to>
      <xdr:col>15</xdr:col>
      <xdr:colOff>101600</xdr:colOff>
      <xdr:row>78</xdr:row>
      <xdr:rowOff>54449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2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45576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41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122202</xdr:rowOff>
    </xdr:from>
    <xdr:to>
      <xdr:col>10</xdr:col>
      <xdr:colOff>165100</xdr:colOff>
      <xdr:row>78</xdr:row>
      <xdr:rowOff>52352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2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43479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41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129414</xdr:rowOff>
    </xdr:from>
    <xdr:to>
      <xdr:col>6</xdr:col>
      <xdr:colOff>38100</xdr:colOff>
      <xdr:row>78</xdr:row>
      <xdr:rowOff>59564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3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50691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42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153980</xdr:rowOff>
    </xdr:from>
    <xdr:to>
      <xdr:col>24</xdr:col>
      <xdr:colOff>63500</xdr:colOff>
      <xdr:row>96</xdr:row>
      <xdr:rowOff>142215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441730"/>
          <a:ext cx="838200" cy="15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48310</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64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142215</xdr:rowOff>
    </xdr:from>
    <xdr:to>
      <xdr:col>19</xdr:col>
      <xdr:colOff>177800</xdr:colOff>
      <xdr:row>97</xdr:row>
      <xdr:rowOff>53136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601415"/>
          <a:ext cx="889000" cy="8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80460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2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53136</xdr:rowOff>
    </xdr:from>
    <xdr:to>
      <xdr:col>15</xdr:col>
      <xdr:colOff>50800</xdr:colOff>
      <xdr:row>97</xdr:row>
      <xdr:rowOff>55842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683786"/>
          <a:ext cx="889000" cy="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80382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55842</xdr:rowOff>
    </xdr:from>
    <xdr:to>
      <xdr:col>10</xdr:col>
      <xdr:colOff>114300</xdr:colOff>
      <xdr:row>97</xdr:row>
      <xdr:rowOff>62867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686492"/>
          <a:ext cx="889000" cy="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107320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125730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103180</xdr:rowOff>
    </xdr:from>
    <xdr:to>
      <xdr:col>24</xdr:col>
      <xdr:colOff>114300</xdr:colOff>
      <xdr:row>96</xdr:row>
      <xdr:rowOff>33330</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39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81607</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36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91415</xdr:rowOff>
    </xdr:from>
    <xdr:to>
      <xdr:col>20</xdr:col>
      <xdr:colOff>38100</xdr:colOff>
      <xdr:row>97</xdr:row>
      <xdr:rowOff>21565</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55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12692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64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2336</xdr:rowOff>
    </xdr:from>
    <xdr:to>
      <xdr:col>15</xdr:col>
      <xdr:colOff>101600</xdr:colOff>
      <xdr:row>97</xdr:row>
      <xdr:rowOff>103936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63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95063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72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5042</xdr:rowOff>
    </xdr:from>
    <xdr:to>
      <xdr:col>10</xdr:col>
      <xdr:colOff>165100</xdr:colOff>
      <xdr:row>97</xdr:row>
      <xdr:rowOff>106642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63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97769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72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12067</xdr:rowOff>
    </xdr:from>
    <xdr:to>
      <xdr:col>6</xdr:col>
      <xdr:colOff>38100</xdr:colOff>
      <xdr:row>97</xdr:row>
      <xdr:rowOff>113667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64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104794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73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54653</xdr:rowOff>
    </xdr:from>
    <xdr:to>
      <xdr:col>55</xdr:col>
      <xdr:colOff>0</xdr:colOff>
      <xdr:row>38</xdr:row>
      <xdr:rowOff>85794</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569753"/>
          <a:ext cx="838200" cy="3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37634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38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42476</xdr:rowOff>
    </xdr:from>
    <xdr:to>
      <xdr:col>50</xdr:col>
      <xdr:colOff>114300</xdr:colOff>
      <xdr:row>38</xdr:row>
      <xdr:rowOff>85794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386126"/>
          <a:ext cx="889000" cy="21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1936</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0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42476</xdr:rowOff>
    </xdr:from>
    <xdr:to>
      <xdr:col>45</xdr:col>
      <xdr:colOff>177800</xdr:colOff>
      <xdr:row>38</xdr:row>
      <xdr:rowOff>125483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386126"/>
          <a:ext cx="889000" cy="25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155331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125483</xdr:rowOff>
    </xdr:from>
    <xdr:to>
      <xdr:col>41</xdr:col>
      <xdr:colOff>50800</xdr:colOff>
      <xdr:row>38</xdr:row>
      <xdr:rowOff>137099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640583"/>
          <a:ext cx="889000" cy="1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75959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94832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3853</xdr:rowOff>
    </xdr:from>
    <xdr:to>
      <xdr:col>55</xdr:col>
      <xdr:colOff>50800</xdr:colOff>
      <xdr:row>38</xdr:row>
      <xdr:rowOff>105453</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51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90230</xdr:rowOff>
    </xdr:from>
    <xdr:ext cx="534377"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43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34994</xdr:rowOff>
    </xdr:from>
    <xdr:to>
      <xdr:col>50</xdr:col>
      <xdr:colOff>165100</xdr:colOff>
      <xdr:row>38</xdr:row>
      <xdr:rowOff>136594</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55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127721</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72111" y="664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163126</xdr:rowOff>
    </xdr:from>
    <xdr:to>
      <xdr:col>46</xdr:col>
      <xdr:colOff>38100</xdr:colOff>
      <xdr:row>37</xdr:row>
      <xdr:rowOff>93276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33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84403</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428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74683</xdr:rowOff>
    </xdr:from>
    <xdr:to>
      <xdr:col>41</xdr:col>
      <xdr:colOff>101600</xdr:colOff>
      <xdr:row>39</xdr:row>
      <xdr:rowOff>4833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58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167410</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68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86299</xdr:rowOff>
    </xdr:from>
    <xdr:to>
      <xdr:col>36</xdr:col>
      <xdr:colOff>165100</xdr:colOff>
      <xdr:row>39</xdr:row>
      <xdr:rowOff>16449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60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7576</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69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130914</xdr:rowOff>
    </xdr:from>
    <xdr:to>
      <xdr:col>55</xdr:col>
      <xdr:colOff>0</xdr:colOff>
      <xdr:row>57</xdr:row>
      <xdr:rowOff>118202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9639300" y="9732114"/>
          <a:ext cx="838200" cy="15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134617</xdr:rowOff>
    </xdr:from>
    <xdr:ext cx="599010"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735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48045</xdr:rowOff>
    </xdr:from>
    <xdr:to>
      <xdr:col>50</xdr:col>
      <xdr:colOff>114300</xdr:colOff>
      <xdr:row>57</xdr:row>
      <xdr:rowOff>118202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8750300" y="9649245"/>
          <a:ext cx="889000" cy="24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105605</xdr:rowOff>
    </xdr:from>
    <xdr:ext cx="599010"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39795" y="953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48045</xdr:rowOff>
    </xdr:from>
    <xdr:to>
      <xdr:col>45</xdr:col>
      <xdr:colOff>177800</xdr:colOff>
      <xdr:row>57</xdr:row>
      <xdr:rowOff>1686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7861300" y="9649245"/>
          <a:ext cx="889000" cy="12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66736</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50795" y="9839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1686</xdr:rowOff>
    </xdr:from>
    <xdr:to>
      <xdr:col>41</xdr:col>
      <xdr:colOff>50800</xdr:colOff>
      <xdr:row>57</xdr:row>
      <xdr:rowOff>73518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6972300" y="9774336"/>
          <a:ext cx="889000" cy="7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85400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61795" y="9858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108969</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672795" y="953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80114</xdr:rowOff>
    </xdr:from>
    <xdr:to>
      <xdr:col>55</xdr:col>
      <xdr:colOff>50800</xdr:colOff>
      <xdr:row>57</xdr:row>
      <xdr:rowOff>10264</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68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102991</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532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67402</xdr:rowOff>
    </xdr:from>
    <xdr:to>
      <xdr:col>50</xdr:col>
      <xdr:colOff>165100</xdr:colOff>
      <xdr:row>57</xdr:row>
      <xdr:rowOff>169002</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84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160129</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39795" y="9932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168695</xdr:rowOff>
    </xdr:from>
    <xdr:to>
      <xdr:col>46</xdr:col>
      <xdr:colOff>38100</xdr:colOff>
      <xdr:row>56</xdr:row>
      <xdr:rowOff>98845</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59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115372</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9373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122336</xdr:rowOff>
    </xdr:from>
    <xdr:to>
      <xdr:col>41</xdr:col>
      <xdr:colOff>101600</xdr:colOff>
      <xdr:row>57</xdr:row>
      <xdr:rowOff>52486</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72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69013</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49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22718</xdr:rowOff>
    </xdr:from>
    <xdr:to>
      <xdr:col>36</xdr:col>
      <xdr:colOff>165100</xdr:colOff>
      <xdr:row>57</xdr:row>
      <xdr:rowOff>124318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79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115445</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888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a:extLst>
            <a:ext uri="{FF2B5EF4-FFF2-40B4-BE49-F238E27FC236}">
              <a16:creationId xmlns:a16="http://schemas.microsoft.com/office/drawing/2014/main" id="{00000000-0008-0000-0600-000084010000}"/>
            </a:ext>
          </a:extLst>
        </xdr:cNvPr>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a:extLst>
            <a:ext uri="{FF2B5EF4-FFF2-40B4-BE49-F238E27FC236}">
              <a16:creationId xmlns:a16="http://schemas.microsoft.com/office/drawing/2014/main" id="{00000000-0008-0000-0600-000086010000}"/>
            </a:ext>
          </a:extLst>
        </xdr:cNvPr>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155800</xdr:rowOff>
    </xdr:from>
    <xdr:to>
      <xdr:col>55</xdr:col>
      <xdr:colOff>0</xdr:colOff>
      <xdr:row>78</xdr:row>
      <xdr:rowOff>941</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9639300" y="13186000"/>
          <a:ext cx="838200" cy="18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79822</xdr:rowOff>
    </xdr:from>
    <xdr:ext cx="534377" cy="259045"/>
    <xdr:sp macro="" textlink="">
      <xdr:nvSpPr>
        <xdr:cNvPr id="393" name="普通建設事業費 （ うち新規整備　）平均値テキスト">
          <a:extLst>
            <a:ext uri="{FF2B5EF4-FFF2-40B4-BE49-F238E27FC236}">
              <a16:creationId xmlns:a16="http://schemas.microsoft.com/office/drawing/2014/main" id="{00000000-0008-0000-0600-000089010000}"/>
            </a:ext>
          </a:extLst>
        </xdr:cNvPr>
        <xdr:cNvSpPr txBox="1"/>
      </xdr:nvSpPr>
      <xdr:spPr>
        <a:xfrm>
          <a:off x="10528300" y="13281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150017</xdr:rowOff>
    </xdr:from>
    <xdr:to>
      <xdr:col>50</xdr:col>
      <xdr:colOff>114300</xdr:colOff>
      <xdr:row>78</xdr:row>
      <xdr:rowOff>941</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8750300" y="13180217"/>
          <a:ext cx="889000" cy="19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54181</xdr:rowOff>
    </xdr:from>
    <xdr:ext cx="534377"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9372111" y="1308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150017</xdr:rowOff>
    </xdr:from>
    <xdr:to>
      <xdr:col>45</xdr:col>
      <xdr:colOff>177800</xdr:colOff>
      <xdr:row>77</xdr:row>
      <xdr:rowOff>170852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7861300" y="13180217"/>
          <a:ext cx="889000" cy="19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21841</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8483111" y="1339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170852</xdr:rowOff>
    </xdr:from>
    <xdr:to>
      <xdr:col>41</xdr:col>
      <xdr:colOff>50800</xdr:colOff>
      <xdr:row>78</xdr:row>
      <xdr:rowOff>4383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6972300" y="13372502"/>
          <a:ext cx="889000" cy="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48510</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7594111" y="1307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52920</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705111" y="1308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105000</xdr:rowOff>
    </xdr:from>
    <xdr:to>
      <xdr:col>55</xdr:col>
      <xdr:colOff>50800</xdr:colOff>
      <xdr:row>77</xdr:row>
      <xdr:rowOff>35150</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10426700" y="1313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127877</xdr:rowOff>
    </xdr:from>
    <xdr:ext cx="599010"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2986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121591</xdr:rowOff>
    </xdr:from>
    <xdr:to>
      <xdr:col>50</xdr:col>
      <xdr:colOff>165100</xdr:colOff>
      <xdr:row>78</xdr:row>
      <xdr:rowOff>51741</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9588500" y="1332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42868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41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99217</xdr:rowOff>
    </xdr:from>
    <xdr:to>
      <xdr:col>46</xdr:col>
      <xdr:colOff>38100</xdr:colOff>
      <xdr:row>77</xdr:row>
      <xdr:rowOff>29367</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8699500" y="1312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45895</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50795" y="12904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120052</xdr:rowOff>
    </xdr:from>
    <xdr:to>
      <xdr:col>41</xdr:col>
      <xdr:colOff>101600</xdr:colOff>
      <xdr:row>78</xdr:row>
      <xdr:rowOff>50202</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7810500" y="1332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41329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41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125033</xdr:rowOff>
    </xdr:from>
    <xdr:to>
      <xdr:col>36</xdr:col>
      <xdr:colOff>165100</xdr:colOff>
      <xdr:row>78</xdr:row>
      <xdr:rowOff>55183</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6921500" y="1332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46310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41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39474</xdr:rowOff>
    </xdr:from>
    <xdr:to>
      <xdr:col>55</xdr:col>
      <xdr:colOff>0</xdr:colOff>
      <xdr:row>98</xdr:row>
      <xdr:rowOff>141215</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9639300" y="16841574"/>
          <a:ext cx="838200" cy="10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53413</xdr:rowOff>
    </xdr:from>
    <xdr:ext cx="599010"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512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57291</xdr:rowOff>
    </xdr:from>
    <xdr:to>
      <xdr:col>50</xdr:col>
      <xdr:colOff>114300</xdr:colOff>
      <xdr:row>98</xdr:row>
      <xdr:rowOff>39474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8750300" y="16687941"/>
          <a:ext cx="889000" cy="15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170612</xdr:rowOff>
    </xdr:from>
    <xdr:ext cx="59901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39795" y="164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4163</xdr:rowOff>
    </xdr:from>
    <xdr:to>
      <xdr:col>45</xdr:col>
      <xdr:colOff>177800</xdr:colOff>
      <xdr:row>97</xdr:row>
      <xdr:rowOff>57291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7861300" y="16463363"/>
          <a:ext cx="889000" cy="224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111954</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50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4163</xdr:rowOff>
    </xdr:from>
    <xdr:to>
      <xdr:col>41</xdr:col>
      <xdr:colOff>50800</xdr:colOff>
      <xdr:row>97</xdr:row>
      <xdr:rowOff>53958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6972300" y="16463363"/>
          <a:ext cx="889000" cy="22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158045</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78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164082</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672795" y="1679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90415</xdr:rowOff>
    </xdr:from>
    <xdr:to>
      <xdr:col>55</xdr:col>
      <xdr:colOff>50800</xdr:colOff>
      <xdr:row>99</xdr:row>
      <xdr:rowOff>20565</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89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5342</xdr:rowOff>
    </xdr:from>
    <xdr:ext cx="534377"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80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160124</xdr:rowOff>
    </xdr:from>
    <xdr:to>
      <xdr:col>50</xdr:col>
      <xdr:colOff>165100</xdr:colOff>
      <xdr:row>98</xdr:row>
      <xdr:rowOff>90274</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79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81401</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8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6491</xdr:rowOff>
    </xdr:from>
    <xdr:to>
      <xdr:col>46</xdr:col>
      <xdr:colOff>38100</xdr:colOff>
      <xdr:row>97</xdr:row>
      <xdr:rowOff>108091</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63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99218</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50795" y="16729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124813</xdr:rowOff>
    </xdr:from>
    <xdr:to>
      <xdr:col>41</xdr:col>
      <xdr:colOff>101600</xdr:colOff>
      <xdr:row>96</xdr:row>
      <xdr:rowOff>54963</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41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71490</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61795" y="16187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3158</xdr:rowOff>
    </xdr:from>
    <xdr:to>
      <xdr:col>36</xdr:col>
      <xdr:colOff>165100</xdr:colOff>
      <xdr:row>97</xdr:row>
      <xdr:rowOff>104758</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63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121285</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672795" y="16409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38468</xdr:rowOff>
    </xdr:from>
    <xdr:to>
      <xdr:col>85</xdr:col>
      <xdr:colOff>127000</xdr:colOff>
      <xdr:row>39</xdr:row>
      <xdr:rowOff>42130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5481300" y="6725018"/>
          <a:ext cx="838200" cy="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42130</xdr:rowOff>
    </xdr:from>
    <xdr:to>
      <xdr:col>81</xdr:col>
      <xdr:colOff>50800</xdr:colOff>
      <xdr:row>39</xdr:row>
      <xdr:rowOff>42831</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728680"/>
          <a:ext cx="889000" cy="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63781</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40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42831</xdr:rowOff>
    </xdr:from>
    <xdr:to>
      <xdr:col>76</xdr:col>
      <xdr:colOff>114300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729381"/>
          <a:ext cx="889000" cy="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66848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41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13349</xdr:rowOff>
    </xdr:from>
    <xdr:to>
      <xdr:col>71</xdr:col>
      <xdr:colOff>177800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699899"/>
          <a:ext cx="889000" cy="3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67870</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75230</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159118</xdr:rowOff>
    </xdr:from>
    <xdr:to>
      <xdr:col>85</xdr:col>
      <xdr:colOff>177800</xdr:colOff>
      <xdr:row>39</xdr:row>
      <xdr:rowOff>89268</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67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93484</xdr:rowOff>
    </xdr:from>
    <xdr:ext cx="469744"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608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162780</xdr:rowOff>
    </xdr:from>
    <xdr:to>
      <xdr:col>81</xdr:col>
      <xdr:colOff>101600</xdr:colOff>
      <xdr:row>39</xdr:row>
      <xdr:rowOff>92930</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67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84057</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77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163481</xdr:rowOff>
    </xdr:from>
    <xdr:to>
      <xdr:col>76</xdr:col>
      <xdr:colOff>165100</xdr:colOff>
      <xdr:row>39</xdr:row>
      <xdr:rowOff>93631</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67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84758</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3017" y="6771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133999</xdr:rowOff>
    </xdr:from>
    <xdr:to>
      <xdr:col>67</xdr:col>
      <xdr:colOff>101600</xdr:colOff>
      <xdr:row>39</xdr:row>
      <xdr:rowOff>64149</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64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55276</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47111" y="674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20532</xdr:rowOff>
    </xdr:from>
    <xdr:to>
      <xdr:col>85</xdr:col>
      <xdr:colOff>127000</xdr:colOff>
      <xdr:row>78</xdr:row>
      <xdr:rowOff>33336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3393632"/>
          <a:ext cx="838200" cy="1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33515</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063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14753</xdr:rowOff>
    </xdr:from>
    <xdr:to>
      <xdr:col>81</xdr:col>
      <xdr:colOff>50800</xdr:colOff>
      <xdr:row>78</xdr:row>
      <xdr:rowOff>20532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3387853"/>
          <a:ext cx="889000" cy="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154759</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01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169732</xdr:rowOff>
    </xdr:from>
    <xdr:to>
      <xdr:col>76</xdr:col>
      <xdr:colOff>114300</xdr:colOff>
      <xdr:row>78</xdr:row>
      <xdr:rowOff>14753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371382"/>
          <a:ext cx="889000" cy="16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168634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166038</xdr:rowOff>
    </xdr:from>
    <xdr:to>
      <xdr:col>71</xdr:col>
      <xdr:colOff>177800</xdr:colOff>
      <xdr:row>77</xdr:row>
      <xdr:rowOff>169732</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367688"/>
          <a:ext cx="889000" cy="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5639</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9527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153986</xdr:rowOff>
    </xdr:from>
    <xdr:to>
      <xdr:col>85</xdr:col>
      <xdr:colOff>177800</xdr:colOff>
      <xdr:row>78</xdr:row>
      <xdr:rowOff>84136</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35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68913</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7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141182</xdr:rowOff>
    </xdr:from>
    <xdr:to>
      <xdr:col>81</xdr:col>
      <xdr:colOff>101600</xdr:colOff>
      <xdr:row>78</xdr:row>
      <xdr:rowOff>71332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34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62459</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43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135403</xdr:rowOff>
    </xdr:from>
    <xdr:to>
      <xdr:col>76</xdr:col>
      <xdr:colOff>165100</xdr:colOff>
      <xdr:row>78</xdr:row>
      <xdr:rowOff>65553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33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56680</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429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118932</xdr:rowOff>
    </xdr:from>
    <xdr:to>
      <xdr:col>72</xdr:col>
      <xdr:colOff>38100</xdr:colOff>
      <xdr:row>78</xdr:row>
      <xdr:rowOff>49082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32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40209</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41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115238</xdr:rowOff>
    </xdr:from>
    <xdr:to>
      <xdr:col>67</xdr:col>
      <xdr:colOff>101600</xdr:colOff>
      <xdr:row>78</xdr:row>
      <xdr:rowOff>45388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31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36515</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40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154715</xdr:rowOff>
    </xdr:from>
    <xdr:to>
      <xdr:col>85</xdr:col>
      <xdr:colOff>127000</xdr:colOff>
      <xdr:row>97</xdr:row>
      <xdr:rowOff>96810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613915"/>
          <a:ext cx="838200" cy="11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130394</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61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154715</xdr:rowOff>
    </xdr:from>
    <xdr:to>
      <xdr:col>81</xdr:col>
      <xdr:colOff>50800</xdr:colOff>
      <xdr:row>98</xdr:row>
      <xdr:rowOff>25143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613915"/>
          <a:ext cx="889000" cy="21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59983</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8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25143</xdr:rowOff>
    </xdr:from>
    <xdr:to>
      <xdr:col>76</xdr:col>
      <xdr:colOff>114300</xdr:colOff>
      <xdr:row>98</xdr:row>
      <xdr:rowOff>40700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827243"/>
          <a:ext cx="889000" cy="1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108052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9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110779</xdr:rowOff>
    </xdr:from>
    <xdr:to>
      <xdr:col>71</xdr:col>
      <xdr:colOff>177800</xdr:colOff>
      <xdr:row>98</xdr:row>
      <xdr:rowOff>40700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741429"/>
          <a:ext cx="889000" cy="10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119914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92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116285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91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46010</xdr:rowOff>
    </xdr:from>
    <xdr:to>
      <xdr:col>85</xdr:col>
      <xdr:colOff>177800</xdr:colOff>
      <xdr:row>97</xdr:row>
      <xdr:rowOff>147610</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67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68887</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528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103915</xdr:rowOff>
    </xdr:from>
    <xdr:to>
      <xdr:col>81</xdr:col>
      <xdr:colOff>101600</xdr:colOff>
      <xdr:row>97</xdr:row>
      <xdr:rowOff>34065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56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50592</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33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145793</xdr:rowOff>
    </xdr:from>
    <xdr:to>
      <xdr:col>76</xdr:col>
      <xdr:colOff>165100</xdr:colOff>
      <xdr:row>98</xdr:row>
      <xdr:rowOff>75943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77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92470</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292795" y="1655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161350</xdr:rowOff>
    </xdr:from>
    <xdr:to>
      <xdr:col>72</xdr:col>
      <xdr:colOff>38100</xdr:colOff>
      <xdr:row>98</xdr:row>
      <xdr:rowOff>91500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79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108027</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03795" y="1656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59979</xdr:rowOff>
    </xdr:from>
    <xdr:to>
      <xdr:col>67</xdr:col>
      <xdr:colOff>101600</xdr:colOff>
      <xdr:row>97</xdr:row>
      <xdr:rowOff>161579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69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6656</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14795" y="16465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62209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127154</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51038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139357</xdr:rowOff>
    </xdr:from>
    <xdr:to>
      <xdr:col>107</xdr:col>
      <xdr:colOff>50800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083457"/>
          <a:ext cx="889000" cy="7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49743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139357</xdr:rowOff>
    </xdr:from>
    <xdr:to>
      <xdr:col>102</xdr:col>
      <xdr:colOff>114300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083457"/>
          <a:ext cx="889000" cy="7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25493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10141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52897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2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82704</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268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88557</xdr:rowOff>
    </xdr:from>
    <xdr:to>
      <xdr:col>102</xdr:col>
      <xdr:colOff>165100</xdr:colOff>
      <xdr:row>59</xdr:row>
      <xdr:rowOff>18707</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3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35234</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278111" y="980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69131</xdr:rowOff>
    </xdr:from>
    <xdr:to>
      <xdr:col>116</xdr:col>
      <xdr:colOff>63500</xdr:colOff>
      <xdr:row>75</xdr:row>
      <xdr:rowOff>38217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2756431"/>
          <a:ext cx="838200" cy="14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39071</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069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163295</xdr:rowOff>
    </xdr:from>
    <xdr:to>
      <xdr:col>111</xdr:col>
      <xdr:colOff>177800</xdr:colOff>
      <xdr:row>75</xdr:row>
      <xdr:rowOff>38217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2850595"/>
          <a:ext cx="889000" cy="4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2981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204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163295</xdr:rowOff>
    </xdr:from>
    <xdr:to>
      <xdr:col>107</xdr:col>
      <xdr:colOff>50800</xdr:colOff>
      <xdr:row>75</xdr:row>
      <xdr:rowOff>106911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2850595"/>
          <a:ext cx="889000" cy="11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1021</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202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65039</xdr:rowOff>
    </xdr:from>
    <xdr:to>
      <xdr:col>102</xdr:col>
      <xdr:colOff>114300</xdr:colOff>
      <xdr:row>75</xdr:row>
      <xdr:rowOff>106911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2923789"/>
          <a:ext cx="889000" cy="4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8794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19004</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18331</xdr:rowOff>
    </xdr:from>
    <xdr:to>
      <xdr:col>116</xdr:col>
      <xdr:colOff>114300</xdr:colOff>
      <xdr:row>74</xdr:row>
      <xdr:rowOff>119931</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27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41208</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557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158867</xdr:rowOff>
    </xdr:from>
    <xdr:to>
      <xdr:col>112</xdr:col>
      <xdr:colOff>38100</xdr:colOff>
      <xdr:row>75</xdr:row>
      <xdr:rowOff>89017</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284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105544</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2621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112495</xdr:rowOff>
    </xdr:from>
    <xdr:to>
      <xdr:col>107</xdr:col>
      <xdr:colOff>101600</xdr:colOff>
      <xdr:row>75</xdr:row>
      <xdr:rowOff>42645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279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59172</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2575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56111</xdr:rowOff>
    </xdr:from>
    <xdr:to>
      <xdr:col>102</xdr:col>
      <xdr:colOff>165100</xdr:colOff>
      <xdr:row>75</xdr:row>
      <xdr:rowOff>157711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291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2788</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2690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14239</xdr:rowOff>
    </xdr:from>
    <xdr:to>
      <xdr:col>98</xdr:col>
      <xdr:colOff>38100</xdr:colOff>
      <xdr:row>75</xdr:row>
      <xdr:rowOff>115839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287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132366</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264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１人あたりのコストが類似団体と比較して高いのは主に、人件費、積立金、繰出金である。人件費については、定住促進・雇用の場の確保として職員１人あたりの給与を低くし、職員を多く雇用する施策を実施しているため、全国・県・類似団体と比較して高くなっている。積立金については、今後の村有施設の整備に充てるため、</a:t>
          </a:r>
          <a:r>
            <a:rPr kumimoji="1" lang="ja-JP" altLang="en-US" sz="1100" b="0" i="0" baseline="0">
              <a:solidFill>
                <a:schemeClr val="dk1"/>
              </a:solidFill>
              <a:effectLst/>
              <a:latin typeface="+mn-lt"/>
              <a:ea typeface="+mn-ea"/>
              <a:cs typeface="+mn-cs"/>
            </a:rPr>
            <a:t>村有施設整備</a:t>
          </a:r>
          <a:r>
            <a:rPr kumimoji="1" lang="ja-JP" altLang="ja-JP" sz="1100" b="0" i="0" baseline="0">
              <a:solidFill>
                <a:schemeClr val="dk1"/>
              </a:solidFill>
              <a:effectLst/>
              <a:latin typeface="+mn-lt"/>
              <a:ea typeface="+mn-ea"/>
              <a:cs typeface="+mn-cs"/>
            </a:rPr>
            <a:t>基金に、</a:t>
          </a:r>
          <a:r>
            <a:rPr kumimoji="1" lang="ja-JP" altLang="en-US" sz="1100" b="0" i="0" baseline="0">
              <a:solidFill>
                <a:schemeClr val="dk1"/>
              </a:solidFill>
              <a:effectLst/>
              <a:latin typeface="+mn-lt"/>
              <a:ea typeface="+mn-ea"/>
              <a:cs typeface="+mn-cs"/>
            </a:rPr>
            <a:t>１００百万円</a:t>
          </a:r>
          <a:r>
            <a:rPr kumimoji="1" lang="ja-JP" altLang="ja-JP" sz="1100" b="0" i="0" baseline="0">
              <a:solidFill>
                <a:schemeClr val="dk1"/>
              </a:solidFill>
              <a:effectLst/>
              <a:latin typeface="+mn-lt"/>
              <a:ea typeface="+mn-ea"/>
              <a:cs typeface="+mn-cs"/>
            </a:rPr>
            <a:t>の積立をしたためである。繰出金については、全国・県・類似団体と比較しても高い。その理由は、</a:t>
          </a:r>
          <a:r>
            <a:rPr kumimoji="1" lang="ja-JP" altLang="en-US" sz="1100" b="0" i="0" baseline="0">
              <a:solidFill>
                <a:schemeClr val="dk1"/>
              </a:solidFill>
              <a:effectLst/>
              <a:latin typeface="+mn-lt"/>
              <a:ea typeface="+mn-ea"/>
              <a:cs typeface="+mn-cs"/>
            </a:rPr>
            <a:t>老人福祉施設</a:t>
          </a:r>
          <a:r>
            <a:rPr kumimoji="1" lang="ja-JP" altLang="ja-JP" sz="1100" b="0" i="0" baseline="0">
              <a:solidFill>
                <a:schemeClr val="dk1"/>
              </a:solidFill>
              <a:effectLst/>
              <a:latin typeface="+mn-lt"/>
              <a:ea typeface="+mn-ea"/>
              <a:cs typeface="+mn-cs"/>
            </a:rPr>
            <a:t>特別会計への繰出金が多いためである。今後も引き続き、歳出削減策により、財政の健全化を図っていく。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大分県姫島村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1,812
1,810
6.99
3,425,986
3,018,500
399,578
1,462,772
3,030,288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20504</xdr:rowOff>
    </xdr:from>
    <xdr:to>
      <xdr:col>24</xdr:col>
      <xdr:colOff>63500</xdr:colOff>
      <xdr:row>37</xdr:row>
      <xdr:rowOff>30772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364154"/>
          <a:ext cx="838200" cy="1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143394</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1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30772</xdr:rowOff>
    </xdr:from>
    <xdr:to>
      <xdr:col>19</xdr:col>
      <xdr:colOff>177800</xdr:colOff>
      <xdr:row>37</xdr:row>
      <xdr:rowOff>38449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374422"/>
          <a:ext cx="889000" cy="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100017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38221</xdr:rowOff>
    </xdr:from>
    <xdr:to>
      <xdr:col>15</xdr:col>
      <xdr:colOff>50800</xdr:colOff>
      <xdr:row>37</xdr:row>
      <xdr:rowOff>38449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381871"/>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102188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38221</xdr:rowOff>
    </xdr:from>
    <xdr:to>
      <xdr:col>10</xdr:col>
      <xdr:colOff>114300</xdr:colOff>
      <xdr:row>37</xdr:row>
      <xdr:rowOff>44869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381871"/>
          <a:ext cx="889000" cy="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91406</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97979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141154</xdr:rowOff>
    </xdr:from>
    <xdr:to>
      <xdr:col>24</xdr:col>
      <xdr:colOff>114300</xdr:colOff>
      <xdr:row>37</xdr:row>
      <xdr:rowOff>71304</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1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164031</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6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151422</xdr:rowOff>
    </xdr:from>
    <xdr:to>
      <xdr:col>20</xdr:col>
      <xdr:colOff>38100</xdr:colOff>
      <xdr:row>37</xdr:row>
      <xdr:rowOff>81572</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2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98099</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9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159099</xdr:rowOff>
    </xdr:from>
    <xdr:to>
      <xdr:col>15</xdr:col>
      <xdr:colOff>101600</xdr:colOff>
      <xdr:row>37</xdr:row>
      <xdr:rowOff>89249</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3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105776</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10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158871</xdr:rowOff>
    </xdr:from>
    <xdr:to>
      <xdr:col>10</xdr:col>
      <xdr:colOff>165100</xdr:colOff>
      <xdr:row>37</xdr:row>
      <xdr:rowOff>89021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3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105548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10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165519</xdr:rowOff>
    </xdr:from>
    <xdr:to>
      <xdr:col>6</xdr:col>
      <xdr:colOff>38100</xdr:colOff>
      <xdr:row>37</xdr:row>
      <xdr:rowOff>95669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3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112196</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11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144457</xdr:rowOff>
    </xdr:from>
    <xdr:to>
      <xdr:col>24</xdr:col>
      <xdr:colOff>63500</xdr:colOff>
      <xdr:row>57</xdr:row>
      <xdr:rowOff>36518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745657"/>
          <a:ext cx="838200" cy="6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25240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97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140465</xdr:rowOff>
    </xdr:from>
    <xdr:to>
      <xdr:col>19</xdr:col>
      <xdr:colOff>177800</xdr:colOff>
      <xdr:row>56</xdr:row>
      <xdr:rowOff>144457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570215"/>
          <a:ext cx="889000" cy="17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147651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2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140465</xdr:rowOff>
    </xdr:from>
    <xdr:to>
      <xdr:col>15</xdr:col>
      <xdr:colOff>50800</xdr:colOff>
      <xdr:row>57</xdr:row>
      <xdr:rowOff>151551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570215"/>
          <a:ext cx="889000" cy="353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108558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881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107992</xdr:rowOff>
    </xdr:from>
    <xdr:to>
      <xdr:col>10</xdr:col>
      <xdr:colOff>114300</xdr:colOff>
      <xdr:row>57</xdr:row>
      <xdr:rowOff>151551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880642"/>
          <a:ext cx="889000" cy="4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42016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98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42715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9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157168</xdr:rowOff>
    </xdr:from>
    <xdr:to>
      <xdr:col>24</xdr:col>
      <xdr:colOff>114300</xdr:colOff>
      <xdr:row>57</xdr:row>
      <xdr:rowOff>87318</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75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8595</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609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93657</xdr:rowOff>
    </xdr:from>
    <xdr:to>
      <xdr:col>20</xdr:col>
      <xdr:colOff>38100</xdr:colOff>
      <xdr:row>57</xdr:row>
      <xdr:rowOff>23807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69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40334</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47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89665</xdr:rowOff>
    </xdr:from>
    <xdr:to>
      <xdr:col>15</xdr:col>
      <xdr:colOff>101600</xdr:colOff>
      <xdr:row>56</xdr:row>
      <xdr:rowOff>19815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51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36342</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294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100751</xdr:rowOff>
    </xdr:from>
    <xdr:to>
      <xdr:col>10</xdr:col>
      <xdr:colOff>165100</xdr:colOff>
      <xdr:row>58</xdr:row>
      <xdr:rowOff>30901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87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47428</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648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57192</xdr:rowOff>
    </xdr:from>
    <xdr:to>
      <xdr:col>6</xdr:col>
      <xdr:colOff>38100</xdr:colOff>
      <xdr:row>57</xdr:row>
      <xdr:rowOff>158792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82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3869</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605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169721</xdr:rowOff>
    </xdr:from>
    <xdr:to>
      <xdr:col>24</xdr:col>
      <xdr:colOff>63500</xdr:colOff>
      <xdr:row>77</xdr:row>
      <xdr:rowOff>92520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199921"/>
          <a:ext cx="838200" cy="9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88845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47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92520</xdr:rowOff>
    </xdr:from>
    <xdr:to>
      <xdr:col>19</xdr:col>
      <xdr:colOff>177800</xdr:colOff>
      <xdr:row>78</xdr:row>
      <xdr:rowOff>7621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294170"/>
          <a:ext cx="889000" cy="8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167002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5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7621</xdr:rowOff>
    </xdr:from>
    <xdr:to>
      <xdr:col>15</xdr:col>
      <xdr:colOff>50800</xdr:colOff>
      <xdr:row>78</xdr:row>
      <xdr:rowOff>25943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80721"/>
          <a:ext cx="889000" cy="1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66696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22044</xdr:rowOff>
    </xdr:from>
    <xdr:to>
      <xdr:col>10</xdr:col>
      <xdr:colOff>114300</xdr:colOff>
      <xdr:row>78</xdr:row>
      <xdr:rowOff>25943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395144"/>
          <a:ext cx="889000" cy="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124156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82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154481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01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118921</xdr:rowOff>
    </xdr:from>
    <xdr:to>
      <xdr:col>24</xdr:col>
      <xdr:colOff>114300</xdr:colOff>
      <xdr:row>77</xdr:row>
      <xdr:rowOff>49071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14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97348</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27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41720</xdr:rowOff>
    </xdr:from>
    <xdr:to>
      <xdr:col>20</xdr:col>
      <xdr:colOff>38100</xdr:colOff>
      <xdr:row>77</xdr:row>
      <xdr:rowOff>143320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134447</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336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128271</xdr:rowOff>
    </xdr:from>
    <xdr:to>
      <xdr:col>15</xdr:col>
      <xdr:colOff>101600</xdr:colOff>
      <xdr:row>78</xdr:row>
      <xdr:rowOff>58421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32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49548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42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146593</xdr:rowOff>
    </xdr:from>
    <xdr:to>
      <xdr:col>10</xdr:col>
      <xdr:colOff>165100</xdr:colOff>
      <xdr:row>78</xdr:row>
      <xdr:rowOff>76743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4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67870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440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142694</xdr:rowOff>
    </xdr:from>
    <xdr:to>
      <xdr:col>6</xdr:col>
      <xdr:colOff>38100</xdr:colOff>
      <xdr:row>78</xdr:row>
      <xdr:rowOff>72844</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4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63971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43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167384</xdr:rowOff>
    </xdr:from>
    <xdr:to>
      <xdr:col>24</xdr:col>
      <xdr:colOff>63500</xdr:colOff>
      <xdr:row>97</xdr:row>
      <xdr:rowOff>120740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626584"/>
          <a:ext cx="838200" cy="12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98959</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58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44331</xdr:rowOff>
    </xdr:from>
    <xdr:to>
      <xdr:col>19</xdr:col>
      <xdr:colOff>177800</xdr:colOff>
      <xdr:row>97</xdr:row>
      <xdr:rowOff>120740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332081"/>
          <a:ext cx="889000" cy="41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80069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36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146865</xdr:rowOff>
    </xdr:from>
    <xdr:to>
      <xdr:col>15</xdr:col>
      <xdr:colOff>50800</xdr:colOff>
      <xdr:row>95</xdr:row>
      <xdr:rowOff>44331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091715"/>
          <a:ext cx="889000" cy="24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69423</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146865</xdr:rowOff>
    </xdr:from>
    <xdr:to>
      <xdr:col>10</xdr:col>
      <xdr:colOff>114300</xdr:colOff>
      <xdr:row>96</xdr:row>
      <xdr:rowOff>44155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091715"/>
          <a:ext cx="889000" cy="41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115169</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143418</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116584</xdr:rowOff>
    </xdr:from>
    <xdr:to>
      <xdr:col>24</xdr:col>
      <xdr:colOff>114300</xdr:colOff>
      <xdr:row>97</xdr:row>
      <xdr:rowOff>46734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57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139461</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427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69940</xdr:rowOff>
    </xdr:from>
    <xdr:to>
      <xdr:col>20</xdr:col>
      <xdr:colOff>38100</xdr:colOff>
      <xdr:row>98</xdr:row>
      <xdr:rowOff>90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0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162667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79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164981</xdr:rowOff>
    </xdr:from>
    <xdr:to>
      <xdr:col>15</xdr:col>
      <xdr:colOff>101600</xdr:colOff>
      <xdr:row>95</xdr:row>
      <xdr:rowOff>95131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28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111658</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05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96065</xdr:rowOff>
    </xdr:from>
    <xdr:to>
      <xdr:col>10</xdr:col>
      <xdr:colOff>165100</xdr:colOff>
      <xdr:row>94</xdr:row>
      <xdr:rowOff>26215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04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42742</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5816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164805</xdr:rowOff>
    </xdr:from>
    <xdr:to>
      <xdr:col>6</xdr:col>
      <xdr:colOff>38100</xdr:colOff>
      <xdr:row>96</xdr:row>
      <xdr:rowOff>94955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45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111482</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227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40149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44848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119621</xdr:rowOff>
    </xdr:from>
    <xdr:to>
      <xdr:col>55</xdr:col>
      <xdr:colOff>0</xdr:colOff>
      <xdr:row>58</xdr:row>
      <xdr:rowOff>72268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892271"/>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151794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924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72268</xdr:rowOff>
    </xdr:from>
    <xdr:to>
      <xdr:col>50</xdr:col>
      <xdr:colOff>114300</xdr:colOff>
      <xdr:row>58</xdr:row>
      <xdr:rowOff>91365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016368"/>
          <a:ext cx="889000" cy="1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129694</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91365</xdr:rowOff>
    </xdr:from>
    <xdr:to>
      <xdr:col>45</xdr:col>
      <xdr:colOff>177800</xdr:colOff>
      <xdr:row>58</xdr:row>
      <xdr:rowOff>95734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35465"/>
          <a:ext cx="889000" cy="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133880</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7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95734</xdr:rowOff>
    </xdr:from>
    <xdr:to>
      <xdr:col>41</xdr:col>
      <xdr:colOff>50800</xdr:colOff>
      <xdr:row>58</xdr:row>
      <xdr:rowOff>101299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39834"/>
          <a:ext cx="889000" cy="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135074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132752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68821</xdr:rowOff>
    </xdr:from>
    <xdr:to>
      <xdr:col>55</xdr:col>
      <xdr:colOff>50800</xdr:colOff>
      <xdr:row>57</xdr:row>
      <xdr:rowOff>170421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84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91698</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692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21468</xdr:rowOff>
    </xdr:from>
    <xdr:to>
      <xdr:col>50</xdr:col>
      <xdr:colOff>165100</xdr:colOff>
      <xdr:row>58</xdr:row>
      <xdr:rowOff>123068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6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114195</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10058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40565</xdr:rowOff>
    </xdr:from>
    <xdr:to>
      <xdr:col>46</xdr:col>
      <xdr:colOff>38100</xdr:colOff>
      <xdr:row>58</xdr:row>
      <xdr:rowOff>142165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8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133292</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10077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44934</xdr:rowOff>
    </xdr:from>
    <xdr:to>
      <xdr:col>41</xdr:col>
      <xdr:colOff>101600</xdr:colOff>
      <xdr:row>58</xdr:row>
      <xdr:rowOff>146534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8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137661</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08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50499</xdr:rowOff>
    </xdr:from>
    <xdr:to>
      <xdr:col>36</xdr:col>
      <xdr:colOff>165100</xdr:colOff>
      <xdr:row>58</xdr:row>
      <xdr:rowOff>152099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9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143226</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08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64719</xdr:rowOff>
    </xdr:from>
    <xdr:to>
      <xdr:col>55</xdr:col>
      <xdr:colOff>0</xdr:colOff>
      <xdr:row>78</xdr:row>
      <xdr:rowOff>91918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437819"/>
          <a:ext cx="838200" cy="2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117885</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48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45385</xdr:rowOff>
    </xdr:from>
    <xdr:to>
      <xdr:col>50</xdr:col>
      <xdr:colOff>114300</xdr:colOff>
      <xdr:row>78</xdr:row>
      <xdr:rowOff>91918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418485"/>
          <a:ext cx="889000" cy="46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60645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09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19520</xdr:rowOff>
    </xdr:from>
    <xdr:to>
      <xdr:col>45</xdr:col>
      <xdr:colOff>177800</xdr:colOff>
      <xdr:row>78</xdr:row>
      <xdr:rowOff>45385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7861300" y="13392620"/>
          <a:ext cx="889000" cy="2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53108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141447</xdr:rowOff>
    </xdr:from>
    <xdr:to>
      <xdr:col>41</xdr:col>
      <xdr:colOff>50800</xdr:colOff>
      <xdr:row>78</xdr:row>
      <xdr:rowOff>19520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343097"/>
          <a:ext cx="889000" cy="4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61811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4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67366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4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13919</xdr:rowOff>
    </xdr:from>
    <xdr:to>
      <xdr:col>55</xdr:col>
      <xdr:colOff>50800</xdr:colOff>
      <xdr:row>78</xdr:row>
      <xdr:rowOff>115519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38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100296</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30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41118</xdr:rowOff>
    </xdr:from>
    <xdr:to>
      <xdr:col>50</xdr:col>
      <xdr:colOff>165100</xdr:colOff>
      <xdr:row>78</xdr:row>
      <xdr:rowOff>142718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41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133845</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50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166035</xdr:rowOff>
    </xdr:from>
    <xdr:to>
      <xdr:col>46</xdr:col>
      <xdr:colOff>38100</xdr:colOff>
      <xdr:row>78</xdr:row>
      <xdr:rowOff>96185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6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87312</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46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140170</xdr:rowOff>
    </xdr:from>
    <xdr:to>
      <xdr:col>41</xdr:col>
      <xdr:colOff>101600</xdr:colOff>
      <xdr:row>78</xdr:row>
      <xdr:rowOff>70320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4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86847</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11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90647</xdr:rowOff>
    </xdr:from>
    <xdr:to>
      <xdr:col>36</xdr:col>
      <xdr:colOff>165100</xdr:colOff>
      <xdr:row>78</xdr:row>
      <xdr:rowOff>20797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29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37324</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06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90948</xdr:rowOff>
    </xdr:from>
    <xdr:to>
      <xdr:col>55</xdr:col>
      <xdr:colOff>0</xdr:colOff>
      <xdr:row>98</xdr:row>
      <xdr:rowOff>110948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893048"/>
          <a:ext cx="838200" cy="2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144625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432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110948</xdr:rowOff>
    </xdr:from>
    <xdr:to>
      <xdr:col>50</xdr:col>
      <xdr:colOff>114300</xdr:colOff>
      <xdr:row>98</xdr:row>
      <xdr:rowOff>127646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913048"/>
          <a:ext cx="889000" cy="1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91832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37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127646</xdr:rowOff>
    </xdr:from>
    <xdr:to>
      <xdr:col>45</xdr:col>
      <xdr:colOff>177800</xdr:colOff>
      <xdr:row>98</xdr:row>
      <xdr:rowOff>159962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929746"/>
          <a:ext cx="889000" cy="3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107370</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39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104753</xdr:rowOff>
    </xdr:from>
    <xdr:to>
      <xdr:col>41</xdr:col>
      <xdr:colOff>50800</xdr:colOff>
      <xdr:row>98</xdr:row>
      <xdr:rowOff>159962</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906853"/>
          <a:ext cx="889000" cy="5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130131</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41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137341</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425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40148</xdr:rowOff>
    </xdr:from>
    <xdr:to>
      <xdr:col>55</xdr:col>
      <xdr:colOff>50800</xdr:colOff>
      <xdr:row>98</xdr:row>
      <xdr:rowOff>141748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84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126525</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75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60148</xdr:rowOff>
    </xdr:from>
    <xdr:to>
      <xdr:col>50</xdr:col>
      <xdr:colOff>165100</xdr:colOff>
      <xdr:row>98</xdr:row>
      <xdr:rowOff>161748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86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152875</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954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76846</xdr:rowOff>
    </xdr:from>
    <xdr:to>
      <xdr:col>46</xdr:col>
      <xdr:colOff>38100</xdr:colOff>
      <xdr:row>99</xdr:row>
      <xdr:rowOff>6996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87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169573</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97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109162</xdr:rowOff>
    </xdr:from>
    <xdr:to>
      <xdr:col>41</xdr:col>
      <xdr:colOff>101600</xdr:colOff>
      <xdr:row>99</xdr:row>
      <xdr:rowOff>39312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91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30439</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700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53953</xdr:rowOff>
    </xdr:from>
    <xdr:to>
      <xdr:col>36</xdr:col>
      <xdr:colOff>165100</xdr:colOff>
      <xdr:row>98</xdr:row>
      <xdr:rowOff>155553</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85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146680</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94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14201</xdr:rowOff>
    </xdr:from>
    <xdr:to>
      <xdr:col>85</xdr:col>
      <xdr:colOff>127000</xdr:colOff>
      <xdr:row>38</xdr:row>
      <xdr:rowOff>44883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529301"/>
          <a:ext cx="838200" cy="3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151284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23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44883</xdr:rowOff>
    </xdr:from>
    <xdr:to>
      <xdr:col>81</xdr:col>
      <xdr:colOff>50800</xdr:colOff>
      <xdr:row>38</xdr:row>
      <xdr:rowOff>52265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559983"/>
          <a:ext cx="889000" cy="7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76862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52265</xdr:rowOff>
    </xdr:from>
    <xdr:to>
      <xdr:col>76</xdr:col>
      <xdr:colOff>114300</xdr:colOff>
      <xdr:row>38</xdr:row>
      <xdr:rowOff>59838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567365"/>
          <a:ext cx="889000" cy="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47091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1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56661</xdr:rowOff>
    </xdr:from>
    <xdr:to>
      <xdr:col>71</xdr:col>
      <xdr:colOff>177800</xdr:colOff>
      <xdr:row>38</xdr:row>
      <xdr:rowOff>59838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571761"/>
          <a:ext cx="889000" cy="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85814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5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82525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5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134851</xdr:rowOff>
    </xdr:from>
    <xdr:to>
      <xdr:col>85</xdr:col>
      <xdr:colOff>177800</xdr:colOff>
      <xdr:row>38</xdr:row>
      <xdr:rowOff>65001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7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106834</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5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165533</xdr:rowOff>
    </xdr:from>
    <xdr:to>
      <xdr:col>81</xdr:col>
      <xdr:colOff>101600</xdr:colOff>
      <xdr:row>38</xdr:row>
      <xdr:rowOff>95683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0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86810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0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1465</xdr:rowOff>
    </xdr:from>
    <xdr:to>
      <xdr:col>76</xdr:col>
      <xdr:colOff>165100</xdr:colOff>
      <xdr:row>38</xdr:row>
      <xdr:rowOff>103065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1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94192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609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9038</xdr:rowOff>
    </xdr:from>
    <xdr:to>
      <xdr:col>72</xdr:col>
      <xdr:colOff>38100</xdr:colOff>
      <xdr:row>38</xdr:row>
      <xdr:rowOff>110638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2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101765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1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5861</xdr:rowOff>
    </xdr:from>
    <xdr:to>
      <xdr:col>67</xdr:col>
      <xdr:colOff>101600</xdr:colOff>
      <xdr:row>38</xdr:row>
      <xdr:rowOff>107461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2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98588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1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31166</xdr:rowOff>
    </xdr:from>
    <xdr:to>
      <xdr:col>85</xdr:col>
      <xdr:colOff>127000</xdr:colOff>
      <xdr:row>58</xdr:row>
      <xdr:rowOff>32824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975266"/>
          <a:ext cx="838200" cy="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97880</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99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32824</xdr:rowOff>
    </xdr:from>
    <xdr:to>
      <xdr:col>81</xdr:col>
      <xdr:colOff>50800</xdr:colOff>
      <xdr:row>58</xdr:row>
      <xdr:rowOff>57924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976924"/>
          <a:ext cx="889000" cy="2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17639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61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4681</xdr:rowOff>
    </xdr:from>
    <xdr:to>
      <xdr:col>76</xdr:col>
      <xdr:colOff>114300</xdr:colOff>
      <xdr:row>58</xdr:row>
      <xdr:rowOff>57924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948781"/>
          <a:ext cx="889000" cy="5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16335</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4681</xdr:rowOff>
    </xdr:from>
    <xdr:to>
      <xdr:col>71</xdr:col>
      <xdr:colOff>177800</xdr:colOff>
      <xdr:row>58</xdr:row>
      <xdr:rowOff>69617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948781"/>
          <a:ext cx="889000" cy="6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50423</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49989</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151816</xdr:rowOff>
    </xdr:from>
    <xdr:to>
      <xdr:col>85</xdr:col>
      <xdr:colOff>177800</xdr:colOff>
      <xdr:row>58</xdr:row>
      <xdr:rowOff>81966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92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66743</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83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153474</xdr:rowOff>
    </xdr:from>
    <xdr:to>
      <xdr:col>81</xdr:col>
      <xdr:colOff>101600</xdr:colOff>
      <xdr:row>58</xdr:row>
      <xdr:rowOff>83624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9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74751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1001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7124</xdr:rowOff>
    </xdr:from>
    <xdr:to>
      <xdr:col>76</xdr:col>
      <xdr:colOff>165100</xdr:colOff>
      <xdr:row>58</xdr:row>
      <xdr:rowOff>108724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95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99851</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1004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125331</xdr:rowOff>
    </xdr:from>
    <xdr:to>
      <xdr:col>72</xdr:col>
      <xdr:colOff>38100</xdr:colOff>
      <xdr:row>58</xdr:row>
      <xdr:rowOff>55481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89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46608</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99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18817</xdr:rowOff>
    </xdr:from>
    <xdr:to>
      <xdr:col>67</xdr:col>
      <xdr:colOff>101600</xdr:colOff>
      <xdr:row>58</xdr:row>
      <xdr:rowOff>120417</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96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111544</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05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38469</xdr:rowOff>
    </xdr:from>
    <xdr:to>
      <xdr:col>85</xdr:col>
      <xdr:colOff>127000</xdr:colOff>
      <xdr:row>79</xdr:row>
      <xdr:rowOff>42129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583019"/>
          <a:ext cx="838200" cy="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42129</xdr:rowOff>
    </xdr:from>
    <xdr:to>
      <xdr:col>81</xdr:col>
      <xdr:colOff>50800</xdr:colOff>
      <xdr:row>79</xdr:row>
      <xdr:rowOff>42831</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586679"/>
          <a:ext cx="889000" cy="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63780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42831</xdr:rowOff>
    </xdr:from>
    <xdr:to>
      <xdr:col>76</xdr:col>
      <xdr:colOff>114300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587381"/>
          <a:ext cx="889000" cy="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66846</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13350</xdr:rowOff>
    </xdr:from>
    <xdr:to>
      <xdr:col>71</xdr:col>
      <xdr:colOff>177800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57900"/>
          <a:ext cx="889000" cy="3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67867</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75229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159119</xdr:rowOff>
    </xdr:from>
    <xdr:to>
      <xdr:col>85</xdr:col>
      <xdr:colOff>177800</xdr:colOff>
      <xdr:row>79</xdr:row>
      <xdr:rowOff>89269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3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93455</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6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162779</xdr:rowOff>
    </xdr:from>
    <xdr:to>
      <xdr:col>81</xdr:col>
      <xdr:colOff>101600</xdr:colOff>
      <xdr:row>79</xdr:row>
      <xdr:rowOff>92929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3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84056</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62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163481</xdr:rowOff>
    </xdr:from>
    <xdr:to>
      <xdr:col>76</xdr:col>
      <xdr:colOff>165100</xdr:colOff>
      <xdr:row>79</xdr:row>
      <xdr:rowOff>93631</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3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84758</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3017" y="13629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134000</xdr:rowOff>
    </xdr:from>
    <xdr:to>
      <xdr:col>67</xdr:col>
      <xdr:colOff>101600</xdr:colOff>
      <xdr:row>79</xdr:row>
      <xdr:rowOff>64150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55277</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359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20532</xdr:rowOff>
    </xdr:from>
    <xdr:to>
      <xdr:col>85</xdr:col>
      <xdr:colOff>127000</xdr:colOff>
      <xdr:row>98</xdr:row>
      <xdr:rowOff>33336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5481300" y="16822632"/>
          <a:ext cx="838200" cy="1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33456</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92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14753</xdr:rowOff>
    </xdr:from>
    <xdr:to>
      <xdr:col>81</xdr:col>
      <xdr:colOff>50800</xdr:colOff>
      <xdr:row>98</xdr:row>
      <xdr:rowOff>20532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816853"/>
          <a:ext cx="889000" cy="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154756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4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169732</xdr:rowOff>
    </xdr:from>
    <xdr:to>
      <xdr:col>76</xdr:col>
      <xdr:colOff>114300</xdr:colOff>
      <xdr:row>98</xdr:row>
      <xdr:rowOff>14753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800382"/>
          <a:ext cx="889000" cy="16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168634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166038</xdr:rowOff>
    </xdr:from>
    <xdr:to>
      <xdr:col>71</xdr:col>
      <xdr:colOff>177800</xdr:colOff>
      <xdr:row>97</xdr:row>
      <xdr:rowOff>169732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796688"/>
          <a:ext cx="889000" cy="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5611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9526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153986</xdr:rowOff>
    </xdr:from>
    <xdr:to>
      <xdr:col>85</xdr:col>
      <xdr:colOff>177800</xdr:colOff>
      <xdr:row>98</xdr:row>
      <xdr:rowOff>84136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78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68913</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69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141182</xdr:rowOff>
    </xdr:from>
    <xdr:to>
      <xdr:col>81</xdr:col>
      <xdr:colOff>101600</xdr:colOff>
      <xdr:row>98</xdr:row>
      <xdr:rowOff>71332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77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62459</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864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135403</xdr:rowOff>
    </xdr:from>
    <xdr:to>
      <xdr:col>76</xdr:col>
      <xdr:colOff>165100</xdr:colOff>
      <xdr:row>98</xdr:row>
      <xdr:rowOff>65553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76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56680</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858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118932</xdr:rowOff>
    </xdr:from>
    <xdr:to>
      <xdr:col>72</xdr:col>
      <xdr:colOff>38100</xdr:colOff>
      <xdr:row>98</xdr:row>
      <xdr:rowOff>49082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74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40209</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842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115238</xdr:rowOff>
    </xdr:from>
    <xdr:to>
      <xdr:col>67</xdr:col>
      <xdr:colOff>101600</xdr:colOff>
      <xdr:row>98</xdr:row>
      <xdr:rowOff>45388</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74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36515</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838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42797</xdr:rowOff>
    </xdr:from>
    <xdr:to>
      <xdr:col>116</xdr:col>
      <xdr:colOff>63500</xdr:colOff>
      <xdr:row>34</xdr:row>
      <xdr:rowOff>43322</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5872097"/>
          <a:ext cx="838200" cy="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46799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561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74503</xdr:rowOff>
    </xdr:from>
    <xdr:to>
      <xdr:col>111</xdr:col>
      <xdr:colOff>177800</xdr:colOff>
      <xdr:row>34</xdr:row>
      <xdr:rowOff>42797</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5732353"/>
          <a:ext cx="889000" cy="13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165716</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680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74503</xdr:rowOff>
    </xdr:from>
    <xdr:to>
      <xdr:col>107</xdr:col>
      <xdr:colOff>50800</xdr:colOff>
      <xdr:row>35</xdr:row>
      <xdr:rowOff>73497</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19545300" y="5732353"/>
          <a:ext cx="889000" cy="34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169946</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6850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86985</xdr:rowOff>
    </xdr:from>
    <xdr:to>
      <xdr:col>102</xdr:col>
      <xdr:colOff>114300</xdr:colOff>
      <xdr:row>35</xdr:row>
      <xdr:rowOff>73497</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5916285"/>
          <a:ext cx="889000" cy="15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805</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687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3867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690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163972</xdr:rowOff>
    </xdr:from>
    <xdr:to>
      <xdr:col>116</xdr:col>
      <xdr:colOff>114300</xdr:colOff>
      <xdr:row>34</xdr:row>
      <xdr:rowOff>94122</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582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15399</xdr:rowOff>
    </xdr:from>
    <xdr:ext cx="534377"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567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163447</xdr:rowOff>
    </xdr:from>
    <xdr:to>
      <xdr:col>112</xdr:col>
      <xdr:colOff>38100</xdr:colOff>
      <xdr:row>34</xdr:row>
      <xdr:rowOff>93597</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582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32</xdr:row>
      <xdr:rowOff>110124</xdr:rowOff>
    </xdr:from>
    <xdr:ext cx="534377"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056111" y="559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23703</xdr:rowOff>
    </xdr:from>
    <xdr:to>
      <xdr:col>107</xdr:col>
      <xdr:colOff>101600</xdr:colOff>
      <xdr:row>33</xdr:row>
      <xdr:rowOff>125303</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568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31</xdr:row>
      <xdr:rowOff>141830</xdr:rowOff>
    </xdr:from>
    <xdr:ext cx="534377"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167111" y="545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22697</xdr:rowOff>
    </xdr:from>
    <xdr:to>
      <xdr:col>102</xdr:col>
      <xdr:colOff>165100</xdr:colOff>
      <xdr:row>35</xdr:row>
      <xdr:rowOff>124297</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02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33</xdr:row>
      <xdr:rowOff>140824</xdr:rowOff>
    </xdr:from>
    <xdr:ext cx="534377"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278111" y="579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36185</xdr:rowOff>
    </xdr:from>
    <xdr:to>
      <xdr:col>98</xdr:col>
      <xdr:colOff>38100</xdr:colOff>
      <xdr:row>34</xdr:row>
      <xdr:rowOff>137785</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586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32</xdr:row>
      <xdr:rowOff>154312</xdr:rowOff>
    </xdr:from>
    <xdr:ext cx="534377"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389111" y="564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１人あたりのコストが類似団体と比較して高いのは主に、総務費・</a:t>
          </a:r>
          <a:r>
            <a:rPr kumimoji="1" lang="ja-JP" altLang="en-US" sz="1100" b="0" i="0" baseline="0">
              <a:solidFill>
                <a:schemeClr val="dk1"/>
              </a:solidFill>
              <a:effectLst/>
              <a:latin typeface="+mn-lt"/>
              <a:ea typeface="+mn-ea"/>
              <a:cs typeface="+mn-cs"/>
            </a:rPr>
            <a:t>農林水産業費・</a:t>
          </a:r>
          <a:r>
            <a:rPr kumimoji="1" lang="ja-JP" altLang="ja-JP" sz="1100" b="0" i="0" baseline="0">
              <a:solidFill>
                <a:schemeClr val="dk1"/>
              </a:solidFill>
              <a:effectLst/>
              <a:latin typeface="+mn-lt"/>
              <a:ea typeface="+mn-ea"/>
              <a:cs typeface="+mn-cs"/>
            </a:rPr>
            <a:t>諸支出金である。総務費については令和</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年度と比較して減少している。主な要因として、</a:t>
          </a:r>
          <a:r>
            <a:rPr kumimoji="1" lang="ja-JP" altLang="en-US" sz="1100" b="0" i="0" baseline="0">
              <a:solidFill>
                <a:schemeClr val="dk1"/>
              </a:solidFill>
              <a:effectLst/>
              <a:latin typeface="+mn-lt"/>
              <a:ea typeface="+mn-ea"/>
              <a:cs typeface="+mn-cs"/>
            </a:rPr>
            <a:t>積立金</a:t>
          </a:r>
          <a:r>
            <a:rPr kumimoji="1" lang="ja-JP" altLang="ja-JP" sz="1100" b="0" i="0" baseline="0">
              <a:solidFill>
                <a:schemeClr val="dk1"/>
              </a:solidFill>
              <a:effectLst/>
              <a:latin typeface="+mn-lt"/>
              <a:ea typeface="+mn-ea"/>
              <a:cs typeface="+mn-cs"/>
            </a:rPr>
            <a:t>の減である。</a:t>
          </a:r>
          <a:r>
            <a:rPr kumimoji="1" lang="ja-JP" altLang="en-US" sz="1100" b="0" i="0" baseline="0">
              <a:solidFill>
                <a:schemeClr val="dk1"/>
              </a:solidFill>
              <a:effectLst/>
              <a:latin typeface="+mn-lt"/>
              <a:ea typeface="+mn-ea"/>
              <a:cs typeface="+mn-cs"/>
            </a:rPr>
            <a:t>農林水産業費については、令和３年度と比較して大きく増加している。主な要因として、姫島車えび種苗生産センターを建設したことによるものである。</a:t>
          </a:r>
          <a:r>
            <a:rPr kumimoji="1" lang="ja-JP" altLang="ja-JP" sz="1100" b="0" i="0" baseline="0">
              <a:solidFill>
                <a:schemeClr val="dk1"/>
              </a:solidFill>
              <a:effectLst/>
              <a:latin typeface="+mn-lt"/>
              <a:ea typeface="+mn-ea"/>
              <a:cs typeface="+mn-cs"/>
            </a:rPr>
            <a:t>諸支出金については姫島丸特別会計への繰出金であるが、令和</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年度と比較して減少している。今後も引き続き、歳出削減策により、財政の健全化を図っていく。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大分県姫島村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前年度に比べ</a:t>
          </a:r>
          <a:r>
            <a:rPr kumimoji="1" lang="ja-JP" altLang="en-US" sz="1100" b="0" i="0" baseline="0">
              <a:solidFill>
                <a:schemeClr val="dk1"/>
              </a:solidFill>
              <a:effectLst/>
              <a:latin typeface="+mn-lt"/>
              <a:ea typeface="+mn-ea"/>
              <a:cs typeface="+mn-cs"/>
            </a:rPr>
            <a:t>４</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０３</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している。</a:t>
          </a:r>
          <a:r>
            <a:rPr kumimoji="1" lang="ja-JP" altLang="en-US" sz="1100" b="0" i="0" baseline="0">
              <a:solidFill>
                <a:schemeClr val="dk1"/>
              </a:solidFill>
              <a:effectLst/>
              <a:latin typeface="+mn-lt"/>
              <a:ea typeface="+mn-ea"/>
              <a:cs typeface="+mn-cs"/>
            </a:rPr>
            <a:t>主な要因は積立金の減（令和３年度と比較して</a:t>
          </a:r>
          <a:r>
            <a:rPr kumimoji="1" lang="en-US" altLang="ja-JP" sz="1100" b="0" i="0" baseline="0">
              <a:solidFill>
                <a:schemeClr val="dk1"/>
              </a:solidFill>
              <a:effectLst/>
              <a:latin typeface="+mn-lt"/>
              <a:ea typeface="+mn-ea"/>
              <a:cs typeface="+mn-cs"/>
            </a:rPr>
            <a:t>249</a:t>
          </a:r>
          <a:r>
            <a:rPr kumimoji="1" lang="ja-JP" altLang="en-US" sz="1100" b="0" i="0" baseline="0">
              <a:solidFill>
                <a:schemeClr val="dk1"/>
              </a:solidFill>
              <a:effectLst/>
              <a:latin typeface="+mn-lt"/>
              <a:ea typeface="+mn-ea"/>
              <a:cs typeface="+mn-cs"/>
            </a:rPr>
            <a:t>百万円の減）に</a:t>
          </a:r>
          <a:r>
            <a:rPr kumimoji="1" lang="ja-JP" altLang="ja-JP" sz="1100" b="0" i="0" baseline="0">
              <a:solidFill>
                <a:schemeClr val="dk1"/>
              </a:solidFill>
              <a:effectLst/>
              <a:latin typeface="+mn-lt"/>
              <a:ea typeface="+mn-ea"/>
              <a:cs typeface="+mn-cs"/>
            </a:rPr>
            <a:t>よるものである。今後も引き続き、物品調達の見直し等の事務経費節減や職員給与費の削減、退職者の補充を最小限に抑える等の歳出削減策により、財政の健全化を図る。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大分県姫島村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一般会計以外は前年度と比べて大きな増減はなく、実質収支も黒字である。一般会計の黒字額の</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については、令和３年度と比較して、令和４年度は積立金が少なかった（▲</a:t>
          </a:r>
          <a:r>
            <a:rPr kumimoji="1" lang="en-US" altLang="ja-JP" sz="1100" b="0" i="0" baseline="0">
              <a:solidFill>
                <a:schemeClr val="dk1"/>
              </a:solidFill>
              <a:effectLst/>
              <a:latin typeface="+mn-lt"/>
              <a:ea typeface="+mn-ea"/>
              <a:cs typeface="+mn-cs"/>
            </a:rPr>
            <a:t>249</a:t>
          </a:r>
          <a:r>
            <a:rPr kumimoji="1" lang="ja-JP" altLang="ja-JP" sz="1100" b="0" i="0" baseline="0">
              <a:solidFill>
                <a:schemeClr val="dk1"/>
              </a:solidFill>
              <a:effectLst/>
              <a:latin typeface="+mn-lt"/>
              <a:ea typeface="+mn-ea"/>
              <a:cs typeface="+mn-cs"/>
            </a:rPr>
            <a:t>百万円）</a:t>
          </a:r>
          <a:r>
            <a:rPr kumimoji="1" lang="ja-JP" altLang="en-US" sz="1100" b="0" i="0" baseline="0">
              <a:solidFill>
                <a:schemeClr val="dk1"/>
              </a:solidFill>
              <a:effectLst/>
              <a:latin typeface="+mn-lt"/>
              <a:ea typeface="+mn-ea"/>
              <a:cs typeface="+mn-cs"/>
            </a:rPr>
            <a:t>ことが</a:t>
          </a:r>
          <a:r>
            <a:rPr kumimoji="1" lang="ja-JP" altLang="ja-JP" sz="1100" b="0" i="0" baseline="0">
              <a:solidFill>
                <a:schemeClr val="dk1"/>
              </a:solidFill>
              <a:effectLst/>
              <a:latin typeface="+mn-lt"/>
              <a:ea typeface="+mn-ea"/>
              <a:cs typeface="+mn-cs"/>
            </a:rPr>
            <a:t>主な要因である。今後も引き続き、歳出削減策を行い、実質単年度収支の動きを注視していく。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c r="B2" s="182" t="s">
        <v>83</v>
      </c>
      <c r="C2" s="182"/>
      <c r="D2" s="183"/>
    </row>
    <row r="3" spans="1:119" ht="18.75" customHeight="1" thickBot="1">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3425986</v>
      </c>
      <c r="BO4" s="449"/>
      <c r="BP4" s="449"/>
      <c r="BQ4" s="449"/>
      <c r="BR4" s="449"/>
      <c r="BS4" s="449"/>
      <c r="BT4" s="449"/>
      <c r="BU4" s="450"/>
      <c r="BV4" s="448">
        <v>2941875</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27.3</v>
      </c>
      <c r="CU4" s="589"/>
      <c r="CV4" s="589"/>
      <c r="CW4" s="589"/>
      <c r="CX4" s="589"/>
      <c r="CY4" s="589"/>
      <c r="CZ4" s="589"/>
      <c r="DA4" s="590"/>
      <c r="DB4" s="588">
        <v>22.8</v>
      </c>
      <c r="DC4" s="589"/>
      <c r="DD4" s="589"/>
      <c r="DE4" s="589"/>
      <c r="DF4" s="589"/>
      <c r="DG4" s="589"/>
      <c r="DH4" s="589"/>
      <c r="DI4" s="590"/>
    </row>
    <row r="5" spans="1:119" ht="18.75" customHeight="1">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3018500</v>
      </c>
      <c r="BO5" s="420"/>
      <c r="BP5" s="420"/>
      <c r="BQ5" s="420"/>
      <c r="BR5" s="420"/>
      <c r="BS5" s="420"/>
      <c r="BT5" s="420"/>
      <c r="BU5" s="421"/>
      <c r="BV5" s="419">
        <v>2594971</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78.900000000000006</v>
      </c>
      <c r="CU5" s="417"/>
      <c r="CV5" s="417"/>
      <c r="CW5" s="417"/>
      <c r="CX5" s="417"/>
      <c r="CY5" s="417"/>
      <c r="CZ5" s="417"/>
      <c r="DA5" s="418"/>
      <c r="DB5" s="416">
        <v>75.5</v>
      </c>
      <c r="DC5" s="417"/>
      <c r="DD5" s="417"/>
      <c r="DE5" s="417"/>
      <c r="DF5" s="417"/>
      <c r="DG5" s="417"/>
      <c r="DH5" s="417"/>
      <c r="DI5" s="418"/>
    </row>
    <row r="6" spans="1:119" ht="18.75" customHeight="1">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407486</v>
      </c>
      <c r="BO6" s="420"/>
      <c r="BP6" s="420"/>
      <c r="BQ6" s="420"/>
      <c r="BR6" s="420"/>
      <c r="BS6" s="420"/>
      <c r="BT6" s="420"/>
      <c r="BU6" s="421"/>
      <c r="BV6" s="419">
        <v>346904</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79.400000000000006</v>
      </c>
      <c r="CU6" s="563"/>
      <c r="CV6" s="563"/>
      <c r="CW6" s="563"/>
      <c r="CX6" s="563"/>
      <c r="CY6" s="563"/>
      <c r="CZ6" s="563"/>
      <c r="DA6" s="564"/>
      <c r="DB6" s="562">
        <v>77.7</v>
      </c>
      <c r="DC6" s="563"/>
      <c r="DD6" s="563"/>
      <c r="DE6" s="563"/>
      <c r="DF6" s="563"/>
      <c r="DG6" s="563"/>
      <c r="DH6" s="563"/>
      <c r="DI6" s="564"/>
    </row>
    <row r="7" spans="1:119" ht="18.75" customHeight="1">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104</v>
      </c>
      <c r="AV7" s="478"/>
      <c r="AW7" s="478"/>
      <c r="AX7" s="478"/>
      <c r="AY7" s="433" t="s">
        <v>108</v>
      </c>
      <c r="AZ7" s="434"/>
      <c r="BA7" s="434"/>
      <c r="BB7" s="434"/>
      <c r="BC7" s="434"/>
      <c r="BD7" s="434"/>
      <c r="BE7" s="434"/>
      <c r="BF7" s="434"/>
      <c r="BG7" s="434"/>
      <c r="BH7" s="434"/>
      <c r="BI7" s="434"/>
      <c r="BJ7" s="434"/>
      <c r="BK7" s="434"/>
      <c r="BL7" s="434"/>
      <c r="BM7" s="435"/>
      <c r="BN7" s="419">
        <v>7908</v>
      </c>
      <c r="BO7" s="420"/>
      <c r="BP7" s="420"/>
      <c r="BQ7" s="420"/>
      <c r="BR7" s="420"/>
      <c r="BS7" s="420"/>
      <c r="BT7" s="420"/>
      <c r="BU7" s="421"/>
      <c r="BV7" s="419">
        <v>1066</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1462772</v>
      </c>
      <c r="CU7" s="420"/>
      <c r="CV7" s="420"/>
      <c r="CW7" s="420"/>
      <c r="CX7" s="420"/>
      <c r="CY7" s="420"/>
      <c r="CZ7" s="420"/>
      <c r="DA7" s="421"/>
      <c r="DB7" s="419">
        <v>1516078</v>
      </c>
      <c r="DC7" s="420"/>
      <c r="DD7" s="420"/>
      <c r="DE7" s="420"/>
      <c r="DF7" s="420"/>
      <c r="DG7" s="420"/>
      <c r="DH7" s="420"/>
      <c r="DI7" s="421"/>
    </row>
    <row r="8" spans="1:119" ht="18.75" customHeight="1" thickBot="1">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399578</v>
      </c>
      <c r="BO8" s="420"/>
      <c r="BP8" s="420"/>
      <c r="BQ8" s="420"/>
      <c r="BR8" s="420"/>
      <c r="BS8" s="420"/>
      <c r="BT8" s="420"/>
      <c r="BU8" s="421"/>
      <c r="BV8" s="419">
        <v>345838</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0.1</v>
      </c>
      <c r="CU8" s="523"/>
      <c r="CV8" s="523"/>
      <c r="CW8" s="523"/>
      <c r="CX8" s="523"/>
      <c r="CY8" s="523"/>
      <c r="CZ8" s="523"/>
      <c r="DA8" s="524"/>
      <c r="DB8" s="522">
        <v>0.11</v>
      </c>
      <c r="DC8" s="523"/>
      <c r="DD8" s="523"/>
      <c r="DE8" s="523"/>
      <c r="DF8" s="523"/>
      <c r="DG8" s="523"/>
      <c r="DH8" s="523"/>
      <c r="DI8" s="524"/>
    </row>
    <row r="9" spans="1:119" ht="18.75" customHeight="1" thickBot="1">
      <c r="A9" s="181"/>
      <c r="B9" s="551" t="s">
        <v>114</v>
      </c>
      <c r="C9" s="552"/>
      <c r="D9" s="552"/>
      <c r="E9" s="552"/>
      <c r="F9" s="552"/>
      <c r="G9" s="552"/>
      <c r="H9" s="552"/>
      <c r="I9" s="552"/>
      <c r="J9" s="552"/>
      <c r="K9" s="470"/>
      <c r="L9" s="553" t="s">
        <v>115</v>
      </c>
      <c r="M9" s="554"/>
      <c r="N9" s="554"/>
      <c r="O9" s="554"/>
      <c r="P9" s="554"/>
      <c r="Q9" s="555"/>
      <c r="R9" s="556">
        <v>1725</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96</v>
      </c>
      <c r="AV9" s="478"/>
      <c r="AW9" s="478"/>
      <c r="AX9" s="478"/>
      <c r="AY9" s="433" t="s">
        <v>118</v>
      </c>
      <c r="AZ9" s="434"/>
      <c r="BA9" s="434"/>
      <c r="BB9" s="434"/>
      <c r="BC9" s="434"/>
      <c r="BD9" s="434"/>
      <c r="BE9" s="434"/>
      <c r="BF9" s="434"/>
      <c r="BG9" s="434"/>
      <c r="BH9" s="434"/>
      <c r="BI9" s="434"/>
      <c r="BJ9" s="434"/>
      <c r="BK9" s="434"/>
      <c r="BL9" s="434"/>
      <c r="BM9" s="435"/>
      <c r="BN9" s="419">
        <v>53740</v>
      </c>
      <c r="BO9" s="420"/>
      <c r="BP9" s="420"/>
      <c r="BQ9" s="420"/>
      <c r="BR9" s="420"/>
      <c r="BS9" s="420"/>
      <c r="BT9" s="420"/>
      <c r="BU9" s="421"/>
      <c r="BV9" s="419">
        <v>-5383</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7.3</v>
      </c>
      <c r="CU9" s="417"/>
      <c r="CV9" s="417"/>
      <c r="CW9" s="417"/>
      <c r="CX9" s="417"/>
      <c r="CY9" s="417"/>
      <c r="CZ9" s="417"/>
      <c r="DA9" s="418"/>
      <c r="DB9" s="416">
        <v>7.7</v>
      </c>
      <c r="DC9" s="417"/>
      <c r="DD9" s="417"/>
      <c r="DE9" s="417"/>
      <c r="DF9" s="417"/>
      <c r="DG9" s="417"/>
      <c r="DH9" s="417"/>
      <c r="DI9" s="418"/>
    </row>
    <row r="10" spans="1:119" ht="18.75" customHeight="1" thickBot="1">
      <c r="A10" s="181"/>
      <c r="B10" s="551"/>
      <c r="C10" s="552"/>
      <c r="D10" s="552"/>
      <c r="E10" s="552"/>
      <c r="F10" s="552"/>
      <c r="G10" s="552"/>
      <c r="H10" s="552"/>
      <c r="I10" s="552"/>
      <c r="J10" s="552"/>
      <c r="K10" s="470"/>
      <c r="L10" s="375" t="s">
        <v>120</v>
      </c>
      <c r="M10" s="376"/>
      <c r="N10" s="376"/>
      <c r="O10" s="376"/>
      <c r="P10" s="376"/>
      <c r="Q10" s="377"/>
      <c r="R10" s="372">
        <v>1991</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159187</v>
      </c>
      <c r="BO10" s="420"/>
      <c r="BP10" s="420"/>
      <c r="BQ10" s="420"/>
      <c r="BR10" s="420"/>
      <c r="BS10" s="420"/>
      <c r="BT10" s="420"/>
      <c r="BU10" s="421"/>
      <c r="BV10" s="419">
        <v>178191</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128</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131</v>
      </c>
      <c r="DC11" s="523"/>
      <c r="DD11" s="523"/>
      <c r="DE11" s="523"/>
      <c r="DF11" s="523"/>
      <c r="DG11" s="523"/>
      <c r="DH11" s="523"/>
      <c r="DI11" s="524"/>
    </row>
    <row r="12" spans="1:119" ht="18.75" customHeight="1">
      <c r="A12" s="181"/>
      <c r="B12" s="525" t="s">
        <v>132</v>
      </c>
      <c r="C12" s="526"/>
      <c r="D12" s="526"/>
      <c r="E12" s="526"/>
      <c r="F12" s="526"/>
      <c r="G12" s="526"/>
      <c r="H12" s="526"/>
      <c r="I12" s="526"/>
      <c r="J12" s="526"/>
      <c r="K12" s="527"/>
      <c r="L12" s="534" t="s">
        <v>133</v>
      </c>
      <c r="M12" s="535"/>
      <c r="N12" s="535"/>
      <c r="O12" s="535"/>
      <c r="P12" s="535"/>
      <c r="Q12" s="536"/>
      <c r="R12" s="537">
        <v>1812</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128</v>
      </c>
      <c r="AV12" s="478"/>
      <c r="AW12" s="478"/>
      <c r="AX12" s="478"/>
      <c r="AY12" s="433" t="s">
        <v>137</v>
      </c>
      <c r="AZ12" s="434"/>
      <c r="BA12" s="434"/>
      <c r="BB12" s="434"/>
      <c r="BC12" s="434"/>
      <c r="BD12" s="434"/>
      <c r="BE12" s="434"/>
      <c r="BF12" s="434"/>
      <c r="BG12" s="434"/>
      <c r="BH12" s="434"/>
      <c r="BI12" s="434"/>
      <c r="BJ12" s="434"/>
      <c r="BK12" s="434"/>
      <c r="BL12" s="434"/>
      <c r="BM12" s="435"/>
      <c r="BN12" s="419">
        <v>159187</v>
      </c>
      <c r="BO12" s="420"/>
      <c r="BP12" s="420"/>
      <c r="BQ12" s="420"/>
      <c r="BR12" s="420"/>
      <c r="BS12" s="420"/>
      <c r="BT12" s="420"/>
      <c r="BU12" s="421"/>
      <c r="BV12" s="419">
        <v>178191</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139</v>
      </c>
      <c r="CU12" s="523"/>
      <c r="CV12" s="523"/>
      <c r="CW12" s="523"/>
      <c r="CX12" s="523"/>
      <c r="CY12" s="523"/>
      <c r="CZ12" s="523"/>
      <c r="DA12" s="524"/>
      <c r="DB12" s="522" t="s">
        <v>140</v>
      </c>
      <c r="DC12" s="523"/>
      <c r="DD12" s="523"/>
      <c r="DE12" s="523"/>
      <c r="DF12" s="523"/>
      <c r="DG12" s="523"/>
      <c r="DH12" s="523"/>
      <c r="DI12" s="524"/>
    </row>
    <row r="13" spans="1:119" ht="18.75" customHeight="1">
      <c r="A13" s="181"/>
      <c r="B13" s="528"/>
      <c r="C13" s="529"/>
      <c r="D13" s="529"/>
      <c r="E13" s="529"/>
      <c r="F13" s="529"/>
      <c r="G13" s="529"/>
      <c r="H13" s="529"/>
      <c r="I13" s="529"/>
      <c r="J13" s="529"/>
      <c r="K13" s="530"/>
      <c r="L13" s="190"/>
      <c r="M13" s="503" t="s">
        <v>141</v>
      </c>
      <c r="N13" s="504"/>
      <c r="O13" s="504"/>
      <c r="P13" s="504"/>
      <c r="Q13" s="505"/>
      <c r="R13" s="506">
        <v>1810</v>
      </c>
      <c r="S13" s="507"/>
      <c r="T13" s="507"/>
      <c r="U13" s="507"/>
      <c r="V13" s="508"/>
      <c r="W13" s="509" t="s">
        <v>142</v>
      </c>
      <c r="X13" s="405"/>
      <c r="Y13" s="405"/>
      <c r="Z13" s="405"/>
      <c r="AA13" s="405"/>
      <c r="AB13" s="406"/>
      <c r="AC13" s="372">
        <v>169</v>
      </c>
      <c r="AD13" s="373"/>
      <c r="AE13" s="373"/>
      <c r="AF13" s="373"/>
      <c r="AG13" s="374"/>
      <c r="AH13" s="372">
        <v>218</v>
      </c>
      <c r="AI13" s="373"/>
      <c r="AJ13" s="373"/>
      <c r="AK13" s="373"/>
      <c r="AL13" s="432"/>
      <c r="AM13" s="476" t="s">
        <v>143</v>
      </c>
      <c r="AN13" s="376"/>
      <c r="AO13" s="376"/>
      <c r="AP13" s="376"/>
      <c r="AQ13" s="376"/>
      <c r="AR13" s="376"/>
      <c r="AS13" s="376"/>
      <c r="AT13" s="377"/>
      <c r="AU13" s="477" t="s">
        <v>122</v>
      </c>
      <c r="AV13" s="478"/>
      <c r="AW13" s="478"/>
      <c r="AX13" s="478"/>
      <c r="AY13" s="433" t="s">
        <v>144</v>
      </c>
      <c r="AZ13" s="434"/>
      <c r="BA13" s="434"/>
      <c r="BB13" s="434"/>
      <c r="BC13" s="434"/>
      <c r="BD13" s="434"/>
      <c r="BE13" s="434"/>
      <c r="BF13" s="434"/>
      <c r="BG13" s="434"/>
      <c r="BH13" s="434"/>
      <c r="BI13" s="434"/>
      <c r="BJ13" s="434"/>
      <c r="BK13" s="434"/>
      <c r="BL13" s="434"/>
      <c r="BM13" s="435"/>
      <c r="BN13" s="419">
        <v>53740</v>
      </c>
      <c r="BO13" s="420"/>
      <c r="BP13" s="420"/>
      <c r="BQ13" s="420"/>
      <c r="BR13" s="420"/>
      <c r="BS13" s="420"/>
      <c r="BT13" s="420"/>
      <c r="BU13" s="421"/>
      <c r="BV13" s="419">
        <v>-5383</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3.6</v>
      </c>
      <c r="CU13" s="417"/>
      <c r="CV13" s="417"/>
      <c r="CW13" s="417"/>
      <c r="CX13" s="417"/>
      <c r="CY13" s="417"/>
      <c r="CZ13" s="417"/>
      <c r="DA13" s="418"/>
      <c r="DB13" s="416">
        <v>4.5</v>
      </c>
      <c r="DC13" s="417"/>
      <c r="DD13" s="417"/>
      <c r="DE13" s="417"/>
      <c r="DF13" s="417"/>
      <c r="DG13" s="417"/>
      <c r="DH13" s="417"/>
      <c r="DI13" s="418"/>
    </row>
    <row r="14" spans="1:119" ht="18.75" customHeight="1" thickBot="1">
      <c r="A14" s="181"/>
      <c r="B14" s="528"/>
      <c r="C14" s="529"/>
      <c r="D14" s="529"/>
      <c r="E14" s="529"/>
      <c r="F14" s="529"/>
      <c r="G14" s="529"/>
      <c r="H14" s="529"/>
      <c r="I14" s="529"/>
      <c r="J14" s="529"/>
      <c r="K14" s="530"/>
      <c r="L14" s="493" t="s">
        <v>146</v>
      </c>
      <c r="M14" s="546"/>
      <c r="N14" s="546"/>
      <c r="O14" s="546"/>
      <c r="P14" s="546"/>
      <c r="Q14" s="547"/>
      <c r="R14" s="506">
        <v>1878</v>
      </c>
      <c r="S14" s="507"/>
      <c r="T14" s="507"/>
      <c r="U14" s="507"/>
      <c r="V14" s="508"/>
      <c r="W14" s="510"/>
      <c r="X14" s="408"/>
      <c r="Y14" s="408"/>
      <c r="Z14" s="408"/>
      <c r="AA14" s="408"/>
      <c r="AB14" s="409"/>
      <c r="AC14" s="499">
        <v>21.8</v>
      </c>
      <c r="AD14" s="500"/>
      <c r="AE14" s="500"/>
      <c r="AF14" s="500"/>
      <c r="AG14" s="501"/>
      <c r="AH14" s="499">
        <v>24.7</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t="s">
        <v>131</v>
      </c>
      <c r="CU14" s="517"/>
      <c r="CV14" s="517"/>
      <c r="CW14" s="517"/>
      <c r="CX14" s="517"/>
      <c r="CY14" s="517"/>
      <c r="CZ14" s="517"/>
      <c r="DA14" s="518"/>
      <c r="DB14" s="516" t="s">
        <v>148</v>
      </c>
      <c r="DC14" s="517"/>
      <c r="DD14" s="517"/>
      <c r="DE14" s="517"/>
      <c r="DF14" s="517"/>
      <c r="DG14" s="517"/>
      <c r="DH14" s="517"/>
      <c r="DI14" s="518"/>
    </row>
    <row r="15" spans="1:119" ht="18.75" customHeight="1">
      <c r="A15" s="181"/>
      <c r="B15" s="528"/>
      <c r="C15" s="529"/>
      <c r="D15" s="529"/>
      <c r="E15" s="529"/>
      <c r="F15" s="529"/>
      <c r="G15" s="529"/>
      <c r="H15" s="529"/>
      <c r="I15" s="529"/>
      <c r="J15" s="529"/>
      <c r="K15" s="530"/>
      <c r="L15" s="190"/>
      <c r="M15" s="503" t="s">
        <v>141</v>
      </c>
      <c r="N15" s="504"/>
      <c r="O15" s="504"/>
      <c r="P15" s="504"/>
      <c r="Q15" s="505"/>
      <c r="R15" s="506">
        <v>1876</v>
      </c>
      <c r="S15" s="507"/>
      <c r="T15" s="507"/>
      <c r="U15" s="507"/>
      <c r="V15" s="508"/>
      <c r="W15" s="509" t="s">
        <v>149</v>
      </c>
      <c r="X15" s="405"/>
      <c r="Y15" s="405"/>
      <c r="Z15" s="405"/>
      <c r="AA15" s="405"/>
      <c r="AB15" s="406"/>
      <c r="AC15" s="372">
        <v>99</v>
      </c>
      <c r="AD15" s="373"/>
      <c r="AE15" s="373"/>
      <c r="AF15" s="373"/>
      <c r="AG15" s="374"/>
      <c r="AH15" s="372">
        <v>121</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145803</v>
      </c>
      <c r="BO15" s="449"/>
      <c r="BP15" s="449"/>
      <c r="BQ15" s="449"/>
      <c r="BR15" s="449"/>
      <c r="BS15" s="449"/>
      <c r="BT15" s="449"/>
      <c r="BU15" s="450"/>
      <c r="BV15" s="448">
        <v>141272</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12.8</v>
      </c>
      <c r="AD16" s="500"/>
      <c r="AE16" s="500"/>
      <c r="AF16" s="500"/>
      <c r="AG16" s="501"/>
      <c r="AH16" s="499">
        <v>13.7</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1418601</v>
      </c>
      <c r="BO16" s="420"/>
      <c r="BP16" s="420"/>
      <c r="BQ16" s="420"/>
      <c r="BR16" s="420"/>
      <c r="BS16" s="420"/>
      <c r="BT16" s="420"/>
      <c r="BU16" s="421"/>
      <c r="BV16" s="419">
        <v>1442135</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c r="A17" s="181"/>
      <c r="B17" s="531"/>
      <c r="C17" s="532"/>
      <c r="D17" s="532"/>
      <c r="E17" s="532"/>
      <c r="F17" s="532"/>
      <c r="G17" s="532"/>
      <c r="H17" s="532"/>
      <c r="I17" s="532"/>
      <c r="J17" s="532"/>
      <c r="K17" s="533"/>
      <c r="L17" s="195"/>
      <c r="M17" s="512" t="s">
        <v>155</v>
      </c>
      <c r="N17" s="513"/>
      <c r="O17" s="513"/>
      <c r="P17" s="513"/>
      <c r="Q17" s="514"/>
      <c r="R17" s="496" t="s">
        <v>156</v>
      </c>
      <c r="S17" s="497"/>
      <c r="T17" s="497"/>
      <c r="U17" s="497"/>
      <c r="V17" s="498"/>
      <c r="W17" s="509" t="s">
        <v>157</v>
      </c>
      <c r="X17" s="405"/>
      <c r="Y17" s="405"/>
      <c r="Z17" s="405"/>
      <c r="AA17" s="405"/>
      <c r="AB17" s="406"/>
      <c r="AC17" s="372">
        <v>508</v>
      </c>
      <c r="AD17" s="373"/>
      <c r="AE17" s="373"/>
      <c r="AF17" s="373"/>
      <c r="AG17" s="374"/>
      <c r="AH17" s="372">
        <v>543</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179529</v>
      </c>
      <c r="BO17" s="420"/>
      <c r="BP17" s="420"/>
      <c r="BQ17" s="420"/>
      <c r="BR17" s="420"/>
      <c r="BS17" s="420"/>
      <c r="BT17" s="420"/>
      <c r="BU17" s="421"/>
      <c r="BV17" s="419">
        <v>172971</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c r="A18" s="181"/>
      <c r="B18" s="469" t="s">
        <v>159</v>
      </c>
      <c r="C18" s="470"/>
      <c r="D18" s="470"/>
      <c r="E18" s="471"/>
      <c r="F18" s="471"/>
      <c r="G18" s="471"/>
      <c r="H18" s="471"/>
      <c r="I18" s="471"/>
      <c r="J18" s="471"/>
      <c r="K18" s="471"/>
      <c r="L18" s="472">
        <v>6.99</v>
      </c>
      <c r="M18" s="472"/>
      <c r="N18" s="472"/>
      <c r="O18" s="472"/>
      <c r="P18" s="472"/>
      <c r="Q18" s="472"/>
      <c r="R18" s="473"/>
      <c r="S18" s="473"/>
      <c r="T18" s="473"/>
      <c r="U18" s="473"/>
      <c r="V18" s="474"/>
      <c r="W18" s="490"/>
      <c r="X18" s="491"/>
      <c r="Y18" s="491"/>
      <c r="Z18" s="491"/>
      <c r="AA18" s="491"/>
      <c r="AB18" s="515"/>
      <c r="AC18" s="389">
        <v>65.5</v>
      </c>
      <c r="AD18" s="390"/>
      <c r="AE18" s="390"/>
      <c r="AF18" s="390"/>
      <c r="AG18" s="475"/>
      <c r="AH18" s="389">
        <v>61.6</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1154595</v>
      </c>
      <c r="BO18" s="420"/>
      <c r="BP18" s="420"/>
      <c r="BQ18" s="420"/>
      <c r="BR18" s="420"/>
      <c r="BS18" s="420"/>
      <c r="BT18" s="420"/>
      <c r="BU18" s="421"/>
      <c r="BV18" s="419">
        <v>1151845</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c r="A19" s="181"/>
      <c r="B19" s="469" t="s">
        <v>161</v>
      </c>
      <c r="C19" s="470"/>
      <c r="D19" s="470"/>
      <c r="E19" s="471"/>
      <c r="F19" s="471"/>
      <c r="G19" s="471"/>
      <c r="H19" s="471"/>
      <c r="I19" s="471"/>
      <c r="J19" s="471"/>
      <c r="K19" s="471"/>
      <c r="L19" s="479">
        <v>247</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2385008</v>
      </c>
      <c r="BO19" s="420"/>
      <c r="BP19" s="420"/>
      <c r="BQ19" s="420"/>
      <c r="BR19" s="420"/>
      <c r="BS19" s="420"/>
      <c r="BT19" s="420"/>
      <c r="BU19" s="421"/>
      <c r="BV19" s="419">
        <v>2487673</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c r="A20" s="181"/>
      <c r="B20" s="469" t="s">
        <v>163</v>
      </c>
      <c r="C20" s="470"/>
      <c r="D20" s="470"/>
      <c r="E20" s="471"/>
      <c r="F20" s="471"/>
      <c r="G20" s="471"/>
      <c r="H20" s="471"/>
      <c r="I20" s="471"/>
      <c r="J20" s="471"/>
      <c r="K20" s="471"/>
      <c r="L20" s="479">
        <v>832</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3030288</v>
      </c>
      <c r="BO22" s="449"/>
      <c r="BP22" s="449"/>
      <c r="BQ22" s="449"/>
      <c r="BR22" s="449"/>
      <c r="BS22" s="449"/>
      <c r="BT22" s="449"/>
      <c r="BU22" s="450"/>
      <c r="BV22" s="448">
        <v>2855154</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3028112</v>
      </c>
      <c r="BO23" s="420"/>
      <c r="BP23" s="420"/>
      <c r="BQ23" s="420"/>
      <c r="BR23" s="420"/>
      <c r="BS23" s="420"/>
      <c r="BT23" s="420"/>
      <c r="BU23" s="421"/>
      <c r="BV23" s="419">
        <v>2850991</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c r="A24" s="181"/>
      <c r="B24" s="398"/>
      <c r="C24" s="399"/>
      <c r="D24" s="400"/>
      <c r="E24" s="375" t="s">
        <v>173</v>
      </c>
      <c r="F24" s="376"/>
      <c r="G24" s="376"/>
      <c r="H24" s="376"/>
      <c r="I24" s="376"/>
      <c r="J24" s="376"/>
      <c r="K24" s="377"/>
      <c r="L24" s="372">
        <v>1</v>
      </c>
      <c r="M24" s="373"/>
      <c r="N24" s="373"/>
      <c r="O24" s="373"/>
      <c r="P24" s="374"/>
      <c r="Q24" s="372">
        <v>6021</v>
      </c>
      <c r="R24" s="373"/>
      <c r="S24" s="373"/>
      <c r="T24" s="373"/>
      <c r="U24" s="373"/>
      <c r="V24" s="374"/>
      <c r="W24" s="462"/>
      <c r="X24" s="399"/>
      <c r="Y24" s="400"/>
      <c r="Z24" s="375" t="s">
        <v>174</v>
      </c>
      <c r="AA24" s="376"/>
      <c r="AB24" s="376"/>
      <c r="AC24" s="376"/>
      <c r="AD24" s="376"/>
      <c r="AE24" s="376"/>
      <c r="AF24" s="376"/>
      <c r="AG24" s="377"/>
      <c r="AH24" s="372">
        <v>60</v>
      </c>
      <c r="AI24" s="373"/>
      <c r="AJ24" s="373"/>
      <c r="AK24" s="373"/>
      <c r="AL24" s="374"/>
      <c r="AM24" s="372">
        <v>151440</v>
      </c>
      <c r="AN24" s="373"/>
      <c r="AO24" s="373"/>
      <c r="AP24" s="373"/>
      <c r="AQ24" s="373"/>
      <c r="AR24" s="374"/>
      <c r="AS24" s="372">
        <v>2524</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2438522</v>
      </c>
      <c r="BO24" s="420"/>
      <c r="BP24" s="420"/>
      <c r="BQ24" s="420"/>
      <c r="BR24" s="420"/>
      <c r="BS24" s="420"/>
      <c r="BT24" s="420"/>
      <c r="BU24" s="421"/>
      <c r="BV24" s="419">
        <v>2216927</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c r="A25" s="181"/>
      <c r="B25" s="398"/>
      <c r="C25" s="399"/>
      <c r="D25" s="400"/>
      <c r="E25" s="375" t="s">
        <v>176</v>
      </c>
      <c r="F25" s="376"/>
      <c r="G25" s="376"/>
      <c r="H25" s="376"/>
      <c r="I25" s="376"/>
      <c r="J25" s="376"/>
      <c r="K25" s="377"/>
      <c r="L25" s="372">
        <v>1</v>
      </c>
      <c r="M25" s="373"/>
      <c r="N25" s="373"/>
      <c r="O25" s="373"/>
      <c r="P25" s="374"/>
      <c r="Q25" s="372">
        <v>4815</v>
      </c>
      <c r="R25" s="373"/>
      <c r="S25" s="373"/>
      <c r="T25" s="373"/>
      <c r="U25" s="373"/>
      <c r="V25" s="374"/>
      <c r="W25" s="462"/>
      <c r="X25" s="399"/>
      <c r="Y25" s="400"/>
      <c r="Z25" s="375" t="s">
        <v>177</v>
      </c>
      <c r="AA25" s="376"/>
      <c r="AB25" s="376"/>
      <c r="AC25" s="376"/>
      <c r="AD25" s="376"/>
      <c r="AE25" s="376"/>
      <c r="AF25" s="376"/>
      <c r="AG25" s="377"/>
      <c r="AH25" s="372" t="s">
        <v>148</v>
      </c>
      <c r="AI25" s="373"/>
      <c r="AJ25" s="373"/>
      <c r="AK25" s="373"/>
      <c r="AL25" s="374"/>
      <c r="AM25" s="372" t="s">
        <v>140</v>
      </c>
      <c r="AN25" s="373"/>
      <c r="AO25" s="373"/>
      <c r="AP25" s="373"/>
      <c r="AQ25" s="373"/>
      <c r="AR25" s="374"/>
      <c r="AS25" s="372" t="s">
        <v>140</v>
      </c>
      <c r="AT25" s="373"/>
      <c r="AU25" s="373"/>
      <c r="AV25" s="373"/>
      <c r="AW25" s="373"/>
      <c r="AX25" s="432"/>
      <c r="AY25" s="445" t="s">
        <v>178</v>
      </c>
      <c r="AZ25" s="446"/>
      <c r="BA25" s="446"/>
      <c r="BB25" s="446"/>
      <c r="BC25" s="446"/>
      <c r="BD25" s="446"/>
      <c r="BE25" s="446"/>
      <c r="BF25" s="446"/>
      <c r="BG25" s="446"/>
      <c r="BH25" s="446"/>
      <c r="BI25" s="446"/>
      <c r="BJ25" s="446"/>
      <c r="BK25" s="446"/>
      <c r="BL25" s="446"/>
      <c r="BM25" s="447"/>
      <c r="BN25" s="448">
        <v>265</v>
      </c>
      <c r="BO25" s="449"/>
      <c r="BP25" s="449"/>
      <c r="BQ25" s="449"/>
      <c r="BR25" s="449"/>
      <c r="BS25" s="449"/>
      <c r="BT25" s="449"/>
      <c r="BU25" s="450"/>
      <c r="BV25" s="448">
        <v>356</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c r="A26" s="181"/>
      <c r="B26" s="398"/>
      <c r="C26" s="399"/>
      <c r="D26" s="400"/>
      <c r="E26" s="375" t="s">
        <v>179</v>
      </c>
      <c r="F26" s="376"/>
      <c r="G26" s="376"/>
      <c r="H26" s="376"/>
      <c r="I26" s="376"/>
      <c r="J26" s="376"/>
      <c r="K26" s="377"/>
      <c r="L26" s="372">
        <v>1</v>
      </c>
      <c r="M26" s="373"/>
      <c r="N26" s="373"/>
      <c r="O26" s="373"/>
      <c r="P26" s="374"/>
      <c r="Q26" s="372">
        <v>4370</v>
      </c>
      <c r="R26" s="373"/>
      <c r="S26" s="373"/>
      <c r="T26" s="373"/>
      <c r="U26" s="373"/>
      <c r="V26" s="374"/>
      <c r="W26" s="462"/>
      <c r="X26" s="399"/>
      <c r="Y26" s="400"/>
      <c r="Z26" s="375" t="s">
        <v>180</v>
      </c>
      <c r="AA26" s="430"/>
      <c r="AB26" s="430"/>
      <c r="AC26" s="430"/>
      <c r="AD26" s="430"/>
      <c r="AE26" s="430"/>
      <c r="AF26" s="430"/>
      <c r="AG26" s="431"/>
      <c r="AH26" s="372">
        <v>6</v>
      </c>
      <c r="AI26" s="373"/>
      <c r="AJ26" s="373"/>
      <c r="AK26" s="373"/>
      <c r="AL26" s="374"/>
      <c r="AM26" s="372">
        <v>13026</v>
      </c>
      <c r="AN26" s="373"/>
      <c r="AO26" s="373"/>
      <c r="AP26" s="373"/>
      <c r="AQ26" s="373"/>
      <c r="AR26" s="374"/>
      <c r="AS26" s="372">
        <v>2171</v>
      </c>
      <c r="AT26" s="373"/>
      <c r="AU26" s="373"/>
      <c r="AV26" s="373"/>
      <c r="AW26" s="373"/>
      <c r="AX26" s="432"/>
      <c r="AY26" s="459" t="s">
        <v>181</v>
      </c>
      <c r="AZ26" s="379"/>
      <c r="BA26" s="379"/>
      <c r="BB26" s="379"/>
      <c r="BC26" s="379"/>
      <c r="BD26" s="379"/>
      <c r="BE26" s="379"/>
      <c r="BF26" s="379"/>
      <c r="BG26" s="379"/>
      <c r="BH26" s="379"/>
      <c r="BI26" s="379"/>
      <c r="BJ26" s="379"/>
      <c r="BK26" s="379"/>
      <c r="BL26" s="379"/>
      <c r="BM26" s="460"/>
      <c r="BN26" s="419" t="s">
        <v>148</v>
      </c>
      <c r="BO26" s="420"/>
      <c r="BP26" s="420"/>
      <c r="BQ26" s="420"/>
      <c r="BR26" s="420"/>
      <c r="BS26" s="420"/>
      <c r="BT26" s="420"/>
      <c r="BU26" s="421"/>
      <c r="BV26" s="419" t="s">
        <v>148</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c r="A27" s="181"/>
      <c r="B27" s="398"/>
      <c r="C27" s="399"/>
      <c r="D27" s="400"/>
      <c r="E27" s="375" t="s">
        <v>182</v>
      </c>
      <c r="F27" s="376"/>
      <c r="G27" s="376"/>
      <c r="H27" s="376"/>
      <c r="I27" s="376"/>
      <c r="J27" s="376"/>
      <c r="K27" s="377"/>
      <c r="L27" s="372">
        <v>1</v>
      </c>
      <c r="M27" s="373"/>
      <c r="N27" s="373"/>
      <c r="O27" s="373"/>
      <c r="P27" s="374"/>
      <c r="Q27" s="372">
        <v>2277</v>
      </c>
      <c r="R27" s="373"/>
      <c r="S27" s="373"/>
      <c r="T27" s="373"/>
      <c r="U27" s="373"/>
      <c r="V27" s="374"/>
      <c r="W27" s="462"/>
      <c r="X27" s="399"/>
      <c r="Y27" s="400"/>
      <c r="Z27" s="375" t="s">
        <v>183</v>
      </c>
      <c r="AA27" s="376"/>
      <c r="AB27" s="376"/>
      <c r="AC27" s="376"/>
      <c r="AD27" s="376"/>
      <c r="AE27" s="376"/>
      <c r="AF27" s="376"/>
      <c r="AG27" s="377"/>
      <c r="AH27" s="372">
        <v>4</v>
      </c>
      <c r="AI27" s="373"/>
      <c r="AJ27" s="373"/>
      <c r="AK27" s="373"/>
      <c r="AL27" s="374"/>
      <c r="AM27" s="372">
        <v>10636</v>
      </c>
      <c r="AN27" s="373"/>
      <c r="AO27" s="373"/>
      <c r="AP27" s="373"/>
      <c r="AQ27" s="373"/>
      <c r="AR27" s="374"/>
      <c r="AS27" s="372">
        <v>2659</v>
      </c>
      <c r="AT27" s="373"/>
      <c r="AU27" s="373"/>
      <c r="AV27" s="373"/>
      <c r="AW27" s="373"/>
      <c r="AX27" s="432"/>
      <c r="AY27" s="456" t="s">
        <v>184</v>
      </c>
      <c r="AZ27" s="457"/>
      <c r="BA27" s="457"/>
      <c r="BB27" s="457"/>
      <c r="BC27" s="457"/>
      <c r="BD27" s="457"/>
      <c r="BE27" s="457"/>
      <c r="BF27" s="457"/>
      <c r="BG27" s="457"/>
      <c r="BH27" s="457"/>
      <c r="BI27" s="457"/>
      <c r="BJ27" s="457"/>
      <c r="BK27" s="457"/>
      <c r="BL27" s="457"/>
      <c r="BM27" s="458"/>
      <c r="BN27" s="453">
        <v>45000</v>
      </c>
      <c r="BO27" s="454"/>
      <c r="BP27" s="454"/>
      <c r="BQ27" s="454"/>
      <c r="BR27" s="454"/>
      <c r="BS27" s="454"/>
      <c r="BT27" s="454"/>
      <c r="BU27" s="455"/>
      <c r="BV27" s="453">
        <v>45000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c r="A28" s="181"/>
      <c r="B28" s="398"/>
      <c r="C28" s="399"/>
      <c r="D28" s="400"/>
      <c r="E28" s="375" t="s">
        <v>185</v>
      </c>
      <c r="F28" s="376"/>
      <c r="G28" s="376"/>
      <c r="H28" s="376"/>
      <c r="I28" s="376"/>
      <c r="J28" s="376"/>
      <c r="K28" s="377"/>
      <c r="L28" s="372">
        <v>1</v>
      </c>
      <c r="M28" s="373"/>
      <c r="N28" s="373"/>
      <c r="O28" s="373"/>
      <c r="P28" s="374"/>
      <c r="Q28" s="372">
        <v>1971</v>
      </c>
      <c r="R28" s="373"/>
      <c r="S28" s="373"/>
      <c r="T28" s="373"/>
      <c r="U28" s="373"/>
      <c r="V28" s="374"/>
      <c r="W28" s="462"/>
      <c r="X28" s="399"/>
      <c r="Y28" s="400"/>
      <c r="Z28" s="375" t="s">
        <v>186</v>
      </c>
      <c r="AA28" s="376"/>
      <c r="AB28" s="376"/>
      <c r="AC28" s="376"/>
      <c r="AD28" s="376"/>
      <c r="AE28" s="376"/>
      <c r="AF28" s="376"/>
      <c r="AG28" s="377"/>
      <c r="AH28" s="372" t="s">
        <v>140</v>
      </c>
      <c r="AI28" s="373"/>
      <c r="AJ28" s="373"/>
      <c r="AK28" s="373"/>
      <c r="AL28" s="374"/>
      <c r="AM28" s="372" t="s">
        <v>148</v>
      </c>
      <c r="AN28" s="373"/>
      <c r="AO28" s="373"/>
      <c r="AP28" s="373"/>
      <c r="AQ28" s="373"/>
      <c r="AR28" s="374"/>
      <c r="AS28" s="372" t="s">
        <v>148</v>
      </c>
      <c r="AT28" s="373"/>
      <c r="AU28" s="373"/>
      <c r="AV28" s="373"/>
      <c r="AW28" s="373"/>
      <c r="AX28" s="432"/>
      <c r="AY28" s="436" t="s">
        <v>187</v>
      </c>
      <c r="AZ28" s="437"/>
      <c r="BA28" s="437"/>
      <c r="BB28" s="438"/>
      <c r="BC28" s="445" t="s">
        <v>50</v>
      </c>
      <c r="BD28" s="446"/>
      <c r="BE28" s="446"/>
      <c r="BF28" s="446"/>
      <c r="BG28" s="446"/>
      <c r="BH28" s="446"/>
      <c r="BI28" s="446"/>
      <c r="BJ28" s="446"/>
      <c r="BK28" s="446"/>
      <c r="BL28" s="446"/>
      <c r="BM28" s="447"/>
      <c r="BN28" s="448">
        <v>310747</v>
      </c>
      <c r="BO28" s="449"/>
      <c r="BP28" s="449"/>
      <c r="BQ28" s="449"/>
      <c r="BR28" s="449"/>
      <c r="BS28" s="449"/>
      <c r="BT28" s="449"/>
      <c r="BU28" s="450"/>
      <c r="BV28" s="448">
        <v>310747</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c r="A29" s="181"/>
      <c r="B29" s="398"/>
      <c r="C29" s="399"/>
      <c r="D29" s="400"/>
      <c r="E29" s="375" t="s">
        <v>188</v>
      </c>
      <c r="F29" s="376"/>
      <c r="G29" s="376"/>
      <c r="H29" s="376"/>
      <c r="I29" s="376"/>
      <c r="J29" s="376"/>
      <c r="K29" s="377"/>
      <c r="L29" s="372">
        <v>6</v>
      </c>
      <c r="M29" s="373"/>
      <c r="N29" s="373"/>
      <c r="O29" s="373"/>
      <c r="P29" s="374"/>
      <c r="Q29" s="372">
        <v>1863</v>
      </c>
      <c r="R29" s="373"/>
      <c r="S29" s="373"/>
      <c r="T29" s="373"/>
      <c r="U29" s="373"/>
      <c r="V29" s="374"/>
      <c r="W29" s="463"/>
      <c r="X29" s="464"/>
      <c r="Y29" s="465"/>
      <c r="Z29" s="375" t="s">
        <v>189</v>
      </c>
      <c r="AA29" s="376"/>
      <c r="AB29" s="376"/>
      <c r="AC29" s="376"/>
      <c r="AD29" s="376"/>
      <c r="AE29" s="376"/>
      <c r="AF29" s="376"/>
      <c r="AG29" s="377"/>
      <c r="AH29" s="372">
        <v>64</v>
      </c>
      <c r="AI29" s="373"/>
      <c r="AJ29" s="373"/>
      <c r="AK29" s="373"/>
      <c r="AL29" s="374"/>
      <c r="AM29" s="372">
        <v>162076</v>
      </c>
      <c r="AN29" s="373"/>
      <c r="AO29" s="373"/>
      <c r="AP29" s="373"/>
      <c r="AQ29" s="373"/>
      <c r="AR29" s="374"/>
      <c r="AS29" s="372">
        <v>2532</v>
      </c>
      <c r="AT29" s="373"/>
      <c r="AU29" s="373"/>
      <c r="AV29" s="373"/>
      <c r="AW29" s="373"/>
      <c r="AX29" s="432"/>
      <c r="AY29" s="439"/>
      <c r="AZ29" s="440"/>
      <c r="BA29" s="440"/>
      <c r="BB29" s="441"/>
      <c r="BC29" s="433" t="s">
        <v>190</v>
      </c>
      <c r="BD29" s="434"/>
      <c r="BE29" s="434"/>
      <c r="BF29" s="434"/>
      <c r="BG29" s="434"/>
      <c r="BH29" s="434"/>
      <c r="BI29" s="434"/>
      <c r="BJ29" s="434"/>
      <c r="BK29" s="434"/>
      <c r="BL29" s="434"/>
      <c r="BM29" s="435"/>
      <c r="BN29" s="419">
        <v>417510</v>
      </c>
      <c r="BO29" s="420"/>
      <c r="BP29" s="420"/>
      <c r="BQ29" s="420"/>
      <c r="BR29" s="420"/>
      <c r="BS29" s="420"/>
      <c r="BT29" s="420"/>
      <c r="BU29" s="421"/>
      <c r="BV29" s="419">
        <v>258384</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191</v>
      </c>
      <c r="X30" s="387"/>
      <c r="Y30" s="387"/>
      <c r="Z30" s="387"/>
      <c r="AA30" s="387"/>
      <c r="AB30" s="387"/>
      <c r="AC30" s="387"/>
      <c r="AD30" s="387"/>
      <c r="AE30" s="387"/>
      <c r="AF30" s="387"/>
      <c r="AG30" s="388"/>
      <c r="AH30" s="389">
        <v>81.2</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3448971</v>
      </c>
      <c r="BO30" s="454"/>
      <c r="BP30" s="454"/>
      <c r="BQ30" s="454"/>
      <c r="BR30" s="454"/>
      <c r="BS30" s="454"/>
      <c r="BT30" s="454"/>
      <c r="BU30" s="455"/>
      <c r="BV30" s="453">
        <v>3345588</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378" t="s">
        <v>192</v>
      </c>
      <c r="D32" s="378"/>
      <c r="E32" s="378"/>
      <c r="F32" s="378"/>
      <c r="G32" s="378"/>
      <c r="H32" s="378"/>
      <c r="I32" s="378"/>
      <c r="J32" s="378"/>
      <c r="K32" s="378"/>
      <c r="L32" s="378"/>
      <c r="M32" s="378"/>
      <c r="N32" s="378"/>
      <c r="O32" s="378"/>
      <c r="P32" s="378"/>
      <c r="Q32" s="378"/>
      <c r="R32" s="378"/>
      <c r="S32" s="378"/>
      <c r="U32" s="379" t="s">
        <v>193</v>
      </c>
      <c r="V32" s="379"/>
      <c r="W32" s="379"/>
      <c r="X32" s="379"/>
      <c r="Y32" s="379"/>
      <c r="Z32" s="379"/>
      <c r="AA32" s="379"/>
      <c r="AB32" s="379"/>
      <c r="AC32" s="379"/>
      <c r="AD32" s="379"/>
      <c r="AE32" s="379"/>
      <c r="AF32" s="379"/>
      <c r="AG32" s="379"/>
      <c r="AH32" s="379"/>
      <c r="AI32" s="379"/>
      <c r="AJ32" s="379"/>
      <c r="AK32" s="379"/>
      <c r="AM32" s="379" t="s">
        <v>194</v>
      </c>
      <c r="AN32" s="379"/>
      <c r="AO32" s="379"/>
      <c r="AP32" s="379"/>
      <c r="AQ32" s="379"/>
      <c r="AR32" s="379"/>
      <c r="AS32" s="379"/>
      <c r="AT32" s="379"/>
      <c r="AU32" s="379"/>
      <c r="AV32" s="379"/>
      <c r="AW32" s="379"/>
      <c r="AX32" s="379"/>
      <c r="AY32" s="379"/>
      <c r="AZ32" s="379"/>
      <c r="BA32" s="379"/>
      <c r="BB32" s="379"/>
      <c r="BC32" s="379"/>
      <c r="BE32" s="379" t="s">
        <v>195</v>
      </c>
      <c r="BF32" s="379"/>
      <c r="BG32" s="379"/>
      <c r="BH32" s="379"/>
      <c r="BI32" s="379"/>
      <c r="BJ32" s="379"/>
      <c r="BK32" s="379"/>
      <c r="BL32" s="379"/>
      <c r="BM32" s="379"/>
      <c r="BN32" s="379"/>
      <c r="BO32" s="379"/>
      <c r="BP32" s="379"/>
      <c r="BQ32" s="379"/>
      <c r="BR32" s="379"/>
      <c r="BS32" s="379"/>
      <c r="BT32" s="379"/>
      <c r="BU32" s="379"/>
      <c r="BW32" s="379" t="s">
        <v>196</v>
      </c>
      <c r="BX32" s="379"/>
      <c r="BY32" s="379"/>
      <c r="BZ32" s="379"/>
      <c r="CA32" s="379"/>
      <c r="CB32" s="379"/>
      <c r="CC32" s="379"/>
      <c r="CD32" s="379"/>
      <c r="CE32" s="379"/>
      <c r="CF32" s="379"/>
      <c r="CG32" s="379"/>
      <c r="CH32" s="379"/>
      <c r="CI32" s="379"/>
      <c r="CJ32" s="379"/>
      <c r="CK32" s="379"/>
      <c r="CL32" s="379"/>
      <c r="CM32" s="379"/>
      <c r="CO32" s="379" t="s">
        <v>197</v>
      </c>
      <c r="CP32" s="379"/>
      <c r="CQ32" s="379"/>
      <c r="CR32" s="379"/>
      <c r="CS32" s="379"/>
      <c r="CT32" s="379"/>
      <c r="CU32" s="379"/>
      <c r="CV32" s="379"/>
      <c r="CW32" s="379"/>
      <c r="CX32" s="379"/>
      <c r="CY32" s="379"/>
      <c r="CZ32" s="379"/>
      <c r="DA32" s="379"/>
      <c r="DB32" s="379"/>
      <c r="DC32" s="379"/>
      <c r="DD32" s="379"/>
      <c r="DE32" s="379"/>
      <c r="DI32" s="204"/>
    </row>
    <row r="33" spans="1:113" ht="13.5" customHeight="1">
      <c r="A33" s="181"/>
      <c r="B33" s="205"/>
      <c r="C33" s="371" t="s">
        <v>198</v>
      </c>
      <c r="D33" s="371"/>
      <c r="E33" s="370" t="s">
        <v>199</v>
      </c>
      <c r="F33" s="370"/>
      <c r="G33" s="370"/>
      <c r="H33" s="370"/>
      <c r="I33" s="370"/>
      <c r="J33" s="370"/>
      <c r="K33" s="370"/>
      <c r="L33" s="370"/>
      <c r="M33" s="370"/>
      <c r="N33" s="370"/>
      <c r="O33" s="370"/>
      <c r="P33" s="370"/>
      <c r="Q33" s="370"/>
      <c r="R33" s="370"/>
      <c r="S33" s="370"/>
      <c r="T33" s="206"/>
      <c r="U33" s="371" t="s">
        <v>198</v>
      </c>
      <c r="V33" s="371"/>
      <c r="W33" s="370" t="s">
        <v>199</v>
      </c>
      <c r="X33" s="370"/>
      <c r="Y33" s="370"/>
      <c r="Z33" s="370"/>
      <c r="AA33" s="370"/>
      <c r="AB33" s="370"/>
      <c r="AC33" s="370"/>
      <c r="AD33" s="370"/>
      <c r="AE33" s="370"/>
      <c r="AF33" s="370"/>
      <c r="AG33" s="370"/>
      <c r="AH33" s="370"/>
      <c r="AI33" s="370"/>
      <c r="AJ33" s="370"/>
      <c r="AK33" s="370"/>
      <c r="AL33" s="206"/>
      <c r="AM33" s="371" t="s">
        <v>198</v>
      </c>
      <c r="AN33" s="371"/>
      <c r="AO33" s="370" t="s">
        <v>199</v>
      </c>
      <c r="AP33" s="370"/>
      <c r="AQ33" s="370"/>
      <c r="AR33" s="370"/>
      <c r="AS33" s="370"/>
      <c r="AT33" s="370"/>
      <c r="AU33" s="370"/>
      <c r="AV33" s="370"/>
      <c r="AW33" s="370"/>
      <c r="AX33" s="370"/>
      <c r="AY33" s="370"/>
      <c r="AZ33" s="370"/>
      <c r="BA33" s="370"/>
      <c r="BB33" s="370"/>
      <c r="BC33" s="370"/>
      <c r="BD33" s="207"/>
      <c r="BE33" s="370" t="s">
        <v>200</v>
      </c>
      <c r="BF33" s="370"/>
      <c r="BG33" s="370" t="s">
        <v>201</v>
      </c>
      <c r="BH33" s="370"/>
      <c r="BI33" s="370"/>
      <c r="BJ33" s="370"/>
      <c r="BK33" s="370"/>
      <c r="BL33" s="370"/>
      <c r="BM33" s="370"/>
      <c r="BN33" s="370"/>
      <c r="BO33" s="370"/>
      <c r="BP33" s="370"/>
      <c r="BQ33" s="370"/>
      <c r="BR33" s="370"/>
      <c r="BS33" s="370"/>
      <c r="BT33" s="370"/>
      <c r="BU33" s="370"/>
      <c r="BV33" s="207"/>
      <c r="BW33" s="371" t="s">
        <v>200</v>
      </c>
      <c r="BX33" s="371"/>
      <c r="BY33" s="370" t="s">
        <v>202</v>
      </c>
      <c r="BZ33" s="370"/>
      <c r="CA33" s="370"/>
      <c r="CB33" s="370"/>
      <c r="CC33" s="370"/>
      <c r="CD33" s="370"/>
      <c r="CE33" s="370"/>
      <c r="CF33" s="370"/>
      <c r="CG33" s="370"/>
      <c r="CH33" s="370"/>
      <c r="CI33" s="370"/>
      <c r="CJ33" s="370"/>
      <c r="CK33" s="370"/>
      <c r="CL33" s="370"/>
      <c r="CM33" s="370"/>
      <c r="CN33" s="206"/>
      <c r="CO33" s="371" t="s">
        <v>198</v>
      </c>
      <c r="CP33" s="371"/>
      <c r="CQ33" s="370" t="s">
        <v>203</v>
      </c>
      <c r="CR33" s="370"/>
      <c r="CS33" s="370"/>
      <c r="CT33" s="370"/>
      <c r="CU33" s="370"/>
      <c r="CV33" s="370"/>
      <c r="CW33" s="370"/>
      <c r="CX33" s="370"/>
      <c r="CY33" s="370"/>
      <c r="CZ33" s="370"/>
      <c r="DA33" s="370"/>
      <c r="DB33" s="370"/>
      <c r="DC33" s="370"/>
      <c r="DD33" s="370"/>
      <c r="DE33" s="370"/>
      <c r="DF33" s="206"/>
      <c r="DG33" s="369" t="s">
        <v>204</v>
      </c>
      <c r="DH33" s="369"/>
      <c r="DI33" s="208"/>
    </row>
    <row r="34" spans="1:113" ht="32.25" customHeight="1">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5</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12</v>
      </c>
      <c r="BF34" s="367"/>
      <c r="BG34" s="368" t="str">
        <f>IF('各会計、関係団体の財政状況及び健全化判断比率'!B35="","",'各会計、関係団体の財政状況及び健全化判断比率'!B35)</f>
        <v>簡易水道事業特別会計</v>
      </c>
      <c r="BH34" s="368"/>
      <c r="BI34" s="368"/>
      <c r="BJ34" s="368"/>
      <c r="BK34" s="368"/>
      <c r="BL34" s="368"/>
      <c r="BM34" s="368"/>
      <c r="BN34" s="368"/>
      <c r="BO34" s="368"/>
      <c r="BP34" s="368"/>
      <c r="BQ34" s="368"/>
      <c r="BR34" s="368"/>
      <c r="BS34" s="368"/>
      <c r="BT34" s="368"/>
      <c r="BU34" s="368"/>
      <c r="BV34" s="181"/>
      <c r="BW34" s="367">
        <f>IF(BY34="","",MAX(C34:D43,U34:V43,AM34:AN43,BE34:BF43)+1)</f>
        <v>16</v>
      </c>
      <c r="BX34" s="367"/>
      <c r="BY34" s="368" t="str">
        <f>IF('各会計、関係団体の財政状況及び健全化判断比率'!B68="","",'各会計、関係団体の財政状況及び健全化判断比率'!B68)</f>
        <v>大分県退職手当組合</v>
      </c>
      <c r="BZ34" s="368"/>
      <c r="CA34" s="368"/>
      <c r="CB34" s="368"/>
      <c r="CC34" s="368"/>
      <c r="CD34" s="368"/>
      <c r="CE34" s="368"/>
      <c r="CF34" s="368"/>
      <c r="CG34" s="368"/>
      <c r="CH34" s="368"/>
      <c r="CI34" s="368"/>
      <c r="CJ34" s="368"/>
      <c r="CK34" s="368"/>
      <c r="CL34" s="368"/>
      <c r="CM34" s="368"/>
      <c r="CN34" s="181"/>
      <c r="CO34" s="367">
        <f>IF(CQ34="","",MAX(C34:D43,U34:V43,AM34:AN43,BE34:BF43,BW34:BX43)+1)</f>
        <v>22</v>
      </c>
      <c r="CP34" s="367"/>
      <c r="CQ34" s="368" t="str">
        <f>IF('各会計、関係団体の財政状況及び健全化判断比率'!BS7="","",'各会計、関係団体の財政状況及び健全化判断比率'!BS7)</f>
        <v>姫島車えび養殖</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c r="A35" s="181"/>
      <c r="B35" s="205"/>
      <c r="C35" s="367">
        <f>IF(E35="","",C34+1)</f>
        <v>2</v>
      </c>
      <c r="D35" s="367"/>
      <c r="E35" s="368" t="str">
        <f>IF('各会計、関係団体の財政状況及び健全化判断比率'!B8="","",'各会計、関係団体の財政状況及び健全化判断比率'!B8)</f>
        <v>姫島開発総合センター特別会計</v>
      </c>
      <c r="F35" s="368"/>
      <c r="G35" s="368"/>
      <c r="H35" s="368"/>
      <c r="I35" s="368"/>
      <c r="J35" s="368"/>
      <c r="K35" s="368"/>
      <c r="L35" s="368"/>
      <c r="M35" s="368"/>
      <c r="N35" s="368"/>
      <c r="O35" s="368"/>
      <c r="P35" s="368"/>
      <c r="Q35" s="368"/>
      <c r="R35" s="368"/>
      <c r="S35" s="368"/>
      <c r="T35" s="181"/>
      <c r="U35" s="367">
        <f>IF(W35="","",U34+1)</f>
        <v>6</v>
      </c>
      <c r="V35" s="367"/>
      <c r="W35" s="368" t="str">
        <f>IF('各会計、関係団体の財政状況及び健全化判断比率'!B29="","",'各会計、関係団体の財政状況及び健全化判断比率'!B29)</f>
        <v>国民健康保険診療所特別会計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13</v>
      </c>
      <c r="BF35" s="367"/>
      <c r="BG35" s="368" t="str">
        <f>IF('各会計、関係団体の財政状況及び健全化判断比率'!B36="","",'各会計、関係団体の財政状況及び健全化判断比率'!B36)</f>
        <v>姫島丸特別会計</v>
      </c>
      <c r="BH35" s="368"/>
      <c r="BI35" s="368"/>
      <c r="BJ35" s="368"/>
      <c r="BK35" s="368"/>
      <c r="BL35" s="368"/>
      <c r="BM35" s="368"/>
      <c r="BN35" s="368"/>
      <c r="BO35" s="368"/>
      <c r="BP35" s="368"/>
      <c r="BQ35" s="368"/>
      <c r="BR35" s="368"/>
      <c r="BS35" s="368"/>
      <c r="BT35" s="368"/>
      <c r="BU35" s="368"/>
      <c r="BV35" s="181"/>
      <c r="BW35" s="367">
        <f t="shared" ref="BW35:BW43" si="2">IF(BY35="","",BW34+1)</f>
        <v>17</v>
      </c>
      <c r="BX35" s="367"/>
      <c r="BY35" s="368" t="str">
        <f>IF('各会計、関係団体の財政状況及び健全化判断比率'!B69="","",'各会計、関係団体の財政状況及び健全化判断比率'!B69)</f>
        <v>大分県消防補償等組合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c r="A36" s="181"/>
      <c r="B36" s="205"/>
      <c r="C36" s="367">
        <f>IF(E36="","",C35+1)</f>
        <v>3</v>
      </c>
      <c r="D36" s="367"/>
      <c r="E36" s="368" t="str">
        <f>IF('各会計、関係団体の財政状況及び健全化判断比率'!B9="","",'各会計、関係団体の財政状況及び健全化判断比率'!B9)</f>
        <v>ケーブルテレビ事業特別会計</v>
      </c>
      <c r="F36" s="368"/>
      <c r="G36" s="368"/>
      <c r="H36" s="368"/>
      <c r="I36" s="368"/>
      <c r="J36" s="368"/>
      <c r="K36" s="368"/>
      <c r="L36" s="368"/>
      <c r="M36" s="368"/>
      <c r="N36" s="368"/>
      <c r="O36" s="368"/>
      <c r="P36" s="368"/>
      <c r="Q36" s="368"/>
      <c r="R36" s="368"/>
      <c r="S36" s="368"/>
      <c r="T36" s="181"/>
      <c r="U36" s="367">
        <f t="shared" ref="U36:U43" si="4">IF(W36="","",U35+1)</f>
        <v>7</v>
      </c>
      <c r="V36" s="367"/>
      <c r="W36" s="368" t="str">
        <f>IF('各会計、関係団体の財政状況及び健全化判断比率'!B30="","",'各会計、関係団体の財政状況及び健全化判断比率'!B30)</f>
        <v>駐車場特別会計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f t="shared" si="1"/>
        <v>14</v>
      </c>
      <c r="BF36" s="367"/>
      <c r="BG36" s="368" t="str">
        <f>IF('各会計、関係団体の財政状況及び健全化判断比率'!B37="","",'各会計、関係団体の財政状況及び健全化判断比率'!B37)</f>
        <v>下水道特別会計</v>
      </c>
      <c r="BH36" s="368"/>
      <c r="BI36" s="368"/>
      <c r="BJ36" s="368"/>
      <c r="BK36" s="368"/>
      <c r="BL36" s="368"/>
      <c r="BM36" s="368"/>
      <c r="BN36" s="368"/>
      <c r="BO36" s="368"/>
      <c r="BP36" s="368"/>
      <c r="BQ36" s="368"/>
      <c r="BR36" s="368"/>
      <c r="BS36" s="368"/>
      <c r="BT36" s="368"/>
      <c r="BU36" s="368"/>
      <c r="BV36" s="181"/>
      <c r="BW36" s="367">
        <f t="shared" si="2"/>
        <v>18</v>
      </c>
      <c r="BX36" s="367"/>
      <c r="BY36" s="368" t="str">
        <f>IF('各会計、関係団体の財政状況及び健全化判断比率'!B70="","",'各会計、関係団体の財政状況及び健全化判断比率'!B70)</f>
        <v>大分県交通災害共済組合（交通災害共済事業会計）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c r="A37" s="181"/>
      <c r="B37" s="205"/>
      <c r="C37" s="367">
        <f>IF(E37="","",C36+1)</f>
        <v>4</v>
      </c>
      <c r="D37" s="367"/>
      <c r="E37" s="368" t="str">
        <f>IF('各会計、関係団体の財政状況及び健全化判断比率'!B10="","",'各会計、関係団体の財政状況及び健全化判断比率'!B10)</f>
        <v>老人福祉施設特別会計（普通会計）</v>
      </c>
      <c r="F37" s="368"/>
      <c r="G37" s="368"/>
      <c r="H37" s="368"/>
      <c r="I37" s="368"/>
      <c r="J37" s="368"/>
      <c r="K37" s="368"/>
      <c r="L37" s="368"/>
      <c r="M37" s="368"/>
      <c r="N37" s="368"/>
      <c r="O37" s="368"/>
      <c r="P37" s="368"/>
      <c r="Q37" s="368"/>
      <c r="R37" s="368"/>
      <c r="S37" s="368"/>
      <c r="T37" s="181"/>
      <c r="U37" s="367">
        <f t="shared" si="4"/>
        <v>8</v>
      </c>
      <c r="V37" s="367"/>
      <c r="W37" s="368" t="str">
        <f>IF('各会計、関係団体の財政状況及び健全化判断比率'!B31="","",'各会計、関係団体の財政状況及び健全化判断比率'!B31)</f>
        <v>介護保険特別会計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f t="shared" si="1"/>
        <v>15</v>
      </c>
      <c r="BF37" s="367"/>
      <c r="BG37" s="368" t="str">
        <f>IF('各会計、関係団体の財政状況及び健全化判断比率'!B38="","",'各会計、関係団体の財政状況及び健全化判断比率'!B38)</f>
        <v>漁業集落排水事業特別会計</v>
      </c>
      <c r="BH37" s="368"/>
      <c r="BI37" s="368"/>
      <c r="BJ37" s="368"/>
      <c r="BK37" s="368"/>
      <c r="BL37" s="368"/>
      <c r="BM37" s="368"/>
      <c r="BN37" s="368"/>
      <c r="BO37" s="368"/>
      <c r="BP37" s="368"/>
      <c r="BQ37" s="368"/>
      <c r="BR37" s="368"/>
      <c r="BS37" s="368"/>
      <c r="BT37" s="368"/>
      <c r="BU37" s="368"/>
      <c r="BV37" s="181"/>
      <c r="BW37" s="367">
        <f t="shared" si="2"/>
        <v>19</v>
      </c>
      <c r="BX37" s="367"/>
      <c r="BY37" s="368" t="str">
        <f>IF('各会計、関係団体の財政状況及び健全化判断比率'!B71="","",'各会計、関係団体の財政状況及び健全化判断比率'!B71)</f>
        <v>大分県市町村会館管理組合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f t="shared" si="4"/>
        <v>9</v>
      </c>
      <c r="V38" s="367"/>
      <c r="W38" s="368" t="str">
        <f>IF('各会計、関係団体の財政状況及び健全化判断比率'!B32="","",'各会計、関係団体の財政状況及び健全化判断比率'!B32)</f>
        <v>老人福祉施設特別会計</v>
      </c>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20</v>
      </c>
      <c r="BX38" s="367"/>
      <c r="BY38" s="368" t="str">
        <f>IF('各会計、関係団体の財政状況及び健全化判断比率'!B72="","",'各会計、関係団体の財政状況及び健全化判断比率'!B72)</f>
        <v>大分県後期高齢者医療広域連合（普通会計）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f t="shared" si="4"/>
        <v>10</v>
      </c>
      <c r="V39" s="367"/>
      <c r="W39" s="368" t="str">
        <f>IF('各会計、関係団体の財政状況及び健全化判断比率'!B33="","",'各会計、関係団体の財政状況及び健全化判断比率'!B33)</f>
        <v>地域包括支援センター特別会計</v>
      </c>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21</v>
      </c>
      <c r="BX39" s="367"/>
      <c r="BY39" s="368" t="str">
        <f>IF('各会計、関係団体の財政状況及び健全化判断比率'!B73="","",'各会計、関係団体の財政状況及び健全化判断比率'!B73)</f>
        <v>大分県後期高齢者医療広域連合（後期高齢者医療事業会計）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f t="shared" si="4"/>
        <v>11</v>
      </c>
      <c r="V40" s="367"/>
      <c r="W40" s="368" t="str">
        <f>IF('各会計、関係団体の財政状況及び健全化判断比率'!B34="","",'各会計、関係団体の財政状況及び健全化判断比率'!B34)</f>
        <v>後期高齢者医療特別会計</v>
      </c>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205</v>
      </c>
      <c r="E46" s="364" t="s">
        <v>206</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c r="E47" s="364" t="s">
        <v>207</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c r="E48" s="364" t="s">
        <v>208</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c r="E49" s="366" t="s">
        <v>209</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c r="E50" s="364" t="s">
        <v>210</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c r="E51" s="364" t="s">
        <v>211</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c r="E52" s="364" t="s">
        <v>212</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c r="E53" s="364" t="s">
        <v>213</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row r="55" spans="5:113"/>
    <row r="56" spans="5:113"/>
  </sheetData>
  <sheetProtection algorithmName="SHA-512" hashValue="mv3C4UI3rolrjOKvDHv3zyNtSdjXaXMhxuGQPKCvrYQzdwLl9YmjN9pODiA+1CMtD4khz+X6bmsCpjL09WJ6/Q==" saltValue="EsmzDNx/WeB3gTp9gXN7P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c r="A34" s="22"/>
      <c r="B34" s="31"/>
      <c r="C34" s="1151" t="s">
        <v>575</v>
      </c>
      <c r="D34" s="1151"/>
      <c r="E34" s="1152"/>
      <c r="F34" s="32">
        <v>15.39</v>
      </c>
      <c r="G34" s="33">
        <v>18</v>
      </c>
      <c r="H34" s="33">
        <v>25.81</v>
      </c>
      <c r="I34" s="33">
        <v>20.88</v>
      </c>
      <c r="J34" s="34">
        <v>26.73</v>
      </c>
      <c r="K34" s="22"/>
      <c r="L34" s="22"/>
      <c r="M34" s="22"/>
      <c r="N34" s="22"/>
      <c r="O34" s="22"/>
      <c r="P34" s="22"/>
    </row>
    <row r="35" spans="1:16" ht="39" customHeight="1">
      <c r="A35" s="22"/>
      <c r="B35" s="35"/>
      <c r="C35" s="1145" t="s">
        <v>576</v>
      </c>
      <c r="D35" s="1146"/>
      <c r="E35" s="1147"/>
      <c r="F35" s="36">
        <v>2.2400000000000002</v>
      </c>
      <c r="G35" s="37">
        <v>2.72</v>
      </c>
      <c r="H35" s="37">
        <v>0.56999999999999995</v>
      </c>
      <c r="I35" s="37">
        <v>2.56</v>
      </c>
      <c r="J35" s="38">
        <v>2.82</v>
      </c>
      <c r="K35" s="22"/>
      <c r="L35" s="22"/>
      <c r="M35" s="22"/>
      <c r="N35" s="22"/>
      <c r="O35" s="22"/>
      <c r="P35" s="22"/>
    </row>
    <row r="36" spans="1:16" ht="39" customHeight="1">
      <c r="A36" s="22"/>
      <c r="B36" s="35"/>
      <c r="C36" s="1145" t="s">
        <v>577</v>
      </c>
      <c r="D36" s="1146"/>
      <c r="E36" s="1147"/>
      <c r="F36" s="36">
        <v>0</v>
      </c>
      <c r="G36" s="37">
        <v>0</v>
      </c>
      <c r="H36" s="37">
        <v>0</v>
      </c>
      <c r="I36" s="37">
        <v>1.92</v>
      </c>
      <c r="J36" s="38">
        <v>0.56999999999999995</v>
      </c>
      <c r="K36" s="22"/>
      <c r="L36" s="22"/>
      <c r="M36" s="22"/>
      <c r="N36" s="22"/>
      <c r="O36" s="22"/>
      <c r="P36" s="22"/>
    </row>
    <row r="37" spans="1:16" ht="39" customHeight="1">
      <c r="A37" s="22"/>
      <c r="B37" s="35"/>
      <c r="C37" s="1145" t="s">
        <v>578</v>
      </c>
      <c r="D37" s="1146"/>
      <c r="E37" s="1147"/>
      <c r="F37" s="36">
        <v>0</v>
      </c>
      <c r="G37" s="37">
        <v>7.0000000000000007E-2</v>
      </c>
      <c r="H37" s="37">
        <v>0.11</v>
      </c>
      <c r="I37" s="37">
        <v>0.13</v>
      </c>
      <c r="J37" s="38">
        <v>0.19</v>
      </c>
      <c r="K37" s="22"/>
      <c r="L37" s="22"/>
      <c r="M37" s="22"/>
      <c r="N37" s="22"/>
      <c r="O37" s="22"/>
      <c r="P37" s="22"/>
    </row>
    <row r="38" spans="1:16" ht="39" customHeight="1">
      <c r="A38" s="22"/>
      <c r="B38" s="35"/>
      <c r="C38" s="1145" t="s">
        <v>579</v>
      </c>
      <c r="D38" s="1146"/>
      <c r="E38" s="1147"/>
      <c r="F38" s="36">
        <v>7.0000000000000007E-2</v>
      </c>
      <c r="G38" s="37">
        <v>0.09</v>
      </c>
      <c r="H38" s="37">
        <v>0.08</v>
      </c>
      <c r="I38" s="37">
        <v>0.09</v>
      </c>
      <c r="J38" s="38">
        <v>0.11</v>
      </c>
      <c r="K38" s="22"/>
      <c r="L38" s="22"/>
      <c r="M38" s="22"/>
      <c r="N38" s="22"/>
      <c r="O38" s="22"/>
      <c r="P38" s="22"/>
    </row>
    <row r="39" spans="1:16" ht="39" customHeight="1">
      <c r="A39" s="22"/>
      <c r="B39" s="35"/>
      <c r="C39" s="1145" t="s">
        <v>580</v>
      </c>
      <c r="D39" s="1146"/>
      <c r="E39" s="1147"/>
      <c r="F39" s="36">
        <v>1</v>
      </c>
      <c r="G39" s="37">
        <v>0.12</v>
      </c>
      <c r="H39" s="37">
        <v>0.03</v>
      </c>
      <c r="I39" s="37">
        <v>0.16</v>
      </c>
      <c r="J39" s="38">
        <v>0.03</v>
      </c>
      <c r="K39" s="22"/>
      <c r="L39" s="22"/>
      <c r="M39" s="22"/>
      <c r="N39" s="22"/>
      <c r="O39" s="22"/>
      <c r="P39" s="22"/>
    </row>
    <row r="40" spans="1:16" ht="39" customHeight="1">
      <c r="A40" s="22"/>
      <c r="B40" s="35"/>
      <c r="C40" s="1145" t="s">
        <v>581</v>
      </c>
      <c r="D40" s="1146"/>
      <c r="E40" s="1147"/>
      <c r="F40" s="36">
        <v>0</v>
      </c>
      <c r="G40" s="37">
        <v>0</v>
      </c>
      <c r="H40" s="37">
        <v>0</v>
      </c>
      <c r="I40" s="37">
        <v>0</v>
      </c>
      <c r="J40" s="38">
        <v>0.01</v>
      </c>
      <c r="K40" s="22"/>
      <c r="L40" s="22"/>
      <c r="M40" s="22"/>
      <c r="N40" s="22"/>
      <c r="O40" s="22"/>
      <c r="P40" s="22"/>
    </row>
    <row r="41" spans="1:16" ht="39" customHeight="1">
      <c r="A41" s="22"/>
      <c r="B41" s="35"/>
      <c r="C41" s="1145" t="s">
        <v>582</v>
      </c>
      <c r="D41" s="1146"/>
      <c r="E41" s="1147"/>
      <c r="F41" s="36">
        <v>0.01</v>
      </c>
      <c r="G41" s="37">
        <v>0</v>
      </c>
      <c r="H41" s="37">
        <v>0</v>
      </c>
      <c r="I41" s="37">
        <v>0</v>
      </c>
      <c r="J41" s="38">
        <v>0</v>
      </c>
      <c r="K41" s="22"/>
      <c r="L41" s="22"/>
      <c r="M41" s="22"/>
      <c r="N41" s="22"/>
      <c r="O41" s="22"/>
      <c r="P41" s="22"/>
    </row>
    <row r="42" spans="1:16" ht="39" customHeight="1">
      <c r="A42" s="22"/>
      <c r="B42" s="39"/>
      <c r="C42" s="1145" t="s">
        <v>583</v>
      </c>
      <c r="D42" s="1146"/>
      <c r="E42" s="1147"/>
      <c r="F42" s="36" t="s">
        <v>526</v>
      </c>
      <c r="G42" s="37" t="s">
        <v>526</v>
      </c>
      <c r="H42" s="37" t="s">
        <v>526</v>
      </c>
      <c r="I42" s="37" t="s">
        <v>526</v>
      </c>
      <c r="J42" s="38" t="s">
        <v>526</v>
      </c>
      <c r="K42" s="22"/>
      <c r="L42" s="22"/>
      <c r="M42" s="22"/>
      <c r="N42" s="22"/>
      <c r="O42" s="22"/>
      <c r="P42" s="22"/>
    </row>
    <row r="43" spans="1:16" ht="39" customHeight="1" thickBot="1">
      <c r="A43" s="22"/>
      <c r="B43" s="40"/>
      <c r="C43" s="1148" t="s">
        <v>584</v>
      </c>
      <c r="D43" s="1149"/>
      <c r="E43" s="1150"/>
      <c r="F43" s="41">
        <v>7.0000000000000007E-2</v>
      </c>
      <c r="G43" s="42">
        <v>0.16</v>
      </c>
      <c r="H43" s="42">
        <v>0.08</v>
      </c>
      <c r="I43" s="42">
        <v>0.04</v>
      </c>
      <c r="J43" s="43">
        <v>0.03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zlMeL7j1mGLoz2Ih4hjGJPhIoJAZfim2uhgzvZxBwGNkQ42lE7SmqyNnzX/+25Pz35qtVaTiWZKjZM/SzDdryw==" saltValue="T/x6WvLgXJ8H6HIY2igi3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c r="A45" s="48"/>
      <c r="B45" s="1176" t="s">
        <v>11</v>
      </c>
      <c r="C45" s="1177"/>
      <c r="D45" s="58"/>
      <c r="E45" s="1182" t="s">
        <v>12</v>
      </c>
      <c r="F45" s="1182"/>
      <c r="G45" s="1182"/>
      <c r="H45" s="1182"/>
      <c r="I45" s="1182"/>
      <c r="J45" s="1183"/>
      <c r="K45" s="59">
        <v>236</v>
      </c>
      <c r="L45" s="60">
        <v>227</v>
      </c>
      <c r="M45" s="60">
        <v>204</v>
      </c>
      <c r="N45" s="60">
        <v>193</v>
      </c>
      <c r="O45" s="61">
        <v>174</v>
      </c>
      <c r="P45" s="48"/>
      <c r="Q45" s="48"/>
      <c r="R45" s="48"/>
      <c r="S45" s="48"/>
      <c r="T45" s="48"/>
      <c r="U45" s="48"/>
    </row>
    <row r="46" spans="1:21" ht="30.75" customHeight="1">
      <c r="A46" s="48"/>
      <c r="B46" s="1178"/>
      <c r="C46" s="1179"/>
      <c r="D46" s="62"/>
      <c r="E46" s="1155" t="s">
        <v>13</v>
      </c>
      <c r="F46" s="1155"/>
      <c r="G46" s="1155"/>
      <c r="H46" s="1155"/>
      <c r="I46" s="1155"/>
      <c r="J46" s="1156"/>
      <c r="K46" s="63" t="s">
        <v>526</v>
      </c>
      <c r="L46" s="64" t="s">
        <v>526</v>
      </c>
      <c r="M46" s="64" t="s">
        <v>526</v>
      </c>
      <c r="N46" s="64" t="s">
        <v>526</v>
      </c>
      <c r="O46" s="65" t="s">
        <v>526</v>
      </c>
      <c r="P46" s="48"/>
      <c r="Q46" s="48"/>
      <c r="R46" s="48"/>
      <c r="S46" s="48"/>
      <c r="T46" s="48"/>
      <c r="U46" s="48"/>
    </row>
    <row r="47" spans="1:21" ht="30.75" customHeight="1">
      <c r="A47" s="48"/>
      <c r="B47" s="1178"/>
      <c r="C47" s="1179"/>
      <c r="D47" s="62"/>
      <c r="E47" s="1155" t="s">
        <v>14</v>
      </c>
      <c r="F47" s="1155"/>
      <c r="G47" s="1155"/>
      <c r="H47" s="1155"/>
      <c r="I47" s="1155"/>
      <c r="J47" s="1156"/>
      <c r="K47" s="63" t="s">
        <v>526</v>
      </c>
      <c r="L47" s="64" t="s">
        <v>526</v>
      </c>
      <c r="M47" s="64" t="s">
        <v>526</v>
      </c>
      <c r="N47" s="64" t="s">
        <v>526</v>
      </c>
      <c r="O47" s="65" t="s">
        <v>526</v>
      </c>
      <c r="P47" s="48"/>
      <c r="Q47" s="48"/>
      <c r="R47" s="48"/>
      <c r="S47" s="48"/>
      <c r="T47" s="48"/>
      <c r="U47" s="48"/>
    </row>
    <row r="48" spans="1:21" ht="30.75" customHeight="1">
      <c r="A48" s="48"/>
      <c r="B48" s="1178"/>
      <c r="C48" s="1179"/>
      <c r="D48" s="62"/>
      <c r="E48" s="1155" t="s">
        <v>15</v>
      </c>
      <c r="F48" s="1155"/>
      <c r="G48" s="1155"/>
      <c r="H48" s="1155"/>
      <c r="I48" s="1155"/>
      <c r="J48" s="1156"/>
      <c r="K48" s="63">
        <v>54</v>
      </c>
      <c r="L48" s="64">
        <v>55</v>
      </c>
      <c r="M48" s="64">
        <v>60</v>
      </c>
      <c r="N48" s="64">
        <v>57</v>
      </c>
      <c r="O48" s="65">
        <v>61</v>
      </c>
      <c r="P48" s="48"/>
      <c r="Q48" s="48"/>
      <c r="R48" s="48"/>
      <c r="S48" s="48"/>
      <c r="T48" s="48"/>
      <c r="U48" s="48"/>
    </row>
    <row r="49" spans="1:21" ht="30.75" customHeight="1">
      <c r="A49" s="48"/>
      <c r="B49" s="1178"/>
      <c r="C49" s="1179"/>
      <c r="D49" s="62"/>
      <c r="E49" s="1155" t="s">
        <v>16</v>
      </c>
      <c r="F49" s="1155"/>
      <c r="G49" s="1155"/>
      <c r="H49" s="1155"/>
      <c r="I49" s="1155"/>
      <c r="J49" s="1156"/>
      <c r="K49" s="63" t="s">
        <v>526</v>
      </c>
      <c r="L49" s="64" t="s">
        <v>526</v>
      </c>
      <c r="M49" s="64" t="s">
        <v>526</v>
      </c>
      <c r="N49" s="64" t="s">
        <v>526</v>
      </c>
      <c r="O49" s="65" t="s">
        <v>526</v>
      </c>
      <c r="P49" s="48"/>
      <c r="Q49" s="48"/>
      <c r="R49" s="48"/>
      <c r="S49" s="48"/>
      <c r="T49" s="48"/>
      <c r="U49" s="48"/>
    </row>
    <row r="50" spans="1:21" ht="30.75" customHeight="1">
      <c r="A50" s="48"/>
      <c r="B50" s="1178"/>
      <c r="C50" s="1179"/>
      <c r="D50" s="62"/>
      <c r="E50" s="1155" t="s">
        <v>17</v>
      </c>
      <c r="F50" s="1155"/>
      <c r="G50" s="1155"/>
      <c r="H50" s="1155"/>
      <c r="I50" s="1155"/>
      <c r="J50" s="1156"/>
      <c r="K50" s="63" t="s">
        <v>526</v>
      </c>
      <c r="L50" s="64" t="s">
        <v>526</v>
      </c>
      <c r="M50" s="64" t="s">
        <v>526</v>
      </c>
      <c r="N50" s="64" t="s">
        <v>526</v>
      </c>
      <c r="O50" s="65" t="s">
        <v>526</v>
      </c>
      <c r="P50" s="48"/>
      <c r="Q50" s="48"/>
      <c r="R50" s="48"/>
      <c r="S50" s="48"/>
      <c r="T50" s="48"/>
      <c r="U50" s="48"/>
    </row>
    <row r="51" spans="1:21" ht="30.75" customHeight="1">
      <c r="A51" s="48"/>
      <c r="B51" s="1180"/>
      <c r="C51" s="1181"/>
      <c r="D51" s="66"/>
      <c r="E51" s="1155" t="s">
        <v>18</v>
      </c>
      <c r="F51" s="1155"/>
      <c r="G51" s="1155"/>
      <c r="H51" s="1155"/>
      <c r="I51" s="1155"/>
      <c r="J51" s="1156"/>
      <c r="K51" s="63" t="s">
        <v>526</v>
      </c>
      <c r="L51" s="64" t="s">
        <v>526</v>
      </c>
      <c r="M51" s="64" t="s">
        <v>526</v>
      </c>
      <c r="N51" s="64" t="s">
        <v>526</v>
      </c>
      <c r="O51" s="65" t="s">
        <v>526</v>
      </c>
      <c r="P51" s="48"/>
      <c r="Q51" s="48"/>
      <c r="R51" s="48"/>
      <c r="S51" s="48"/>
      <c r="T51" s="48"/>
      <c r="U51" s="48"/>
    </row>
    <row r="52" spans="1:21" ht="30.75" customHeight="1">
      <c r="A52" s="48"/>
      <c r="B52" s="1153" t="s">
        <v>19</v>
      </c>
      <c r="C52" s="1154"/>
      <c r="D52" s="66"/>
      <c r="E52" s="1155" t="s">
        <v>20</v>
      </c>
      <c r="F52" s="1155"/>
      <c r="G52" s="1155"/>
      <c r="H52" s="1155"/>
      <c r="I52" s="1155"/>
      <c r="J52" s="1156"/>
      <c r="K52" s="63">
        <v>243</v>
      </c>
      <c r="L52" s="64">
        <v>220</v>
      </c>
      <c r="M52" s="64">
        <v>209</v>
      </c>
      <c r="N52" s="64">
        <v>208</v>
      </c>
      <c r="O52" s="65">
        <v>197</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47</v>
      </c>
      <c r="L53" s="69">
        <v>62</v>
      </c>
      <c r="M53" s="69">
        <v>55</v>
      </c>
      <c r="N53" s="69">
        <v>42</v>
      </c>
      <c r="O53" s="70">
        <v>38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585</v>
      </c>
      <c r="P56" s="48"/>
      <c r="Q56" s="48"/>
      <c r="R56" s="48"/>
      <c r="S56" s="48"/>
      <c r="T56" s="48"/>
      <c r="U56" s="48"/>
    </row>
    <row r="57" spans="1:21" ht="31.5" customHeight="1" thickBot="1">
      <c r="A57" s="48"/>
      <c r="B57" s="76"/>
      <c r="C57" s="77"/>
      <c r="D57" s="77"/>
      <c r="E57" s="78"/>
      <c r="F57" s="78"/>
      <c r="G57" s="78"/>
      <c r="H57" s="78"/>
      <c r="I57" s="78"/>
      <c r="J57" s="79" t="s">
        <v>2</v>
      </c>
      <c r="K57" s="80" t="s">
        <v>586</v>
      </c>
      <c r="L57" s="81" t="s">
        <v>587</v>
      </c>
      <c r="M57" s="81" t="s">
        <v>588</v>
      </c>
      <c r="N57" s="81" t="s">
        <v>589</v>
      </c>
      <c r="O57" s="82" t="s">
        <v>590</v>
      </c>
      <c r="P57" s="48"/>
      <c r="Q57" s="48"/>
      <c r="R57" s="48"/>
      <c r="S57" s="48"/>
      <c r="T57" s="48"/>
      <c r="U57" s="48"/>
    </row>
    <row r="58" spans="1:21" ht="31.5" customHeight="1">
      <c r="B58" s="1161" t="s">
        <v>26</v>
      </c>
      <c r="C58" s="1162"/>
      <c r="D58" s="1167" t="s">
        <v>27</v>
      </c>
      <c r="E58" s="1168"/>
      <c r="F58" s="1168"/>
      <c r="G58" s="1168"/>
      <c r="H58" s="1168"/>
      <c r="I58" s="1168"/>
      <c r="J58" s="1169"/>
      <c r="K58" s="83"/>
      <c r="L58" s="84"/>
      <c r="M58" s="84"/>
      <c r="N58" s="84"/>
      <c r="O58" s="85"/>
    </row>
    <row r="59" spans="1:21" ht="31.5" customHeight="1">
      <c r="B59" s="1163"/>
      <c r="C59" s="1164"/>
      <c r="D59" s="1170" t="s">
        <v>28</v>
      </c>
      <c r="E59" s="1171"/>
      <c r="F59" s="1171"/>
      <c r="G59" s="1171"/>
      <c r="H59" s="1171"/>
      <c r="I59" s="1171"/>
      <c r="J59" s="1172"/>
      <c r="K59" s="86"/>
      <c r="L59" s="87"/>
      <c r="M59" s="87"/>
      <c r="N59" s="87"/>
      <c r="O59" s="88"/>
    </row>
    <row r="60" spans="1:21" ht="31.5" customHeight="1" thickBot="1">
      <c r="B60" s="1165"/>
      <c r="C60" s="1166"/>
      <c r="D60" s="1173" t="s">
        <v>29</v>
      </c>
      <c r="E60" s="1174"/>
      <c r="F60" s="1174"/>
      <c r="G60" s="1174"/>
      <c r="H60" s="1174"/>
      <c r="I60" s="1174"/>
      <c r="J60" s="1175"/>
      <c r="K60" s="89"/>
      <c r="L60" s="90"/>
      <c r="M60" s="90"/>
      <c r="N60" s="90"/>
      <c r="O60" s="91"/>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mwn19MQK9elzxP4jODP6kGap07/9kj7SfwBK38eus4xYTjomMQ0T1tONhc0XBvV7gQ/em5+thT6XDgdgsGb40A==" saltValue="0znRz4b0TI8Zh4TIPVGTZ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568</v>
      </c>
      <c r="J40" s="103" t="s">
        <v>569</v>
      </c>
      <c r="K40" s="103" t="s">
        <v>570</v>
      </c>
      <c r="L40" s="103" t="s">
        <v>571</v>
      </c>
      <c r="M40" s="104" t="s">
        <v>572</v>
      </c>
    </row>
    <row r="41" spans="2:13" ht="27.75" customHeight="1">
      <c r="B41" s="1196" t="s">
        <v>32</v>
      </c>
      <c r="C41" s="1197"/>
      <c r="D41" s="105"/>
      <c r="E41" s="1198" t="s">
        <v>33</v>
      </c>
      <c r="F41" s="1198"/>
      <c r="G41" s="1198"/>
      <c r="H41" s="1199"/>
      <c r="I41" s="355">
        <v>1862</v>
      </c>
      <c r="J41" s="356">
        <v>2148</v>
      </c>
      <c r="K41" s="356">
        <v>2882</v>
      </c>
      <c r="L41" s="356">
        <v>2855</v>
      </c>
      <c r="M41" s="357">
        <v>3030</v>
      </c>
    </row>
    <row r="42" spans="2:13" ht="27.75" customHeight="1">
      <c r="B42" s="1186"/>
      <c r="C42" s="1187"/>
      <c r="D42" s="106"/>
      <c r="E42" s="1190" t="s">
        <v>34</v>
      </c>
      <c r="F42" s="1190"/>
      <c r="G42" s="1190"/>
      <c r="H42" s="1191"/>
      <c r="I42" s="358" t="s">
        <v>526</v>
      </c>
      <c r="J42" s="359" t="s">
        <v>526</v>
      </c>
      <c r="K42" s="359" t="s">
        <v>526</v>
      </c>
      <c r="L42" s="359" t="s">
        <v>526</v>
      </c>
      <c r="M42" s="360" t="s">
        <v>526</v>
      </c>
    </row>
    <row r="43" spans="2:13" ht="27.75" customHeight="1">
      <c r="B43" s="1186"/>
      <c r="C43" s="1187"/>
      <c r="D43" s="106"/>
      <c r="E43" s="1190" t="s">
        <v>35</v>
      </c>
      <c r="F43" s="1190"/>
      <c r="G43" s="1190"/>
      <c r="H43" s="1191"/>
      <c r="I43" s="358">
        <v>451</v>
      </c>
      <c r="J43" s="359">
        <v>383</v>
      </c>
      <c r="K43" s="359">
        <v>361</v>
      </c>
      <c r="L43" s="359">
        <v>310</v>
      </c>
      <c r="M43" s="360">
        <v>333</v>
      </c>
    </row>
    <row r="44" spans="2:13" ht="27.75" customHeight="1">
      <c r="B44" s="1186"/>
      <c r="C44" s="1187"/>
      <c r="D44" s="106"/>
      <c r="E44" s="1190" t="s">
        <v>36</v>
      </c>
      <c r="F44" s="1190"/>
      <c r="G44" s="1190"/>
      <c r="H44" s="1191"/>
      <c r="I44" s="358" t="s">
        <v>526</v>
      </c>
      <c r="J44" s="359" t="s">
        <v>526</v>
      </c>
      <c r="K44" s="359" t="s">
        <v>526</v>
      </c>
      <c r="L44" s="359" t="s">
        <v>526</v>
      </c>
      <c r="M44" s="360" t="s">
        <v>526</v>
      </c>
    </row>
    <row r="45" spans="2:13" ht="27.75" customHeight="1">
      <c r="B45" s="1186"/>
      <c r="C45" s="1187"/>
      <c r="D45" s="106"/>
      <c r="E45" s="1190" t="s">
        <v>37</v>
      </c>
      <c r="F45" s="1190"/>
      <c r="G45" s="1190"/>
      <c r="H45" s="1191"/>
      <c r="I45" s="358" t="s">
        <v>526</v>
      </c>
      <c r="J45" s="359">
        <v>33</v>
      </c>
      <c r="K45" s="359" t="s">
        <v>526</v>
      </c>
      <c r="L45" s="359" t="s">
        <v>526</v>
      </c>
      <c r="M45" s="360" t="s">
        <v>526</v>
      </c>
    </row>
    <row r="46" spans="2:13" ht="27.75" customHeight="1">
      <c r="B46" s="1186"/>
      <c r="C46" s="1187"/>
      <c r="D46" s="107"/>
      <c r="E46" s="1190" t="s">
        <v>38</v>
      </c>
      <c r="F46" s="1190"/>
      <c r="G46" s="1190"/>
      <c r="H46" s="1191"/>
      <c r="I46" s="358" t="s">
        <v>526</v>
      </c>
      <c r="J46" s="359" t="s">
        <v>526</v>
      </c>
      <c r="K46" s="359" t="s">
        <v>526</v>
      </c>
      <c r="L46" s="359" t="s">
        <v>526</v>
      </c>
      <c r="M46" s="360" t="s">
        <v>526</v>
      </c>
    </row>
    <row r="47" spans="2:13" ht="27.75" customHeight="1">
      <c r="B47" s="1186"/>
      <c r="C47" s="1187"/>
      <c r="D47" s="108"/>
      <c r="E47" s="1200" t="s">
        <v>39</v>
      </c>
      <c r="F47" s="1201"/>
      <c r="G47" s="1201"/>
      <c r="H47" s="1202"/>
      <c r="I47" s="358" t="s">
        <v>526</v>
      </c>
      <c r="J47" s="359" t="s">
        <v>526</v>
      </c>
      <c r="K47" s="359" t="s">
        <v>526</v>
      </c>
      <c r="L47" s="359" t="s">
        <v>526</v>
      </c>
      <c r="M47" s="360" t="s">
        <v>526</v>
      </c>
    </row>
    <row r="48" spans="2:13" ht="27.75" customHeight="1">
      <c r="B48" s="1186"/>
      <c r="C48" s="1187"/>
      <c r="D48" s="106"/>
      <c r="E48" s="1190" t="s">
        <v>40</v>
      </c>
      <c r="F48" s="1190"/>
      <c r="G48" s="1190"/>
      <c r="H48" s="1191"/>
      <c r="I48" s="358" t="s">
        <v>526</v>
      </c>
      <c r="J48" s="359" t="s">
        <v>526</v>
      </c>
      <c r="K48" s="359" t="s">
        <v>526</v>
      </c>
      <c r="L48" s="359" t="s">
        <v>526</v>
      </c>
      <c r="M48" s="360" t="s">
        <v>526</v>
      </c>
    </row>
    <row r="49" spans="2:13" ht="27.75" customHeight="1">
      <c r="B49" s="1188"/>
      <c r="C49" s="1189"/>
      <c r="D49" s="106"/>
      <c r="E49" s="1190" t="s">
        <v>41</v>
      </c>
      <c r="F49" s="1190"/>
      <c r="G49" s="1190"/>
      <c r="H49" s="1191"/>
      <c r="I49" s="358" t="s">
        <v>526</v>
      </c>
      <c r="J49" s="359" t="s">
        <v>526</v>
      </c>
      <c r="K49" s="359" t="s">
        <v>526</v>
      </c>
      <c r="L49" s="359" t="s">
        <v>526</v>
      </c>
      <c r="M49" s="360" t="s">
        <v>526</v>
      </c>
    </row>
    <row r="50" spans="2:13" ht="27.75" customHeight="1">
      <c r="B50" s="1184" t="s">
        <v>42</v>
      </c>
      <c r="C50" s="1185"/>
      <c r="D50" s="109"/>
      <c r="E50" s="1190" t="s">
        <v>43</v>
      </c>
      <c r="F50" s="1190"/>
      <c r="G50" s="1190"/>
      <c r="H50" s="1191"/>
      <c r="I50" s="358">
        <v>3388</v>
      </c>
      <c r="J50" s="359">
        <v>3491</v>
      </c>
      <c r="K50" s="359">
        <v>3555</v>
      </c>
      <c r="L50" s="359">
        <v>4050</v>
      </c>
      <c r="M50" s="360">
        <v>4300</v>
      </c>
    </row>
    <row r="51" spans="2:13" ht="27.75" customHeight="1">
      <c r="B51" s="1186"/>
      <c r="C51" s="1187"/>
      <c r="D51" s="106"/>
      <c r="E51" s="1190" t="s">
        <v>44</v>
      </c>
      <c r="F51" s="1190"/>
      <c r="G51" s="1190"/>
      <c r="H51" s="1191"/>
      <c r="I51" s="358" t="s">
        <v>526</v>
      </c>
      <c r="J51" s="359" t="s">
        <v>526</v>
      </c>
      <c r="K51" s="359" t="s">
        <v>526</v>
      </c>
      <c r="L51" s="359" t="s">
        <v>526</v>
      </c>
      <c r="M51" s="360" t="s">
        <v>526</v>
      </c>
    </row>
    <row r="52" spans="2:13" ht="27.75" customHeight="1">
      <c r="B52" s="1188"/>
      <c r="C52" s="1189"/>
      <c r="D52" s="106"/>
      <c r="E52" s="1190" t="s">
        <v>45</v>
      </c>
      <c r="F52" s="1190"/>
      <c r="G52" s="1190"/>
      <c r="H52" s="1191"/>
      <c r="I52" s="358">
        <v>1888</v>
      </c>
      <c r="J52" s="359">
        <v>1999</v>
      </c>
      <c r="K52" s="359">
        <v>2537</v>
      </c>
      <c r="L52" s="359">
        <v>2475</v>
      </c>
      <c r="M52" s="360">
        <v>2672</v>
      </c>
    </row>
    <row r="53" spans="2:13" ht="27.75" customHeight="1" thickBot="1">
      <c r="B53" s="1192" t="s">
        <v>46</v>
      </c>
      <c r="C53" s="1193"/>
      <c r="D53" s="110"/>
      <c r="E53" s="1194" t="s">
        <v>47</v>
      </c>
      <c r="F53" s="1194"/>
      <c r="G53" s="1194"/>
      <c r="H53" s="1195"/>
      <c r="I53" s="361">
        <v>-2963</v>
      </c>
      <c r="J53" s="362">
        <v>-2925</v>
      </c>
      <c r="K53" s="362">
        <v>-2849</v>
      </c>
      <c r="L53" s="362">
        <v>-3360</v>
      </c>
      <c r="M53" s="363">
        <v>-3609</v>
      </c>
    </row>
    <row r="54" spans="2:13" ht="27.75" customHeight="1">
      <c r="B54" s="111" t="s">
        <v>48</v>
      </c>
      <c r="C54" s="112"/>
      <c r="D54" s="112"/>
      <c r="E54" s="113"/>
      <c r="F54" s="113"/>
      <c r="G54" s="113"/>
      <c r="H54" s="113"/>
      <c r="I54" s="114"/>
      <c r="J54" s="114"/>
      <c r="K54" s="114"/>
      <c r="L54" s="114"/>
      <c r="M54" s="114"/>
    </row>
    <row r="55" spans="2:13"/>
  </sheetData>
  <sheetProtection algorithmName="SHA-512" hashValue="zEbalFi4K+V8MMZKCYj9RHgI8Mdkt2o8wgQNnpGdLf4c/LxxnJ0nIeD39gbMYVjZaYejHPG9yzpYiFoXpTFZWg==" saltValue="Ne0ZwVKjQD6CsppOgbAm5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570</v>
      </c>
      <c r="G54" s="119" t="s">
        <v>571</v>
      </c>
      <c r="H54" s="120" t="s">
        <v>572</v>
      </c>
    </row>
    <row r="55" spans="2:8" ht="52.5" customHeight="1">
      <c r="B55" s="121"/>
      <c r="C55" s="1211" t="s">
        <v>50</v>
      </c>
      <c r="D55" s="1211"/>
      <c r="E55" s="1212"/>
      <c r="F55" s="122">
        <v>311</v>
      </c>
      <c r="G55" s="122">
        <v>311</v>
      </c>
      <c r="H55" s="123">
        <v>311</v>
      </c>
    </row>
    <row r="56" spans="2:8" ht="52.5" customHeight="1">
      <c r="B56" s="124"/>
      <c r="C56" s="1213" t="s">
        <v>51</v>
      </c>
      <c r="D56" s="1213"/>
      <c r="E56" s="1214"/>
      <c r="F56" s="125">
        <v>247</v>
      </c>
      <c r="G56" s="125">
        <v>258</v>
      </c>
      <c r="H56" s="126">
        <v>418</v>
      </c>
    </row>
    <row r="57" spans="2:8" ht="53.25" customHeight="1">
      <c r="B57" s="124"/>
      <c r="C57" s="1215" t="s">
        <v>52</v>
      </c>
      <c r="D57" s="1215"/>
      <c r="E57" s="1216"/>
      <c r="F57" s="127">
        <v>2862</v>
      </c>
      <c r="G57" s="127">
        <v>3346</v>
      </c>
      <c r="H57" s="128">
        <v>3449</v>
      </c>
    </row>
    <row r="58" spans="2:8" ht="45.75" customHeight="1">
      <c r="B58" s="129"/>
      <c r="C58" s="1203" t="s">
        <v>591</v>
      </c>
      <c r="D58" s="1204"/>
      <c r="E58" s="1205"/>
      <c r="F58" s="130">
        <v>1469</v>
      </c>
      <c r="G58" s="130">
        <v>1948</v>
      </c>
      <c r="H58" s="131">
        <v>2049</v>
      </c>
    </row>
    <row r="59" spans="2:8" ht="45.75" customHeight="1">
      <c r="B59" s="129"/>
      <c r="C59" s="1203" t="s">
        <v>592</v>
      </c>
      <c r="D59" s="1204"/>
      <c r="E59" s="1205"/>
      <c r="F59" s="130">
        <v>485</v>
      </c>
      <c r="G59" s="130">
        <v>485</v>
      </c>
      <c r="H59" s="131">
        <v>486</v>
      </c>
    </row>
    <row r="60" spans="2:8" ht="45.75" customHeight="1">
      <c r="B60" s="129"/>
      <c r="C60" s="1203" t="s">
        <v>593</v>
      </c>
      <c r="D60" s="1204"/>
      <c r="E60" s="1205"/>
      <c r="F60" s="130">
        <v>302</v>
      </c>
      <c r="G60" s="130">
        <v>306</v>
      </c>
      <c r="H60" s="131">
        <v>311</v>
      </c>
    </row>
    <row r="61" spans="2:8" ht="45.75" customHeight="1">
      <c r="B61" s="129"/>
      <c r="C61" s="1203" t="s">
        <v>594</v>
      </c>
      <c r="D61" s="1204"/>
      <c r="E61" s="1205"/>
      <c r="F61" s="130">
        <v>192</v>
      </c>
      <c r="G61" s="130">
        <v>192</v>
      </c>
      <c r="H61" s="131">
        <v>192</v>
      </c>
    </row>
    <row r="62" spans="2:8" ht="45.75" customHeight="1" thickBot="1">
      <c r="B62" s="132"/>
      <c r="C62" s="1206" t="s">
        <v>595</v>
      </c>
      <c r="D62" s="1207"/>
      <c r="E62" s="1208"/>
      <c r="F62" s="133">
        <v>163</v>
      </c>
      <c r="G62" s="133">
        <v>163</v>
      </c>
      <c r="H62" s="134">
        <v>163</v>
      </c>
    </row>
    <row r="63" spans="2:8" ht="52.5" customHeight="1" thickBot="1">
      <c r="B63" s="135"/>
      <c r="C63" s="1209" t="s">
        <v>53</v>
      </c>
      <c r="D63" s="1209"/>
      <c r="E63" s="1210"/>
      <c r="F63" s="136">
        <v>3420</v>
      </c>
      <c r="G63" s="136">
        <v>3915</v>
      </c>
      <c r="H63" s="137">
        <v>4177</v>
      </c>
    </row>
    <row r="64" spans="2:8"/>
  </sheetData>
  <sheetProtection algorithmName="SHA-512" hashValue="vi8DMMQx0xw7MS2Pw99qqELy/hGOBqvJInt3VL+nlpmOadqmFxYDX4G/3bgCDQbrcl+rK87qzP0du1aOLCnWxQ==" saltValue="qBa0/LxI002zaTgsNhjMj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54</v>
      </c>
      <c r="E2" s="149"/>
      <c r="F2" s="150" t="s">
        <v>565</v>
      </c>
      <c r="G2" s="151"/>
      <c r="H2" s="152"/>
    </row>
    <row r="3" spans="1:8">
      <c r="A3" s="148" t="s">
        <v>558</v>
      </c>
      <c r="B3" s="153"/>
      <c r="C3" s="154"/>
      <c r="D3" s="155">
        <v>215804</v>
      </c>
      <c r="E3" s="156"/>
      <c r="F3" s="157">
        <v>271581</v>
      </c>
      <c r="G3" s="158"/>
      <c r="H3" s="159"/>
    </row>
    <row r="4" spans="1:8">
      <c r="A4" s="160"/>
      <c r="B4" s="161"/>
      <c r="C4" s="162"/>
      <c r="D4" s="163">
        <v>49943</v>
      </c>
      <c r="E4" s="164"/>
      <c r="F4" s="165">
        <v>117844</v>
      </c>
      <c r="G4" s="166"/>
      <c r="H4" s="167"/>
    </row>
    <row r="5" spans="1:8">
      <c r="A5" s="148" t="s">
        <v>560</v>
      </c>
      <c r="B5" s="153"/>
      <c r="C5" s="154"/>
      <c r="D5" s="155">
        <v>341495</v>
      </c>
      <c r="E5" s="156"/>
      <c r="F5" s="157">
        <v>268375</v>
      </c>
      <c r="G5" s="158"/>
      <c r="H5" s="159"/>
    </row>
    <row r="6" spans="1:8">
      <c r="A6" s="160"/>
      <c r="B6" s="161"/>
      <c r="C6" s="162"/>
      <c r="D6" s="163">
        <v>71770</v>
      </c>
      <c r="E6" s="164"/>
      <c r="F6" s="165">
        <v>119602</v>
      </c>
      <c r="G6" s="166"/>
      <c r="H6" s="167"/>
    </row>
    <row r="7" spans="1:8">
      <c r="A7" s="148" t="s">
        <v>561</v>
      </c>
      <c r="B7" s="153"/>
      <c r="C7" s="154"/>
      <c r="D7" s="155">
        <v>560376</v>
      </c>
      <c r="E7" s="156"/>
      <c r="F7" s="157">
        <v>301035</v>
      </c>
      <c r="G7" s="158"/>
      <c r="H7" s="159"/>
    </row>
    <row r="8" spans="1:8">
      <c r="A8" s="160"/>
      <c r="B8" s="161"/>
      <c r="C8" s="162"/>
      <c r="D8" s="163">
        <v>415150</v>
      </c>
      <c r="E8" s="164"/>
      <c r="F8" s="165">
        <v>154376</v>
      </c>
      <c r="G8" s="166"/>
      <c r="H8" s="167"/>
    </row>
    <row r="9" spans="1:8">
      <c r="A9" s="148" t="s">
        <v>562</v>
      </c>
      <c r="B9" s="153"/>
      <c r="C9" s="154"/>
      <c r="D9" s="155">
        <v>137616</v>
      </c>
      <c r="E9" s="156"/>
      <c r="F9" s="157">
        <v>277467</v>
      </c>
      <c r="G9" s="158"/>
      <c r="H9" s="159"/>
    </row>
    <row r="10" spans="1:8">
      <c r="A10" s="160"/>
      <c r="B10" s="161"/>
      <c r="C10" s="162"/>
      <c r="D10" s="163">
        <v>72337</v>
      </c>
      <c r="E10" s="164"/>
      <c r="F10" s="165">
        <v>128378</v>
      </c>
      <c r="G10" s="166"/>
      <c r="H10" s="167"/>
    </row>
    <row r="11" spans="1:8">
      <c r="A11" s="148" t="s">
        <v>563</v>
      </c>
      <c r="B11" s="153"/>
      <c r="C11" s="154"/>
      <c r="D11" s="155">
        <v>415374</v>
      </c>
      <c r="E11" s="156"/>
      <c r="F11" s="157">
        <v>282256</v>
      </c>
      <c r="G11" s="158"/>
      <c r="H11" s="159"/>
    </row>
    <row r="12" spans="1:8">
      <c r="A12" s="160"/>
      <c r="B12" s="161"/>
      <c r="C12" s="168"/>
      <c r="D12" s="163">
        <v>44447</v>
      </c>
      <c r="E12" s="164"/>
      <c r="F12" s="165">
        <v>145453</v>
      </c>
      <c r="G12" s="166"/>
      <c r="H12" s="167"/>
    </row>
    <row r="13" spans="1:8">
      <c r="A13" s="148"/>
      <c r="B13" s="153"/>
      <c r="C13" s="169"/>
      <c r="D13" s="170">
        <v>334133</v>
      </c>
      <c r="E13" s="171"/>
      <c r="F13" s="172">
        <v>280143</v>
      </c>
      <c r="G13" s="173"/>
      <c r="H13" s="159"/>
    </row>
    <row r="14" spans="1:8">
      <c r="A14" s="160"/>
      <c r="B14" s="161"/>
      <c r="C14" s="162"/>
      <c r="D14" s="163">
        <v>130729</v>
      </c>
      <c r="E14" s="164"/>
      <c r="F14" s="165">
        <v>133131</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15.4</v>
      </c>
      <c r="C19" s="174">
        <f>ROUND(VALUE(SUBSTITUTE(実質収支比率等に係る経年分析!G$48,"▲","-")),2)</f>
        <v>18.010000000000002</v>
      </c>
      <c r="D19" s="174">
        <f>ROUND(VALUE(SUBSTITUTE(実質収支比率等に係る経年分析!H$48,"▲","-")),2)</f>
        <v>25.82</v>
      </c>
      <c r="E19" s="174">
        <f>ROUND(VALUE(SUBSTITUTE(実質収支比率等に係る経年分析!I$48,"▲","-")),2)</f>
        <v>22.81</v>
      </c>
      <c r="F19" s="174">
        <f>ROUND(VALUE(SUBSTITUTE(実質収支比率等に係る経年分析!J$48,"▲","-")),2)</f>
        <v>27.32</v>
      </c>
    </row>
    <row r="20" spans="1:11">
      <c r="A20" s="174" t="s">
        <v>57</v>
      </c>
      <c r="B20" s="174">
        <f>ROUND(VALUE(SUBSTITUTE(実質収支比率等に係る経年分析!F$47,"▲","-")),2)</f>
        <v>23.07</v>
      </c>
      <c r="C20" s="174">
        <f>ROUND(VALUE(SUBSTITUTE(実質収支比率等に係る経年分析!G$47,"▲","-")),2)</f>
        <v>23.87</v>
      </c>
      <c r="D20" s="174">
        <f>ROUND(VALUE(SUBSTITUTE(実質収支比率等に係る経年分析!H$47,"▲","-")),2)</f>
        <v>22.85</v>
      </c>
      <c r="E20" s="174">
        <f>ROUND(VALUE(SUBSTITUTE(実質収支比率等に係る経年分析!I$47,"▲","-")),2)</f>
        <v>20.5</v>
      </c>
      <c r="F20" s="174">
        <f>ROUND(VALUE(SUBSTITUTE(実質収支比率等に係る経年分析!J$47,"▲","-")),2)</f>
        <v>21.24</v>
      </c>
    </row>
    <row r="21" spans="1:11">
      <c r="A21" s="174" t="s">
        <v>58</v>
      </c>
      <c r="B21" s="174">
        <f>IF(ISNUMBER(VALUE(SUBSTITUTE(実質収支比率等に係る経年分析!F$49,"▲","-"))),ROUND(VALUE(SUBSTITUTE(実質収支比率等に係る経年分析!F$49,"▲","-")),2),NA())</f>
        <v>-5.77</v>
      </c>
      <c r="C21" s="174">
        <f>IF(ISNUMBER(VALUE(SUBSTITUTE(実質収支比率等に係る経年分析!G$49,"▲","-"))),ROUND(VALUE(SUBSTITUTE(実質収支比率等に係る経年分析!G$49,"▲","-")),2),NA())</f>
        <v>2.08</v>
      </c>
      <c r="D21" s="174">
        <f>IF(ISNUMBER(VALUE(SUBSTITUTE(実質収支比率等に係る経年分析!H$49,"▲","-"))),ROUND(VALUE(SUBSTITUTE(実質収支比率等に係る経年分析!H$49,"▲","-")),2),NA())</f>
        <v>8.58</v>
      </c>
      <c r="E21" s="174">
        <f>IF(ISNUMBER(VALUE(SUBSTITUTE(実質収支比率等に係る経年分析!I$49,"▲","-"))),ROUND(VALUE(SUBSTITUTE(実質収支比率等に係る経年分析!I$49,"▲","-")),2),NA())</f>
        <v>-0.36</v>
      </c>
      <c r="F21" s="174">
        <f>IF(ISNUMBER(VALUE(SUBSTITUTE(実質収支比率等に係る経年分析!J$49,"▲","-"))),ROUND(VALUE(SUBSTITUTE(実質収支比率等に係る経年分析!J$49,"▲","-")),2),NA())</f>
        <v>3.67</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7.0000000000000007E-2</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0.16</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0.08</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0.04</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0.03</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str">
        <f>IF(連結実質赤字比率に係る赤字・黒字の構成分析!C$41="",NA(),連結実質赤字比率に係る赤字・黒字の構成分析!C$41)</f>
        <v>老人福祉施設特別会計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c r="A30" s="175" t="str">
        <f>IF(連結実質赤字比率に係る赤字・黒字の構成分析!C$40="",NA(),連結実質赤字比率に係る赤字・黒字の構成分析!C$40)</f>
        <v>漁業集落排水事業特別会計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0.03</v>
      </c>
    </row>
    <row r="32" spans="1:11">
      <c r="A32" s="175" t="str">
        <f>IF(連結実質赤字比率に係る赤字・黒字の構成分析!C$38="",NA(),連結実質赤字比率に係る赤字・黒字の構成分析!C$38)</f>
        <v>地域包括支援センター特別会計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7.0000000000000007E-2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0.11</v>
      </c>
    </row>
    <row r="33" spans="1:16">
      <c r="A33" s="175" t="str">
        <f>IF(連結実質赤字比率に係る赤字・黒字の構成分析!C$37="",NA(),連結実質赤字比率に係る赤字・黒字の構成分析!C$37)</f>
        <v>駐車場特別会計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7.0000000000000007E-2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0.11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0.13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0.19</v>
      </c>
    </row>
    <row r="34" spans="1:16">
      <c r="A34" s="175" t="str">
        <f>IF(連結実質赤字比率に係る赤字・黒字の構成分析!C$36="",NA(),連結実質赤字比率に係る赤字・黒字の構成分析!C$36)</f>
        <v>ケーブルテレビ事業特別会計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1.92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0.56999999999999995</v>
      </c>
    </row>
    <row r="35" spans="1:16">
      <c r="A35" s="175" t="str">
        <f>IF(連結実質赤字比率に係る赤字・黒字の構成分析!C$35="",NA(),連結実質赤字比率に係る赤字・黒字の構成分析!C$35)</f>
        <v>介護保険特別会計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2.2400000000000002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2.72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0.56999999999999995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2.56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2.82</v>
      </c>
    </row>
    <row r="36" spans="1:16">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15.39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25.81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20.88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26.73</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243</v>
      </c>
      <c r="E42" s="176"/>
      <c r="F42" s="176"/>
      <c r="G42" s="176">
        <f>'実質公債費比率（分子）の構造'!L$52</f>
        <v>220</v>
      </c>
      <c r="H42" s="176"/>
      <c r="I42" s="176"/>
      <c r="J42" s="176">
        <f>'実質公債費比率（分子）の構造'!M$52</f>
        <v>209</v>
      </c>
      <c r="K42" s="176"/>
      <c r="L42" s="176"/>
      <c r="M42" s="176">
        <f>'実質公債費比率（分子）の構造'!N$52</f>
        <v>208</v>
      </c>
      <c r="N42" s="176"/>
      <c r="O42" s="176"/>
      <c r="P42" s="176">
        <f>'実質公債費比率（分子）の構造'!O$52</f>
        <v>197</v>
      </c>
    </row>
    <row r="43" spans="1:16">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c r="A46" s="176" t="s">
        <v>69</v>
      </c>
      <c r="B46" s="176">
        <f>'実質公債費比率（分子）の構造'!K$48</f>
        <v>54</v>
      </c>
      <c r="C46" s="176"/>
      <c r="D46" s="176"/>
      <c r="E46" s="176">
        <f>'実質公債費比率（分子）の構造'!L$48</f>
        <v>55</v>
      </c>
      <c r="F46" s="176"/>
      <c r="G46" s="176"/>
      <c r="H46" s="176">
        <f>'実質公債費比率（分子）の構造'!M$48</f>
        <v>60</v>
      </c>
      <c r="I46" s="176"/>
      <c r="J46" s="176"/>
      <c r="K46" s="176">
        <f>'実質公債費比率（分子）の構造'!N$48</f>
        <v>57</v>
      </c>
      <c r="L46" s="176"/>
      <c r="M46" s="176"/>
      <c r="N46" s="176">
        <f>'実質公債費比率（分子）の構造'!O$48</f>
        <v>61</v>
      </c>
      <c r="O46" s="176"/>
      <c r="P46" s="176"/>
    </row>
    <row r="47" spans="1:16">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236</v>
      </c>
      <c r="C49" s="176"/>
      <c r="D49" s="176"/>
      <c r="E49" s="176">
        <f>'実質公債費比率（分子）の構造'!L$45</f>
        <v>227</v>
      </c>
      <c r="F49" s="176"/>
      <c r="G49" s="176"/>
      <c r="H49" s="176">
        <f>'実質公債費比率（分子）の構造'!M$45</f>
        <v>204</v>
      </c>
      <c r="I49" s="176"/>
      <c r="J49" s="176"/>
      <c r="K49" s="176">
        <f>'実質公債費比率（分子）の構造'!N$45</f>
        <v>193</v>
      </c>
      <c r="L49" s="176"/>
      <c r="M49" s="176"/>
      <c r="N49" s="176">
        <f>'実質公債費比率（分子）の構造'!O$45</f>
        <v>174</v>
      </c>
      <c r="O49" s="176"/>
      <c r="P49" s="176"/>
    </row>
    <row r="50" spans="1:16">
      <c r="A50" s="176" t="s">
        <v>73</v>
      </c>
      <c r="B50" s="176" t="e">
        <f>NA()</f>
        <v>#N/A</v>
      </c>
      <c r="C50" s="176">
        <f>IF(ISNUMBER('実質公債費比率（分子）の構造'!K$53),'実質公債費比率（分子）の構造'!K$53,NA())</f>
        <v>47</v>
      </c>
      <c r="D50" s="176" t="e">
        <f>NA()</f>
        <v>#N/A</v>
      </c>
      <c r="E50" s="176" t="e">
        <f>NA()</f>
        <v>#N/A</v>
      </c>
      <c r="F50" s="176">
        <f>IF(ISNUMBER('実質公債費比率（分子）の構造'!L$53),'実質公債費比率（分子）の構造'!L$53,NA())</f>
        <v>62</v>
      </c>
      <c r="G50" s="176" t="e">
        <f>NA()</f>
        <v>#N/A</v>
      </c>
      <c r="H50" s="176" t="e">
        <f>NA()</f>
        <v>#N/A</v>
      </c>
      <c r="I50" s="176">
        <f>IF(ISNUMBER('実質公債費比率（分子）の構造'!M$53),'実質公債費比率（分子）の構造'!M$53,NA())</f>
        <v>55</v>
      </c>
      <c r="J50" s="176" t="e">
        <f>NA()</f>
        <v>#N/A</v>
      </c>
      <c r="K50" s="176" t="e">
        <f>NA()</f>
        <v>#N/A</v>
      </c>
      <c r="L50" s="176">
        <f>IF(ISNUMBER('実質公債費比率（分子）の構造'!N$53),'実質公債費比率（分子）の構造'!N$53,NA())</f>
        <v>42</v>
      </c>
      <c r="M50" s="176" t="e">
        <f>NA()</f>
        <v>#N/A</v>
      </c>
      <c r="N50" s="176" t="e">
        <f>NA()</f>
        <v>#N/A</v>
      </c>
      <c r="O50" s="176">
        <f>IF(ISNUMBER('実質公債費比率（分子）の構造'!O$53),'実質公債費比率（分子）の構造'!O$53,NA())</f>
        <v>38</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1888</v>
      </c>
      <c r="E56" s="175"/>
      <c r="F56" s="175"/>
      <c r="G56" s="175">
        <f>'将来負担比率（分子）の構造'!J$52</f>
        <v>1999</v>
      </c>
      <c r="H56" s="175"/>
      <c r="I56" s="175"/>
      <c r="J56" s="175">
        <f>'将来負担比率（分子）の構造'!K$52</f>
        <v>2537</v>
      </c>
      <c r="K56" s="175"/>
      <c r="L56" s="175"/>
      <c r="M56" s="175">
        <f>'将来負担比率（分子）の構造'!L$52</f>
        <v>2475</v>
      </c>
      <c r="N56" s="175"/>
      <c r="O56" s="175"/>
      <c r="P56" s="175">
        <f>'将来負担比率（分子）の構造'!M$52</f>
        <v>2672</v>
      </c>
    </row>
    <row r="57" spans="1:16">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c r="A58" s="175" t="s">
        <v>43</v>
      </c>
      <c r="B58" s="175"/>
      <c r="C58" s="175"/>
      <c r="D58" s="175">
        <f>'将来負担比率（分子）の構造'!I$50</f>
        <v>3388</v>
      </c>
      <c r="E58" s="175"/>
      <c r="F58" s="175"/>
      <c r="G58" s="175">
        <f>'将来負担比率（分子）の構造'!J$50</f>
        <v>3491</v>
      </c>
      <c r="H58" s="175"/>
      <c r="I58" s="175"/>
      <c r="J58" s="175">
        <f>'将来負担比率（分子）の構造'!K$50</f>
        <v>3555</v>
      </c>
      <c r="K58" s="175"/>
      <c r="L58" s="175"/>
      <c r="M58" s="175">
        <f>'将来負担比率（分子）の構造'!L$50</f>
        <v>4050</v>
      </c>
      <c r="N58" s="175"/>
      <c r="O58" s="175"/>
      <c r="P58" s="175">
        <f>'将来負担比率（分子）の構造'!M$50</f>
        <v>4300</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37</v>
      </c>
      <c r="B62" s="175" t="str">
        <f>'将来負担比率（分子）の構造'!I$45</f>
        <v>-</v>
      </c>
      <c r="C62" s="175"/>
      <c r="D62" s="175"/>
      <c r="E62" s="175">
        <f>'将来負担比率（分子）の構造'!J$45</f>
        <v>33</v>
      </c>
      <c r="F62" s="175"/>
      <c r="G62" s="175"/>
      <c r="H62" s="175" t="str">
        <f>'将来負担比率（分子）の構造'!K$45</f>
        <v>-</v>
      </c>
      <c r="I62" s="175"/>
      <c r="J62" s="175"/>
      <c r="K62" s="175" t="str">
        <f>'将来負担比率（分子）の構造'!L$45</f>
        <v>-</v>
      </c>
      <c r="L62" s="175"/>
      <c r="M62" s="175"/>
      <c r="N62" s="175" t="str">
        <f>'将来負担比率（分子）の構造'!M$45</f>
        <v>-</v>
      </c>
      <c r="O62" s="175"/>
      <c r="P62" s="175"/>
    </row>
    <row r="63" spans="1:16">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c r="A64" s="175" t="s">
        <v>35</v>
      </c>
      <c r="B64" s="175">
        <f>'将来負担比率（分子）の構造'!I$43</f>
        <v>451</v>
      </c>
      <c r="C64" s="175"/>
      <c r="D64" s="175"/>
      <c r="E64" s="175">
        <f>'将来負担比率（分子）の構造'!J$43</f>
        <v>383</v>
      </c>
      <c r="F64" s="175"/>
      <c r="G64" s="175"/>
      <c r="H64" s="175">
        <f>'将来負担比率（分子）の構造'!K$43</f>
        <v>361</v>
      </c>
      <c r="I64" s="175"/>
      <c r="J64" s="175"/>
      <c r="K64" s="175">
        <f>'将来負担比率（分子）の構造'!L$43</f>
        <v>310</v>
      </c>
      <c r="L64" s="175"/>
      <c r="M64" s="175"/>
      <c r="N64" s="175">
        <f>'将来負担比率（分子）の構造'!M$43</f>
        <v>333</v>
      </c>
      <c r="O64" s="175"/>
      <c r="P64" s="175"/>
    </row>
    <row r="65" spans="1:16">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c r="A66" s="175" t="s">
        <v>33</v>
      </c>
      <c r="B66" s="175">
        <f>'将来負担比率（分子）の構造'!I$41</f>
        <v>1862</v>
      </c>
      <c r="C66" s="175"/>
      <c r="D66" s="175"/>
      <c r="E66" s="175">
        <f>'将来負担比率（分子）の構造'!J$41</f>
        <v>2148</v>
      </c>
      <c r="F66" s="175"/>
      <c r="G66" s="175"/>
      <c r="H66" s="175">
        <f>'将来負担比率（分子）の構造'!K$41</f>
        <v>2882</v>
      </c>
      <c r="I66" s="175"/>
      <c r="J66" s="175"/>
      <c r="K66" s="175">
        <f>'将来負担比率（分子）の構造'!L$41</f>
        <v>2855</v>
      </c>
      <c r="L66" s="175"/>
      <c r="M66" s="175"/>
      <c r="N66" s="175">
        <f>'将来負担比率（分子）の構造'!M$41</f>
        <v>3030</v>
      </c>
      <c r="O66" s="175"/>
      <c r="P66" s="175"/>
    </row>
    <row r="67" spans="1:16">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311</v>
      </c>
      <c r="C72" s="179">
        <f>基金残高に係る経年分析!G55</f>
        <v>311</v>
      </c>
      <c r="D72" s="179">
        <f>基金残高に係る経年分析!H55</f>
        <v>311</v>
      </c>
    </row>
    <row r="73" spans="1:16">
      <c r="A73" s="178" t="s">
        <v>80</v>
      </c>
      <c r="B73" s="179">
        <f>基金残高に係る経年分析!F56</f>
        <v>247</v>
      </c>
      <c r="C73" s="179">
        <f>基金残高に係る経年分析!G56</f>
        <v>258</v>
      </c>
      <c r="D73" s="179">
        <f>基金残高に係る経年分析!H56</f>
        <v>418</v>
      </c>
    </row>
    <row r="74" spans="1:16">
      <c r="A74" s="178" t="s">
        <v>81</v>
      </c>
      <c r="B74" s="179">
        <f>基金残高に係る経年分析!F57</f>
        <v>2862</v>
      </c>
      <c r="C74" s="179">
        <f>基金残高に係る経年分析!G57</f>
        <v>3346</v>
      </c>
      <c r="D74" s="179">
        <f>基金残高に係る経年分析!H57</f>
        <v>3449</v>
      </c>
    </row>
  </sheetData>
  <sheetProtection algorithmName="SHA-512" hashValue="RCmYFqBgVwfeWOujO7Mn7d7oamfxWsmCm2zpayLbSRoM7JFBcgmZt4i4Jz2c17T2azH1z7q7jclllOA9krY4/A==" saltValue="aWidKo3jl6MiYpSj2NkdC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4"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214</v>
      </c>
      <c r="DI1" s="718"/>
      <c r="DJ1" s="718"/>
      <c r="DK1" s="718"/>
      <c r="DL1" s="718"/>
      <c r="DM1" s="718"/>
      <c r="DN1" s="719"/>
      <c r="DO1" s="214"/>
      <c r="DP1" s="717" t="s">
        <v>215</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73" t="s">
        <v>217</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218</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219</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c r="B4" s="673" t="s">
        <v>1</v>
      </c>
      <c r="C4" s="674"/>
      <c r="D4" s="674"/>
      <c r="E4" s="674"/>
      <c r="F4" s="674"/>
      <c r="G4" s="674"/>
      <c r="H4" s="674"/>
      <c r="I4" s="674"/>
      <c r="J4" s="674"/>
      <c r="K4" s="674"/>
      <c r="L4" s="674"/>
      <c r="M4" s="674"/>
      <c r="N4" s="674"/>
      <c r="O4" s="674"/>
      <c r="P4" s="674"/>
      <c r="Q4" s="675"/>
      <c r="R4" s="673" t="s">
        <v>220</v>
      </c>
      <c r="S4" s="674"/>
      <c r="T4" s="674"/>
      <c r="U4" s="674"/>
      <c r="V4" s="674"/>
      <c r="W4" s="674"/>
      <c r="X4" s="674"/>
      <c r="Y4" s="675"/>
      <c r="Z4" s="673" t="s">
        <v>221</v>
      </c>
      <c r="AA4" s="674"/>
      <c r="AB4" s="674"/>
      <c r="AC4" s="675"/>
      <c r="AD4" s="673" t="s">
        <v>222</v>
      </c>
      <c r="AE4" s="674"/>
      <c r="AF4" s="674"/>
      <c r="AG4" s="674"/>
      <c r="AH4" s="674"/>
      <c r="AI4" s="674"/>
      <c r="AJ4" s="674"/>
      <c r="AK4" s="675"/>
      <c r="AL4" s="673" t="s">
        <v>221</v>
      </c>
      <c r="AM4" s="674"/>
      <c r="AN4" s="674"/>
      <c r="AO4" s="675"/>
      <c r="AP4" s="720" t="s">
        <v>223</v>
      </c>
      <c r="AQ4" s="720"/>
      <c r="AR4" s="720"/>
      <c r="AS4" s="720"/>
      <c r="AT4" s="720"/>
      <c r="AU4" s="720"/>
      <c r="AV4" s="720"/>
      <c r="AW4" s="720"/>
      <c r="AX4" s="720"/>
      <c r="AY4" s="720"/>
      <c r="AZ4" s="720"/>
      <c r="BA4" s="720"/>
      <c r="BB4" s="720"/>
      <c r="BC4" s="720"/>
      <c r="BD4" s="720"/>
      <c r="BE4" s="720"/>
      <c r="BF4" s="720"/>
      <c r="BG4" s="720" t="s">
        <v>224</v>
      </c>
      <c r="BH4" s="720"/>
      <c r="BI4" s="720"/>
      <c r="BJ4" s="720"/>
      <c r="BK4" s="720"/>
      <c r="BL4" s="720"/>
      <c r="BM4" s="720"/>
      <c r="BN4" s="720"/>
      <c r="BO4" s="720" t="s">
        <v>221</v>
      </c>
      <c r="BP4" s="720"/>
      <c r="BQ4" s="720"/>
      <c r="BR4" s="720"/>
      <c r="BS4" s="720" t="s">
        <v>225</v>
      </c>
      <c r="BT4" s="720"/>
      <c r="BU4" s="720"/>
      <c r="BV4" s="720"/>
      <c r="BW4" s="720"/>
      <c r="BX4" s="720"/>
      <c r="BY4" s="720"/>
      <c r="BZ4" s="720"/>
      <c r="CA4" s="720"/>
      <c r="CB4" s="720"/>
      <c r="CD4" s="673" t="s">
        <v>226</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c r="B5" s="679" t="s">
        <v>227</v>
      </c>
      <c r="C5" s="680"/>
      <c r="D5" s="680"/>
      <c r="E5" s="680"/>
      <c r="F5" s="680"/>
      <c r="G5" s="680"/>
      <c r="H5" s="680"/>
      <c r="I5" s="680"/>
      <c r="J5" s="680"/>
      <c r="K5" s="680"/>
      <c r="L5" s="680"/>
      <c r="M5" s="680"/>
      <c r="N5" s="680"/>
      <c r="O5" s="680"/>
      <c r="P5" s="680"/>
      <c r="Q5" s="681"/>
      <c r="R5" s="676">
        <v>121776</v>
      </c>
      <c r="S5" s="677"/>
      <c r="T5" s="677"/>
      <c r="U5" s="677"/>
      <c r="V5" s="677"/>
      <c r="W5" s="677"/>
      <c r="X5" s="677"/>
      <c r="Y5" s="702"/>
      <c r="Z5" s="715">
        <v>3.6</v>
      </c>
      <c r="AA5" s="715"/>
      <c r="AB5" s="715"/>
      <c r="AC5" s="715"/>
      <c r="AD5" s="716">
        <v>121776</v>
      </c>
      <c r="AE5" s="716"/>
      <c r="AF5" s="716"/>
      <c r="AG5" s="716"/>
      <c r="AH5" s="716"/>
      <c r="AI5" s="716"/>
      <c r="AJ5" s="716"/>
      <c r="AK5" s="716"/>
      <c r="AL5" s="703">
        <v>8.4</v>
      </c>
      <c r="AM5" s="685"/>
      <c r="AN5" s="685"/>
      <c r="AO5" s="704"/>
      <c r="AP5" s="679" t="s">
        <v>228</v>
      </c>
      <c r="AQ5" s="680"/>
      <c r="AR5" s="680"/>
      <c r="AS5" s="680"/>
      <c r="AT5" s="680"/>
      <c r="AU5" s="680"/>
      <c r="AV5" s="680"/>
      <c r="AW5" s="680"/>
      <c r="AX5" s="680"/>
      <c r="AY5" s="680"/>
      <c r="AZ5" s="680"/>
      <c r="BA5" s="680"/>
      <c r="BB5" s="680"/>
      <c r="BC5" s="680"/>
      <c r="BD5" s="680"/>
      <c r="BE5" s="680"/>
      <c r="BF5" s="681"/>
      <c r="BG5" s="621">
        <v>121776</v>
      </c>
      <c r="BH5" s="622"/>
      <c r="BI5" s="622"/>
      <c r="BJ5" s="622"/>
      <c r="BK5" s="622"/>
      <c r="BL5" s="622"/>
      <c r="BM5" s="622"/>
      <c r="BN5" s="623"/>
      <c r="BO5" s="659">
        <v>100</v>
      </c>
      <c r="BP5" s="659"/>
      <c r="BQ5" s="659"/>
      <c r="BR5" s="659"/>
      <c r="BS5" s="660" t="s">
        <v>148</v>
      </c>
      <c r="BT5" s="660"/>
      <c r="BU5" s="660"/>
      <c r="BV5" s="660"/>
      <c r="BW5" s="660"/>
      <c r="BX5" s="660"/>
      <c r="BY5" s="660"/>
      <c r="BZ5" s="660"/>
      <c r="CA5" s="660"/>
      <c r="CB5" s="700"/>
      <c r="CD5" s="673" t="s">
        <v>223</v>
      </c>
      <c r="CE5" s="674"/>
      <c r="CF5" s="674"/>
      <c r="CG5" s="674"/>
      <c r="CH5" s="674"/>
      <c r="CI5" s="674"/>
      <c r="CJ5" s="674"/>
      <c r="CK5" s="674"/>
      <c r="CL5" s="674"/>
      <c r="CM5" s="674"/>
      <c r="CN5" s="674"/>
      <c r="CO5" s="674"/>
      <c r="CP5" s="674"/>
      <c r="CQ5" s="675"/>
      <c r="CR5" s="673" t="s">
        <v>229</v>
      </c>
      <c r="CS5" s="674"/>
      <c r="CT5" s="674"/>
      <c r="CU5" s="674"/>
      <c r="CV5" s="674"/>
      <c r="CW5" s="674"/>
      <c r="CX5" s="674"/>
      <c r="CY5" s="675"/>
      <c r="CZ5" s="673" t="s">
        <v>221</v>
      </c>
      <c r="DA5" s="674"/>
      <c r="DB5" s="674"/>
      <c r="DC5" s="675"/>
      <c r="DD5" s="673" t="s">
        <v>230</v>
      </c>
      <c r="DE5" s="674"/>
      <c r="DF5" s="674"/>
      <c r="DG5" s="674"/>
      <c r="DH5" s="674"/>
      <c r="DI5" s="674"/>
      <c r="DJ5" s="674"/>
      <c r="DK5" s="674"/>
      <c r="DL5" s="674"/>
      <c r="DM5" s="674"/>
      <c r="DN5" s="674"/>
      <c r="DO5" s="674"/>
      <c r="DP5" s="675"/>
      <c r="DQ5" s="673" t="s">
        <v>231</v>
      </c>
      <c r="DR5" s="674"/>
      <c r="DS5" s="674"/>
      <c r="DT5" s="674"/>
      <c r="DU5" s="674"/>
      <c r="DV5" s="674"/>
      <c r="DW5" s="674"/>
      <c r="DX5" s="674"/>
      <c r="DY5" s="674"/>
      <c r="DZ5" s="674"/>
      <c r="EA5" s="674"/>
      <c r="EB5" s="674"/>
      <c r="EC5" s="675"/>
    </row>
    <row r="6" spans="2:143" ht="11.25" customHeight="1">
      <c r="B6" s="618" t="s">
        <v>232</v>
      </c>
      <c r="C6" s="619"/>
      <c r="D6" s="619"/>
      <c r="E6" s="619"/>
      <c r="F6" s="619"/>
      <c r="G6" s="619"/>
      <c r="H6" s="619"/>
      <c r="I6" s="619"/>
      <c r="J6" s="619"/>
      <c r="K6" s="619"/>
      <c r="L6" s="619"/>
      <c r="M6" s="619"/>
      <c r="N6" s="619"/>
      <c r="O6" s="619"/>
      <c r="P6" s="619"/>
      <c r="Q6" s="620"/>
      <c r="R6" s="621">
        <v>9076</v>
      </c>
      <c r="S6" s="622"/>
      <c r="T6" s="622"/>
      <c r="U6" s="622"/>
      <c r="V6" s="622"/>
      <c r="W6" s="622"/>
      <c r="X6" s="622"/>
      <c r="Y6" s="623"/>
      <c r="Z6" s="659">
        <v>0.3</v>
      </c>
      <c r="AA6" s="659"/>
      <c r="AB6" s="659"/>
      <c r="AC6" s="659"/>
      <c r="AD6" s="660">
        <v>9076</v>
      </c>
      <c r="AE6" s="660"/>
      <c r="AF6" s="660"/>
      <c r="AG6" s="660"/>
      <c r="AH6" s="660"/>
      <c r="AI6" s="660"/>
      <c r="AJ6" s="660"/>
      <c r="AK6" s="660"/>
      <c r="AL6" s="624">
        <v>0.6</v>
      </c>
      <c r="AM6" s="625"/>
      <c r="AN6" s="625"/>
      <c r="AO6" s="661"/>
      <c r="AP6" s="618" t="s">
        <v>233</v>
      </c>
      <c r="AQ6" s="619"/>
      <c r="AR6" s="619"/>
      <c r="AS6" s="619"/>
      <c r="AT6" s="619"/>
      <c r="AU6" s="619"/>
      <c r="AV6" s="619"/>
      <c r="AW6" s="619"/>
      <c r="AX6" s="619"/>
      <c r="AY6" s="619"/>
      <c r="AZ6" s="619"/>
      <c r="BA6" s="619"/>
      <c r="BB6" s="619"/>
      <c r="BC6" s="619"/>
      <c r="BD6" s="619"/>
      <c r="BE6" s="619"/>
      <c r="BF6" s="620"/>
      <c r="BG6" s="621">
        <v>121776</v>
      </c>
      <c r="BH6" s="622"/>
      <c r="BI6" s="622"/>
      <c r="BJ6" s="622"/>
      <c r="BK6" s="622"/>
      <c r="BL6" s="622"/>
      <c r="BM6" s="622"/>
      <c r="BN6" s="623"/>
      <c r="BO6" s="659">
        <v>100</v>
      </c>
      <c r="BP6" s="659"/>
      <c r="BQ6" s="659"/>
      <c r="BR6" s="659"/>
      <c r="BS6" s="660" t="s">
        <v>131</v>
      </c>
      <c r="BT6" s="660"/>
      <c r="BU6" s="660"/>
      <c r="BV6" s="660"/>
      <c r="BW6" s="660"/>
      <c r="BX6" s="660"/>
      <c r="BY6" s="660"/>
      <c r="BZ6" s="660"/>
      <c r="CA6" s="660"/>
      <c r="CB6" s="700"/>
      <c r="CD6" s="679" t="s">
        <v>234</v>
      </c>
      <c r="CE6" s="680"/>
      <c r="CF6" s="680"/>
      <c r="CG6" s="680"/>
      <c r="CH6" s="680"/>
      <c r="CI6" s="680"/>
      <c r="CJ6" s="680"/>
      <c r="CK6" s="680"/>
      <c r="CL6" s="680"/>
      <c r="CM6" s="680"/>
      <c r="CN6" s="680"/>
      <c r="CO6" s="680"/>
      <c r="CP6" s="680"/>
      <c r="CQ6" s="681"/>
      <c r="CR6" s="621">
        <v>34893</v>
      </c>
      <c r="CS6" s="622"/>
      <c r="CT6" s="622"/>
      <c r="CU6" s="622"/>
      <c r="CV6" s="622"/>
      <c r="CW6" s="622"/>
      <c r="CX6" s="622"/>
      <c r="CY6" s="623"/>
      <c r="CZ6" s="703">
        <v>1.2</v>
      </c>
      <c r="DA6" s="685"/>
      <c r="DB6" s="685"/>
      <c r="DC6" s="705"/>
      <c r="DD6" s="627" t="s">
        <v>148</v>
      </c>
      <c r="DE6" s="622"/>
      <c r="DF6" s="622"/>
      <c r="DG6" s="622"/>
      <c r="DH6" s="622"/>
      <c r="DI6" s="622"/>
      <c r="DJ6" s="622"/>
      <c r="DK6" s="622"/>
      <c r="DL6" s="622"/>
      <c r="DM6" s="622"/>
      <c r="DN6" s="622"/>
      <c r="DO6" s="622"/>
      <c r="DP6" s="623"/>
      <c r="DQ6" s="627">
        <v>34893</v>
      </c>
      <c r="DR6" s="622"/>
      <c r="DS6" s="622"/>
      <c r="DT6" s="622"/>
      <c r="DU6" s="622"/>
      <c r="DV6" s="622"/>
      <c r="DW6" s="622"/>
      <c r="DX6" s="622"/>
      <c r="DY6" s="622"/>
      <c r="DZ6" s="622"/>
      <c r="EA6" s="622"/>
      <c r="EB6" s="622"/>
      <c r="EC6" s="658"/>
    </row>
    <row r="7" spans="2:143" ht="11.25" customHeight="1">
      <c r="B7" s="618" t="s">
        <v>235</v>
      </c>
      <c r="C7" s="619"/>
      <c r="D7" s="619"/>
      <c r="E7" s="619"/>
      <c r="F7" s="619"/>
      <c r="G7" s="619"/>
      <c r="H7" s="619"/>
      <c r="I7" s="619"/>
      <c r="J7" s="619"/>
      <c r="K7" s="619"/>
      <c r="L7" s="619"/>
      <c r="M7" s="619"/>
      <c r="N7" s="619"/>
      <c r="O7" s="619"/>
      <c r="P7" s="619"/>
      <c r="Q7" s="620"/>
      <c r="R7" s="621">
        <v>46</v>
      </c>
      <c r="S7" s="622"/>
      <c r="T7" s="622"/>
      <c r="U7" s="622"/>
      <c r="V7" s="622"/>
      <c r="W7" s="622"/>
      <c r="X7" s="622"/>
      <c r="Y7" s="623"/>
      <c r="Z7" s="659">
        <v>0</v>
      </c>
      <c r="AA7" s="659"/>
      <c r="AB7" s="659"/>
      <c r="AC7" s="659"/>
      <c r="AD7" s="660">
        <v>46</v>
      </c>
      <c r="AE7" s="660"/>
      <c r="AF7" s="660"/>
      <c r="AG7" s="660"/>
      <c r="AH7" s="660"/>
      <c r="AI7" s="660"/>
      <c r="AJ7" s="660"/>
      <c r="AK7" s="660"/>
      <c r="AL7" s="624">
        <v>0</v>
      </c>
      <c r="AM7" s="625"/>
      <c r="AN7" s="625"/>
      <c r="AO7" s="661"/>
      <c r="AP7" s="618" t="s">
        <v>236</v>
      </c>
      <c r="AQ7" s="619"/>
      <c r="AR7" s="619"/>
      <c r="AS7" s="619"/>
      <c r="AT7" s="619"/>
      <c r="AU7" s="619"/>
      <c r="AV7" s="619"/>
      <c r="AW7" s="619"/>
      <c r="AX7" s="619"/>
      <c r="AY7" s="619"/>
      <c r="AZ7" s="619"/>
      <c r="BA7" s="619"/>
      <c r="BB7" s="619"/>
      <c r="BC7" s="619"/>
      <c r="BD7" s="619"/>
      <c r="BE7" s="619"/>
      <c r="BF7" s="620"/>
      <c r="BG7" s="621">
        <v>54691</v>
      </c>
      <c r="BH7" s="622"/>
      <c r="BI7" s="622"/>
      <c r="BJ7" s="622"/>
      <c r="BK7" s="622"/>
      <c r="BL7" s="622"/>
      <c r="BM7" s="622"/>
      <c r="BN7" s="623"/>
      <c r="BO7" s="659">
        <v>44.9</v>
      </c>
      <c r="BP7" s="659"/>
      <c r="BQ7" s="659"/>
      <c r="BR7" s="659"/>
      <c r="BS7" s="660" t="s">
        <v>148</v>
      </c>
      <c r="BT7" s="660"/>
      <c r="BU7" s="660"/>
      <c r="BV7" s="660"/>
      <c r="BW7" s="660"/>
      <c r="BX7" s="660"/>
      <c r="BY7" s="660"/>
      <c r="BZ7" s="660"/>
      <c r="CA7" s="660"/>
      <c r="CB7" s="700"/>
      <c r="CD7" s="618" t="s">
        <v>237</v>
      </c>
      <c r="CE7" s="619"/>
      <c r="CF7" s="619"/>
      <c r="CG7" s="619"/>
      <c r="CH7" s="619"/>
      <c r="CI7" s="619"/>
      <c r="CJ7" s="619"/>
      <c r="CK7" s="619"/>
      <c r="CL7" s="619"/>
      <c r="CM7" s="619"/>
      <c r="CN7" s="619"/>
      <c r="CO7" s="619"/>
      <c r="CP7" s="619"/>
      <c r="CQ7" s="620"/>
      <c r="CR7" s="621">
        <v>834263</v>
      </c>
      <c r="CS7" s="622"/>
      <c r="CT7" s="622"/>
      <c r="CU7" s="622"/>
      <c r="CV7" s="622"/>
      <c r="CW7" s="622"/>
      <c r="CX7" s="622"/>
      <c r="CY7" s="623"/>
      <c r="CZ7" s="659">
        <v>27.6</v>
      </c>
      <c r="DA7" s="659"/>
      <c r="DB7" s="659"/>
      <c r="DC7" s="659"/>
      <c r="DD7" s="627">
        <v>15331</v>
      </c>
      <c r="DE7" s="622"/>
      <c r="DF7" s="622"/>
      <c r="DG7" s="622"/>
      <c r="DH7" s="622"/>
      <c r="DI7" s="622"/>
      <c r="DJ7" s="622"/>
      <c r="DK7" s="622"/>
      <c r="DL7" s="622"/>
      <c r="DM7" s="622"/>
      <c r="DN7" s="622"/>
      <c r="DO7" s="622"/>
      <c r="DP7" s="623"/>
      <c r="DQ7" s="627">
        <v>764712</v>
      </c>
      <c r="DR7" s="622"/>
      <c r="DS7" s="622"/>
      <c r="DT7" s="622"/>
      <c r="DU7" s="622"/>
      <c r="DV7" s="622"/>
      <c r="DW7" s="622"/>
      <c r="DX7" s="622"/>
      <c r="DY7" s="622"/>
      <c r="DZ7" s="622"/>
      <c r="EA7" s="622"/>
      <c r="EB7" s="622"/>
      <c r="EC7" s="658"/>
    </row>
    <row r="8" spans="2:143" ht="11.25" customHeight="1">
      <c r="B8" s="618" t="s">
        <v>238</v>
      </c>
      <c r="C8" s="619"/>
      <c r="D8" s="619"/>
      <c r="E8" s="619"/>
      <c r="F8" s="619"/>
      <c r="G8" s="619"/>
      <c r="H8" s="619"/>
      <c r="I8" s="619"/>
      <c r="J8" s="619"/>
      <c r="K8" s="619"/>
      <c r="L8" s="619"/>
      <c r="M8" s="619"/>
      <c r="N8" s="619"/>
      <c r="O8" s="619"/>
      <c r="P8" s="619"/>
      <c r="Q8" s="620"/>
      <c r="R8" s="621">
        <v>440</v>
      </c>
      <c r="S8" s="622"/>
      <c r="T8" s="622"/>
      <c r="U8" s="622"/>
      <c r="V8" s="622"/>
      <c r="W8" s="622"/>
      <c r="X8" s="622"/>
      <c r="Y8" s="623"/>
      <c r="Z8" s="659">
        <v>0</v>
      </c>
      <c r="AA8" s="659"/>
      <c r="AB8" s="659"/>
      <c r="AC8" s="659"/>
      <c r="AD8" s="660">
        <v>440</v>
      </c>
      <c r="AE8" s="660"/>
      <c r="AF8" s="660"/>
      <c r="AG8" s="660"/>
      <c r="AH8" s="660"/>
      <c r="AI8" s="660"/>
      <c r="AJ8" s="660"/>
      <c r="AK8" s="660"/>
      <c r="AL8" s="624">
        <v>0</v>
      </c>
      <c r="AM8" s="625"/>
      <c r="AN8" s="625"/>
      <c r="AO8" s="661"/>
      <c r="AP8" s="618" t="s">
        <v>239</v>
      </c>
      <c r="AQ8" s="619"/>
      <c r="AR8" s="619"/>
      <c r="AS8" s="619"/>
      <c r="AT8" s="619"/>
      <c r="AU8" s="619"/>
      <c r="AV8" s="619"/>
      <c r="AW8" s="619"/>
      <c r="AX8" s="619"/>
      <c r="AY8" s="619"/>
      <c r="AZ8" s="619"/>
      <c r="BA8" s="619"/>
      <c r="BB8" s="619"/>
      <c r="BC8" s="619"/>
      <c r="BD8" s="619"/>
      <c r="BE8" s="619"/>
      <c r="BF8" s="620"/>
      <c r="BG8" s="621">
        <v>2589</v>
      </c>
      <c r="BH8" s="622"/>
      <c r="BI8" s="622"/>
      <c r="BJ8" s="622"/>
      <c r="BK8" s="622"/>
      <c r="BL8" s="622"/>
      <c r="BM8" s="622"/>
      <c r="BN8" s="623"/>
      <c r="BO8" s="659">
        <v>2.1</v>
      </c>
      <c r="BP8" s="659"/>
      <c r="BQ8" s="659"/>
      <c r="BR8" s="659"/>
      <c r="BS8" s="660" t="s">
        <v>131</v>
      </c>
      <c r="BT8" s="660"/>
      <c r="BU8" s="660"/>
      <c r="BV8" s="660"/>
      <c r="BW8" s="660"/>
      <c r="BX8" s="660"/>
      <c r="BY8" s="660"/>
      <c r="BZ8" s="660"/>
      <c r="CA8" s="660"/>
      <c r="CB8" s="700"/>
      <c r="CD8" s="618" t="s">
        <v>240</v>
      </c>
      <c r="CE8" s="619"/>
      <c r="CF8" s="619"/>
      <c r="CG8" s="619"/>
      <c r="CH8" s="619"/>
      <c r="CI8" s="619"/>
      <c r="CJ8" s="619"/>
      <c r="CK8" s="619"/>
      <c r="CL8" s="619"/>
      <c r="CM8" s="619"/>
      <c r="CN8" s="619"/>
      <c r="CO8" s="619"/>
      <c r="CP8" s="619"/>
      <c r="CQ8" s="620"/>
      <c r="CR8" s="621">
        <v>427283</v>
      </c>
      <c r="CS8" s="622"/>
      <c r="CT8" s="622"/>
      <c r="CU8" s="622"/>
      <c r="CV8" s="622"/>
      <c r="CW8" s="622"/>
      <c r="CX8" s="622"/>
      <c r="CY8" s="623"/>
      <c r="CZ8" s="659">
        <v>14.2</v>
      </c>
      <c r="DA8" s="659"/>
      <c r="DB8" s="659"/>
      <c r="DC8" s="659"/>
      <c r="DD8" s="627">
        <v>174</v>
      </c>
      <c r="DE8" s="622"/>
      <c r="DF8" s="622"/>
      <c r="DG8" s="622"/>
      <c r="DH8" s="622"/>
      <c r="DI8" s="622"/>
      <c r="DJ8" s="622"/>
      <c r="DK8" s="622"/>
      <c r="DL8" s="622"/>
      <c r="DM8" s="622"/>
      <c r="DN8" s="622"/>
      <c r="DO8" s="622"/>
      <c r="DP8" s="623"/>
      <c r="DQ8" s="627">
        <v>279279</v>
      </c>
      <c r="DR8" s="622"/>
      <c r="DS8" s="622"/>
      <c r="DT8" s="622"/>
      <c r="DU8" s="622"/>
      <c r="DV8" s="622"/>
      <c r="DW8" s="622"/>
      <c r="DX8" s="622"/>
      <c r="DY8" s="622"/>
      <c r="DZ8" s="622"/>
      <c r="EA8" s="622"/>
      <c r="EB8" s="622"/>
      <c r="EC8" s="658"/>
    </row>
    <row r="9" spans="2:143" ht="11.25" customHeight="1">
      <c r="B9" s="618" t="s">
        <v>241</v>
      </c>
      <c r="C9" s="619"/>
      <c r="D9" s="619"/>
      <c r="E9" s="619"/>
      <c r="F9" s="619"/>
      <c r="G9" s="619"/>
      <c r="H9" s="619"/>
      <c r="I9" s="619"/>
      <c r="J9" s="619"/>
      <c r="K9" s="619"/>
      <c r="L9" s="619"/>
      <c r="M9" s="619"/>
      <c r="N9" s="619"/>
      <c r="O9" s="619"/>
      <c r="P9" s="619"/>
      <c r="Q9" s="620"/>
      <c r="R9" s="621">
        <v>366</v>
      </c>
      <c r="S9" s="622"/>
      <c r="T9" s="622"/>
      <c r="U9" s="622"/>
      <c r="V9" s="622"/>
      <c r="W9" s="622"/>
      <c r="X9" s="622"/>
      <c r="Y9" s="623"/>
      <c r="Z9" s="659">
        <v>0</v>
      </c>
      <c r="AA9" s="659"/>
      <c r="AB9" s="659"/>
      <c r="AC9" s="659"/>
      <c r="AD9" s="660">
        <v>366</v>
      </c>
      <c r="AE9" s="660"/>
      <c r="AF9" s="660"/>
      <c r="AG9" s="660"/>
      <c r="AH9" s="660"/>
      <c r="AI9" s="660"/>
      <c r="AJ9" s="660"/>
      <c r="AK9" s="660"/>
      <c r="AL9" s="624">
        <v>0</v>
      </c>
      <c r="AM9" s="625"/>
      <c r="AN9" s="625"/>
      <c r="AO9" s="661"/>
      <c r="AP9" s="618" t="s">
        <v>242</v>
      </c>
      <c r="AQ9" s="619"/>
      <c r="AR9" s="619"/>
      <c r="AS9" s="619"/>
      <c r="AT9" s="619"/>
      <c r="AU9" s="619"/>
      <c r="AV9" s="619"/>
      <c r="AW9" s="619"/>
      <c r="AX9" s="619"/>
      <c r="AY9" s="619"/>
      <c r="AZ9" s="619"/>
      <c r="BA9" s="619"/>
      <c r="BB9" s="619"/>
      <c r="BC9" s="619"/>
      <c r="BD9" s="619"/>
      <c r="BE9" s="619"/>
      <c r="BF9" s="620"/>
      <c r="BG9" s="621">
        <v>48829</v>
      </c>
      <c r="BH9" s="622"/>
      <c r="BI9" s="622"/>
      <c r="BJ9" s="622"/>
      <c r="BK9" s="622"/>
      <c r="BL9" s="622"/>
      <c r="BM9" s="622"/>
      <c r="BN9" s="623"/>
      <c r="BO9" s="659">
        <v>40.1</v>
      </c>
      <c r="BP9" s="659"/>
      <c r="BQ9" s="659"/>
      <c r="BR9" s="659"/>
      <c r="BS9" s="660" t="s">
        <v>243</v>
      </c>
      <c r="BT9" s="660"/>
      <c r="BU9" s="660"/>
      <c r="BV9" s="660"/>
      <c r="BW9" s="660"/>
      <c r="BX9" s="660"/>
      <c r="BY9" s="660"/>
      <c r="BZ9" s="660"/>
      <c r="CA9" s="660"/>
      <c r="CB9" s="700"/>
      <c r="CD9" s="618" t="s">
        <v>244</v>
      </c>
      <c r="CE9" s="619"/>
      <c r="CF9" s="619"/>
      <c r="CG9" s="619"/>
      <c r="CH9" s="619"/>
      <c r="CI9" s="619"/>
      <c r="CJ9" s="619"/>
      <c r="CK9" s="619"/>
      <c r="CL9" s="619"/>
      <c r="CM9" s="619"/>
      <c r="CN9" s="619"/>
      <c r="CO9" s="619"/>
      <c r="CP9" s="619"/>
      <c r="CQ9" s="620"/>
      <c r="CR9" s="621">
        <v>247380</v>
      </c>
      <c r="CS9" s="622"/>
      <c r="CT9" s="622"/>
      <c r="CU9" s="622"/>
      <c r="CV9" s="622"/>
      <c r="CW9" s="622"/>
      <c r="CX9" s="622"/>
      <c r="CY9" s="623"/>
      <c r="CZ9" s="659">
        <v>8.1999999999999993</v>
      </c>
      <c r="DA9" s="659"/>
      <c r="DB9" s="659"/>
      <c r="DC9" s="659"/>
      <c r="DD9" s="627">
        <v>7773</v>
      </c>
      <c r="DE9" s="622"/>
      <c r="DF9" s="622"/>
      <c r="DG9" s="622"/>
      <c r="DH9" s="622"/>
      <c r="DI9" s="622"/>
      <c r="DJ9" s="622"/>
      <c r="DK9" s="622"/>
      <c r="DL9" s="622"/>
      <c r="DM9" s="622"/>
      <c r="DN9" s="622"/>
      <c r="DO9" s="622"/>
      <c r="DP9" s="623"/>
      <c r="DQ9" s="627">
        <v>203015</v>
      </c>
      <c r="DR9" s="622"/>
      <c r="DS9" s="622"/>
      <c r="DT9" s="622"/>
      <c r="DU9" s="622"/>
      <c r="DV9" s="622"/>
      <c r="DW9" s="622"/>
      <c r="DX9" s="622"/>
      <c r="DY9" s="622"/>
      <c r="DZ9" s="622"/>
      <c r="EA9" s="622"/>
      <c r="EB9" s="622"/>
      <c r="EC9" s="658"/>
    </row>
    <row r="10" spans="2:143" ht="11.25" customHeight="1">
      <c r="B10" s="618" t="s">
        <v>245</v>
      </c>
      <c r="C10" s="619"/>
      <c r="D10" s="619"/>
      <c r="E10" s="619"/>
      <c r="F10" s="619"/>
      <c r="G10" s="619"/>
      <c r="H10" s="619"/>
      <c r="I10" s="619"/>
      <c r="J10" s="619"/>
      <c r="K10" s="619"/>
      <c r="L10" s="619"/>
      <c r="M10" s="619"/>
      <c r="N10" s="619"/>
      <c r="O10" s="619"/>
      <c r="P10" s="619"/>
      <c r="Q10" s="620"/>
      <c r="R10" s="621" t="s">
        <v>243</v>
      </c>
      <c r="S10" s="622"/>
      <c r="T10" s="622"/>
      <c r="U10" s="622"/>
      <c r="V10" s="622"/>
      <c r="W10" s="622"/>
      <c r="X10" s="622"/>
      <c r="Y10" s="623"/>
      <c r="Z10" s="659" t="s">
        <v>148</v>
      </c>
      <c r="AA10" s="659"/>
      <c r="AB10" s="659"/>
      <c r="AC10" s="659"/>
      <c r="AD10" s="660" t="s">
        <v>243</v>
      </c>
      <c r="AE10" s="660"/>
      <c r="AF10" s="660"/>
      <c r="AG10" s="660"/>
      <c r="AH10" s="660"/>
      <c r="AI10" s="660"/>
      <c r="AJ10" s="660"/>
      <c r="AK10" s="660"/>
      <c r="AL10" s="624" t="s">
        <v>148</v>
      </c>
      <c r="AM10" s="625"/>
      <c r="AN10" s="625"/>
      <c r="AO10" s="661"/>
      <c r="AP10" s="618" t="s">
        <v>246</v>
      </c>
      <c r="AQ10" s="619"/>
      <c r="AR10" s="619"/>
      <c r="AS10" s="619"/>
      <c r="AT10" s="619"/>
      <c r="AU10" s="619"/>
      <c r="AV10" s="619"/>
      <c r="AW10" s="619"/>
      <c r="AX10" s="619"/>
      <c r="AY10" s="619"/>
      <c r="AZ10" s="619"/>
      <c r="BA10" s="619"/>
      <c r="BB10" s="619"/>
      <c r="BC10" s="619"/>
      <c r="BD10" s="619"/>
      <c r="BE10" s="619"/>
      <c r="BF10" s="620"/>
      <c r="BG10" s="621">
        <v>2940</v>
      </c>
      <c r="BH10" s="622"/>
      <c r="BI10" s="622"/>
      <c r="BJ10" s="622"/>
      <c r="BK10" s="622"/>
      <c r="BL10" s="622"/>
      <c r="BM10" s="622"/>
      <c r="BN10" s="623"/>
      <c r="BO10" s="659">
        <v>2.4</v>
      </c>
      <c r="BP10" s="659"/>
      <c r="BQ10" s="659"/>
      <c r="BR10" s="659"/>
      <c r="BS10" s="660" t="s">
        <v>243</v>
      </c>
      <c r="BT10" s="660"/>
      <c r="BU10" s="660"/>
      <c r="BV10" s="660"/>
      <c r="BW10" s="660"/>
      <c r="BX10" s="660"/>
      <c r="BY10" s="660"/>
      <c r="BZ10" s="660"/>
      <c r="CA10" s="660"/>
      <c r="CB10" s="700"/>
      <c r="CD10" s="618" t="s">
        <v>247</v>
      </c>
      <c r="CE10" s="619"/>
      <c r="CF10" s="619"/>
      <c r="CG10" s="619"/>
      <c r="CH10" s="619"/>
      <c r="CI10" s="619"/>
      <c r="CJ10" s="619"/>
      <c r="CK10" s="619"/>
      <c r="CL10" s="619"/>
      <c r="CM10" s="619"/>
      <c r="CN10" s="619"/>
      <c r="CO10" s="619"/>
      <c r="CP10" s="619"/>
      <c r="CQ10" s="620"/>
      <c r="CR10" s="621" t="s">
        <v>131</v>
      </c>
      <c r="CS10" s="622"/>
      <c r="CT10" s="622"/>
      <c r="CU10" s="622"/>
      <c r="CV10" s="622"/>
      <c r="CW10" s="622"/>
      <c r="CX10" s="622"/>
      <c r="CY10" s="623"/>
      <c r="CZ10" s="659" t="s">
        <v>148</v>
      </c>
      <c r="DA10" s="659"/>
      <c r="DB10" s="659"/>
      <c r="DC10" s="659"/>
      <c r="DD10" s="627" t="s">
        <v>148</v>
      </c>
      <c r="DE10" s="622"/>
      <c r="DF10" s="622"/>
      <c r="DG10" s="622"/>
      <c r="DH10" s="622"/>
      <c r="DI10" s="622"/>
      <c r="DJ10" s="622"/>
      <c r="DK10" s="622"/>
      <c r="DL10" s="622"/>
      <c r="DM10" s="622"/>
      <c r="DN10" s="622"/>
      <c r="DO10" s="622"/>
      <c r="DP10" s="623"/>
      <c r="DQ10" s="627" t="s">
        <v>131</v>
      </c>
      <c r="DR10" s="622"/>
      <c r="DS10" s="622"/>
      <c r="DT10" s="622"/>
      <c r="DU10" s="622"/>
      <c r="DV10" s="622"/>
      <c r="DW10" s="622"/>
      <c r="DX10" s="622"/>
      <c r="DY10" s="622"/>
      <c r="DZ10" s="622"/>
      <c r="EA10" s="622"/>
      <c r="EB10" s="622"/>
      <c r="EC10" s="658"/>
    </row>
    <row r="11" spans="2:143" ht="11.25" customHeight="1">
      <c r="B11" s="618" t="s">
        <v>248</v>
      </c>
      <c r="C11" s="619"/>
      <c r="D11" s="619"/>
      <c r="E11" s="619"/>
      <c r="F11" s="619"/>
      <c r="G11" s="619"/>
      <c r="H11" s="619"/>
      <c r="I11" s="619"/>
      <c r="J11" s="619"/>
      <c r="K11" s="619"/>
      <c r="L11" s="619"/>
      <c r="M11" s="619"/>
      <c r="N11" s="619"/>
      <c r="O11" s="619"/>
      <c r="P11" s="619"/>
      <c r="Q11" s="620"/>
      <c r="R11" s="621">
        <v>41208</v>
      </c>
      <c r="S11" s="622"/>
      <c r="T11" s="622"/>
      <c r="U11" s="622"/>
      <c r="V11" s="622"/>
      <c r="W11" s="622"/>
      <c r="X11" s="622"/>
      <c r="Y11" s="623"/>
      <c r="Z11" s="624">
        <v>1.2</v>
      </c>
      <c r="AA11" s="625"/>
      <c r="AB11" s="625"/>
      <c r="AC11" s="626"/>
      <c r="AD11" s="627">
        <v>41208</v>
      </c>
      <c r="AE11" s="622"/>
      <c r="AF11" s="622"/>
      <c r="AG11" s="622"/>
      <c r="AH11" s="622"/>
      <c r="AI11" s="622"/>
      <c r="AJ11" s="622"/>
      <c r="AK11" s="623"/>
      <c r="AL11" s="624">
        <v>2.8</v>
      </c>
      <c r="AM11" s="625"/>
      <c r="AN11" s="625"/>
      <c r="AO11" s="661"/>
      <c r="AP11" s="618" t="s">
        <v>249</v>
      </c>
      <c r="AQ11" s="619"/>
      <c r="AR11" s="619"/>
      <c r="AS11" s="619"/>
      <c r="AT11" s="619"/>
      <c r="AU11" s="619"/>
      <c r="AV11" s="619"/>
      <c r="AW11" s="619"/>
      <c r="AX11" s="619"/>
      <c r="AY11" s="619"/>
      <c r="AZ11" s="619"/>
      <c r="BA11" s="619"/>
      <c r="BB11" s="619"/>
      <c r="BC11" s="619"/>
      <c r="BD11" s="619"/>
      <c r="BE11" s="619"/>
      <c r="BF11" s="620"/>
      <c r="BG11" s="621">
        <v>333</v>
      </c>
      <c r="BH11" s="622"/>
      <c r="BI11" s="622"/>
      <c r="BJ11" s="622"/>
      <c r="BK11" s="622"/>
      <c r="BL11" s="622"/>
      <c r="BM11" s="622"/>
      <c r="BN11" s="623"/>
      <c r="BO11" s="659">
        <v>0.3</v>
      </c>
      <c r="BP11" s="659"/>
      <c r="BQ11" s="659"/>
      <c r="BR11" s="659"/>
      <c r="BS11" s="660" t="s">
        <v>131</v>
      </c>
      <c r="BT11" s="660"/>
      <c r="BU11" s="660"/>
      <c r="BV11" s="660"/>
      <c r="BW11" s="660"/>
      <c r="BX11" s="660"/>
      <c r="BY11" s="660"/>
      <c r="BZ11" s="660"/>
      <c r="CA11" s="660"/>
      <c r="CB11" s="700"/>
      <c r="CD11" s="618" t="s">
        <v>250</v>
      </c>
      <c r="CE11" s="619"/>
      <c r="CF11" s="619"/>
      <c r="CG11" s="619"/>
      <c r="CH11" s="619"/>
      <c r="CI11" s="619"/>
      <c r="CJ11" s="619"/>
      <c r="CK11" s="619"/>
      <c r="CL11" s="619"/>
      <c r="CM11" s="619"/>
      <c r="CN11" s="619"/>
      <c r="CO11" s="619"/>
      <c r="CP11" s="619"/>
      <c r="CQ11" s="620"/>
      <c r="CR11" s="621">
        <v>759078</v>
      </c>
      <c r="CS11" s="622"/>
      <c r="CT11" s="622"/>
      <c r="CU11" s="622"/>
      <c r="CV11" s="622"/>
      <c r="CW11" s="622"/>
      <c r="CX11" s="622"/>
      <c r="CY11" s="623"/>
      <c r="CZ11" s="659">
        <v>25.1</v>
      </c>
      <c r="DA11" s="659"/>
      <c r="DB11" s="659"/>
      <c r="DC11" s="659"/>
      <c r="DD11" s="627">
        <v>666178</v>
      </c>
      <c r="DE11" s="622"/>
      <c r="DF11" s="622"/>
      <c r="DG11" s="622"/>
      <c r="DH11" s="622"/>
      <c r="DI11" s="622"/>
      <c r="DJ11" s="622"/>
      <c r="DK11" s="622"/>
      <c r="DL11" s="622"/>
      <c r="DM11" s="622"/>
      <c r="DN11" s="622"/>
      <c r="DO11" s="622"/>
      <c r="DP11" s="623"/>
      <c r="DQ11" s="627">
        <v>75253</v>
      </c>
      <c r="DR11" s="622"/>
      <c r="DS11" s="622"/>
      <c r="DT11" s="622"/>
      <c r="DU11" s="622"/>
      <c r="DV11" s="622"/>
      <c r="DW11" s="622"/>
      <c r="DX11" s="622"/>
      <c r="DY11" s="622"/>
      <c r="DZ11" s="622"/>
      <c r="EA11" s="622"/>
      <c r="EB11" s="622"/>
      <c r="EC11" s="658"/>
    </row>
    <row r="12" spans="2:143" ht="11.25" customHeight="1">
      <c r="B12" s="618" t="s">
        <v>251</v>
      </c>
      <c r="C12" s="619"/>
      <c r="D12" s="619"/>
      <c r="E12" s="619"/>
      <c r="F12" s="619"/>
      <c r="G12" s="619"/>
      <c r="H12" s="619"/>
      <c r="I12" s="619"/>
      <c r="J12" s="619"/>
      <c r="K12" s="619"/>
      <c r="L12" s="619"/>
      <c r="M12" s="619"/>
      <c r="N12" s="619"/>
      <c r="O12" s="619"/>
      <c r="P12" s="619"/>
      <c r="Q12" s="620"/>
      <c r="R12" s="621" t="s">
        <v>243</v>
      </c>
      <c r="S12" s="622"/>
      <c r="T12" s="622"/>
      <c r="U12" s="622"/>
      <c r="V12" s="622"/>
      <c r="W12" s="622"/>
      <c r="X12" s="622"/>
      <c r="Y12" s="623"/>
      <c r="Z12" s="659" t="s">
        <v>243</v>
      </c>
      <c r="AA12" s="659"/>
      <c r="AB12" s="659"/>
      <c r="AC12" s="659"/>
      <c r="AD12" s="660" t="s">
        <v>148</v>
      </c>
      <c r="AE12" s="660"/>
      <c r="AF12" s="660"/>
      <c r="AG12" s="660"/>
      <c r="AH12" s="660"/>
      <c r="AI12" s="660"/>
      <c r="AJ12" s="660"/>
      <c r="AK12" s="660"/>
      <c r="AL12" s="624" t="s">
        <v>243</v>
      </c>
      <c r="AM12" s="625"/>
      <c r="AN12" s="625"/>
      <c r="AO12" s="661"/>
      <c r="AP12" s="618" t="s">
        <v>252</v>
      </c>
      <c r="AQ12" s="619"/>
      <c r="AR12" s="619"/>
      <c r="AS12" s="619"/>
      <c r="AT12" s="619"/>
      <c r="AU12" s="619"/>
      <c r="AV12" s="619"/>
      <c r="AW12" s="619"/>
      <c r="AX12" s="619"/>
      <c r="AY12" s="619"/>
      <c r="AZ12" s="619"/>
      <c r="BA12" s="619"/>
      <c r="BB12" s="619"/>
      <c r="BC12" s="619"/>
      <c r="BD12" s="619"/>
      <c r="BE12" s="619"/>
      <c r="BF12" s="620"/>
      <c r="BG12" s="621">
        <v>48459</v>
      </c>
      <c r="BH12" s="622"/>
      <c r="BI12" s="622"/>
      <c r="BJ12" s="622"/>
      <c r="BK12" s="622"/>
      <c r="BL12" s="622"/>
      <c r="BM12" s="622"/>
      <c r="BN12" s="623"/>
      <c r="BO12" s="659">
        <v>39.799999999999997</v>
      </c>
      <c r="BP12" s="659"/>
      <c r="BQ12" s="659"/>
      <c r="BR12" s="659"/>
      <c r="BS12" s="660" t="s">
        <v>243</v>
      </c>
      <c r="BT12" s="660"/>
      <c r="BU12" s="660"/>
      <c r="BV12" s="660"/>
      <c r="BW12" s="660"/>
      <c r="BX12" s="660"/>
      <c r="BY12" s="660"/>
      <c r="BZ12" s="660"/>
      <c r="CA12" s="660"/>
      <c r="CB12" s="700"/>
      <c r="CD12" s="618" t="s">
        <v>253</v>
      </c>
      <c r="CE12" s="619"/>
      <c r="CF12" s="619"/>
      <c r="CG12" s="619"/>
      <c r="CH12" s="619"/>
      <c r="CI12" s="619"/>
      <c r="CJ12" s="619"/>
      <c r="CK12" s="619"/>
      <c r="CL12" s="619"/>
      <c r="CM12" s="619"/>
      <c r="CN12" s="619"/>
      <c r="CO12" s="619"/>
      <c r="CP12" s="619"/>
      <c r="CQ12" s="620"/>
      <c r="CR12" s="621">
        <v>59434</v>
      </c>
      <c r="CS12" s="622"/>
      <c r="CT12" s="622"/>
      <c r="CU12" s="622"/>
      <c r="CV12" s="622"/>
      <c r="CW12" s="622"/>
      <c r="CX12" s="622"/>
      <c r="CY12" s="623"/>
      <c r="CZ12" s="659">
        <v>2</v>
      </c>
      <c r="DA12" s="659"/>
      <c r="DB12" s="659"/>
      <c r="DC12" s="659"/>
      <c r="DD12" s="627" t="s">
        <v>148</v>
      </c>
      <c r="DE12" s="622"/>
      <c r="DF12" s="622"/>
      <c r="DG12" s="622"/>
      <c r="DH12" s="622"/>
      <c r="DI12" s="622"/>
      <c r="DJ12" s="622"/>
      <c r="DK12" s="622"/>
      <c r="DL12" s="622"/>
      <c r="DM12" s="622"/>
      <c r="DN12" s="622"/>
      <c r="DO12" s="622"/>
      <c r="DP12" s="623"/>
      <c r="DQ12" s="627">
        <v>43154</v>
      </c>
      <c r="DR12" s="622"/>
      <c r="DS12" s="622"/>
      <c r="DT12" s="622"/>
      <c r="DU12" s="622"/>
      <c r="DV12" s="622"/>
      <c r="DW12" s="622"/>
      <c r="DX12" s="622"/>
      <c r="DY12" s="622"/>
      <c r="DZ12" s="622"/>
      <c r="EA12" s="622"/>
      <c r="EB12" s="622"/>
      <c r="EC12" s="658"/>
    </row>
    <row r="13" spans="2:143" ht="11.25" customHeight="1">
      <c r="B13" s="618" t="s">
        <v>254</v>
      </c>
      <c r="C13" s="619"/>
      <c r="D13" s="619"/>
      <c r="E13" s="619"/>
      <c r="F13" s="619"/>
      <c r="G13" s="619"/>
      <c r="H13" s="619"/>
      <c r="I13" s="619"/>
      <c r="J13" s="619"/>
      <c r="K13" s="619"/>
      <c r="L13" s="619"/>
      <c r="M13" s="619"/>
      <c r="N13" s="619"/>
      <c r="O13" s="619"/>
      <c r="P13" s="619"/>
      <c r="Q13" s="620"/>
      <c r="R13" s="621" t="s">
        <v>131</v>
      </c>
      <c r="S13" s="622"/>
      <c r="T13" s="622"/>
      <c r="U13" s="622"/>
      <c r="V13" s="622"/>
      <c r="W13" s="622"/>
      <c r="X13" s="622"/>
      <c r="Y13" s="623"/>
      <c r="Z13" s="659" t="s">
        <v>243</v>
      </c>
      <c r="AA13" s="659"/>
      <c r="AB13" s="659"/>
      <c r="AC13" s="659"/>
      <c r="AD13" s="660" t="s">
        <v>131</v>
      </c>
      <c r="AE13" s="660"/>
      <c r="AF13" s="660"/>
      <c r="AG13" s="660"/>
      <c r="AH13" s="660"/>
      <c r="AI13" s="660"/>
      <c r="AJ13" s="660"/>
      <c r="AK13" s="660"/>
      <c r="AL13" s="624" t="s">
        <v>131</v>
      </c>
      <c r="AM13" s="625"/>
      <c r="AN13" s="625"/>
      <c r="AO13" s="661"/>
      <c r="AP13" s="618" t="s">
        <v>255</v>
      </c>
      <c r="AQ13" s="619"/>
      <c r="AR13" s="619"/>
      <c r="AS13" s="619"/>
      <c r="AT13" s="619"/>
      <c r="AU13" s="619"/>
      <c r="AV13" s="619"/>
      <c r="AW13" s="619"/>
      <c r="AX13" s="619"/>
      <c r="AY13" s="619"/>
      <c r="AZ13" s="619"/>
      <c r="BA13" s="619"/>
      <c r="BB13" s="619"/>
      <c r="BC13" s="619"/>
      <c r="BD13" s="619"/>
      <c r="BE13" s="619"/>
      <c r="BF13" s="620"/>
      <c r="BG13" s="621">
        <v>48263</v>
      </c>
      <c r="BH13" s="622"/>
      <c r="BI13" s="622"/>
      <c r="BJ13" s="622"/>
      <c r="BK13" s="622"/>
      <c r="BL13" s="622"/>
      <c r="BM13" s="622"/>
      <c r="BN13" s="623"/>
      <c r="BO13" s="659">
        <v>39.6</v>
      </c>
      <c r="BP13" s="659"/>
      <c r="BQ13" s="659"/>
      <c r="BR13" s="659"/>
      <c r="BS13" s="660" t="s">
        <v>243</v>
      </c>
      <c r="BT13" s="660"/>
      <c r="BU13" s="660"/>
      <c r="BV13" s="660"/>
      <c r="BW13" s="660"/>
      <c r="BX13" s="660"/>
      <c r="BY13" s="660"/>
      <c r="BZ13" s="660"/>
      <c r="CA13" s="660"/>
      <c r="CB13" s="700"/>
      <c r="CD13" s="618" t="s">
        <v>256</v>
      </c>
      <c r="CE13" s="619"/>
      <c r="CF13" s="619"/>
      <c r="CG13" s="619"/>
      <c r="CH13" s="619"/>
      <c r="CI13" s="619"/>
      <c r="CJ13" s="619"/>
      <c r="CK13" s="619"/>
      <c r="CL13" s="619"/>
      <c r="CM13" s="619"/>
      <c r="CN13" s="619"/>
      <c r="CO13" s="619"/>
      <c r="CP13" s="619"/>
      <c r="CQ13" s="620"/>
      <c r="CR13" s="621">
        <v>139635</v>
      </c>
      <c r="CS13" s="622"/>
      <c r="CT13" s="622"/>
      <c r="CU13" s="622"/>
      <c r="CV13" s="622"/>
      <c r="CW13" s="622"/>
      <c r="CX13" s="622"/>
      <c r="CY13" s="623"/>
      <c r="CZ13" s="659">
        <v>4.5999999999999996</v>
      </c>
      <c r="DA13" s="659"/>
      <c r="DB13" s="659"/>
      <c r="DC13" s="659"/>
      <c r="DD13" s="627">
        <v>28674</v>
      </c>
      <c r="DE13" s="622"/>
      <c r="DF13" s="622"/>
      <c r="DG13" s="622"/>
      <c r="DH13" s="622"/>
      <c r="DI13" s="622"/>
      <c r="DJ13" s="622"/>
      <c r="DK13" s="622"/>
      <c r="DL13" s="622"/>
      <c r="DM13" s="622"/>
      <c r="DN13" s="622"/>
      <c r="DO13" s="622"/>
      <c r="DP13" s="623"/>
      <c r="DQ13" s="627">
        <v>107639</v>
      </c>
      <c r="DR13" s="622"/>
      <c r="DS13" s="622"/>
      <c r="DT13" s="622"/>
      <c r="DU13" s="622"/>
      <c r="DV13" s="622"/>
      <c r="DW13" s="622"/>
      <c r="DX13" s="622"/>
      <c r="DY13" s="622"/>
      <c r="DZ13" s="622"/>
      <c r="EA13" s="622"/>
      <c r="EB13" s="622"/>
      <c r="EC13" s="658"/>
    </row>
    <row r="14" spans="2:143" ht="11.25" customHeight="1">
      <c r="B14" s="618" t="s">
        <v>257</v>
      </c>
      <c r="C14" s="619"/>
      <c r="D14" s="619"/>
      <c r="E14" s="619"/>
      <c r="F14" s="619"/>
      <c r="G14" s="619"/>
      <c r="H14" s="619"/>
      <c r="I14" s="619"/>
      <c r="J14" s="619"/>
      <c r="K14" s="619"/>
      <c r="L14" s="619"/>
      <c r="M14" s="619"/>
      <c r="N14" s="619"/>
      <c r="O14" s="619"/>
      <c r="P14" s="619"/>
      <c r="Q14" s="620"/>
      <c r="R14" s="621" t="s">
        <v>243</v>
      </c>
      <c r="S14" s="622"/>
      <c r="T14" s="622"/>
      <c r="U14" s="622"/>
      <c r="V14" s="622"/>
      <c r="W14" s="622"/>
      <c r="X14" s="622"/>
      <c r="Y14" s="623"/>
      <c r="Z14" s="659" t="s">
        <v>243</v>
      </c>
      <c r="AA14" s="659"/>
      <c r="AB14" s="659"/>
      <c r="AC14" s="659"/>
      <c r="AD14" s="660" t="s">
        <v>243</v>
      </c>
      <c r="AE14" s="660"/>
      <c r="AF14" s="660"/>
      <c r="AG14" s="660"/>
      <c r="AH14" s="660"/>
      <c r="AI14" s="660"/>
      <c r="AJ14" s="660"/>
      <c r="AK14" s="660"/>
      <c r="AL14" s="624" t="s">
        <v>243</v>
      </c>
      <c r="AM14" s="625"/>
      <c r="AN14" s="625"/>
      <c r="AO14" s="661"/>
      <c r="AP14" s="618" t="s">
        <v>258</v>
      </c>
      <c r="AQ14" s="619"/>
      <c r="AR14" s="619"/>
      <c r="AS14" s="619"/>
      <c r="AT14" s="619"/>
      <c r="AU14" s="619"/>
      <c r="AV14" s="619"/>
      <c r="AW14" s="619"/>
      <c r="AX14" s="619"/>
      <c r="AY14" s="619"/>
      <c r="AZ14" s="619"/>
      <c r="BA14" s="619"/>
      <c r="BB14" s="619"/>
      <c r="BC14" s="619"/>
      <c r="BD14" s="619"/>
      <c r="BE14" s="619"/>
      <c r="BF14" s="620"/>
      <c r="BG14" s="621">
        <v>9448</v>
      </c>
      <c r="BH14" s="622"/>
      <c r="BI14" s="622"/>
      <c r="BJ14" s="622"/>
      <c r="BK14" s="622"/>
      <c r="BL14" s="622"/>
      <c r="BM14" s="622"/>
      <c r="BN14" s="623"/>
      <c r="BO14" s="659">
        <v>7.8</v>
      </c>
      <c r="BP14" s="659"/>
      <c r="BQ14" s="659"/>
      <c r="BR14" s="659"/>
      <c r="BS14" s="660" t="s">
        <v>243</v>
      </c>
      <c r="BT14" s="660"/>
      <c r="BU14" s="660"/>
      <c r="BV14" s="660"/>
      <c r="BW14" s="660"/>
      <c r="BX14" s="660"/>
      <c r="BY14" s="660"/>
      <c r="BZ14" s="660"/>
      <c r="CA14" s="660"/>
      <c r="CB14" s="700"/>
      <c r="CD14" s="618" t="s">
        <v>259</v>
      </c>
      <c r="CE14" s="619"/>
      <c r="CF14" s="619"/>
      <c r="CG14" s="619"/>
      <c r="CH14" s="619"/>
      <c r="CI14" s="619"/>
      <c r="CJ14" s="619"/>
      <c r="CK14" s="619"/>
      <c r="CL14" s="619"/>
      <c r="CM14" s="619"/>
      <c r="CN14" s="619"/>
      <c r="CO14" s="619"/>
      <c r="CP14" s="619"/>
      <c r="CQ14" s="620"/>
      <c r="CR14" s="621">
        <v>99477</v>
      </c>
      <c r="CS14" s="622"/>
      <c r="CT14" s="622"/>
      <c r="CU14" s="622"/>
      <c r="CV14" s="622"/>
      <c r="CW14" s="622"/>
      <c r="CX14" s="622"/>
      <c r="CY14" s="623"/>
      <c r="CZ14" s="659">
        <v>3.3</v>
      </c>
      <c r="DA14" s="659"/>
      <c r="DB14" s="659"/>
      <c r="DC14" s="659"/>
      <c r="DD14" s="627">
        <v>19206</v>
      </c>
      <c r="DE14" s="622"/>
      <c r="DF14" s="622"/>
      <c r="DG14" s="622"/>
      <c r="DH14" s="622"/>
      <c r="DI14" s="622"/>
      <c r="DJ14" s="622"/>
      <c r="DK14" s="622"/>
      <c r="DL14" s="622"/>
      <c r="DM14" s="622"/>
      <c r="DN14" s="622"/>
      <c r="DO14" s="622"/>
      <c r="DP14" s="623"/>
      <c r="DQ14" s="627">
        <v>79546</v>
      </c>
      <c r="DR14" s="622"/>
      <c r="DS14" s="622"/>
      <c r="DT14" s="622"/>
      <c r="DU14" s="622"/>
      <c r="DV14" s="622"/>
      <c r="DW14" s="622"/>
      <c r="DX14" s="622"/>
      <c r="DY14" s="622"/>
      <c r="DZ14" s="622"/>
      <c r="EA14" s="622"/>
      <c r="EB14" s="622"/>
      <c r="EC14" s="658"/>
    </row>
    <row r="15" spans="2:143" ht="11.25" customHeight="1">
      <c r="B15" s="618" t="s">
        <v>260</v>
      </c>
      <c r="C15" s="619"/>
      <c r="D15" s="619"/>
      <c r="E15" s="619"/>
      <c r="F15" s="619"/>
      <c r="G15" s="619"/>
      <c r="H15" s="619"/>
      <c r="I15" s="619"/>
      <c r="J15" s="619"/>
      <c r="K15" s="619"/>
      <c r="L15" s="619"/>
      <c r="M15" s="619"/>
      <c r="N15" s="619"/>
      <c r="O15" s="619"/>
      <c r="P15" s="619"/>
      <c r="Q15" s="620"/>
      <c r="R15" s="621" t="s">
        <v>243</v>
      </c>
      <c r="S15" s="622"/>
      <c r="T15" s="622"/>
      <c r="U15" s="622"/>
      <c r="V15" s="622"/>
      <c r="W15" s="622"/>
      <c r="X15" s="622"/>
      <c r="Y15" s="623"/>
      <c r="Z15" s="659" t="s">
        <v>148</v>
      </c>
      <c r="AA15" s="659"/>
      <c r="AB15" s="659"/>
      <c r="AC15" s="659"/>
      <c r="AD15" s="660" t="s">
        <v>148</v>
      </c>
      <c r="AE15" s="660"/>
      <c r="AF15" s="660"/>
      <c r="AG15" s="660"/>
      <c r="AH15" s="660"/>
      <c r="AI15" s="660"/>
      <c r="AJ15" s="660"/>
      <c r="AK15" s="660"/>
      <c r="AL15" s="624" t="s">
        <v>243</v>
      </c>
      <c r="AM15" s="625"/>
      <c r="AN15" s="625"/>
      <c r="AO15" s="661"/>
      <c r="AP15" s="618" t="s">
        <v>261</v>
      </c>
      <c r="AQ15" s="619"/>
      <c r="AR15" s="619"/>
      <c r="AS15" s="619"/>
      <c r="AT15" s="619"/>
      <c r="AU15" s="619"/>
      <c r="AV15" s="619"/>
      <c r="AW15" s="619"/>
      <c r="AX15" s="619"/>
      <c r="AY15" s="619"/>
      <c r="AZ15" s="619"/>
      <c r="BA15" s="619"/>
      <c r="BB15" s="619"/>
      <c r="BC15" s="619"/>
      <c r="BD15" s="619"/>
      <c r="BE15" s="619"/>
      <c r="BF15" s="620"/>
      <c r="BG15" s="621">
        <v>9178</v>
      </c>
      <c r="BH15" s="622"/>
      <c r="BI15" s="622"/>
      <c r="BJ15" s="622"/>
      <c r="BK15" s="622"/>
      <c r="BL15" s="622"/>
      <c r="BM15" s="622"/>
      <c r="BN15" s="623"/>
      <c r="BO15" s="659">
        <v>7.5</v>
      </c>
      <c r="BP15" s="659"/>
      <c r="BQ15" s="659"/>
      <c r="BR15" s="659"/>
      <c r="BS15" s="660" t="s">
        <v>243</v>
      </c>
      <c r="BT15" s="660"/>
      <c r="BU15" s="660"/>
      <c r="BV15" s="660"/>
      <c r="BW15" s="660"/>
      <c r="BX15" s="660"/>
      <c r="BY15" s="660"/>
      <c r="BZ15" s="660"/>
      <c r="CA15" s="660"/>
      <c r="CB15" s="700"/>
      <c r="CD15" s="618" t="s">
        <v>262</v>
      </c>
      <c r="CE15" s="619"/>
      <c r="CF15" s="619"/>
      <c r="CG15" s="619"/>
      <c r="CH15" s="619"/>
      <c r="CI15" s="619"/>
      <c r="CJ15" s="619"/>
      <c r="CK15" s="619"/>
      <c r="CL15" s="619"/>
      <c r="CM15" s="619"/>
      <c r="CN15" s="619"/>
      <c r="CO15" s="619"/>
      <c r="CP15" s="619"/>
      <c r="CQ15" s="620"/>
      <c r="CR15" s="621">
        <v>175715</v>
      </c>
      <c r="CS15" s="622"/>
      <c r="CT15" s="622"/>
      <c r="CU15" s="622"/>
      <c r="CV15" s="622"/>
      <c r="CW15" s="622"/>
      <c r="CX15" s="622"/>
      <c r="CY15" s="623"/>
      <c r="CZ15" s="659">
        <v>5.8</v>
      </c>
      <c r="DA15" s="659"/>
      <c r="DB15" s="659"/>
      <c r="DC15" s="659"/>
      <c r="DD15" s="627">
        <v>15321</v>
      </c>
      <c r="DE15" s="622"/>
      <c r="DF15" s="622"/>
      <c r="DG15" s="622"/>
      <c r="DH15" s="622"/>
      <c r="DI15" s="622"/>
      <c r="DJ15" s="622"/>
      <c r="DK15" s="622"/>
      <c r="DL15" s="622"/>
      <c r="DM15" s="622"/>
      <c r="DN15" s="622"/>
      <c r="DO15" s="622"/>
      <c r="DP15" s="623"/>
      <c r="DQ15" s="627">
        <v>150589</v>
      </c>
      <c r="DR15" s="622"/>
      <c r="DS15" s="622"/>
      <c r="DT15" s="622"/>
      <c r="DU15" s="622"/>
      <c r="DV15" s="622"/>
      <c r="DW15" s="622"/>
      <c r="DX15" s="622"/>
      <c r="DY15" s="622"/>
      <c r="DZ15" s="622"/>
      <c r="EA15" s="622"/>
      <c r="EB15" s="622"/>
      <c r="EC15" s="658"/>
    </row>
    <row r="16" spans="2:143" ht="11.25" customHeight="1">
      <c r="B16" s="618" t="s">
        <v>263</v>
      </c>
      <c r="C16" s="619"/>
      <c r="D16" s="619"/>
      <c r="E16" s="619"/>
      <c r="F16" s="619"/>
      <c r="G16" s="619"/>
      <c r="H16" s="619"/>
      <c r="I16" s="619"/>
      <c r="J16" s="619"/>
      <c r="K16" s="619"/>
      <c r="L16" s="619"/>
      <c r="M16" s="619"/>
      <c r="N16" s="619"/>
      <c r="O16" s="619"/>
      <c r="P16" s="619"/>
      <c r="Q16" s="620"/>
      <c r="R16" s="621">
        <v>526</v>
      </c>
      <c r="S16" s="622"/>
      <c r="T16" s="622"/>
      <c r="U16" s="622"/>
      <c r="V16" s="622"/>
      <c r="W16" s="622"/>
      <c r="X16" s="622"/>
      <c r="Y16" s="623"/>
      <c r="Z16" s="659">
        <v>0</v>
      </c>
      <c r="AA16" s="659"/>
      <c r="AB16" s="659"/>
      <c r="AC16" s="659"/>
      <c r="AD16" s="660">
        <v>526</v>
      </c>
      <c r="AE16" s="660"/>
      <c r="AF16" s="660"/>
      <c r="AG16" s="660"/>
      <c r="AH16" s="660"/>
      <c r="AI16" s="660"/>
      <c r="AJ16" s="660"/>
      <c r="AK16" s="660"/>
      <c r="AL16" s="624">
        <v>0</v>
      </c>
      <c r="AM16" s="625"/>
      <c r="AN16" s="625"/>
      <c r="AO16" s="661"/>
      <c r="AP16" s="618" t="s">
        <v>264</v>
      </c>
      <c r="AQ16" s="619"/>
      <c r="AR16" s="619"/>
      <c r="AS16" s="619"/>
      <c r="AT16" s="619"/>
      <c r="AU16" s="619"/>
      <c r="AV16" s="619"/>
      <c r="AW16" s="619"/>
      <c r="AX16" s="619"/>
      <c r="AY16" s="619"/>
      <c r="AZ16" s="619"/>
      <c r="BA16" s="619"/>
      <c r="BB16" s="619"/>
      <c r="BC16" s="619"/>
      <c r="BD16" s="619"/>
      <c r="BE16" s="619"/>
      <c r="BF16" s="620"/>
      <c r="BG16" s="621" t="s">
        <v>243</v>
      </c>
      <c r="BH16" s="622"/>
      <c r="BI16" s="622"/>
      <c r="BJ16" s="622"/>
      <c r="BK16" s="622"/>
      <c r="BL16" s="622"/>
      <c r="BM16" s="622"/>
      <c r="BN16" s="623"/>
      <c r="BO16" s="659" t="s">
        <v>243</v>
      </c>
      <c r="BP16" s="659"/>
      <c r="BQ16" s="659"/>
      <c r="BR16" s="659"/>
      <c r="BS16" s="660" t="s">
        <v>148</v>
      </c>
      <c r="BT16" s="660"/>
      <c r="BU16" s="660"/>
      <c r="BV16" s="660"/>
      <c r="BW16" s="660"/>
      <c r="BX16" s="660"/>
      <c r="BY16" s="660"/>
      <c r="BZ16" s="660"/>
      <c r="CA16" s="660"/>
      <c r="CB16" s="700"/>
      <c r="CD16" s="618" t="s">
        <v>265</v>
      </c>
      <c r="CE16" s="619"/>
      <c r="CF16" s="619"/>
      <c r="CG16" s="619"/>
      <c r="CH16" s="619"/>
      <c r="CI16" s="619"/>
      <c r="CJ16" s="619"/>
      <c r="CK16" s="619"/>
      <c r="CL16" s="619"/>
      <c r="CM16" s="619"/>
      <c r="CN16" s="619"/>
      <c r="CO16" s="619"/>
      <c r="CP16" s="619"/>
      <c r="CQ16" s="620"/>
      <c r="CR16" s="621">
        <v>5690</v>
      </c>
      <c r="CS16" s="622"/>
      <c r="CT16" s="622"/>
      <c r="CU16" s="622"/>
      <c r="CV16" s="622"/>
      <c r="CW16" s="622"/>
      <c r="CX16" s="622"/>
      <c r="CY16" s="623"/>
      <c r="CZ16" s="659">
        <v>0.2</v>
      </c>
      <c r="DA16" s="659"/>
      <c r="DB16" s="659"/>
      <c r="DC16" s="659"/>
      <c r="DD16" s="627" t="s">
        <v>131</v>
      </c>
      <c r="DE16" s="622"/>
      <c r="DF16" s="622"/>
      <c r="DG16" s="622"/>
      <c r="DH16" s="622"/>
      <c r="DI16" s="622"/>
      <c r="DJ16" s="622"/>
      <c r="DK16" s="622"/>
      <c r="DL16" s="622"/>
      <c r="DM16" s="622"/>
      <c r="DN16" s="622"/>
      <c r="DO16" s="622"/>
      <c r="DP16" s="623"/>
      <c r="DQ16" s="627">
        <v>3790</v>
      </c>
      <c r="DR16" s="622"/>
      <c r="DS16" s="622"/>
      <c r="DT16" s="622"/>
      <c r="DU16" s="622"/>
      <c r="DV16" s="622"/>
      <c r="DW16" s="622"/>
      <c r="DX16" s="622"/>
      <c r="DY16" s="622"/>
      <c r="DZ16" s="622"/>
      <c r="EA16" s="622"/>
      <c r="EB16" s="622"/>
      <c r="EC16" s="658"/>
    </row>
    <row r="17" spans="2:133" ht="11.25" customHeight="1">
      <c r="B17" s="618" t="s">
        <v>266</v>
      </c>
      <c r="C17" s="619"/>
      <c r="D17" s="619"/>
      <c r="E17" s="619"/>
      <c r="F17" s="619"/>
      <c r="G17" s="619"/>
      <c r="H17" s="619"/>
      <c r="I17" s="619"/>
      <c r="J17" s="619"/>
      <c r="K17" s="619"/>
      <c r="L17" s="619"/>
      <c r="M17" s="619"/>
      <c r="N17" s="619"/>
      <c r="O17" s="619"/>
      <c r="P17" s="619"/>
      <c r="Q17" s="620"/>
      <c r="R17" s="621">
        <v>2147</v>
      </c>
      <c r="S17" s="622"/>
      <c r="T17" s="622"/>
      <c r="U17" s="622"/>
      <c r="V17" s="622"/>
      <c r="W17" s="622"/>
      <c r="X17" s="622"/>
      <c r="Y17" s="623"/>
      <c r="Z17" s="659">
        <v>0.1</v>
      </c>
      <c r="AA17" s="659"/>
      <c r="AB17" s="659"/>
      <c r="AC17" s="659"/>
      <c r="AD17" s="660">
        <v>2147</v>
      </c>
      <c r="AE17" s="660"/>
      <c r="AF17" s="660"/>
      <c r="AG17" s="660"/>
      <c r="AH17" s="660"/>
      <c r="AI17" s="660"/>
      <c r="AJ17" s="660"/>
      <c r="AK17" s="660"/>
      <c r="AL17" s="624">
        <v>0.1</v>
      </c>
      <c r="AM17" s="625"/>
      <c r="AN17" s="625"/>
      <c r="AO17" s="661"/>
      <c r="AP17" s="618" t="s">
        <v>267</v>
      </c>
      <c r="AQ17" s="619"/>
      <c r="AR17" s="619"/>
      <c r="AS17" s="619"/>
      <c r="AT17" s="619"/>
      <c r="AU17" s="619"/>
      <c r="AV17" s="619"/>
      <c r="AW17" s="619"/>
      <c r="AX17" s="619"/>
      <c r="AY17" s="619"/>
      <c r="AZ17" s="619"/>
      <c r="BA17" s="619"/>
      <c r="BB17" s="619"/>
      <c r="BC17" s="619"/>
      <c r="BD17" s="619"/>
      <c r="BE17" s="619"/>
      <c r="BF17" s="620"/>
      <c r="BG17" s="621" t="s">
        <v>243</v>
      </c>
      <c r="BH17" s="622"/>
      <c r="BI17" s="622"/>
      <c r="BJ17" s="622"/>
      <c r="BK17" s="622"/>
      <c r="BL17" s="622"/>
      <c r="BM17" s="622"/>
      <c r="BN17" s="623"/>
      <c r="BO17" s="659" t="s">
        <v>243</v>
      </c>
      <c r="BP17" s="659"/>
      <c r="BQ17" s="659"/>
      <c r="BR17" s="659"/>
      <c r="BS17" s="660" t="s">
        <v>131</v>
      </c>
      <c r="BT17" s="660"/>
      <c r="BU17" s="660"/>
      <c r="BV17" s="660"/>
      <c r="BW17" s="660"/>
      <c r="BX17" s="660"/>
      <c r="BY17" s="660"/>
      <c r="BZ17" s="660"/>
      <c r="CA17" s="660"/>
      <c r="CB17" s="700"/>
      <c r="CD17" s="618" t="s">
        <v>268</v>
      </c>
      <c r="CE17" s="619"/>
      <c r="CF17" s="619"/>
      <c r="CG17" s="619"/>
      <c r="CH17" s="619"/>
      <c r="CI17" s="619"/>
      <c r="CJ17" s="619"/>
      <c r="CK17" s="619"/>
      <c r="CL17" s="619"/>
      <c r="CM17" s="619"/>
      <c r="CN17" s="619"/>
      <c r="CO17" s="619"/>
      <c r="CP17" s="619"/>
      <c r="CQ17" s="620"/>
      <c r="CR17" s="621">
        <v>173652</v>
      </c>
      <c r="CS17" s="622"/>
      <c r="CT17" s="622"/>
      <c r="CU17" s="622"/>
      <c r="CV17" s="622"/>
      <c r="CW17" s="622"/>
      <c r="CX17" s="622"/>
      <c r="CY17" s="623"/>
      <c r="CZ17" s="659">
        <v>5.8</v>
      </c>
      <c r="DA17" s="659"/>
      <c r="DB17" s="659"/>
      <c r="DC17" s="659"/>
      <c r="DD17" s="627" t="s">
        <v>148</v>
      </c>
      <c r="DE17" s="622"/>
      <c r="DF17" s="622"/>
      <c r="DG17" s="622"/>
      <c r="DH17" s="622"/>
      <c r="DI17" s="622"/>
      <c r="DJ17" s="622"/>
      <c r="DK17" s="622"/>
      <c r="DL17" s="622"/>
      <c r="DM17" s="622"/>
      <c r="DN17" s="622"/>
      <c r="DO17" s="622"/>
      <c r="DP17" s="623"/>
      <c r="DQ17" s="627">
        <v>173652</v>
      </c>
      <c r="DR17" s="622"/>
      <c r="DS17" s="622"/>
      <c r="DT17" s="622"/>
      <c r="DU17" s="622"/>
      <c r="DV17" s="622"/>
      <c r="DW17" s="622"/>
      <c r="DX17" s="622"/>
      <c r="DY17" s="622"/>
      <c r="DZ17" s="622"/>
      <c r="EA17" s="622"/>
      <c r="EB17" s="622"/>
      <c r="EC17" s="658"/>
    </row>
    <row r="18" spans="2:133" ht="11.25" customHeight="1">
      <c r="B18" s="618" t="s">
        <v>269</v>
      </c>
      <c r="C18" s="619"/>
      <c r="D18" s="619"/>
      <c r="E18" s="619"/>
      <c r="F18" s="619"/>
      <c r="G18" s="619"/>
      <c r="H18" s="619"/>
      <c r="I18" s="619"/>
      <c r="J18" s="619"/>
      <c r="K18" s="619"/>
      <c r="L18" s="619"/>
      <c r="M18" s="619"/>
      <c r="N18" s="619"/>
      <c r="O18" s="619"/>
      <c r="P18" s="619"/>
      <c r="Q18" s="620"/>
      <c r="R18" s="621">
        <v>608</v>
      </c>
      <c r="S18" s="622"/>
      <c r="T18" s="622"/>
      <c r="U18" s="622"/>
      <c r="V18" s="622"/>
      <c r="W18" s="622"/>
      <c r="X18" s="622"/>
      <c r="Y18" s="623"/>
      <c r="Z18" s="659">
        <v>0</v>
      </c>
      <c r="AA18" s="659"/>
      <c r="AB18" s="659"/>
      <c r="AC18" s="659"/>
      <c r="AD18" s="660">
        <v>608</v>
      </c>
      <c r="AE18" s="660"/>
      <c r="AF18" s="660"/>
      <c r="AG18" s="660"/>
      <c r="AH18" s="660"/>
      <c r="AI18" s="660"/>
      <c r="AJ18" s="660"/>
      <c r="AK18" s="660"/>
      <c r="AL18" s="624">
        <v>0</v>
      </c>
      <c r="AM18" s="625"/>
      <c r="AN18" s="625"/>
      <c r="AO18" s="661"/>
      <c r="AP18" s="618" t="s">
        <v>270</v>
      </c>
      <c r="AQ18" s="619"/>
      <c r="AR18" s="619"/>
      <c r="AS18" s="619"/>
      <c r="AT18" s="619"/>
      <c r="AU18" s="619"/>
      <c r="AV18" s="619"/>
      <c r="AW18" s="619"/>
      <c r="AX18" s="619"/>
      <c r="AY18" s="619"/>
      <c r="AZ18" s="619"/>
      <c r="BA18" s="619"/>
      <c r="BB18" s="619"/>
      <c r="BC18" s="619"/>
      <c r="BD18" s="619"/>
      <c r="BE18" s="619"/>
      <c r="BF18" s="620"/>
      <c r="BG18" s="621" t="s">
        <v>131</v>
      </c>
      <c r="BH18" s="622"/>
      <c r="BI18" s="622"/>
      <c r="BJ18" s="622"/>
      <c r="BK18" s="622"/>
      <c r="BL18" s="622"/>
      <c r="BM18" s="622"/>
      <c r="BN18" s="623"/>
      <c r="BO18" s="659" t="s">
        <v>243</v>
      </c>
      <c r="BP18" s="659"/>
      <c r="BQ18" s="659"/>
      <c r="BR18" s="659"/>
      <c r="BS18" s="660" t="s">
        <v>243</v>
      </c>
      <c r="BT18" s="660"/>
      <c r="BU18" s="660"/>
      <c r="BV18" s="660"/>
      <c r="BW18" s="660"/>
      <c r="BX18" s="660"/>
      <c r="BY18" s="660"/>
      <c r="BZ18" s="660"/>
      <c r="CA18" s="660"/>
      <c r="CB18" s="700"/>
      <c r="CD18" s="618" t="s">
        <v>271</v>
      </c>
      <c r="CE18" s="619"/>
      <c r="CF18" s="619"/>
      <c r="CG18" s="619"/>
      <c r="CH18" s="619"/>
      <c r="CI18" s="619"/>
      <c r="CJ18" s="619"/>
      <c r="CK18" s="619"/>
      <c r="CL18" s="619"/>
      <c r="CM18" s="619"/>
      <c r="CN18" s="619"/>
      <c r="CO18" s="619"/>
      <c r="CP18" s="619"/>
      <c r="CQ18" s="620"/>
      <c r="CR18" s="621">
        <v>62000</v>
      </c>
      <c r="CS18" s="622"/>
      <c r="CT18" s="622"/>
      <c r="CU18" s="622"/>
      <c r="CV18" s="622"/>
      <c r="CW18" s="622"/>
      <c r="CX18" s="622"/>
      <c r="CY18" s="623"/>
      <c r="CZ18" s="659">
        <v>2.1</v>
      </c>
      <c r="DA18" s="659"/>
      <c r="DB18" s="659"/>
      <c r="DC18" s="659"/>
      <c r="DD18" s="627" t="s">
        <v>131</v>
      </c>
      <c r="DE18" s="622"/>
      <c r="DF18" s="622"/>
      <c r="DG18" s="622"/>
      <c r="DH18" s="622"/>
      <c r="DI18" s="622"/>
      <c r="DJ18" s="622"/>
      <c r="DK18" s="622"/>
      <c r="DL18" s="622"/>
      <c r="DM18" s="622"/>
      <c r="DN18" s="622"/>
      <c r="DO18" s="622"/>
      <c r="DP18" s="623"/>
      <c r="DQ18" s="627">
        <v>62000</v>
      </c>
      <c r="DR18" s="622"/>
      <c r="DS18" s="622"/>
      <c r="DT18" s="622"/>
      <c r="DU18" s="622"/>
      <c r="DV18" s="622"/>
      <c r="DW18" s="622"/>
      <c r="DX18" s="622"/>
      <c r="DY18" s="622"/>
      <c r="DZ18" s="622"/>
      <c r="EA18" s="622"/>
      <c r="EB18" s="622"/>
      <c r="EC18" s="658"/>
    </row>
    <row r="19" spans="2:133" ht="11.25" customHeight="1">
      <c r="B19" s="618" t="s">
        <v>272</v>
      </c>
      <c r="C19" s="619"/>
      <c r="D19" s="619"/>
      <c r="E19" s="619"/>
      <c r="F19" s="619"/>
      <c r="G19" s="619"/>
      <c r="H19" s="619"/>
      <c r="I19" s="619"/>
      <c r="J19" s="619"/>
      <c r="K19" s="619"/>
      <c r="L19" s="619"/>
      <c r="M19" s="619"/>
      <c r="N19" s="619"/>
      <c r="O19" s="619"/>
      <c r="P19" s="619"/>
      <c r="Q19" s="620"/>
      <c r="R19" s="621">
        <v>608</v>
      </c>
      <c r="S19" s="622"/>
      <c r="T19" s="622"/>
      <c r="U19" s="622"/>
      <c r="V19" s="622"/>
      <c r="W19" s="622"/>
      <c r="X19" s="622"/>
      <c r="Y19" s="623"/>
      <c r="Z19" s="659">
        <v>0</v>
      </c>
      <c r="AA19" s="659"/>
      <c r="AB19" s="659"/>
      <c r="AC19" s="659"/>
      <c r="AD19" s="660">
        <v>608</v>
      </c>
      <c r="AE19" s="660"/>
      <c r="AF19" s="660"/>
      <c r="AG19" s="660"/>
      <c r="AH19" s="660"/>
      <c r="AI19" s="660"/>
      <c r="AJ19" s="660"/>
      <c r="AK19" s="660"/>
      <c r="AL19" s="624">
        <v>0</v>
      </c>
      <c r="AM19" s="625"/>
      <c r="AN19" s="625"/>
      <c r="AO19" s="661"/>
      <c r="AP19" s="618" t="s">
        <v>273</v>
      </c>
      <c r="AQ19" s="619"/>
      <c r="AR19" s="619"/>
      <c r="AS19" s="619"/>
      <c r="AT19" s="619"/>
      <c r="AU19" s="619"/>
      <c r="AV19" s="619"/>
      <c r="AW19" s="619"/>
      <c r="AX19" s="619"/>
      <c r="AY19" s="619"/>
      <c r="AZ19" s="619"/>
      <c r="BA19" s="619"/>
      <c r="BB19" s="619"/>
      <c r="BC19" s="619"/>
      <c r="BD19" s="619"/>
      <c r="BE19" s="619"/>
      <c r="BF19" s="620"/>
      <c r="BG19" s="621" t="s">
        <v>243</v>
      </c>
      <c r="BH19" s="622"/>
      <c r="BI19" s="622"/>
      <c r="BJ19" s="622"/>
      <c r="BK19" s="622"/>
      <c r="BL19" s="622"/>
      <c r="BM19" s="622"/>
      <c r="BN19" s="623"/>
      <c r="BO19" s="659" t="s">
        <v>131</v>
      </c>
      <c r="BP19" s="659"/>
      <c r="BQ19" s="659"/>
      <c r="BR19" s="659"/>
      <c r="BS19" s="660" t="s">
        <v>243</v>
      </c>
      <c r="BT19" s="660"/>
      <c r="BU19" s="660"/>
      <c r="BV19" s="660"/>
      <c r="BW19" s="660"/>
      <c r="BX19" s="660"/>
      <c r="BY19" s="660"/>
      <c r="BZ19" s="660"/>
      <c r="CA19" s="660"/>
      <c r="CB19" s="700"/>
      <c r="CD19" s="618" t="s">
        <v>274</v>
      </c>
      <c r="CE19" s="619"/>
      <c r="CF19" s="619"/>
      <c r="CG19" s="619"/>
      <c r="CH19" s="619"/>
      <c r="CI19" s="619"/>
      <c r="CJ19" s="619"/>
      <c r="CK19" s="619"/>
      <c r="CL19" s="619"/>
      <c r="CM19" s="619"/>
      <c r="CN19" s="619"/>
      <c r="CO19" s="619"/>
      <c r="CP19" s="619"/>
      <c r="CQ19" s="620"/>
      <c r="CR19" s="621" t="s">
        <v>148</v>
      </c>
      <c r="CS19" s="622"/>
      <c r="CT19" s="622"/>
      <c r="CU19" s="622"/>
      <c r="CV19" s="622"/>
      <c r="CW19" s="622"/>
      <c r="CX19" s="622"/>
      <c r="CY19" s="623"/>
      <c r="CZ19" s="659" t="s">
        <v>131</v>
      </c>
      <c r="DA19" s="659"/>
      <c r="DB19" s="659"/>
      <c r="DC19" s="659"/>
      <c r="DD19" s="627" t="s">
        <v>148</v>
      </c>
      <c r="DE19" s="622"/>
      <c r="DF19" s="622"/>
      <c r="DG19" s="622"/>
      <c r="DH19" s="622"/>
      <c r="DI19" s="622"/>
      <c r="DJ19" s="622"/>
      <c r="DK19" s="622"/>
      <c r="DL19" s="622"/>
      <c r="DM19" s="622"/>
      <c r="DN19" s="622"/>
      <c r="DO19" s="622"/>
      <c r="DP19" s="623"/>
      <c r="DQ19" s="627" t="s">
        <v>148</v>
      </c>
      <c r="DR19" s="622"/>
      <c r="DS19" s="622"/>
      <c r="DT19" s="622"/>
      <c r="DU19" s="622"/>
      <c r="DV19" s="622"/>
      <c r="DW19" s="622"/>
      <c r="DX19" s="622"/>
      <c r="DY19" s="622"/>
      <c r="DZ19" s="622"/>
      <c r="EA19" s="622"/>
      <c r="EB19" s="622"/>
      <c r="EC19" s="658"/>
    </row>
    <row r="20" spans="2:133" ht="11.25" customHeight="1">
      <c r="B20" s="688" t="s">
        <v>275</v>
      </c>
      <c r="C20" s="689"/>
      <c r="D20" s="689"/>
      <c r="E20" s="689"/>
      <c r="F20" s="689"/>
      <c r="G20" s="689"/>
      <c r="H20" s="689"/>
      <c r="I20" s="689"/>
      <c r="J20" s="689"/>
      <c r="K20" s="689"/>
      <c r="L20" s="689"/>
      <c r="M20" s="689"/>
      <c r="N20" s="689"/>
      <c r="O20" s="689"/>
      <c r="P20" s="689"/>
      <c r="Q20" s="690"/>
      <c r="R20" s="621" t="s">
        <v>148</v>
      </c>
      <c r="S20" s="622"/>
      <c r="T20" s="622"/>
      <c r="U20" s="622"/>
      <c r="V20" s="622"/>
      <c r="W20" s="622"/>
      <c r="X20" s="622"/>
      <c r="Y20" s="623"/>
      <c r="Z20" s="659" t="s">
        <v>148</v>
      </c>
      <c r="AA20" s="659"/>
      <c r="AB20" s="659"/>
      <c r="AC20" s="659"/>
      <c r="AD20" s="660" t="s">
        <v>243</v>
      </c>
      <c r="AE20" s="660"/>
      <c r="AF20" s="660"/>
      <c r="AG20" s="660"/>
      <c r="AH20" s="660"/>
      <c r="AI20" s="660"/>
      <c r="AJ20" s="660"/>
      <c r="AK20" s="660"/>
      <c r="AL20" s="624" t="s">
        <v>243</v>
      </c>
      <c r="AM20" s="625"/>
      <c r="AN20" s="625"/>
      <c r="AO20" s="661"/>
      <c r="AP20" s="618" t="s">
        <v>276</v>
      </c>
      <c r="AQ20" s="619"/>
      <c r="AR20" s="619"/>
      <c r="AS20" s="619"/>
      <c r="AT20" s="619"/>
      <c r="AU20" s="619"/>
      <c r="AV20" s="619"/>
      <c r="AW20" s="619"/>
      <c r="AX20" s="619"/>
      <c r="AY20" s="619"/>
      <c r="AZ20" s="619"/>
      <c r="BA20" s="619"/>
      <c r="BB20" s="619"/>
      <c r="BC20" s="619"/>
      <c r="BD20" s="619"/>
      <c r="BE20" s="619"/>
      <c r="BF20" s="620"/>
      <c r="BG20" s="621" t="s">
        <v>243</v>
      </c>
      <c r="BH20" s="622"/>
      <c r="BI20" s="622"/>
      <c r="BJ20" s="622"/>
      <c r="BK20" s="622"/>
      <c r="BL20" s="622"/>
      <c r="BM20" s="622"/>
      <c r="BN20" s="623"/>
      <c r="BO20" s="659" t="s">
        <v>243</v>
      </c>
      <c r="BP20" s="659"/>
      <c r="BQ20" s="659"/>
      <c r="BR20" s="659"/>
      <c r="BS20" s="660" t="s">
        <v>243</v>
      </c>
      <c r="BT20" s="660"/>
      <c r="BU20" s="660"/>
      <c r="BV20" s="660"/>
      <c r="BW20" s="660"/>
      <c r="BX20" s="660"/>
      <c r="BY20" s="660"/>
      <c r="BZ20" s="660"/>
      <c r="CA20" s="660"/>
      <c r="CB20" s="700"/>
      <c r="CD20" s="618" t="s">
        <v>277</v>
      </c>
      <c r="CE20" s="619"/>
      <c r="CF20" s="619"/>
      <c r="CG20" s="619"/>
      <c r="CH20" s="619"/>
      <c r="CI20" s="619"/>
      <c r="CJ20" s="619"/>
      <c r="CK20" s="619"/>
      <c r="CL20" s="619"/>
      <c r="CM20" s="619"/>
      <c r="CN20" s="619"/>
      <c r="CO20" s="619"/>
      <c r="CP20" s="619"/>
      <c r="CQ20" s="620"/>
      <c r="CR20" s="621">
        <v>3018500</v>
      </c>
      <c r="CS20" s="622"/>
      <c r="CT20" s="622"/>
      <c r="CU20" s="622"/>
      <c r="CV20" s="622"/>
      <c r="CW20" s="622"/>
      <c r="CX20" s="622"/>
      <c r="CY20" s="623"/>
      <c r="CZ20" s="659">
        <v>100</v>
      </c>
      <c r="DA20" s="659"/>
      <c r="DB20" s="659"/>
      <c r="DC20" s="659"/>
      <c r="DD20" s="627">
        <v>752657</v>
      </c>
      <c r="DE20" s="622"/>
      <c r="DF20" s="622"/>
      <c r="DG20" s="622"/>
      <c r="DH20" s="622"/>
      <c r="DI20" s="622"/>
      <c r="DJ20" s="622"/>
      <c r="DK20" s="622"/>
      <c r="DL20" s="622"/>
      <c r="DM20" s="622"/>
      <c r="DN20" s="622"/>
      <c r="DO20" s="622"/>
      <c r="DP20" s="623"/>
      <c r="DQ20" s="627">
        <v>1977522</v>
      </c>
      <c r="DR20" s="622"/>
      <c r="DS20" s="622"/>
      <c r="DT20" s="622"/>
      <c r="DU20" s="622"/>
      <c r="DV20" s="622"/>
      <c r="DW20" s="622"/>
      <c r="DX20" s="622"/>
      <c r="DY20" s="622"/>
      <c r="DZ20" s="622"/>
      <c r="EA20" s="622"/>
      <c r="EB20" s="622"/>
      <c r="EC20" s="658"/>
    </row>
    <row r="21" spans="2:133" ht="11.25" customHeight="1">
      <c r="B21" s="618" t="s">
        <v>278</v>
      </c>
      <c r="C21" s="619"/>
      <c r="D21" s="619"/>
      <c r="E21" s="619"/>
      <c r="F21" s="619"/>
      <c r="G21" s="619"/>
      <c r="H21" s="619"/>
      <c r="I21" s="619"/>
      <c r="J21" s="619"/>
      <c r="K21" s="619"/>
      <c r="L21" s="619"/>
      <c r="M21" s="619"/>
      <c r="N21" s="619"/>
      <c r="O21" s="619"/>
      <c r="P21" s="619"/>
      <c r="Q21" s="620"/>
      <c r="R21" s="621">
        <v>1581745</v>
      </c>
      <c r="S21" s="622"/>
      <c r="T21" s="622"/>
      <c r="U21" s="622"/>
      <c r="V21" s="622"/>
      <c r="W21" s="622"/>
      <c r="X21" s="622"/>
      <c r="Y21" s="623"/>
      <c r="Z21" s="659">
        <v>46.2</v>
      </c>
      <c r="AA21" s="659"/>
      <c r="AB21" s="659"/>
      <c r="AC21" s="659"/>
      <c r="AD21" s="660">
        <v>1272798</v>
      </c>
      <c r="AE21" s="660"/>
      <c r="AF21" s="660"/>
      <c r="AG21" s="660"/>
      <c r="AH21" s="660"/>
      <c r="AI21" s="660"/>
      <c r="AJ21" s="660"/>
      <c r="AK21" s="660"/>
      <c r="AL21" s="624">
        <v>87.6</v>
      </c>
      <c r="AM21" s="625"/>
      <c r="AN21" s="625"/>
      <c r="AO21" s="661"/>
      <c r="AP21" s="618" t="s">
        <v>279</v>
      </c>
      <c r="AQ21" s="698"/>
      <c r="AR21" s="698"/>
      <c r="AS21" s="698"/>
      <c r="AT21" s="698"/>
      <c r="AU21" s="698"/>
      <c r="AV21" s="698"/>
      <c r="AW21" s="698"/>
      <c r="AX21" s="698"/>
      <c r="AY21" s="698"/>
      <c r="AZ21" s="698"/>
      <c r="BA21" s="698"/>
      <c r="BB21" s="698"/>
      <c r="BC21" s="698"/>
      <c r="BD21" s="698"/>
      <c r="BE21" s="698"/>
      <c r="BF21" s="699"/>
      <c r="BG21" s="621" t="s">
        <v>131</v>
      </c>
      <c r="BH21" s="622"/>
      <c r="BI21" s="622"/>
      <c r="BJ21" s="622"/>
      <c r="BK21" s="622"/>
      <c r="BL21" s="622"/>
      <c r="BM21" s="622"/>
      <c r="BN21" s="623"/>
      <c r="BO21" s="659" t="s">
        <v>131</v>
      </c>
      <c r="BP21" s="659"/>
      <c r="BQ21" s="659"/>
      <c r="BR21" s="659"/>
      <c r="BS21" s="660" t="s">
        <v>131</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c r="B22" s="618" t="s">
        <v>280</v>
      </c>
      <c r="C22" s="619"/>
      <c r="D22" s="619"/>
      <c r="E22" s="619"/>
      <c r="F22" s="619"/>
      <c r="G22" s="619"/>
      <c r="H22" s="619"/>
      <c r="I22" s="619"/>
      <c r="J22" s="619"/>
      <c r="K22" s="619"/>
      <c r="L22" s="619"/>
      <c r="M22" s="619"/>
      <c r="N22" s="619"/>
      <c r="O22" s="619"/>
      <c r="P22" s="619"/>
      <c r="Q22" s="620"/>
      <c r="R22" s="621">
        <v>1272798</v>
      </c>
      <c r="S22" s="622"/>
      <c r="T22" s="622"/>
      <c r="U22" s="622"/>
      <c r="V22" s="622"/>
      <c r="W22" s="622"/>
      <c r="X22" s="622"/>
      <c r="Y22" s="623"/>
      <c r="Z22" s="659">
        <v>37.200000000000003</v>
      </c>
      <c r="AA22" s="659"/>
      <c r="AB22" s="659"/>
      <c r="AC22" s="659"/>
      <c r="AD22" s="660">
        <v>1272798</v>
      </c>
      <c r="AE22" s="660"/>
      <c r="AF22" s="660"/>
      <c r="AG22" s="660"/>
      <c r="AH22" s="660"/>
      <c r="AI22" s="660"/>
      <c r="AJ22" s="660"/>
      <c r="AK22" s="660"/>
      <c r="AL22" s="624">
        <v>87.6</v>
      </c>
      <c r="AM22" s="625"/>
      <c r="AN22" s="625"/>
      <c r="AO22" s="661"/>
      <c r="AP22" s="618" t="s">
        <v>281</v>
      </c>
      <c r="AQ22" s="698"/>
      <c r="AR22" s="698"/>
      <c r="AS22" s="698"/>
      <c r="AT22" s="698"/>
      <c r="AU22" s="698"/>
      <c r="AV22" s="698"/>
      <c r="AW22" s="698"/>
      <c r="AX22" s="698"/>
      <c r="AY22" s="698"/>
      <c r="AZ22" s="698"/>
      <c r="BA22" s="698"/>
      <c r="BB22" s="698"/>
      <c r="BC22" s="698"/>
      <c r="BD22" s="698"/>
      <c r="BE22" s="698"/>
      <c r="BF22" s="699"/>
      <c r="BG22" s="621" t="s">
        <v>243</v>
      </c>
      <c r="BH22" s="622"/>
      <c r="BI22" s="622"/>
      <c r="BJ22" s="622"/>
      <c r="BK22" s="622"/>
      <c r="BL22" s="622"/>
      <c r="BM22" s="622"/>
      <c r="BN22" s="623"/>
      <c r="BO22" s="659" t="s">
        <v>131</v>
      </c>
      <c r="BP22" s="659"/>
      <c r="BQ22" s="659"/>
      <c r="BR22" s="659"/>
      <c r="BS22" s="660" t="s">
        <v>131</v>
      </c>
      <c r="BT22" s="660"/>
      <c r="BU22" s="660"/>
      <c r="BV22" s="660"/>
      <c r="BW22" s="660"/>
      <c r="BX22" s="660"/>
      <c r="BY22" s="660"/>
      <c r="BZ22" s="660"/>
      <c r="CA22" s="660"/>
      <c r="CB22" s="700"/>
      <c r="CD22" s="673" t="s">
        <v>282</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c r="B23" s="618" t="s">
        <v>283</v>
      </c>
      <c r="C23" s="619"/>
      <c r="D23" s="619"/>
      <c r="E23" s="619"/>
      <c r="F23" s="619"/>
      <c r="G23" s="619"/>
      <c r="H23" s="619"/>
      <c r="I23" s="619"/>
      <c r="J23" s="619"/>
      <c r="K23" s="619"/>
      <c r="L23" s="619"/>
      <c r="M23" s="619"/>
      <c r="N23" s="619"/>
      <c r="O23" s="619"/>
      <c r="P23" s="619"/>
      <c r="Q23" s="620"/>
      <c r="R23" s="621">
        <v>308947</v>
      </c>
      <c r="S23" s="622"/>
      <c r="T23" s="622"/>
      <c r="U23" s="622"/>
      <c r="V23" s="622"/>
      <c r="W23" s="622"/>
      <c r="X23" s="622"/>
      <c r="Y23" s="623"/>
      <c r="Z23" s="659">
        <v>9</v>
      </c>
      <c r="AA23" s="659"/>
      <c r="AB23" s="659"/>
      <c r="AC23" s="659"/>
      <c r="AD23" s="660" t="s">
        <v>243</v>
      </c>
      <c r="AE23" s="660"/>
      <c r="AF23" s="660"/>
      <c r="AG23" s="660"/>
      <c r="AH23" s="660"/>
      <c r="AI23" s="660"/>
      <c r="AJ23" s="660"/>
      <c r="AK23" s="660"/>
      <c r="AL23" s="624" t="s">
        <v>243</v>
      </c>
      <c r="AM23" s="625"/>
      <c r="AN23" s="625"/>
      <c r="AO23" s="661"/>
      <c r="AP23" s="618" t="s">
        <v>284</v>
      </c>
      <c r="AQ23" s="698"/>
      <c r="AR23" s="698"/>
      <c r="AS23" s="698"/>
      <c r="AT23" s="698"/>
      <c r="AU23" s="698"/>
      <c r="AV23" s="698"/>
      <c r="AW23" s="698"/>
      <c r="AX23" s="698"/>
      <c r="AY23" s="698"/>
      <c r="AZ23" s="698"/>
      <c r="BA23" s="698"/>
      <c r="BB23" s="698"/>
      <c r="BC23" s="698"/>
      <c r="BD23" s="698"/>
      <c r="BE23" s="698"/>
      <c r="BF23" s="699"/>
      <c r="BG23" s="621" t="s">
        <v>131</v>
      </c>
      <c r="BH23" s="622"/>
      <c r="BI23" s="622"/>
      <c r="BJ23" s="622"/>
      <c r="BK23" s="622"/>
      <c r="BL23" s="622"/>
      <c r="BM23" s="622"/>
      <c r="BN23" s="623"/>
      <c r="BO23" s="659" t="s">
        <v>148</v>
      </c>
      <c r="BP23" s="659"/>
      <c r="BQ23" s="659"/>
      <c r="BR23" s="659"/>
      <c r="BS23" s="660" t="s">
        <v>243</v>
      </c>
      <c r="BT23" s="660"/>
      <c r="BU23" s="660"/>
      <c r="BV23" s="660"/>
      <c r="BW23" s="660"/>
      <c r="BX23" s="660"/>
      <c r="BY23" s="660"/>
      <c r="BZ23" s="660"/>
      <c r="CA23" s="660"/>
      <c r="CB23" s="700"/>
      <c r="CD23" s="673" t="s">
        <v>223</v>
      </c>
      <c r="CE23" s="674"/>
      <c r="CF23" s="674"/>
      <c r="CG23" s="674"/>
      <c r="CH23" s="674"/>
      <c r="CI23" s="674"/>
      <c r="CJ23" s="674"/>
      <c r="CK23" s="674"/>
      <c r="CL23" s="674"/>
      <c r="CM23" s="674"/>
      <c r="CN23" s="674"/>
      <c r="CO23" s="674"/>
      <c r="CP23" s="674"/>
      <c r="CQ23" s="675"/>
      <c r="CR23" s="673" t="s">
        <v>285</v>
      </c>
      <c r="CS23" s="674"/>
      <c r="CT23" s="674"/>
      <c r="CU23" s="674"/>
      <c r="CV23" s="674"/>
      <c r="CW23" s="674"/>
      <c r="CX23" s="674"/>
      <c r="CY23" s="675"/>
      <c r="CZ23" s="673" t="s">
        <v>286</v>
      </c>
      <c r="DA23" s="674"/>
      <c r="DB23" s="674"/>
      <c r="DC23" s="675"/>
      <c r="DD23" s="673" t="s">
        <v>287</v>
      </c>
      <c r="DE23" s="674"/>
      <c r="DF23" s="674"/>
      <c r="DG23" s="674"/>
      <c r="DH23" s="674"/>
      <c r="DI23" s="674"/>
      <c r="DJ23" s="674"/>
      <c r="DK23" s="675"/>
      <c r="DL23" s="711" t="s">
        <v>288</v>
      </c>
      <c r="DM23" s="712"/>
      <c r="DN23" s="712"/>
      <c r="DO23" s="712"/>
      <c r="DP23" s="712"/>
      <c r="DQ23" s="712"/>
      <c r="DR23" s="712"/>
      <c r="DS23" s="712"/>
      <c r="DT23" s="712"/>
      <c r="DU23" s="712"/>
      <c r="DV23" s="713"/>
      <c r="DW23" s="673" t="s">
        <v>289</v>
      </c>
      <c r="DX23" s="674"/>
      <c r="DY23" s="674"/>
      <c r="DZ23" s="674"/>
      <c r="EA23" s="674"/>
      <c r="EB23" s="674"/>
      <c r="EC23" s="675"/>
    </row>
    <row r="24" spans="2:133" ht="11.25" customHeight="1">
      <c r="B24" s="618" t="s">
        <v>290</v>
      </c>
      <c r="C24" s="619"/>
      <c r="D24" s="619"/>
      <c r="E24" s="619"/>
      <c r="F24" s="619"/>
      <c r="G24" s="619"/>
      <c r="H24" s="619"/>
      <c r="I24" s="619"/>
      <c r="J24" s="619"/>
      <c r="K24" s="619"/>
      <c r="L24" s="619"/>
      <c r="M24" s="619"/>
      <c r="N24" s="619"/>
      <c r="O24" s="619"/>
      <c r="P24" s="619"/>
      <c r="Q24" s="620"/>
      <c r="R24" s="621" t="s">
        <v>243</v>
      </c>
      <c r="S24" s="622"/>
      <c r="T24" s="622"/>
      <c r="U24" s="622"/>
      <c r="V24" s="622"/>
      <c r="W24" s="622"/>
      <c r="X24" s="622"/>
      <c r="Y24" s="623"/>
      <c r="Z24" s="659" t="s">
        <v>243</v>
      </c>
      <c r="AA24" s="659"/>
      <c r="AB24" s="659"/>
      <c r="AC24" s="659"/>
      <c r="AD24" s="660" t="s">
        <v>243</v>
      </c>
      <c r="AE24" s="660"/>
      <c r="AF24" s="660"/>
      <c r="AG24" s="660"/>
      <c r="AH24" s="660"/>
      <c r="AI24" s="660"/>
      <c r="AJ24" s="660"/>
      <c r="AK24" s="660"/>
      <c r="AL24" s="624" t="s">
        <v>131</v>
      </c>
      <c r="AM24" s="625"/>
      <c r="AN24" s="625"/>
      <c r="AO24" s="661"/>
      <c r="AP24" s="618" t="s">
        <v>291</v>
      </c>
      <c r="AQ24" s="698"/>
      <c r="AR24" s="698"/>
      <c r="AS24" s="698"/>
      <c r="AT24" s="698"/>
      <c r="AU24" s="698"/>
      <c r="AV24" s="698"/>
      <c r="AW24" s="698"/>
      <c r="AX24" s="698"/>
      <c r="AY24" s="698"/>
      <c r="AZ24" s="698"/>
      <c r="BA24" s="698"/>
      <c r="BB24" s="698"/>
      <c r="BC24" s="698"/>
      <c r="BD24" s="698"/>
      <c r="BE24" s="698"/>
      <c r="BF24" s="699"/>
      <c r="BG24" s="621" t="s">
        <v>131</v>
      </c>
      <c r="BH24" s="622"/>
      <c r="BI24" s="622"/>
      <c r="BJ24" s="622"/>
      <c r="BK24" s="622"/>
      <c r="BL24" s="622"/>
      <c r="BM24" s="622"/>
      <c r="BN24" s="623"/>
      <c r="BO24" s="659" t="s">
        <v>131</v>
      </c>
      <c r="BP24" s="659"/>
      <c r="BQ24" s="659"/>
      <c r="BR24" s="659"/>
      <c r="BS24" s="660" t="s">
        <v>148</v>
      </c>
      <c r="BT24" s="660"/>
      <c r="BU24" s="660"/>
      <c r="BV24" s="660"/>
      <c r="BW24" s="660"/>
      <c r="BX24" s="660"/>
      <c r="BY24" s="660"/>
      <c r="BZ24" s="660"/>
      <c r="CA24" s="660"/>
      <c r="CB24" s="700"/>
      <c r="CD24" s="679" t="s">
        <v>292</v>
      </c>
      <c r="CE24" s="680"/>
      <c r="CF24" s="680"/>
      <c r="CG24" s="680"/>
      <c r="CH24" s="680"/>
      <c r="CI24" s="680"/>
      <c r="CJ24" s="680"/>
      <c r="CK24" s="680"/>
      <c r="CL24" s="680"/>
      <c r="CM24" s="680"/>
      <c r="CN24" s="680"/>
      <c r="CO24" s="680"/>
      <c r="CP24" s="680"/>
      <c r="CQ24" s="681"/>
      <c r="CR24" s="676">
        <v>846947</v>
      </c>
      <c r="CS24" s="677"/>
      <c r="CT24" s="677"/>
      <c r="CU24" s="677"/>
      <c r="CV24" s="677"/>
      <c r="CW24" s="677"/>
      <c r="CX24" s="677"/>
      <c r="CY24" s="702"/>
      <c r="CZ24" s="703">
        <v>28.1</v>
      </c>
      <c r="DA24" s="685"/>
      <c r="DB24" s="685"/>
      <c r="DC24" s="705"/>
      <c r="DD24" s="701">
        <v>708154</v>
      </c>
      <c r="DE24" s="677"/>
      <c r="DF24" s="677"/>
      <c r="DG24" s="677"/>
      <c r="DH24" s="677"/>
      <c r="DI24" s="677"/>
      <c r="DJ24" s="677"/>
      <c r="DK24" s="702"/>
      <c r="DL24" s="701">
        <v>706429</v>
      </c>
      <c r="DM24" s="677"/>
      <c r="DN24" s="677"/>
      <c r="DO24" s="677"/>
      <c r="DP24" s="677"/>
      <c r="DQ24" s="677"/>
      <c r="DR24" s="677"/>
      <c r="DS24" s="677"/>
      <c r="DT24" s="677"/>
      <c r="DU24" s="677"/>
      <c r="DV24" s="702"/>
      <c r="DW24" s="703">
        <v>48.3</v>
      </c>
      <c r="DX24" s="685"/>
      <c r="DY24" s="685"/>
      <c r="DZ24" s="685"/>
      <c r="EA24" s="685"/>
      <c r="EB24" s="685"/>
      <c r="EC24" s="704"/>
    </row>
    <row r="25" spans="2:133" ht="11.25" customHeight="1">
      <c r="B25" s="618" t="s">
        <v>293</v>
      </c>
      <c r="C25" s="619"/>
      <c r="D25" s="619"/>
      <c r="E25" s="619"/>
      <c r="F25" s="619"/>
      <c r="G25" s="619"/>
      <c r="H25" s="619"/>
      <c r="I25" s="619"/>
      <c r="J25" s="619"/>
      <c r="K25" s="619"/>
      <c r="L25" s="619"/>
      <c r="M25" s="619"/>
      <c r="N25" s="619"/>
      <c r="O25" s="619"/>
      <c r="P25" s="619"/>
      <c r="Q25" s="620"/>
      <c r="R25" s="621">
        <v>1757938</v>
      </c>
      <c r="S25" s="622"/>
      <c r="T25" s="622"/>
      <c r="U25" s="622"/>
      <c r="V25" s="622"/>
      <c r="W25" s="622"/>
      <c r="X25" s="622"/>
      <c r="Y25" s="623"/>
      <c r="Z25" s="659">
        <v>51.3</v>
      </c>
      <c r="AA25" s="659"/>
      <c r="AB25" s="659"/>
      <c r="AC25" s="659"/>
      <c r="AD25" s="660">
        <v>1448991</v>
      </c>
      <c r="AE25" s="660"/>
      <c r="AF25" s="660"/>
      <c r="AG25" s="660"/>
      <c r="AH25" s="660"/>
      <c r="AI25" s="660"/>
      <c r="AJ25" s="660"/>
      <c r="AK25" s="660"/>
      <c r="AL25" s="624">
        <v>99.7</v>
      </c>
      <c r="AM25" s="625"/>
      <c r="AN25" s="625"/>
      <c r="AO25" s="661"/>
      <c r="AP25" s="618" t="s">
        <v>294</v>
      </c>
      <c r="AQ25" s="698"/>
      <c r="AR25" s="698"/>
      <c r="AS25" s="698"/>
      <c r="AT25" s="698"/>
      <c r="AU25" s="698"/>
      <c r="AV25" s="698"/>
      <c r="AW25" s="698"/>
      <c r="AX25" s="698"/>
      <c r="AY25" s="698"/>
      <c r="AZ25" s="698"/>
      <c r="BA25" s="698"/>
      <c r="BB25" s="698"/>
      <c r="BC25" s="698"/>
      <c r="BD25" s="698"/>
      <c r="BE25" s="698"/>
      <c r="BF25" s="699"/>
      <c r="BG25" s="621" t="s">
        <v>148</v>
      </c>
      <c r="BH25" s="622"/>
      <c r="BI25" s="622"/>
      <c r="BJ25" s="622"/>
      <c r="BK25" s="622"/>
      <c r="BL25" s="622"/>
      <c r="BM25" s="622"/>
      <c r="BN25" s="623"/>
      <c r="BO25" s="659" t="s">
        <v>148</v>
      </c>
      <c r="BP25" s="659"/>
      <c r="BQ25" s="659"/>
      <c r="BR25" s="659"/>
      <c r="BS25" s="660" t="s">
        <v>148</v>
      </c>
      <c r="BT25" s="660"/>
      <c r="BU25" s="660"/>
      <c r="BV25" s="660"/>
      <c r="BW25" s="660"/>
      <c r="BX25" s="660"/>
      <c r="BY25" s="660"/>
      <c r="BZ25" s="660"/>
      <c r="CA25" s="660"/>
      <c r="CB25" s="700"/>
      <c r="CD25" s="618" t="s">
        <v>295</v>
      </c>
      <c r="CE25" s="619"/>
      <c r="CF25" s="619"/>
      <c r="CG25" s="619"/>
      <c r="CH25" s="619"/>
      <c r="CI25" s="619"/>
      <c r="CJ25" s="619"/>
      <c r="CK25" s="619"/>
      <c r="CL25" s="619"/>
      <c r="CM25" s="619"/>
      <c r="CN25" s="619"/>
      <c r="CO25" s="619"/>
      <c r="CP25" s="619"/>
      <c r="CQ25" s="620"/>
      <c r="CR25" s="621">
        <v>536260</v>
      </c>
      <c r="CS25" s="634"/>
      <c r="CT25" s="634"/>
      <c r="CU25" s="634"/>
      <c r="CV25" s="634"/>
      <c r="CW25" s="634"/>
      <c r="CX25" s="634"/>
      <c r="CY25" s="635"/>
      <c r="CZ25" s="624">
        <v>17.8</v>
      </c>
      <c r="DA25" s="636"/>
      <c r="DB25" s="636"/>
      <c r="DC25" s="637"/>
      <c r="DD25" s="627">
        <v>512325</v>
      </c>
      <c r="DE25" s="634"/>
      <c r="DF25" s="634"/>
      <c r="DG25" s="634"/>
      <c r="DH25" s="634"/>
      <c r="DI25" s="634"/>
      <c r="DJ25" s="634"/>
      <c r="DK25" s="635"/>
      <c r="DL25" s="627">
        <v>511944</v>
      </c>
      <c r="DM25" s="634"/>
      <c r="DN25" s="634"/>
      <c r="DO25" s="634"/>
      <c r="DP25" s="634"/>
      <c r="DQ25" s="634"/>
      <c r="DR25" s="634"/>
      <c r="DS25" s="634"/>
      <c r="DT25" s="634"/>
      <c r="DU25" s="634"/>
      <c r="DV25" s="635"/>
      <c r="DW25" s="624">
        <v>35</v>
      </c>
      <c r="DX25" s="636"/>
      <c r="DY25" s="636"/>
      <c r="DZ25" s="636"/>
      <c r="EA25" s="636"/>
      <c r="EB25" s="636"/>
      <c r="EC25" s="648"/>
    </row>
    <row r="26" spans="2:133" ht="11.25" customHeight="1">
      <c r="B26" s="618" t="s">
        <v>296</v>
      </c>
      <c r="C26" s="619"/>
      <c r="D26" s="619"/>
      <c r="E26" s="619"/>
      <c r="F26" s="619"/>
      <c r="G26" s="619"/>
      <c r="H26" s="619"/>
      <c r="I26" s="619"/>
      <c r="J26" s="619"/>
      <c r="K26" s="619"/>
      <c r="L26" s="619"/>
      <c r="M26" s="619"/>
      <c r="N26" s="619"/>
      <c r="O26" s="619"/>
      <c r="P26" s="619"/>
      <c r="Q26" s="620"/>
      <c r="R26" s="621" t="s">
        <v>131</v>
      </c>
      <c r="S26" s="622"/>
      <c r="T26" s="622"/>
      <c r="U26" s="622"/>
      <c r="V26" s="622"/>
      <c r="W26" s="622"/>
      <c r="X26" s="622"/>
      <c r="Y26" s="623"/>
      <c r="Z26" s="659" t="s">
        <v>131</v>
      </c>
      <c r="AA26" s="659"/>
      <c r="AB26" s="659"/>
      <c r="AC26" s="659"/>
      <c r="AD26" s="660" t="s">
        <v>243</v>
      </c>
      <c r="AE26" s="660"/>
      <c r="AF26" s="660"/>
      <c r="AG26" s="660"/>
      <c r="AH26" s="660"/>
      <c r="AI26" s="660"/>
      <c r="AJ26" s="660"/>
      <c r="AK26" s="660"/>
      <c r="AL26" s="624" t="s">
        <v>131</v>
      </c>
      <c r="AM26" s="625"/>
      <c r="AN26" s="625"/>
      <c r="AO26" s="661"/>
      <c r="AP26" s="618" t="s">
        <v>297</v>
      </c>
      <c r="AQ26" s="698"/>
      <c r="AR26" s="698"/>
      <c r="AS26" s="698"/>
      <c r="AT26" s="698"/>
      <c r="AU26" s="698"/>
      <c r="AV26" s="698"/>
      <c r="AW26" s="698"/>
      <c r="AX26" s="698"/>
      <c r="AY26" s="698"/>
      <c r="AZ26" s="698"/>
      <c r="BA26" s="698"/>
      <c r="BB26" s="698"/>
      <c r="BC26" s="698"/>
      <c r="BD26" s="698"/>
      <c r="BE26" s="698"/>
      <c r="BF26" s="699"/>
      <c r="BG26" s="621" t="s">
        <v>148</v>
      </c>
      <c r="BH26" s="622"/>
      <c r="BI26" s="622"/>
      <c r="BJ26" s="622"/>
      <c r="BK26" s="622"/>
      <c r="BL26" s="622"/>
      <c r="BM26" s="622"/>
      <c r="BN26" s="623"/>
      <c r="BO26" s="659" t="s">
        <v>131</v>
      </c>
      <c r="BP26" s="659"/>
      <c r="BQ26" s="659"/>
      <c r="BR26" s="659"/>
      <c r="BS26" s="660" t="s">
        <v>243</v>
      </c>
      <c r="BT26" s="660"/>
      <c r="BU26" s="660"/>
      <c r="BV26" s="660"/>
      <c r="BW26" s="660"/>
      <c r="BX26" s="660"/>
      <c r="BY26" s="660"/>
      <c r="BZ26" s="660"/>
      <c r="CA26" s="660"/>
      <c r="CB26" s="700"/>
      <c r="CD26" s="618" t="s">
        <v>298</v>
      </c>
      <c r="CE26" s="619"/>
      <c r="CF26" s="619"/>
      <c r="CG26" s="619"/>
      <c r="CH26" s="619"/>
      <c r="CI26" s="619"/>
      <c r="CJ26" s="619"/>
      <c r="CK26" s="619"/>
      <c r="CL26" s="619"/>
      <c r="CM26" s="619"/>
      <c r="CN26" s="619"/>
      <c r="CO26" s="619"/>
      <c r="CP26" s="619"/>
      <c r="CQ26" s="620"/>
      <c r="CR26" s="621">
        <v>344787</v>
      </c>
      <c r="CS26" s="622"/>
      <c r="CT26" s="622"/>
      <c r="CU26" s="622"/>
      <c r="CV26" s="622"/>
      <c r="CW26" s="622"/>
      <c r="CX26" s="622"/>
      <c r="CY26" s="623"/>
      <c r="CZ26" s="624">
        <v>11.4</v>
      </c>
      <c r="DA26" s="636"/>
      <c r="DB26" s="636"/>
      <c r="DC26" s="637"/>
      <c r="DD26" s="627">
        <v>321190</v>
      </c>
      <c r="DE26" s="622"/>
      <c r="DF26" s="622"/>
      <c r="DG26" s="622"/>
      <c r="DH26" s="622"/>
      <c r="DI26" s="622"/>
      <c r="DJ26" s="622"/>
      <c r="DK26" s="623"/>
      <c r="DL26" s="627" t="s">
        <v>148</v>
      </c>
      <c r="DM26" s="622"/>
      <c r="DN26" s="622"/>
      <c r="DO26" s="622"/>
      <c r="DP26" s="622"/>
      <c r="DQ26" s="622"/>
      <c r="DR26" s="622"/>
      <c r="DS26" s="622"/>
      <c r="DT26" s="622"/>
      <c r="DU26" s="622"/>
      <c r="DV26" s="623"/>
      <c r="DW26" s="624" t="s">
        <v>243</v>
      </c>
      <c r="DX26" s="636"/>
      <c r="DY26" s="636"/>
      <c r="DZ26" s="636"/>
      <c r="EA26" s="636"/>
      <c r="EB26" s="636"/>
      <c r="EC26" s="648"/>
    </row>
    <row r="27" spans="2:133" ht="11.25" customHeight="1">
      <c r="B27" s="618" t="s">
        <v>299</v>
      </c>
      <c r="C27" s="619"/>
      <c r="D27" s="619"/>
      <c r="E27" s="619"/>
      <c r="F27" s="619"/>
      <c r="G27" s="619"/>
      <c r="H27" s="619"/>
      <c r="I27" s="619"/>
      <c r="J27" s="619"/>
      <c r="K27" s="619"/>
      <c r="L27" s="619"/>
      <c r="M27" s="619"/>
      <c r="N27" s="619"/>
      <c r="O27" s="619"/>
      <c r="P27" s="619"/>
      <c r="Q27" s="620"/>
      <c r="R27" s="621">
        <v>59</v>
      </c>
      <c r="S27" s="622"/>
      <c r="T27" s="622"/>
      <c r="U27" s="622"/>
      <c r="V27" s="622"/>
      <c r="W27" s="622"/>
      <c r="X27" s="622"/>
      <c r="Y27" s="623"/>
      <c r="Z27" s="659">
        <v>0</v>
      </c>
      <c r="AA27" s="659"/>
      <c r="AB27" s="659"/>
      <c r="AC27" s="659"/>
      <c r="AD27" s="660" t="s">
        <v>148</v>
      </c>
      <c r="AE27" s="660"/>
      <c r="AF27" s="660"/>
      <c r="AG27" s="660"/>
      <c r="AH27" s="660"/>
      <c r="AI27" s="660"/>
      <c r="AJ27" s="660"/>
      <c r="AK27" s="660"/>
      <c r="AL27" s="624" t="s">
        <v>131</v>
      </c>
      <c r="AM27" s="625"/>
      <c r="AN27" s="625"/>
      <c r="AO27" s="661"/>
      <c r="AP27" s="618" t="s">
        <v>300</v>
      </c>
      <c r="AQ27" s="619"/>
      <c r="AR27" s="619"/>
      <c r="AS27" s="619"/>
      <c r="AT27" s="619"/>
      <c r="AU27" s="619"/>
      <c r="AV27" s="619"/>
      <c r="AW27" s="619"/>
      <c r="AX27" s="619"/>
      <c r="AY27" s="619"/>
      <c r="AZ27" s="619"/>
      <c r="BA27" s="619"/>
      <c r="BB27" s="619"/>
      <c r="BC27" s="619"/>
      <c r="BD27" s="619"/>
      <c r="BE27" s="619"/>
      <c r="BF27" s="620"/>
      <c r="BG27" s="621">
        <v>121776</v>
      </c>
      <c r="BH27" s="622"/>
      <c r="BI27" s="622"/>
      <c r="BJ27" s="622"/>
      <c r="BK27" s="622"/>
      <c r="BL27" s="622"/>
      <c r="BM27" s="622"/>
      <c r="BN27" s="623"/>
      <c r="BO27" s="659">
        <v>100</v>
      </c>
      <c r="BP27" s="659"/>
      <c r="BQ27" s="659"/>
      <c r="BR27" s="659"/>
      <c r="BS27" s="660" t="s">
        <v>148</v>
      </c>
      <c r="BT27" s="660"/>
      <c r="BU27" s="660"/>
      <c r="BV27" s="660"/>
      <c r="BW27" s="660"/>
      <c r="BX27" s="660"/>
      <c r="BY27" s="660"/>
      <c r="BZ27" s="660"/>
      <c r="CA27" s="660"/>
      <c r="CB27" s="700"/>
      <c r="CD27" s="618" t="s">
        <v>301</v>
      </c>
      <c r="CE27" s="619"/>
      <c r="CF27" s="619"/>
      <c r="CG27" s="619"/>
      <c r="CH27" s="619"/>
      <c r="CI27" s="619"/>
      <c r="CJ27" s="619"/>
      <c r="CK27" s="619"/>
      <c r="CL27" s="619"/>
      <c r="CM27" s="619"/>
      <c r="CN27" s="619"/>
      <c r="CO27" s="619"/>
      <c r="CP27" s="619"/>
      <c r="CQ27" s="620"/>
      <c r="CR27" s="621">
        <v>137035</v>
      </c>
      <c r="CS27" s="634"/>
      <c r="CT27" s="634"/>
      <c r="CU27" s="634"/>
      <c r="CV27" s="634"/>
      <c r="CW27" s="634"/>
      <c r="CX27" s="634"/>
      <c r="CY27" s="635"/>
      <c r="CZ27" s="624">
        <v>4.5</v>
      </c>
      <c r="DA27" s="636"/>
      <c r="DB27" s="636"/>
      <c r="DC27" s="637"/>
      <c r="DD27" s="627">
        <v>22177</v>
      </c>
      <c r="DE27" s="634"/>
      <c r="DF27" s="634"/>
      <c r="DG27" s="634"/>
      <c r="DH27" s="634"/>
      <c r="DI27" s="634"/>
      <c r="DJ27" s="634"/>
      <c r="DK27" s="635"/>
      <c r="DL27" s="627">
        <v>20833</v>
      </c>
      <c r="DM27" s="634"/>
      <c r="DN27" s="634"/>
      <c r="DO27" s="634"/>
      <c r="DP27" s="634"/>
      <c r="DQ27" s="634"/>
      <c r="DR27" s="634"/>
      <c r="DS27" s="634"/>
      <c r="DT27" s="634"/>
      <c r="DU27" s="634"/>
      <c r="DV27" s="635"/>
      <c r="DW27" s="624">
        <v>1.4</v>
      </c>
      <c r="DX27" s="636"/>
      <c r="DY27" s="636"/>
      <c r="DZ27" s="636"/>
      <c r="EA27" s="636"/>
      <c r="EB27" s="636"/>
      <c r="EC27" s="648"/>
    </row>
    <row r="28" spans="2:133" ht="11.25" customHeight="1">
      <c r="B28" s="618" t="s">
        <v>302</v>
      </c>
      <c r="C28" s="619"/>
      <c r="D28" s="619"/>
      <c r="E28" s="619"/>
      <c r="F28" s="619"/>
      <c r="G28" s="619"/>
      <c r="H28" s="619"/>
      <c r="I28" s="619"/>
      <c r="J28" s="619"/>
      <c r="K28" s="619"/>
      <c r="L28" s="619"/>
      <c r="M28" s="619"/>
      <c r="N28" s="619"/>
      <c r="O28" s="619"/>
      <c r="P28" s="619"/>
      <c r="Q28" s="620"/>
      <c r="R28" s="621">
        <v>39299</v>
      </c>
      <c r="S28" s="622"/>
      <c r="T28" s="622"/>
      <c r="U28" s="622"/>
      <c r="V28" s="622"/>
      <c r="W28" s="622"/>
      <c r="X28" s="622"/>
      <c r="Y28" s="623"/>
      <c r="Z28" s="659">
        <v>1.1000000000000001</v>
      </c>
      <c r="AA28" s="659"/>
      <c r="AB28" s="659"/>
      <c r="AC28" s="659"/>
      <c r="AD28" s="660">
        <v>13</v>
      </c>
      <c r="AE28" s="660"/>
      <c r="AF28" s="660"/>
      <c r="AG28" s="660"/>
      <c r="AH28" s="660"/>
      <c r="AI28" s="660"/>
      <c r="AJ28" s="660"/>
      <c r="AK28" s="660"/>
      <c r="AL28" s="624">
        <v>0</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303</v>
      </c>
      <c r="CE28" s="619"/>
      <c r="CF28" s="619"/>
      <c r="CG28" s="619"/>
      <c r="CH28" s="619"/>
      <c r="CI28" s="619"/>
      <c r="CJ28" s="619"/>
      <c r="CK28" s="619"/>
      <c r="CL28" s="619"/>
      <c r="CM28" s="619"/>
      <c r="CN28" s="619"/>
      <c r="CO28" s="619"/>
      <c r="CP28" s="619"/>
      <c r="CQ28" s="620"/>
      <c r="CR28" s="621">
        <v>173652</v>
      </c>
      <c r="CS28" s="622"/>
      <c r="CT28" s="622"/>
      <c r="CU28" s="622"/>
      <c r="CV28" s="622"/>
      <c r="CW28" s="622"/>
      <c r="CX28" s="622"/>
      <c r="CY28" s="623"/>
      <c r="CZ28" s="624">
        <v>5.8</v>
      </c>
      <c r="DA28" s="636"/>
      <c r="DB28" s="636"/>
      <c r="DC28" s="637"/>
      <c r="DD28" s="627">
        <v>173652</v>
      </c>
      <c r="DE28" s="622"/>
      <c r="DF28" s="622"/>
      <c r="DG28" s="622"/>
      <c r="DH28" s="622"/>
      <c r="DI28" s="622"/>
      <c r="DJ28" s="622"/>
      <c r="DK28" s="623"/>
      <c r="DL28" s="627">
        <v>173652</v>
      </c>
      <c r="DM28" s="622"/>
      <c r="DN28" s="622"/>
      <c r="DO28" s="622"/>
      <c r="DP28" s="622"/>
      <c r="DQ28" s="622"/>
      <c r="DR28" s="622"/>
      <c r="DS28" s="622"/>
      <c r="DT28" s="622"/>
      <c r="DU28" s="622"/>
      <c r="DV28" s="623"/>
      <c r="DW28" s="624">
        <v>11.9</v>
      </c>
      <c r="DX28" s="636"/>
      <c r="DY28" s="636"/>
      <c r="DZ28" s="636"/>
      <c r="EA28" s="636"/>
      <c r="EB28" s="636"/>
      <c r="EC28" s="648"/>
    </row>
    <row r="29" spans="2:133" ht="11.25" customHeight="1">
      <c r="B29" s="618" t="s">
        <v>304</v>
      </c>
      <c r="C29" s="619"/>
      <c r="D29" s="619"/>
      <c r="E29" s="619"/>
      <c r="F29" s="619"/>
      <c r="G29" s="619"/>
      <c r="H29" s="619"/>
      <c r="I29" s="619"/>
      <c r="J29" s="619"/>
      <c r="K29" s="619"/>
      <c r="L29" s="619"/>
      <c r="M29" s="619"/>
      <c r="N29" s="619"/>
      <c r="O29" s="619"/>
      <c r="P29" s="619"/>
      <c r="Q29" s="620"/>
      <c r="R29" s="621">
        <v>883</v>
      </c>
      <c r="S29" s="622"/>
      <c r="T29" s="622"/>
      <c r="U29" s="622"/>
      <c r="V29" s="622"/>
      <c r="W29" s="622"/>
      <c r="X29" s="622"/>
      <c r="Y29" s="623"/>
      <c r="Z29" s="659">
        <v>0</v>
      </c>
      <c r="AA29" s="659"/>
      <c r="AB29" s="659"/>
      <c r="AC29" s="659"/>
      <c r="AD29" s="660" t="s">
        <v>131</v>
      </c>
      <c r="AE29" s="660"/>
      <c r="AF29" s="660"/>
      <c r="AG29" s="660"/>
      <c r="AH29" s="660"/>
      <c r="AI29" s="660"/>
      <c r="AJ29" s="660"/>
      <c r="AK29" s="660"/>
      <c r="AL29" s="624" t="s">
        <v>243</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305</v>
      </c>
      <c r="CE29" s="641"/>
      <c r="CF29" s="618" t="s">
        <v>306</v>
      </c>
      <c r="CG29" s="619"/>
      <c r="CH29" s="619"/>
      <c r="CI29" s="619"/>
      <c r="CJ29" s="619"/>
      <c r="CK29" s="619"/>
      <c r="CL29" s="619"/>
      <c r="CM29" s="619"/>
      <c r="CN29" s="619"/>
      <c r="CO29" s="619"/>
      <c r="CP29" s="619"/>
      <c r="CQ29" s="620"/>
      <c r="CR29" s="621">
        <v>173652</v>
      </c>
      <c r="CS29" s="634"/>
      <c r="CT29" s="634"/>
      <c r="CU29" s="634"/>
      <c r="CV29" s="634"/>
      <c r="CW29" s="634"/>
      <c r="CX29" s="634"/>
      <c r="CY29" s="635"/>
      <c r="CZ29" s="624">
        <v>5.8</v>
      </c>
      <c r="DA29" s="636"/>
      <c r="DB29" s="636"/>
      <c r="DC29" s="637"/>
      <c r="DD29" s="627">
        <v>173652</v>
      </c>
      <c r="DE29" s="634"/>
      <c r="DF29" s="634"/>
      <c r="DG29" s="634"/>
      <c r="DH29" s="634"/>
      <c r="DI29" s="634"/>
      <c r="DJ29" s="634"/>
      <c r="DK29" s="635"/>
      <c r="DL29" s="627">
        <v>173652</v>
      </c>
      <c r="DM29" s="634"/>
      <c r="DN29" s="634"/>
      <c r="DO29" s="634"/>
      <c r="DP29" s="634"/>
      <c r="DQ29" s="634"/>
      <c r="DR29" s="634"/>
      <c r="DS29" s="634"/>
      <c r="DT29" s="634"/>
      <c r="DU29" s="634"/>
      <c r="DV29" s="635"/>
      <c r="DW29" s="624">
        <v>11.9</v>
      </c>
      <c r="DX29" s="636"/>
      <c r="DY29" s="636"/>
      <c r="DZ29" s="636"/>
      <c r="EA29" s="636"/>
      <c r="EB29" s="636"/>
      <c r="EC29" s="648"/>
    </row>
    <row r="30" spans="2:133" ht="11.25" customHeight="1">
      <c r="B30" s="618" t="s">
        <v>307</v>
      </c>
      <c r="C30" s="619"/>
      <c r="D30" s="619"/>
      <c r="E30" s="619"/>
      <c r="F30" s="619"/>
      <c r="G30" s="619"/>
      <c r="H30" s="619"/>
      <c r="I30" s="619"/>
      <c r="J30" s="619"/>
      <c r="K30" s="619"/>
      <c r="L30" s="619"/>
      <c r="M30" s="619"/>
      <c r="N30" s="619"/>
      <c r="O30" s="619"/>
      <c r="P30" s="619"/>
      <c r="Q30" s="620"/>
      <c r="R30" s="621">
        <v>214121</v>
      </c>
      <c r="S30" s="622"/>
      <c r="T30" s="622"/>
      <c r="U30" s="622"/>
      <c r="V30" s="622"/>
      <c r="W30" s="622"/>
      <c r="X30" s="622"/>
      <c r="Y30" s="623"/>
      <c r="Z30" s="659">
        <v>6.2</v>
      </c>
      <c r="AA30" s="659"/>
      <c r="AB30" s="659"/>
      <c r="AC30" s="659"/>
      <c r="AD30" s="660" t="s">
        <v>131</v>
      </c>
      <c r="AE30" s="660"/>
      <c r="AF30" s="660"/>
      <c r="AG30" s="660"/>
      <c r="AH30" s="660"/>
      <c r="AI30" s="660"/>
      <c r="AJ30" s="660"/>
      <c r="AK30" s="660"/>
      <c r="AL30" s="624" t="s">
        <v>243</v>
      </c>
      <c r="AM30" s="625"/>
      <c r="AN30" s="625"/>
      <c r="AO30" s="661"/>
      <c r="AP30" s="673" t="s">
        <v>223</v>
      </c>
      <c r="AQ30" s="674"/>
      <c r="AR30" s="674"/>
      <c r="AS30" s="674"/>
      <c r="AT30" s="674"/>
      <c r="AU30" s="674"/>
      <c r="AV30" s="674"/>
      <c r="AW30" s="674"/>
      <c r="AX30" s="674"/>
      <c r="AY30" s="674"/>
      <c r="AZ30" s="674"/>
      <c r="BA30" s="674"/>
      <c r="BB30" s="674"/>
      <c r="BC30" s="674"/>
      <c r="BD30" s="674"/>
      <c r="BE30" s="674"/>
      <c r="BF30" s="675"/>
      <c r="BG30" s="673" t="s">
        <v>308</v>
      </c>
      <c r="BH30" s="696"/>
      <c r="BI30" s="696"/>
      <c r="BJ30" s="696"/>
      <c r="BK30" s="696"/>
      <c r="BL30" s="696"/>
      <c r="BM30" s="696"/>
      <c r="BN30" s="696"/>
      <c r="BO30" s="696"/>
      <c r="BP30" s="696"/>
      <c r="BQ30" s="697"/>
      <c r="BR30" s="673" t="s">
        <v>309</v>
      </c>
      <c r="BS30" s="696"/>
      <c r="BT30" s="696"/>
      <c r="BU30" s="696"/>
      <c r="BV30" s="696"/>
      <c r="BW30" s="696"/>
      <c r="BX30" s="696"/>
      <c r="BY30" s="696"/>
      <c r="BZ30" s="696"/>
      <c r="CA30" s="696"/>
      <c r="CB30" s="697"/>
      <c r="CD30" s="642"/>
      <c r="CE30" s="643"/>
      <c r="CF30" s="618" t="s">
        <v>310</v>
      </c>
      <c r="CG30" s="619"/>
      <c r="CH30" s="619"/>
      <c r="CI30" s="619"/>
      <c r="CJ30" s="619"/>
      <c r="CK30" s="619"/>
      <c r="CL30" s="619"/>
      <c r="CM30" s="619"/>
      <c r="CN30" s="619"/>
      <c r="CO30" s="619"/>
      <c r="CP30" s="619"/>
      <c r="CQ30" s="620"/>
      <c r="CR30" s="621">
        <v>167811</v>
      </c>
      <c r="CS30" s="622"/>
      <c r="CT30" s="622"/>
      <c r="CU30" s="622"/>
      <c r="CV30" s="622"/>
      <c r="CW30" s="622"/>
      <c r="CX30" s="622"/>
      <c r="CY30" s="623"/>
      <c r="CZ30" s="624">
        <v>5.6</v>
      </c>
      <c r="DA30" s="636"/>
      <c r="DB30" s="636"/>
      <c r="DC30" s="637"/>
      <c r="DD30" s="627">
        <v>167811</v>
      </c>
      <c r="DE30" s="622"/>
      <c r="DF30" s="622"/>
      <c r="DG30" s="622"/>
      <c r="DH30" s="622"/>
      <c r="DI30" s="622"/>
      <c r="DJ30" s="622"/>
      <c r="DK30" s="623"/>
      <c r="DL30" s="627">
        <v>167811</v>
      </c>
      <c r="DM30" s="622"/>
      <c r="DN30" s="622"/>
      <c r="DO30" s="622"/>
      <c r="DP30" s="622"/>
      <c r="DQ30" s="622"/>
      <c r="DR30" s="622"/>
      <c r="DS30" s="622"/>
      <c r="DT30" s="622"/>
      <c r="DU30" s="622"/>
      <c r="DV30" s="623"/>
      <c r="DW30" s="624">
        <v>11.5</v>
      </c>
      <c r="DX30" s="636"/>
      <c r="DY30" s="636"/>
      <c r="DZ30" s="636"/>
      <c r="EA30" s="636"/>
      <c r="EB30" s="636"/>
      <c r="EC30" s="648"/>
    </row>
    <row r="31" spans="2:133" ht="11.25" customHeight="1">
      <c r="B31" s="688" t="s">
        <v>311</v>
      </c>
      <c r="C31" s="689"/>
      <c r="D31" s="689"/>
      <c r="E31" s="689"/>
      <c r="F31" s="689"/>
      <c r="G31" s="689"/>
      <c r="H31" s="689"/>
      <c r="I31" s="689"/>
      <c r="J31" s="689"/>
      <c r="K31" s="689"/>
      <c r="L31" s="689"/>
      <c r="M31" s="689"/>
      <c r="N31" s="689"/>
      <c r="O31" s="689"/>
      <c r="P31" s="689"/>
      <c r="Q31" s="690"/>
      <c r="R31" s="621" t="s">
        <v>131</v>
      </c>
      <c r="S31" s="622"/>
      <c r="T31" s="622"/>
      <c r="U31" s="622"/>
      <c r="V31" s="622"/>
      <c r="W31" s="622"/>
      <c r="X31" s="622"/>
      <c r="Y31" s="623"/>
      <c r="Z31" s="659" t="s">
        <v>148</v>
      </c>
      <c r="AA31" s="659"/>
      <c r="AB31" s="659"/>
      <c r="AC31" s="659"/>
      <c r="AD31" s="660" t="s">
        <v>131</v>
      </c>
      <c r="AE31" s="660"/>
      <c r="AF31" s="660"/>
      <c r="AG31" s="660"/>
      <c r="AH31" s="660"/>
      <c r="AI31" s="660"/>
      <c r="AJ31" s="660"/>
      <c r="AK31" s="660"/>
      <c r="AL31" s="624" t="s">
        <v>148</v>
      </c>
      <c r="AM31" s="625"/>
      <c r="AN31" s="625"/>
      <c r="AO31" s="661"/>
      <c r="AP31" s="691" t="s">
        <v>312</v>
      </c>
      <c r="AQ31" s="692"/>
      <c r="AR31" s="692"/>
      <c r="AS31" s="692"/>
      <c r="AT31" s="693" t="s">
        <v>313</v>
      </c>
      <c r="AU31" s="218"/>
      <c r="AV31" s="218"/>
      <c r="AW31" s="218"/>
      <c r="AX31" s="679" t="s">
        <v>189</v>
      </c>
      <c r="AY31" s="680"/>
      <c r="AZ31" s="680"/>
      <c r="BA31" s="680"/>
      <c r="BB31" s="680"/>
      <c r="BC31" s="680"/>
      <c r="BD31" s="680"/>
      <c r="BE31" s="680"/>
      <c r="BF31" s="681"/>
      <c r="BG31" s="683">
        <v>99.5</v>
      </c>
      <c r="BH31" s="684"/>
      <c r="BI31" s="684"/>
      <c r="BJ31" s="684"/>
      <c r="BK31" s="684"/>
      <c r="BL31" s="684"/>
      <c r="BM31" s="685">
        <v>98.1</v>
      </c>
      <c r="BN31" s="684"/>
      <c r="BO31" s="684"/>
      <c r="BP31" s="684"/>
      <c r="BQ31" s="686"/>
      <c r="BR31" s="683">
        <v>99.7</v>
      </c>
      <c r="BS31" s="684"/>
      <c r="BT31" s="684"/>
      <c r="BU31" s="684"/>
      <c r="BV31" s="684"/>
      <c r="BW31" s="684"/>
      <c r="BX31" s="685">
        <v>98.4</v>
      </c>
      <c r="BY31" s="684"/>
      <c r="BZ31" s="684"/>
      <c r="CA31" s="684"/>
      <c r="CB31" s="686"/>
      <c r="CD31" s="642"/>
      <c r="CE31" s="643"/>
      <c r="CF31" s="618" t="s">
        <v>314</v>
      </c>
      <c r="CG31" s="619"/>
      <c r="CH31" s="619"/>
      <c r="CI31" s="619"/>
      <c r="CJ31" s="619"/>
      <c r="CK31" s="619"/>
      <c r="CL31" s="619"/>
      <c r="CM31" s="619"/>
      <c r="CN31" s="619"/>
      <c r="CO31" s="619"/>
      <c r="CP31" s="619"/>
      <c r="CQ31" s="620"/>
      <c r="CR31" s="621">
        <v>5841</v>
      </c>
      <c r="CS31" s="634"/>
      <c r="CT31" s="634"/>
      <c r="CU31" s="634"/>
      <c r="CV31" s="634"/>
      <c r="CW31" s="634"/>
      <c r="CX31" s="634"/>
      <c r="CY31" s="635"/>
      <c r="CZ31" s="624">
        <v>0.2</v>
      </c>
      <c r="DA31" s="636"/>
      <c r="DB31" s="636"/>
      <c r="DC31" s="637"/>
      <c r="DD31" s="627">
        <v>5841</v>
      </c>
      <c r="DE31" s="634"/>
      <c r="DF31" s="634"/>
      <c r="DG31" s="634"/>
      <c r="DH31" s="634"/>
      <c r="DI31" s="634"/>
      <c r="DJ31" s="634"/>
      <c r="DK31" s="635"/>
      <c r="DL31" s="627">
        <v>5841</v>
      </c>
      <c r="DM31" s="634"/>
      <c r="DN31" s="634"/>
      <c r="DO31" s="634"/>
      <c r="DP31" s="634"/>
      <c r="DQ31" s="634"/>
      <c r="DR31" s="634"/>
      <c r="DS31" s="634"/>
      <c r="DT31" s="634"/>
      <c r="DU31" s="634"/>
      <c r="DV31" s="635"/>
      <c r="DW31" s="624">
        <v>0.4</v>
      </c>
      <c r="DX31" s="636"/>
      <c r="DY31" s="636"/>
      <c r="DZ31" s="636"/>
      <c r="EA31" s="636"/>
      <c r="EB31" s="636"/>
      <c r="EC31" s="648"/>
    </row>
    <row r="32" spans="2:133" ht="11.25" customHeight="1">
      <c r="B32" s="618" t="s">
        <v>315</v>
      </c>
      <c r="C32" s="619"/>
      <c r="D32" s="619"/>
      <c r="E32" s="619"/>
      <c r="F32" s="619"/>
      <c r="G32" s="619"/>
      <c r="H32" s="619"/>
      <c r="I32" s="619"/>
      <c r="J32" s="619"/>
      <c r="K32" s="619"/>
      <c r="L32" s="619"/>
      <c r="M32" s="619"/>
      <c r="N32" s="619"/>
      <c r="O32" s="619"/>
      <c r="P32" s="619"/>
      <c r="Q32" s="620"/>
      <c r="R32" s="621">
        <v>494857</v>
      </c>
      <c r="S32" s="622"/>
      <c r="T32" s="622"/>
      <c r="U32" s="622"/>
      <c r="V32" s="622"/>
      <c r="W32" s="622"/>
      <c r="X32" s="622"/>
      <c r="Y32" s="623"/>
      <c r="Z32" s="659">
        <v>14.4</v>
      </c>
      <c r="AA32" s="659"/>
      <c r="AB32" s="659"/>
      <c r="AC32" s="659"/>
      <c r="AD32" s="660" t="s">
        <v>243</v>
      </c>
      <c r="AE32" s="660"/>
      <c r="AF32" s="660"/>
      <c r="AG32" s="660"/>
      <c r="AH32" s="660"/>
      <c r="AI32" s="660"/>
      <c r="AJ32" s="660"/>
      <c r="AK32" s="660"/>
      <c r="AL32" s="624" t="s">
        <v>148</v>
      </c>
      <c r="AM32" s="625"/>
      <c r="AN32" s="625"/>
      <c r="AO32" s="661"/>
      <c r="AP32" s="662"/>
      <c r="AQ32" s="663"/>
      <c r="AR32" s="663"/>
      <c r="AS32" s="663"/>
      <c r="AT32" s="694"/>
      <c r="AU32" s="214" t="s">
        <v>316</v>
      </c>
      <c r="AX32" s="618" t="s">
        <v>317</v>
      </c>
      <c r="AY32" s="619"/>
      <c r="AZ32" s="619"/>
      <c r="BA32" s="619"/>
      <c r="BB32" s="619"/>
      <c r="BC32" s="619"/>
      <c r="BD32" s="619"/>
      <c r="BE32" s="619"/>
      <c r="BF32" s="620"/>
      <c r="BG32" s="687">
        <v>99.7</v>
      </c>
      <c r="BH32" s="634"/>
      <c r="BI32" s="634"/>
      <c r="BJ32" s="634"/>
      <c r="BK32" s="634"/>
      <c r="BL32" s="634"/>
      <c r="BM32" s="625">
        <v>99.5</v>
      </c>
      <c r="BN32" s="634"/>
      <c r="BO32" s="634"/>
      <c r="BP32" s="634"/>
      <c r="BQ32" s="657"/>
      <c r="BR32" s="687">
        <v>99.9</v>
      </c>
      <c r="BS32" s="634"/>
      <c r="BT32" s="634"/>
      <c r="BU32" s="634"/>
      <c r="BV32" s="634"/>
      <c r="BW32" s="634"/>
      <c r="BX32" s="625">
        <v>99.9</v>
      </c>
      <c r="BY32" s="634"/>
      <c r="BZ32" s="634"/>
      <c r="CA32" s="634"/>
      <c r="CB32" s="657"/>
      <c r="CD32" s="644"/>
      <c r="CE32" s="645"/>
      <c r="CF32" s="618" t="s">
        <v>318</v>
      </c>
      <c r="CG32" s="619"/>
      <c r="CH32" s="619"/>
      <c r="CI32" s="619"/>
      <c r="CJ32" s="619"/>
      <c r="CK32" s="619"/>
      <c r="CL32" s="619"/>
      <c r="CM32" s="619"/>
      <c r="CN32" s="619"/>
      <c r="CO32" s="619"/>
      <c r="CP32" s="619"/>
      <c r="CQ32" s="620"/>
      <c r="CR32" s="621" t="s">
        <v>131</v>
      </c>
      <c r="CS32" s="622"/>
      <c r="CT32" s="622"/>
      <c r="CU32" s="622"/>
      <c r="CV32" s="622"/>
      <c r="CW32" s="622"/>
      <c r="CX32" s="622"/>
      <c r="CY32" s="623"/>
      <c r="CZ32" s="624" t="s">
        <v>148</v>
      </c>
      <c r="DA32" s="636"/>
      <c r="DB32" s="636"/>
      <c r="DC32" s="637"/>
      <c r="DD32" s="627" t="s">
        <v>243</v>
      </c>
      <c r="DE32" s="622"/>
      <c r="DF32" s="622"/>
      <c r="DG32" s="622"/>
      <c r="DH32" s="622"/>
      <c r="DI32" s="622"/>
      <c r="DJ32" s="622"/>
      <c r="DK32" s="623"/>
      <c r="DL32" s="627" t="s">
        <v>243</v>
      </c>
      <c r="DM32" s="622"/>
      <c r="DN32" s="622"/>
      <c r="DO32" s="622"/>
      <c r="DP32" s="622"/>
      <c r="DQ32" s="622"/>
      <c r="DR32" s="622"/>
      <c r="DS32" s="622"/>
      <c r="DT32" s="622"/>
      <c r="DU32" s="622"/>
      <c r="DV32" s="623"/>
      <c r="DW32" s="624" t="s">
        <v>148</v>
      </c>
      <c r="DX32" s="636"/>
      <c r="DY32" s="636"/>
      <c r="DZ32" s="636"/>
      <c r="EA32" s="636"/>
      <c r="EB32" s="636"/>
      <c r="EC32" s="648"/>
    </row>
    <row r="33" spans="2:133" ht="11.25" customHeight="1">
      <c r="B33" s="618" t="s">
        <v>319</v>
      </c>
      <c r="C33" s="619"/>
      <c r="D33" s="619"/>
      <c r="E33" s="619"/>
      <c r="F33" s="619"/>
      <c r="G33" s="619"/>
      <c r="H33" s="619"/>
      <c r="I33" s="619"/>
      <c r="J33" s="619"/>
      <c r="K33" s="619"/>
      <c r="L33" s="619"/>
      <c r="M33" s="619"/>
      <c r="N33" s="619"/>
      <c r="O33" s="619"/>
      <c r="P33" s="619"/>
      <c r="Q33" s="620"/>
      <c r="R33" s="621">
        <v>25555</v>
      </c>
      <c r="S33" s="622"/>
      <c r="T33" s="622"/>
      <c r="U33" s="622"/>
      <c r="V33" s="622"/>
      <c r="W33" s="622"/>
      <c r="X33" s="622"/>
      <c r="Y33" s="623"/>
      <c r="Z33" s="659">
        <v>0.7</v>
      </c>
      <c r="AA33" s="659"/>
      <c r="AB33" s="659"/>
      <c r="AC33" s="659"/>
      <c r="AD33" s="660" t="s">
        <v>243</v>
      </c>
      <c r="AE33" s="660"/>
      <c r="AF33" s="660"/>
      <c r="AG33" s="660"/>
      <c r="AH33" s="660"/>
      <c r="AI33" s="660"/>
      <c r="AJ33" s="660"/>
      <c r="AK33" s="660"/>
      <c r="AL33" s="624" t="s">
        <v>243</v>
      </c>
      <c r="AM33" s="625"/>
      <c r="AN33" s="625"/>
      <c r="AO33" s="661"/>
      <c r="AP33" s="664"/>
      <c r="AQ33" s="665"/>
      <c r="AR33" s="665"/>
      <c r="AS33" s="665"/>
      <c r="AT33" s="695"/>
      <c r="AU33" s="219"/>
      <c r="AV33" s="219"/>
      <c r="AW33" s="219"/>
      <c r="AX33" s="602" t="s">
        <v>320</v>
      </c>
      <c r="AY33" s="603"/>
      <c r="AZ33" s="603"/>
      <c r="BA33" s="603"/>
      <c r="BB33" s="603"/>
      <c r="BC33" s="603"/>
      <c r="BD33" s="603"/>
      <c r="BE33" s="603"/>
      <c r="BF33" s="604"/>
      <c r="BG33" s="682">
        <v>99.3</v>
      </c>
      <c r="BH33" s="606"/>
      <c r="BI33" s="606"/>
      <c r="BJ33" s="606"/>
      <c r="BK33" s="606"/>
      <c r="BL33" s="606"/>
      <c r="BM33" s="652">
        <v>96</v>
      </c>
      <c r="BN33" s="606"/>
      <c r="BO33" s="606"/>
      <c r="BP33" s="606"/>
      <c r="BQ33" s="669"/>
      <c r="BR33" s="682">
        <v>99.3</v>
      </c>
      <c r="BS33" s="606"/>
      <c r="BT33" s="606"/>
      <c r="BU33" s="606"/>
      <c r="BV33" s="606"/>
      <c r="BW33" s="606"/>
      <c r="BX33" s="652">
        <v>96.1</v>
      </c>
      <c r="BY33" s="606"/>
      <c r="BZ33" s="606"/>
      <c r="CA33" s="606"/>
      <c r="CB33" s="669"/>
      <c r="CD33" s="618" t="s">
        <v>321</v>
      </c>
      <c r="CE33" s="619"/>
      <c r="CF33" s="619"/>
      <c r="CG33" s="619"/>
      <c r="CH33" s="619"/>
      <c r="CI33" s="619"/>
      <c r="CJ33" s="619"/>
      <c r="CK33" s="619"/>
      <c r="CL33" s="619"/>
      <c r="CM33" s="619"/>
      <c r="CN33" s="619"/>
      <c r="CO33" s="619"/>
      <c r="CP33" s="619"/>
      <c r="CQ33" s="620"/>
      <c r="CR33" s="621">
        <v>1413206</v>
      </c>
      <c r="CS33" s="634"/>
      <c r="CT33" s="634"/>
      <c r="CU33" s="634"/>
      <c r="CV33" s="634"/>
      <c r="CW33" s="634"/>
      <c r="CX33" s="634"/>
      <c r="CY33" s="635"/>
      <c r="CZ33" s="624">
        <v>46.8</v>
      </c>
      <c r="DA33" s="636"/>
      <c r="DB33" s="636"/>
      <c r="DC33" s="637"/>
      <c r="DD33" s="627">
        <v>1234654</v>
      </c>
      <c r="DE33" s="634"/>
      <c r="DF33" s="634"/>
      <c r="DG33" s="634"/>
      <c r="DH33" s="634"/>
      <c r="DI33" s="634"/>
      <c r="DJ33" s="634"/>
      <c r="DK33" s="635"/>
      <c r="DL33" s="627">
        <v>448166</v>
      </c>
      <c r="DM33" s="634"/>
      <c r="DN33" s="634"/>
      <c r="DO33" s="634"/>
      <c r="DP33" s="634"/>
      <c r="DQ33" s="634"/>
      <c r="DR33" s="634"/>
      <c r="DS33" s="634"/>
      <c r="DT33" s="634"/>
      <c r="DU33" s="634"/>
      <c r="DV33" s="635"/>
      <c r="DW33" s="624">
        <v>30.6</v>
      </c>
      <c r="DX33" s="636"/>
      <c r="DY33" s="636"/>
      <c r="DZ33" s="636"/>
      <c r="EA33" s="636"/>
      <c r="EB33" s="636"/>
      <c r="EC33" s="648"/>
    </row>
    <row r="34" spans="2:133" ht="11.25" customHeight="1">
      <c r="B34" s="618" t="s">
        <v>322</v>
      </c>
      <c r="C34" s="619"/>
      <c r="D34" s="619"/>
      <c r="E34" s="619"/>
      <c r="F34" s="619"/>
      <c r="G34" s="619"/>
      <c r="H34" s="619"/>
      <c r="I34" s="619"/>
      <c r="J34" s="619"/>
      <c r="K34" s="619"/>
      <c r="L34" s="619"/>
      <c r="M34" s="619"/>
      <c r="N34" s="619"/>
      <c r="O34" s="619"/>
      <c r="P34" s="619"/>
      <c r="Q34" s="620"/>
      <c r="R34" s="621">
        <v>10111</v>
      </c>
      <c r="S34" s="622"/>
      <c r="T34" s="622"/>
      <c r="U34" s="622"/>
      <c r="V34" s="622"/>
      <c r="W34" s="622"/>
      <c r="X34" s="622"/>
      <c r="Y34" s="623"/>
      <c r="Z34" s="659">
        <v>0.3</v>
      </c>
      <c r="AA34" s="659"/>
      <c r="AB34" s="659"/>
      <c r="AC34" s="659"/>
      <c r="AD34" s="660" t="s">
        <v>131</v>
      </c>
      <c r="AE34" s="660"/>
      <c r="AF34" s="660"/>
      <c r="AG34" s="660"/>
      <c r="AH34" s="660"/>
      <c r="AI34" s="660"/>
      <c r="AJ34" s="660"/>
      <c r="AK34" s="660"/>
      <c r="AL34" s="624" t="s">
        <v>131</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323</v>
      </c>
      <c r="CE34" s="619"/>
      <c r="CF34" s="619"/>
      <c r="CG34" s="619"/>
      <c r="CH34" s="619"/>
      <c r="CI34" s="619"/>
      <c r="CJ34" s="619"/>
      <c r="CK34" s="619"/>
      <c r="CL34" s="619"/>
      <c r="CM34" s="619"/>
      <c r="CN34" s="619"/>
      <c r="CO34" s="619"/>
      <c r="CP34" s="619"/>
      <c r="CQ34" s="620"/>
      <c r="CR34" s="621">
        <v>431140</v>
      </c>
      <c r="CS34" s="622"/>
      <c r="CT34" s="622"/>
      <c r="CU34" s="622"/>
      <c r="CV34" s="622"/>
      <c r="CW34" s="622"/>
      <c r="CX34" s="622"/>
      <c r="CY34" s="623"/>
      <c r="CZ34" s="624">
        <v>14.3</v>
      </c>
      <c r="DA34" s="636"/>
      <c r="DB34" s="636"/>
      <c r="DC34" s="637"/>
      <c r="DD34" s="627">
        <v>345228</v>
      </c>
      <c r="DE34" s="622"/>
      <c r="DF34" s="622"/>
      <c r="DG34" s="622"/>
      <c r="DH34" s="622"/>
      <c r="DI34" s="622"/>
      <c r="DJ34" s="622"/>
      <c r="DK34" s="623"/>
      <c r="DL34" s="627">
        <v>250063</v>
      </c>
      <c r="DM34" s="622"/>
      <c r="DN34" s="622"/>
      <c r="DO34" s="622"/>
      <c r="DP34" s="622"/>
      <c r="DQ34" s="622"/>
      <c r="DR34" s="622"/>
      <c r="DS34" s="622"/>
      <c r="DT34" s="622"/>
      <c r="DU34" s="622"/>
      <c r="DV34" s="623"/>
      <c r="DW34" s="624">
        <v>17.100000000000001</v>
      </c>
      <c r="DX34" s="636"/>
      <c r="DY34" s="636"/>
      <c r="DZ34" s="636"/>
      <c r="EA34" s="636"/>
      <c r="EB34" s="636"/>
      <c r="EC34" s="648"/>
    </row>
    <row r="35" spans="2:133" ht="11.25" customHeight="1">
      <c r="B35" s="618" t="s">
        <v>324</v>
      </c>
      <c r="C35" s="619"/>
      <c r="D35" s="619"/>
      <c r="E35" s="619"/>
      <c r="F35" s="619"/>
      <c r="G35" s="619"/>
      <c r="H35" s="619"/>
      <c r="I35" s="619"/>
      <c r="J35" s="619"/>
      <c r="K35" s="619"/>
      <c r="L35" s="619"/>
      <c r="M35" s="619"/>
      <c r="N35" s="619"/>
      <c r="O35" s="619"/>
      <c r="P35" s="619"/>
      <c r="Q35" s="620"/>
      <c r="R35" s="621">
        <v>162232</v>
      </c>
      <c r="S35" s="622"/>
      <c r="T35" s="622"/>
      <c r="U35" s="622"/>
      <c r="V35" s="622"/>
      <c r="W35" s="622"/>
      <c r="X35" s="622"/>
      <c r="Y35" s="623"/>
      <c r="Z35" s="659">
        <v>4.7</v>
      </c>
      <c r="AA35" s="659"/>
      <c r="AB35" s="659"/>
      <c r="AC35" s="659"/>
      <c r="AD35" s="660" t="s">
        <v>148</v>
      </c>
      <c r="AE35" s="660"/>
      <c r="AF35" s="660"/>
      <c r="AG35" s="660"/>
      <c r="AH35" s="660"/>
      <c r="AI35" s="660"/>
      <c r="AJ35" s="660"/>
      <c r="AK35" s="660"/>
      <c r="AL35" s="624" t="s">
        <v>243</v>
      </c>
      <c r="AM35" s="625"/>
      <c r="AN35" s="625"/>
      <c r="AO35" s="661"/>
      <c r="AP35" s="222"/>
      <c r="AQ35" s="673" t="s">
        <v>325</v>
      </c>
      <c r="AR35" s="674"/>
      <c r="AS35" s="674"/>
      <c r="AT35" s="674"/>
      <c r="AU35" s="674"/>
      <c r="AV35" s="674"/>
      <c r="AW35" s="674"/>
      <c r="AX35" s="674"/>
      <c r="AY35" s="674"/>
      <c r="AZ35" s="674"/>
      <c r="BA35" s="674"/>
      <c r="BB35" s="674"/>
      <c r="BC35" s="674"/>
      <c r="BD35" s="674"/>
      <c r="BE35" s="674"/>
      <c r="BF35" s="675"/>
      <c r="BG35" s="673" t="s">
        <v>326</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327</v>
      </c>
      <c r="CE35" s="619"/>
      <c r="CF35" s="619"/>
      <c r="CG35" s="619"/>
      <c r="CH35" s="619"/>
      <c r="CI35" s="619"/>
      <c r="CJ35" s="619"/>
      <c r="CK35" s="619"/>
      <c r="CL35" s="619"/>
      <c r="CM35" s="619"/>
      <c r="CN35" s="619"/>
      <c r="CO35" s="619"/>
      <c r="CP35" s="619"/>
      <c r="CQ35" s="620"/>
      <c r="CR35" s="621">
        <v>7989</v>
      </c>
      <c r="CS35" s="634"/>
      <c r="CT35" s="634"/>
      <c r="CU35" s="634"/>
      <c r="CV35" s="634"/>
      <c r="CW35" s="634"/>
      <c r="CX35" s="634"/>
      <c r="CY35" s="635"/>
      <c r="CZ35" s="624">
        <v>0.3</v>
      </c>
      <c r="DA35" s="636"/>
      <c r="DB35" s="636"/>
      <c r="DC35" s="637"/>
      <c r="DD35" s="627">
        <v>5267</v>
      </c>
      <c r="DE35" s="634"/>
      <c r="DF35" s="634"/>
      <c r="DG35" s="634"/>
      <c r="DH35" s="634"/>
      <c r="DI35" s="634"/>
      <c r="DJ35" s="634"/>
      <c r="DK35" s="635"/>
      <c r="DL35" s="627">
        <v>5267</v>
      </c>
      <c r="DM35" s="634"/>
      <c r="DN35" s="634"/>
      <c r="DO35" s="634"/>
      <c r="DP35" s="634"/>
      <c r="DQ35" s="634"/>
      <c r="DR35" s="634"/>
      <c r="DS35" s="634"/>
      <c r="DT35" s="634"/>
      <c r="DU35" s="634"/>
      <c r="DV35" s="635"/>
      <c r="DW35" s="624">
        <v>0.4</v>
      </c>
      <c r="DX35" s="636"/>
      <c r="DY35" s="636"/>
      <c r="DZ35" s="636"/>
      <c r="EA35" s="636"/>
      <c r="EB35" s="636"/>
      <c r="EC35" s="648"/>
    </row>
    <row r="36" spans="2:133" ht="11.25" customHeight="1">
      <c r="B36" s="618" t="s">
        <v>328</v>
      </c>
      <c r="C36" s="619"/>
      <c r="D36" s="619"/>
      <c r="E36" s="619"/>
      <c r="F36" s="619"/>
      <c r="G36" s="619"/>
      <c r="H36" s="619"/>
      <c r="I36" s="619"/>
      <c r="J36" s="619"/>
      <c r="K36" s="619"/>
      <c r="L36" s="619"/>
      <c r="M36" s="619"/>
      <c r="N36" s="619"/>
      <c r="O36" s="619"/>
      <c r="P36" s="619"/>
      <c r="Q36" s="620"/>
      <c r="R36" s="621">
        <v>346904</v>
      </c>
      <c r="S36" s="622"/>
      <c r="T36" s="622"/>
      <c r="U36" s="622"/>
      <c r="V36" s="622"/>
      <c r="W36" s="622"/>
      <c r="X36" s="622"/>
      <c r="Y36" s="623"/>
      <c r="Z36" s="659">
        <v>10.1</v>
      </c>
      <c r="AA36" s="659"/>
      <c r="AB36" s="659"/>
      <c r="AC36" s="659"/>
      <c r="AD36" s="660" t="s">
        <v>243</v>
      </c>
      <c r="AE36" s="660"/>
      <c r="AF36" s="660"/>
      <c r="AG36" s="660"/>
      <c r="AH36" s="660"/>
      <c r="AI36" s="660"/>
      <c r="AJ36" s="660"/>
      <c r="AK36" s="660"/>
      <c r="AL36" s="624" t="s">
        <v>243</v>
      </c>
      <c r="AM36" s="625"/>
      <c r="AN36" s="625"/>
      <c r="AO36" s="661"/>
      <c r="AP36" s="222"/>
      <c r="AQ36" s="670" t="s">
        <v>329</v>
      </c>
      <c r="AR36" s="671"/>
      <c r="AS36" s="671"/>
      <c r="AT36" s="671"/>
      <c r="AU36" s="671"/>
      <c r="AV36" s="671"/>
      <c r="AW36" s="671"/>
      <c r="AX36" s="671"/>
      <c r="AY36" s="672"/>
      <c r="AZ36" s="676">
        <v>395961</v>
      </c>
      <c r="BA36" s="677"/>
      <c r="BB36" s="677"/>
      <c r="BC36" s="677"/>
      <c r="BD36" s="677"/>
      <c r="BE36" s="677"/>
      <c r="BF36" s="678"/>
      <c r="BG36" s="679" t="s">
        <v>330</v>
      </c>
      <c r="BH36" s="680"/>
      <c r="BI36" s="680"/>
      <c r="BJ36" s="680"/>
      <c r="BK36" s="680"/>
      <c r="BL36" s="680"/>
      <c r="BM36" s="680"/>
      <c r="BN36" s="680"/>
      <c r="BO36" s="680"/>
      <c r="BP36" s="680"/>
      <c r="BQ36" s="680"/>
      <c r="BR36" s="680"/>
      <c r="BS36" s="680"/>
      <c r="BT36" s="680"/>
      <c r="BU36" s="681"/>
      <c r="BV36" s="676">
        <v>470</v>
      </c>
      <c r="BW36" s="677"/>
      <c r="BX36" s="677"/>
      <c r="BY36" s="677"/>
      <c r="BZ36" s="677"/>
      <c r="CA36" s="677"/>
      <c r="CB36" s="678"/>
      <c r="CD36" s="618" t="s">
        <v>331</v>
      </c>
      <c r="CE36" s="619"/>
      <c r="CF36" s="619"/>
      <c r="CG36" s="619"/>
      <c r="CH36" s="619"/>
      <c r="CI36" s="619"/>
      <c r="CJ36" s="619"/>
      <c r="CK36" s="619"/>
      <c r="CL36" s="619"/>
      <c r="CM36" s="619"/>
      <c r="CN36" s="619"/>
      <c r="CO36" s="619"/>
      <c r="CP36" s="619"/>
      <c r="CQ36" s="620"/>
      <c r="CR36" s="621">
        <v>153375</v>
      </c>
      <c r="CS36" s="622"/>
      <c r="CT36" s="622"/>
      <c r="CU36" s="622"/>
      <c r="CV36" s="622"/>
      <c r="CW36" s="622"/>
      <c r="CX36" s="622"/>
      <c r="CY36" s="623"/>
      <c r="CZ36" s="624">
        <v>5.0999999999999996</v>
      </c>
      <c r="DA36" s="636"/>
      <c r="DB36" s="636"/>
      <c r="DC36" s="637"/>
      <c r="DD36" s="627">
        <v>94939</v>
      </c>
      <c r="DE36" s="622"/>
      <c r="DF36" s="622"/>
      <c r="DG36" s="622"/>
      <c r="DH36" s="622"/>
      <c r="DI36" s="622"/>
      <c r="DJ36" s="622"/>
      <c r="DK36" s="623"/>
      <c r="DL36" s="627">
        <v>48992</v>
      </c>
      <c r="DM36" s="622"/>
      <c r="DN36" s="622"/>
      <c r="DO36" s="622"/>
      <c r="DP36" s="622"/>
      <c r="DQ36" s="622"/>
      <c r="DR36" s="622"/>
      <c r="DS36" s="622"/>
      <c r="DT36" s="622"/>
      <c r="DU36" s="622"/>
      <c r="DV36" s="623"/>
      <c r="DW36" s="624">
        <v>3.3</v>
      </c>
      <c r="DX36" s="636"/>
      <c r="DY36" s="636"/>
      <c r="DZ36" s="636"/>
      <c r="EA36" s="636"/>
      <c r="EB36" s="636"/>
      <c r="EC36" s="648"/>
    </row>
    <row r="37" spans="2:133" ht="11.25" customHeight="1">
      <c r="B37" s="618" t="s">
        <v>332</v>
      </c>
      <c r="C37" s="619"/>
      <c r="D37" s="619"/>
      <c r="E37" s="619"/>
      <c r="F37" s="619"/>
      <c r="G37" s="619"/>
      <c r="H37" s="619"/>
      <c r="I37" s="619"/>
      <c r="J37" s="619"/>
      <c r="K37" s="619"/>
      <c r="L37" s="619"/>
      <c r="M37" s="619"/>
      <c r="N37" s="619"/>
      <c r="O37" s="619"/>
      <c r="P37" s="619"/>
      <c r="Q37" s="620"/>
      <c r="R37" s="621">
        <v>31082</v>
      </c>
      <c r="S37" s="622"/>
      <c r="T37" s="622"/>
      <c r="U37" s="622"/>
      <c r="V37" s="622"/>
      <c r="W37" s="622"/>
      <c r="X37" s="622"/>
      <c r="Y37" s="623"/>
      <c r="Z37" s="659">
        <v>0.9</v>
      </c>
      <c r="AA37" s="659"/>
      <c r="AB37" s="659"/>
      <c r="AC37" s="659"/>
      <c r="AD37" s="660">
        <v>4233</v>
      </c>
      <c r="AE37" s="660"/>
      <c r="AF37" s="660"/>
      <c r="AG37" s="660"/>
      <c r="AH37" s="660"/>
      <c r="AI37" s="660"/>
      <c r="AJ37" s="660"/>
      <c r="AK37" s="660"/>
      <c r="AL37" s="624">
        <v>0.3</v>
      </c>
      <c r="AM37" s="625"/>
      <c r="AN37" s="625"/>
      <c r="AO37" s="661"/>
      <c r="AQ37" s="654" t="s">
        <v>333</v>
      </c>
      <c r="AR37" s="655"/>
      <c r="AS37" s="655"/>
      <c r="AT37" s="655"/>
      <c r="AU37" s="655"/>
      <c r="AV37" s="655"/>
      <c r="AW37" s="655"/>
      <c r="AX37" s="655"/>
      <c r="AY37" s="656"/>
      <c r="AZ37" s="621">
        <v>69600</v>
      </c>
      <c r="BA37" s="622"/>
      <c r="BB37" s="622"/>
      <c r="BC37" s="622"/>
      <c r="BD37" s="634"/>
      <c r="BE37" s="634"/>
      <c r="BF37" s="657"/>
      <c r="BG37" s="618" t="s">
        <v>334</v>
      </c>
      <c r="BH37" s="619"/>
      <c r="BI37" s="619"/>
      <c r="BJ37" s="619"/>
      <c r="BK37" s="619"/>
      <c r="BL37" s="619"/>
      <c r="BM37" s="619"/>
      <c r="BN37" s="619"/>
      <c r="BO37" s="619"/>
      <c r="BP37" s="619"/>
      <c r="BQ37" s="619"/>
      <c r="BR37" s="619"/>
      <c r="BS37" s="619"/>
      <c r="BT37" s="619"/>
      <c r="BU37" s="620"/>
      <c r="BV37" s="621">
        <v>42471</v>
      </c>
      <c r="BW37" s="622"/>
      <c r="BX37" s="622"/>
      <c r="BY37" s="622"/>
      <c r="BZ37" s="622"/>
      <c r="CA37" s="622"/>
      <c r="CB37" s="658"/>
      <c r="CD37" s="618" t="s">
        <v>335</v>
      </c>
      <c r="CE37" s="619"/>
      <c r="CF37" s="619"/>
      <c r="CG37" s="619"/>
      <c r="CH37" s="619"/>
      <c r="CI37" s="619"/>
      <c r="CJ37" s="619"/>
      <c r="CK37" s="619"/>
      <c r="CL37" s="619"/>
      <c r="CM37" s="619"/>
      <c r="CN37" s="619"/>
      <c r="CO37" s="619"/>
      <c r="CP37" s="619"/>
      <c r="CQ37" s="620"/>
      <c r="CR37" s="621">
        <v>2826</v>
      </c>
      <c r="CS37" s="634"/>
      <c r="CT37" s="634"/>
      <c r="CU37" s="634"/>
      <c r="CV37" s="634"/>
      <c r="CW37" s="634"/>
      <c r="CX37" s="634"/>
      <c r="CY37" s="635"/>
      <c r="CZ37" s="624">
        <v>0.1</v>
      </c>
      <c r="DA37" s="636"/>
      <c r="DB37" s="636"/>
      <c r="DC37" s="637"/>
      <c r="DD37" s="627">
        <v>2826</v>
      </c>
      <c r="DE37" s="634"/>
      <c r="DF37" s="634"/>
      <c r="DG37" s="634"/>
      <c r="DH37" s="634"/>
      <c r="DI37" s="634"/>
      <c r="DJ37" s="634"/>
      <c r="DK37" s="635"/>
      <c r="DL37" s="627">
        <v>2473</v>
      </c>
      <c r="DM37" s="634"/>
      <c r="DN37" s="634"/>
      <c r="DO37" s="634"/>
      <c r="DP37" s="634"/>
      <c r="DQ37" s="634"/>
      <c r="DR37" s="634"/>
      <c r="DS37" s="634"/>
      <c r="DT37" s="634"/>
      <c r="DU37" s="634"/>
      <c r="DV37" s="635"/>
      <c r="DW37" s="624">
        <v>0.2</v>
      </c>
      <c r="DX37" s="636"/>
      <c r="DY37" s="636"/>
      <c r="DZ37" s="636"/>
      <c r="EA37" s="636"/>
      <c r="EB37" s="636"/>
      <c r="EC37" s="648"/>
    </row>
    <row r="38" spans="2:133" ht="11.25" customHeight="1">
      <c r="B38" s="618" t="s">
        <v>336</v>
      </c>
      <c r="C38" s="619"/>
      <c r="D38" s="619"/>
      <c r="E38" s="619"/>
      <c r="F38" s="619"/>
      <c r="G38" s="619"/>
      <c r="H38" s="619"/>
      <c r="I38" s="619"/>
      <c r="J38" s="619"/>
      <c r="K38" s="619"/>
      <c r="L38" s="619"/>
      <c r="M38" s="619"/>
      <c r="N38" s="619"/>
      <c r="O38" s="619"/>
      <c r="P38" s="619"/>
      <c r="Q38" s="620"/>
      <c r="R38" s="621">
        <v>342945</v>
      </c>
      <c r="S38" s="622"/>
      <c r="T38" s="622"/>
      <c r="U38" s="622"/>
      <c r="V38" s="622"/>
      <c r="W38" s="622"/>
      <c r="X38" s="622"/>
      <c r="Y38" s="623"/>
      <c r="Z38" s="659">
        <v>10</v>
      </c>
      <c r="AA38" s="659"/>
      <c r="AB38" s="659"/>
      <c r="AC38" s="659"/>
      <c r="AD38" s="660" t="s">
        <v>243</v>
      </c>
      <c r="AE38" s="660"/>
      <c r="AF38" s="660"/>
      <c r="AG38" s="660"/>
      <c r="AH38" s="660"/>
      <c r="AI38" s="660"/>
      <c r="AJ38" s="660"/>
      <c r="AK38" s="660"/>
      <c r="AL38" s="624" t="s">
        <v>131</v>
      </c>
      <c r="AM38" s="625"/>
      <c r="AN38" s="625"/>
      <c r="AO38" s="661"/>
      <c r="AQ38" s="654" t="s">
        <v>337</v>
      </c>
      <c r="AR38" s="655"/>
      <c r="AS38" s="655"/>
      <c r="AT38" s="655"/>
      <c r="AU38" s="655"/>
      <c r="AV38" s="655"/>
      <c r="AW38" s="655"/>
      <c r="AX38" s="655"/>
      <c r="AY38" s="656"/>
      <c r="AZ38" s="621">
        <v>67494</v>
      </c>
      <c r="BA38" s="622"/>
      <c r="BB38" s="622"/>
      <c r="BC38" s="622"/>
      <c r="BD38" s="634"/>
      <c r="BE38" s="634"/>
      <c r="BF38" s="657"/>
      <c r="BG38" s="618" t="s">
        <v>338</v>
      </c>
      <c r="BH38" s="619"/>
      <c r="BI38" s="619"/>
      <c r="BJ38" s="619"/>
      <c r="BK38" s="619"/>
      <c r="BL38" s="619"/>
      <c r="BM38" s="619"/>
      <c r="BN38" s="619"/>
      <c r="BO38" s="619"/>
      <c r="BP38" s="619"/>
      <c r="BQ38" s="619"/>
      <c r="BR38" s="619"/>
      <c r="BS38" s="619"/>
      <c r="BT38" s="619"/>
      <c r="BU38" s="620"/>
      <c r="BV38" s="621">
        <v>358</v>
      </c>
      <c r="BW38" s="622"/>
      <c r="BX38" s="622"/>
      <c r="BY38" s="622"/>
      <c r="BZ38" s="622"/>
      <c r="CA38" s="622"/>
      <c r="CB38" s="658"/>
      <c r="CD38" s="618" t="s">
        <v>339</v>
      </c>
      <c r="CE38" s="619"/>
      <c r="CF38" s="619"/>
      <c r="CG38" s="619"/>
      <c r="CH38" s="619"/>
      <c r="CI38" s="619"/>
      <c r="CJ38" s="619"/>
      <c r="CK38" s="619"/>
      <c r="CL38" s="619"/>
      <c r="CM38" s="619"/>
      <c r="CN38" s="619"/>
      <c r="CO38" s="619"/>
      <c r="CP38" s="619"/>
      <c r="CQ38" s="620"/>
      <c r="CR38" s="621">
        <v>395961</v>
      </c>
      <c r="CS38" s="622"/>
      <c r="CT38" s="622"/>
      <c r="CU38" s="622"/>
      <c r="CV38" s="622"/>
      <c r="CW38" s="622"/>
      <c r="CX38" s="622"/>
      <c r="CY38" s="623"/>
      <c r="CZ38" s="624">
        <v>13.1</v>
      </c>
      <c r="DA38" s="636"/>
      <c r="DB38" s="636"/>
      <c r="DC38" s="637"/>
      <c r="DD38" s="627">
        <v>372409</v>
      </c>
      <c r="DE38" s="622"/>
      <c r="DF38" s="622"/>
      <c r="DG38" s="622"/>
      <c r="DH38" s="622"/>
      <c r="DI38" s="622"/>
      <c r="DJ38" s="622"/>
      <c r="DK38" s="623"/>
      <c r="DL38" s="627">
        <v>143844</v>
      </c>
      <c r="DM38" s="622"/>
      <c r="DN38" s="622"/>
      <c r="DO38" s="622"/>
      <c r="DP38" s="622"/>
      <c r="DQ38" s="622"/>
      <c r="DR38" s="622"/>
      <c r="DS38" s="622"/>
      <c r="DT38" s="622"/>
      <c r="DU38" s="622"/>
      <c r="DV38" s="623"/>
      <c r="DW38" s="624">
        <v>9.8000000000000007</v>
      </c>
      <c r="DX38" s="636"/>
      <c r="DY38" s="636"/>
      <c r="DZ38" s="636"/>
      <c r="EA38" s="636"/>
      <c r="EB38" s="636"/>
      <c r="EC38" s="648"/>
    </row>
    <row r="39" spans="2:133" ht="11.25" customHeight="1">
      <c r="B39" s="618" t="s">
        <v>340</v>
      </c>
      <c r="C39" s="619"/>
      <c r="D39" s="619"/>
      <c r="E39" s="619"/>
      <c r="F39" s="619"/>
      <c r="G39" s="619"/>
      <c r="H39" s="619"/>
      <c r="I39" s="619"/>
      <c r="J39" s="619"/>
      <c r="K39" s="619"/>
      <c r="L39" s="619"/>
      <c r="M39" s="619"/>
      <c r="N39" s="619"/>
      <c r="O39" s="619"/>
      <c r="P39" s="619"/>
      <c r="Q39" s="620"/>
      <c r="R39" s="621" t="s">
        <v>243</v>
      </c>
      <c r="S39" s="622"/>
      <c r="T39" s="622"/>
      <c r="U39" s="622"/>
      <c r="V39" s="622"/>
      <c r="W39" s="622"/>
      <c r="X39" s="622"/>
      <c r="Y39" s="623"/>
      <c r="Z39" s="659" t="s">
        <v>243</v>
      </c>
      <c r="AA39" s="659"/>
      <c r="AB39" s="659"/>
      <c r="AC39" s="659"/>
      <c r="AD39" s="660" t="s">
        <v>131</v>
      </c>
      <c r="AE39" s="660"/>
      <c r="AF39" s="660"/>
      <c r="AG39" s="660"/>
      <c r="AH39" s="660"/>
      <c r="AI39" s="660"/>
      <c r="AJ39" s="660"/>
      <c r="AK39" s="660"/>
      <c r="AL39" s="624" t="s">
        <v>131</v>
      </c>
      <c r="AM39" s="625"/>
      <c r="AN39" s="625"/>
      <c r="AO39" s="661"/>
      <c r="AQ39" s="654" t="s">
        <v>341</v>
      </c>
      <c r="AR39" s="655"/>
      <c r="AS39" s="655"/>
      <c r="AT39" s="655"/>
      <c r="AU39" s="655"/>
      <c r="AV39" s="655"/>
      <c r="AW39" s="655"/>
      <c r="AX39" s="655"/>
      <c r="AY39" s="656"/>
      <c r="AZ39" s="621">
        <v>62000</v>
      </c>
      <c r="BA39" s="622"/>
      <c r="BB39" s="622"/>
      <c r="BC39" s="622"/>
      <c r="BD39" s="634"/>
      <c r="BE39" s="634"/>
      <c r="BF39" s="657"/>
      <c r="BG39" s="618" t="s">
        <v>342</v>
      </c>
      <c r="BH39" s="619"/>
      <c r="BI39" s="619"/>
      <c r="BJ39" s="619"/>
      <c r="BK39" s="619"/>
      <c r="BL39" s="619"/>
      <c r="BM39" s="619"/>
      <c r="BN39" s="619"/>
      <c r="BO39" s="619"/>
      <c r="BP39" s="619"/>
      <c r="BQ39" s="619"/>
      <c r="BR39" s="619"/>
      <c r="BS39" s="619"/>
      <c r="BT39" s="619"/>
      <c r="BU39" s="620"/>
      <c r="BV39" s="621">
        <v>548</v>
      </c>
      <c r="BW39" s="622"/>
      <c r="BX39" s="622"/>
      <c r="BY39" s="622"/>
      <c r="BZ39" s="622"/>
      <c r="CA39" s="622"/>
      <c r="CB39" s="658"/>
      <c r="CD39" s="618" t="s">
        <v>343</v>
      </c>
      <c r="CE39" s="619"/>
      <c r="CF39" s="619"/>
      <c r="CG39" s="619"/>
      <c r="CH39" s="619"/>
      <c r="CI39" s="619"/>
      <c r="CJ39" s="619"/>
      <c r="CK39" s="619"/>
      <c r="CL39" s="619"/>
      <c r="CM39" s="619"/>
      <c r="CN39" s="619"/>
      <c r="CO39" s="619"/>
      <c r="CP39" s="619"/>
      <c r="CQ39" s="620"/>
      <c r="CR39" s="621">
        <v>424741</v>
      </c>
      <c r="CS39" s="634"/>
      <c r="CT39" s="634"/>
      <c r="CU39" s="634"/>
      <c r="CV39" s="634"/>
      <c r="CW39" s="634"/>
      <c r="CX39" s="634"/>
      <c r="CY39" s="635"/>
      <c r="CZ39" s="624">
        <v>14.1</v>
      </c>
      <c r="DA39" s="636"/>
      <c r="DB39" s="636"/>
      <c r="DC39" s="637"/>
      <c r="DD39" s="627">
        <v>416811</v>
      </c>
      <c r="DE39" s="634"/>
      <c r="DF39" s="634"/>
      <c r="DG39" s="634"/>
      <c r="DH39" s="634"/>
      <c r="DI39" s="634"/>
      <c r="DJ39" s="634"/>
      <c r="DK39" s="635"/>
      <c r="DL39" s="627" t="s">
        <v>243</v>
      </c>
      <c r="DM39" s="634"/>
      <c r="DN39" s="634"/>
      <c r="DO39" s="634"/>
      <c r="DP39" s="634"/>
      <c r="DQ39" s="634"/>
      <c r="DR39" s="634"/>
      <c r="DS39" s="634"/>
      <c r="DT39" s="634"/>
      <c r="DU39" s="634"/>
      <c r="DV39" s="635"/>
      <c r="DW39" s="624" t="s">
        <v>148</v>
      </c>
      <c r="DX39" s="636"/>
      <c r="DY39" s="636"/>
      <c r="DZ39" s="636"/>
      <c r="EA39" s="636"/>
      <c r="EB39" s="636"/>
      <c r="EC39" s="648"/>
    </row>
    <row r="40" spans="2:133" ht="11.25" customHeight="1">
      <c r="B40" s="618" t="s">
        <v>344</v>
      </c>
      <c r="C40" s="619"/>
      <c r="D40" s="619"/>
      <c r="E40" s="619"/>
      <c r="F40" s="619"/>
      <c r="G40" s="619"/>
      <c r="H40" s="619"/>
      <c r="I40" s="619"/>
      <c r="J40" s="619"/>
      <c r="K40" s="619"/>
      <c r="L40" s="619"/>
      <c r="M40" s="619"/>
      <c r="N40" s="619"/>
      <c r="O40" s="619"/>
      <c r="P40" s="619"/>
      <c r="Q40" s="620"/>
      <c r="R40" s="621">
        <v>10445</v>
      </c>
      <c r="S40" s="622"/>
      <c r="T40" s="622"/>
      <c r="U40" s="622"/>
      <c r="V40" s="622"/>
      <c r="W40" s="622"/>
      <c r="X40" s="622"/>
      <c r="Y40" s="623"/>
      <c r="Z40" s="659">
        <v>0.3</v>
      </c>
      <c r="AA40" s="659"/>
      <c r="AB40" s="659"/>
      <c r="AC40" s="659"/>
      <c r="AD40" s="660" t="s">
        <v>243</v>
      </c>
      <c r="AE40" s="660"/>
      <c r="AF40" s="660"/>
      <c r="AG40" s="660"/>
      <c r="AH40" s="660"/>
      <c r="AI40" s="660"/>
      <c r="AJ40" s="660"/>
      <c r="AK40" s="660"/>
      <c r="AL40" s="624" t="s">
        <v>243</v>
      </c>
      <c r="AM40" s="625"/>
      <c r="AN40" s="625"/>
      <c r="AO40" s="661"/>
      <c r="AQ40" s="654" t="s">
        <v>345</v>
      </c>
      <c r="AR40" s="655"/>
      <c r="AS40" s="655"/>
      <c r="AT40" s="655"/>
      <c r="AU40" s="655"/>
      <c r="AV40" s="655"/>
      <c r="AW40" s="655"/>
      <c r="AX40" s="655"/>
      <c r="AY40" s="656"/>
      <c r="AZ40" s="621">
        <v>22300</v>
      </c>
      <c r="BA40" s="622"/>
      <c r="BB40" s="622"/>
      <c r="BC40" s="622"/>
      <c r="BD40" s="634"/>
      <c r="BE40" s="634"/>
      <c r="BF40" s="657"/>
      <c r="BG40" s="662" t="s">
        <v>346</v>
      </c>
      <c r="BH40" s="663"/>
      <c r="BI40" s="663"/>
      <c r="BJ40" s="663"/>
      <c r="BK40" s="663"/>
      <c r="BL40" s="223"/>
      <c r="BM40" s="619" t="s">
        <v>347</v>
      </c>
      <c r="BN40" s="619"/>
      <c r="BO40" s="619"/>
      <c r="BP40" s="619"/>
      <c r="BQ40" s="619"/>
      <c r="BR40" s="619"/>
      <c r="BS40" s="619"/>
      <c r="BT40" s="619"/>
      <c r="BU40" s="620"/>
      <c r="BV40" s="621">
        <v>55</v>
      </c>
      <c r="BW40" s="622"/>
      <c r="BX40" s="622"/>
      <c r="BY40" s="622"/>
      <c r="BZ40" s="622"/>
      <c r="CA40" s="622"/>
      <c r="CB40" s="658"/>
      <c r="CD40" s="618" t="s">
        <v>348</v>
      </c>
      <c r="CE40" s="619"/>
      <c r="CF40" s="619"/>
      <c r="CG40" s="619"/>
      <c r="CH40" s="619"/>
      <c r="CI40" s="619"/>
      <c r="CJ40" s="619"/>
      <c r="CK40" s="619"/>
      <c r="CL40" s="619"/>
      <c r="CM40" s="619"/>
      <c r="CN40" s="619"/>
      <c r="CO40" s="619"/>
      <c r="CP40" s="619"/>
      <c r="CQ40" s="620"/>
      <c r="CR40" s="621" t="s">
        <v>243</v>
      </c>
      <c r="CS40" s="622"/>
      <c r="CT40" s="622"/>
      <c r="CU40" s="622"/>
      <c r="CV40" s="622"/>
      <c r="CW40" s="622"/>
      <c r="CX40" s="622"/>
      <c r="CY40" s="623"/>
      <c r="CZ40" s="624" t="s">
        <v>131</v>
      </c>
      <c r="DA40" s="636"/>
      <c r="DB40" s="636"/>
      <c r="DC40" s="637"/>
      <c r="DD40" s="627" t="s">
        <v>131</v>
      </c>
      <c r="DE40" s="622"/>
      <c r="DF40" s="622"/>
      <c r="DG40" s="622"/>
      <c r="DH40" s="622"/>
      <c r="DI40" s="622"/>
      <c r="DJ40" s="622"/>
      <c r="DK40" s="623"/>
      <c r="DL40" s="627" t="s">
        <v>148</v>
      </c>
      <c r="DM40" s="622"/>
      <c r="DN40" s="622"/>
      <c r="DO40" s="622"/>
      <c r="DP40" s="622"/>
      <c r="DQ40" s="622"/>
      <c r="DR40" s="622"/>
      <c r="DS40" s="622"/>
      <c r="DT40" s="622"/>
      <c r="DU40" s="622"/>
      <c r="DV40" s="623"/>
      <c r="DW40" s="624" t="s">
        <v>243</v>
      </c>
      <c r="DX40" s="636"/>
      <c r="DY40" s="636"/>
      <c r="DZ40" s="636"/>
      <c r="EA40" s="636"/>
      <c r="EB40" s="636"/>
      <c r="EC40" s="648"/>
    </row>
    <row r="41" spans="2:133" ht="11.25" customHeight="1">
      <c r="B41" s="602" t="s">
        <v>349</v>
      </c>
      <c r="C41" s="603"/>
      <c r="D41" s="603"/>
      <c r="E41" s="603"/>
      <c r="F41" s="603"/>
      <c r="G41" s="603"/>
      <c r="H41" s="603"/>
      <c r="I41" s="603"/>
      <c r="J41" s="603"/>
      <c r="K41" s="603"/>
      <c r="L41" s="603"/>
      <c r="M41" s="603"/>
      <c r="N41" s="603"/>
      <c r="O41" s="603"/>
      <c r="P41" s="603"/>
      <c r="Q41" s="604"/>
      <c r="R41" s="605">
        <v>3425986</v>
      </c>
      <c r="S41" s="646"/>
      <c r="T41" s="646"/>
      <c r="U41" s="646"/>
      <c r="V41" s="646"/>
      <c r="W41" s="646"/>
      <c r="X41" s="646"/>
      <c r="Y41" s="649"/>
      <c r="Z41" s="650">
        <v>100</v>
      </c>
      <c r="AA41" s="650"/>
      <c r="AB41" s="650"/>
      <c r="AC41" s="650"/>
      <c r="AD41" s="651">
        <v>1453237</v>
      </c>
      <c r="AE41" s="651"/>
      <c r="AF41" s="651"/>
      <c r="AG41" s="651"/>
      <c r="AH41" s="651"/>
      <c r="AI41" s="651"/>
      <c r="AJ41" s="651"/>
      <c r="AK41" s="651"/>
      <c r="AL41" s="608">
        <v>100</v>
      </c>
      <c r="AM41" s="652"/>
      <c r="AN41" s="652"/>
      <c r="AO41" s="653"/>
      <c r="AQ41" s="654" t="s">
        <v>350</v>
      </c>
      <c r="AR41" s="655"/>
      <c r="AS41" s="655"/>
      <c r="AT41" s="655"/>
      <c r="AU41" s="655"/>
      <c r="AV41" s="655"/>
      <c r="AW41" s="655"/>
      <c r="AX41" s="655"/>
      <c r="AY41" s="656"/>
      <c r="AZ41" s="621">
        <v>82960</v>
      </c>
      <c r="BA41" s="622"/>
      <c r="BB41" s="622"/>
      <c r="BC41" s="622"/>
      <c r="BD41" s="634"/>
      <c r="BE41" s="634"/>
      <c r="BF41" s="657"/>
      <c r="BG41" s="662"/>
      <c r="BH41" s="663"/>
      <c r="BI41" s="663"/>
      <c r="BJ41" s="663"/>
      <c r="BK41" s="663"/>
      <c r="BL41" s="223"/>
      <c r="BM41" s="619" t="s">
        <v>351</v>
      </c>
      <c r="BN41" s="619"/>
      <c r="BO41" s="619"/>
      <c r="BP41" s="619"/>
      <c r="BQ41" s="619"/>
      <c r="BR41" s="619"/>
      <c r="BS41" s="619"/>
      <c r="BT41" s="619"/>
      <c r="BU41" s="620"/>
      <c r="BV41" s="621" t="s">
        <v>131</v>
      </c>
      <c r="BW41" s="622"/>
      <c r="BX41" s="622"/>
      <c r="BY41" s="622"/>
      <c r="BZ41" s="622"/>
      <c r="CA41" s="622"/>
      <c r="CB41" s="658"/>
      <c r="CD41" s="618" t="s">
        <v>352</v>
      </c>
      <c r="CE41" s="619"/>
      <c r="CF41" s="619"/>
      <c r="CG41" s="619"/>
      <c r="CH41" s="619"/>
      <c r="CI41" s="619"/>
      <c r="CJ41" s="619"/>
      <c r="CK41" s="619"/>
      <c r="CL41" s="619"/>
      <c r="CM41" s="619"/>
      <c r="CN41" s="619"/>
      <c r="CO41" s="619"/>
      <c r="CP41" s="619"/>
      <c r="CQ41" s="620"/>
      <c r="CR41" s="621" t="s">
        <v>243</v>
      </c>
      <c r="CS41" s="634"/>
      <c r="CT41" s="634"/>
      <c r="CU41" s="634"/>
      <c r="CV41" s="634"/>
      <c r="CW41" s="634"/>
      <c r="CX41" s="634"/>
      <c r="CY41" s="635"/>
      <c r="CZ41" s="624" t="s">
        <v>148</v>
      </c>
      <c r="DA41" s="636"/>
      <c r="DB41" s="636"/>
      <c r="DC41" s="637"/>
      <c r="DD41" s="627" t="s">
        <v>148</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c r="AQ42" s="666" t="s">
        <v>353</v>
      </c>
      <c r="AR42" s="667"/>
      <c r="AS42" s="667"/>
      <c r="AT42" s="667"/>
      <c r="AU42" s="667"/>
      <c r="AV42" s="667"/>
      <c r="AW42" s="667"/>
      <c r="AX42" s="667"/>
      <c r="AY42" s="668"/>
      <c r="AZ42" s="605">
        <v>91607</v>
      </c>
      <c r="BA42" s="646"/>
      <c r="BB42" s="646"/>
      <c r="BC42" s="646"/>
      <c r="BD42" s="606"/>
      <c r="BE42" s="606"/>
      <c r="BF42" s="669"/>
      <c r="BG42" s="664"/>
      <c r="BH42" s="665"/>
      <c r="BI42" s="665"/>
      <c r="BJ42" s="665"/>
      <c r="BK42" s="665"/>
      <c r="BL42" s="224"/>
      <c r="BM42" s="603" t="s">
        <v>354</v>
      </c>
      <c r="BN42" s="603"/>
      <c r="BO42" s="603"/>
      <c r="BP42" s="603"/>
      <c r="BQ42" s="603"/>
      <c r="BR42" s="603"/>
      <c r="BS42" s="603"/>
      <c r="BT42" s="603"/>
      <c r="BU42" s="604"/>
      <c r="BV42" s="605">
        <v>421</v>
      </c>
      <c r="BW42" s="646"/>
      <c r="BX42" s="646"/>
      <c r="BY42" s="646"/>
      <c r="BZ42" s="646"/>
      <c r="CA42" s="646"/>
      <c r="CB42" s="647"/>
      <c r="CD42" s="618" t="s">
        <v>355</v>
      </c>
      <c r="CE42" s="619"/>
      <c r="CF42" s="619"/>
      <c r="CG42" s="619"/>
      <c r="CH42" s="619"/>
      <c r="CI42" s="619"/>
      <c r="CJ42" s="619"/>
      <c r="CK42" s="619"/>
      <c r="CL42" s="619"/>
      <c r="CM42" s="619"/>
      <c r="CN42" s="619"/>
      <c r="CO42" s="619"/>
      <c r="CP42" s="619"/>
      <c r="CQ42" s="620"/>
      <c r="CR42" s="621">
        <v>758347</v>
      </c>
      <c r="CS42" s="634"/>
      <c r="CT42" s="634"/>
      <c r="CU42" s="634"/>
      <c r="CV42" s="634"/>
      <c r="CW42" s="634"/>
      <c r="CX42" s="634"/>
      <c r="CY42" s="635"/>
      <c r="CZ42" s="624">
        <v>25.1</v>
      </c>
      <c r="DA42" s="636"/>
      <c r="DB42" s="636"/>
      <c r="DC42" s="637"/>
      <c r="DD42" s="627">
        <v>34714</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c r="B43" s="214" t="s">
        <v>356</v>
      </c>
      <c r="CD43" s="618" t="s">
        <v>357</v>
      </c>
      <c r="CE43" s="619"/>
      <c r="CF43" s="619"/>
      <c r="CG43" s="619"/>
      <c r="CH43" s="619"/>
      <c r="CI43" s="619"/>
      <c r="CJ43" s="619"/>
      <c r="CK43" s="619"/>
      <c r="CL43" s="619"/>
      <c r="CM43" s="619"/>
      <c r="CN43" s="619"/>
      <c r="CO43" s="619"/>
      <c r="CP43" s="619"/>
      <c r="CQ43" s="620"/>
      <c r="CR43" s="621">
        <v>2330</v>
      </c>
      <c r="CS43" s="634"/>
      <c r="CT43" s="634"/>
      <c r="CU43" s="634"/>
      <c r="CV43" s="634"/>
      <c r="CW43" s="634"/>
      <c r="CX43" s="634"/>
      <c r="CY43" s="635"/>
      <c r="CZ43" s="624">
        <v>0.1</v>
      </c>
      <c r="DA43" s="636"/>
      <c r="DB43" s="636"/>
      <c r="DC43" s="637"/>
      <c r="DD43" s="627" t="s">
        <v>131</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c r="B44" s="638" t="s">
        <v>358</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305</v>
      </c>
      <c r="CE44" s="641"/>
      <c r="CF44" s="618" t="s">
        <v>359</v>
      </c>
      <c r="CG44" s="619"/>
      <c r="CH44" s="619"/>
      <c r="CI44" s="619"/>
      <c r="CJ44" s="619"/>
      <c r="CK44" s="619"/>
      <c r="CL44" s="619"/>
      <c r="CM44" s="619"/>
      <c r="CN44" s="619"/>
      <c r="CO44" s="619"/>
      <c r="CP44" s="619"/>
      <c r="CQ44" s="620"/>
      <c r="CR44" s="621">
        <v>752657</v>
      </c>
      <c r="CS44" s="622"/>
      <c r="CT44" s="622"/>
      <c r="CU44" s="622"/>
      <c r="CV44" s="622"/>
      <c r="CW44" s="622"/>
      <c r="CX44" s="622"/>
      <c r="CY44" s="623"/>
      <c r="CZ44" s="624">
        <v>24.9</v>
      </c>
      <c r="DA44" s="625"/>
      <c r="DB44" s="625"/>
      <c r="DC44" s="626"/>
      <c r="DD44" s="627">
        <v>30924</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c r="B45" s="638" t="s">
        <v>360</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361</v>
      </c>
      <c r="CG45" s="619"/>
      <c r="CH45" s="619"/>
      <c r="CI45" s="619"/>
      <c r="CJ45" s="619"/>
      <c r="CK45" s="619"/>
      <c r="CL45" s="619"/>
      <c r="CM45" s="619"/>
      <c r="CN45" s="619"/>
      <c r="CO45" s="619"/>
      <c r="CP45" s="619"/>
      <c r="CQ45" s="620"/>
      <c r="CR45" s="621">
        <v>671719</v>
      </c>
      <c r="CS45" s="634"/>
      <c r="CT45" s="634"/>
      <c r="CU45" s="634"/>
      <c r="CV45" s="634"/>
      <c r="CW45" s="634"/>
      <c r="CX45" s="634"/>
      <c r="CY45" s="635"/>
      <c r="CZ45" s="624">
        <v>22.3</v>
      </c>
      <c r="DA45" s="636"/>
      <c r="DB45" s="636"/>
      <c r="DC45" s="637"/>
      <c r="DD45" s="627">
        <v>1034</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c r="B46" s="225"/>
      <c r="CD46" s="642"/>
      <c r="CE46" s="643"/>
      <c r="CF46" s="618" t="s">
        <v>362</v>
      </c>
      <c r="CG46" s="619"/>
      <c r="CH46" s="619"/>
      <c r="CI46" s="619"/>
      <c r="CJ46" s="619"/>
      <c r="CK46" s="619"/>
      <c r="CL46" s="619"/>
      <c r="CM46" s="619"/>
      <c r="CN46" s="619"/>
      <c r="CO46" s="619"/>
      <c r="CP46" s="619"/>
      <c r="CQ46" s="620"/>
      <c r="CR46" s="621">
        <v>80538</v>
      </c>
      <c r="CS46" s="622"/>
      <c r="CT46" s="622"/>
      <c r="CU46" s="622"/>
      <c r="CV46" s="622"/>
      <c r="CW46" s="622"/>
      <c r="CX46" s="622"/>
      <c r="CY46" s="623"/>
      <c r="CZ46" s="624">
        <v>2.7</v>
      </c>
      <c r="DA46" s="625"/>
      <c r="DB46" s="625"/>
      <c r="DC46" s="626"/>
      <c r="DD46" s="627">
        <v>29890</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c r="B47" s="225"/>
      <c r="CD47" s="642"/>
      <c r="CE47" s="643"/>
      <c r="CF47" s="618" t="s">
        <v>363</v>
      </c>
      <c r="CG47" s="619"/>
      <c r="CH47" s="619"/>
      <c r="CI47" s="619"/>
      <c r="CJ47" s="619"/>
      <c r="CK47" s="619"/>
      <c r="CL47" s="619"/>
      <c r="CM47" s="619"/>
      <c r="CN47" s="619"/>
      <c r="CO47" s="619"/>
      <c r="CP47" s="619"/>
      <c r="CQ47" s="620"/>
      <c r="CR47" s="621">
        <v>5690</v>
      </c>
      <c r="CS47" s="634"/>
      <c r="CT47" s="634"/>
      <c r="CU47" s="634"/>
      <c r="CV47" s="634"/>
      <c r="CW47" s="634"/>
      <c r="CX47" s="634"/>
      <c r="CY47" s="635"/>
      <c r="CZ47" s="624">
        <v>0.2</v>
      </c>
      <c r="DA47" s="636"/>
      <c r="DB47" s="636"/>
      <c r="DC47" s="637"/>
      <c r="DD47" s="627">
        <v>3790</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c r="B48" s="225"/>
      <c r="CD48" s="644"/>
      <c r="CE48" s="645"/>
      <c r="CF48" s="618" t="s">
        <v>364</v>
      </c>
      <c r="CG48" s="619"/>
      <c r="CH48" s="619"/>
      <c r="CI48" s="619"/>
      <c r="CJ48" s="619"/>
      <c r="CK48" s="619"/>
      <c r="CL48" s="619"/>
      <c r="CM48" s="619"/>
      <c r="CN48" s="619"/>
      <c r="CO48" s="619"/>
      <c r="CP48" s="619"/>
      <c r="CQ48" s="620"/>
      <c r="CR48" s="621" t="s">
        <v>243</v>
      </c>
      <c r="CS48" s="622"/>
      <c r="CT48" s="622"/>
      <c r="CU48" s="622"/>
      <c r="CV48" s="622"/>
      <c r="CW48" s="622"/>
      <c r="CX48" s="622"/>
      <c r="CY48" s="623"/>
      <c r="CZ48" s="624" t="s">
        <v>131</v>
      </c>
      <c r="DA48" s="625"/>
      <c r="DB48" s="625"/>
      <c r="DC48" s="626"/>
      <c r="DD48" s="627" t="s">
        <v>243</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c r="B49" s="225"/>
      <c r="CD49" s="602" t="s">
        <v>365</v>
      </c>
      <c r="CE49" s="603"/>
      <c r="CF49" s="603"/>
      <c r="CG49" s="603"/>
      <c r="CH49" s="603"/>
      <c r="CI49" s="603"/>
      <c r="CJ49" s="603"/>
      <c r="CK49" s="603"/>
      <c r="CL49" s="603"/>
      <c r="CM49" s="603"/>
      <c r="CN49" s="603"/>
      <c r="CO49" s="603"/>
      <c r="CP49" s="603"/>
      <c r="CQ49" s="604"/>
      <c r="CR49" s="605">
        <v>3018500</v>
      </c>
      <c r="CS49" s="606"/>
      <c r="CT49" s="606"/>
      <c r="CU49" s="606"/>
      <c r="CV49" s="606"/>
      <c r="CW49" s="606"/>
      <c r="CX49" s="606"/>
      <c r="CY49" s="607"/>
      <c r="CZ49" s="608">
        <v>100</v>
      </c>
      <c r="DA49" s="609"/>
      <c r="DB49" s="609"/>
      <c r="DC49" s="610"/>
      <c r="DD49" s="611">
        <v>1977522</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P2JnNnVWifOZPeJuuF8++lU9iTds734huv3QoV1bDx9VvGOf0fWYUuybXHj7jDdOach0ExTxHXlK8EBrKZSnIA==" saltValue="7n0CtVlp/ruuPrIJjaC1A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1090" t="s">
        <v>366</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367</v>
      </c>
      <c r="DK2" s="1092"/>
      <c r="DL2" s="1092"/>
      <c r="DM2" s="1092"/>
      <c r="DN2" s="1092"/>
      <c r="DO2" s="1093"/>
      <c r="DP2" s="228"/>
      <c r="DQ2" s="1091" t="s">
        <v>368</v>
      </c>
      <c r="DR2" s="1092"/>
      <c r="DS2" s="1092"/>
      <c r="DT2" s="1092"/>
      <c r="DU2" s="1092"/>
      <c r="DV2" s="1092"/>
      <c r="DW2" s="1092"/>
      <c r="DX2" s="1092"/>
      <c r="DY2" s="1092"/>
      <c r="DZ2" s="1093"/>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1059" t="s">
        <v>369</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370</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c r="A5" s="995" t="s">
        <v>371</v>
      </c>
      <c r="B5" s="996"/>
      <c r="C5" s="996"/>
      <c r="D5" s="996"/>
      <c r="E5" s="996"/>
      <c r="F5" s="996"/>
      <c r="G5" s="996"/>
      <c r="H5" s="996"/>
      <c r="I5" s="996"/>
      <c r="J5" s="996"/>
      <c r="K5" s="996"/>
      <c r="L5" s="996"/>
      <c r="M5" s="996"/>
      <c r="N5" s="996"/>
      <c r="O5" s="996"/>
      <c r="P5" s="997"/>
      <c r="Q5" s="1001" t="s">
        <v>372</v>
      </c>
      <c r="R5" s="1002"/>
      <c r="S5" s="1002"/>
      <c r="T5" s="1002"/>
      <c r="U5" s="1003"/>
      <c r="V5" s="1001" t="s">
        <v>373</v>
      </c>
      <c r="W5" s="1002"/>
      <c r="X5" s="1002"/>
      <c r="Y5" s="1002"/>
      <c r="Z5" s="1003"/>
      <c r="AA5" s="1001" t="s">
        <v>374</v>
      </c>
      <c r="AB5" s="1002"/>
      <c r="AC5" s="1002"/>
      <c r="AD5" s="1002"/>
      <c r="AE5" s="1002"/>
      <c r="AF5" s="1094" t="s">
        <v>375</v>
      </c>
      <c r="AG5" s="1002"/>
      <c r="AH5" s="1002"/>
      <c r="AI5" s="1002"/>
      <c r="AJ5" s="1015"/>
      <c r="AK5" s="1002" t="s">
        <v>376</v>
      </c>
      <c r="AL5" s="1002"/>
      <c r="AM5" s="1002"/>
      <c r="AN5" s="1002"/>
      <c r="AO5" s="1003"/>
      <c r="AP5" s="1001" t="s">
        <v>377</v>
      </c>
      <c r="AQ5" s="1002"/>
      <c r="AR5" s="1002"/>
      <c r="AS5" s="1002"/>
      <c r="AT5" s="1003"/>
      <c r="AU5" s="1001" t="s">
        <v>378</v>
      </c>
      <c r="AV5" s="1002"/>
      <c r="AW5" s="1002"/>
      <c r="AX5" s="1002"/>
      <c r="AY5" s="1015"/>
      <c r="AZ5" s="232"/>
      <c r="BA5" s="232"/>
      <c r="BB5" s="232"/>
      <c r="BC5" s="232"/>
      <c r="BD5" s="232"/>
      <c r="BE5" s="233"/>
      <c r="BF5" s="233"/>
      <c r="BG5" s="233"/>
      <c r="BH5" s="233"/>
      <c r="BI5" s="233"/>
      <c r="BJ5" s="233"/>
      <c r="BK5" s="233"/>
      <c r="BL5" s="233"/>
      <c r="BM5" s="233"/>
      <c r="BN5" s="233"/>
      <c r="BO5" s="233"/>
      <c r="BP5" s="233"/>
      <c r="BQ5" s="995" t="s">
        <v>379</v>
      </c>
      <c r="BR5" s="996"/>
      <c r="BS5" s="996"/>
      <c r="BT5" s="996"/>
      <c r="BU5" s="996"/>
      <c r="BV5" s="996"/>
      <c r="BW5" s="996"/>
      <c r="BX5" s="996"/>
      <c r="BY5" s="996"/>
      <c r="BZ5" s="996"/>
      <c r="CA5" s="996"/>
      <c r="CB5" s="996"/>
      <c r="CC5" s="996"/>
      <c r="CD5" s="996"/>
      <c r="CE5" s="996"/>
      <c r="CF5" s="996"/>
      <c r="CG5" s="997"/>
      <c r="CH5" s="1001" t="s">
        <v>380</v>
      </c>
      <c r="CI5" s="1002"/>
      <c r="CJ5" s="1002"/>
      <c r="CK5" s="1002"/>
      <c r="CL5" s="1003"/>
      <c r="CM5" s="1001" t="s">
        <v>381</v>
      </c>
      <c r="CN5" s="1002"/>
      <c r="CO5" s="1002"/>
      <c r="CP5" s="1002"/>
      <c r="CQ5" s="1003"/>
      <c r="CR5" s="1001" t="s">
        <v>382</v>
      </c>
      <c r="CS5" s="1002"/>
      <c r="CT5" s="1002"/>
      <c r="CU5" s="1002"/>
      <c r="CV5" s="1003"/>
      <c r="CW5" s="1001" t="s">
        <v>383</v>
      </c>
      <c r="CX5" s="1002"/>
      <c r="CY5" s="1002"/>
      <c r="CZ5" s="1002"/>
      <c r="DA5" s="1003"/>
      <c r="DB5" s="1001" t="s">
        <v>384</v>
      </c>
      <c r="DC5" s="1002"/>
      <c r="DD5" s="1002"/>
      <c r="DE5" s="1002"/>
      <c r="DF5" s="1003"/>
      <c r="DG5" s="1084" t="s">
        <v>385</v>
      </c>
      <c r="DH5" s="1085"/>
      <c r="DI5" s="1085"/>
      <c r="DJ5" s="1085"/>
      <c r="DK5" s="1086"/>
      <c r="DL5" s="1084" t="s">
        <v>386</v>
      </c>
      <c r="DM5" s="1085"/>
      <c r="DN5" s="1085"/>
      <c r="DO5" s="1085"/>
      <c r="DP5" s="1086"/>
      <c r="DQ5" s="1001" t="s">
        <v>387</v>
      </c>
      <c r="DR5" s="1002"/>
      <c r="DS5" s="1002"/>
      <c r="DT5" s="1002"/>
      <c r="DU5" s="1003"/>
      <c r="DV5" s="1001" t="s">
        <v>378</v>
      </c>
      <c r="DW5" s="1002"/>
      <c r="DX5" s="1002"/>
      <c r="DY5" s="1002"/>
      <c r="DZ5" s="1015"/>
      <c r="EA5" s="234"/>
    </row>
    <row r="6" spans="1:131" s="235" customFormat="1" ht="26.25" customHeight="1" thickBot="1">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c r="A7" s="236">
        <v>1</v>
      </c>
      <c r="B7" s="1047" t="s">
        <v>388</v>
      </c>
      <c r="C7" s="1048"/>
      <c r="D7" s="1048"/>
      <c r="E7" s="1048"/>
      <c r="F7" s="1048"/>
      <c r="G7" s="1048"/>
      <c r="H7" s="1048"/>
      <c r="I7" s="1048"/>
      <c r="J7" s="1048"/>
      <c r="K7" s="1048"/>
      <c r="L7" s="1048"/>
      <c r="M7" s="1048"/>
      <c r="N7" s="1048"/>
      <c r="O7" s="1048"/>
      <c r="P7" s="1049"/>
      <c r="Q7" s="1102">
        <v>3366</v>
      </c>
      <c r="R7" s="1103"/>
      <c r="S7" s="1103"/>
      <c r="T7" s="1103"/>
      <c r="U7" s="1103"/>
      <c r="V7" s="1103">
        <v>2967</v>
      </c>
      <c r="W7" s="1103"/>
      <c r="X7" s="1103"/>
      <c r="Y7" s="1103"/>
      <c r="Z7" s="1103"/>
      <c r="AA7" s="1103">
        <v>399</v>
      </c>
      <c r="AB7" s="1103"/>
      <c r="AC7" s="1103"/>
      <c r="AD7" s="1103"/>
      <c r="AE7" s="1104"/>
      <c r="AF7" s="1105">
        <v>391</v>
      </c>
      <c r="AG7" s="1106"/>
      <c r="AH7" s="1106"/>
      <c r="AI7" s="1106"/>
      <c r="AJ7" s="1107"/>
      <c r="AK7" s="1108">
        <v>0</v>
      </c>
      <c r="AL7" s="1109"/>
      <c r="AM7" s="1109"/>
      <c r="AN7" s="1109"/>
      <c r="AO7" s="1109"/>
      <c r="AP7" s="1109">
        <v>2360</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597</v>
      </c>
      <c r="BT7" s="1100"/>
      <c r="BU7" s="1100"/>
      <c r="BV7" s="1100"/>
      <c r="BW7" s="1100"/>
      <c r="BX7" s="1100"/>
      <c r="BY7" s="1100"/>
      <c r="BZ7" s="1100"/>
      <c r="CA7" s="1100"/>
      <c r="CB7" s="1100"/>
      <c r="CC7" s="1100"/>
      <c r="CD7" s="1100"/>
      <c r="CE7" s="1100"/>
      <c r="CF7" s="1100"/>
      <c r="CG7" s="1112"/>
      <c r="CH7" s="1096">
        <v>111</v>
      </c>
      <c r="CI7" s="1097"/>
      <c r="CJ7" s="1097"/>
      <c r="CK7" s="1097"/>
      <c r="CL7" s="1098"/>
      <c r="CM7" s="1096">
        <v>352</v>
      </c>
      <c r="CN7" s="1097"/>
      <c r="CO7" s="1097"/>
      <c r="CP7" s="1097"/>
      <c r="CQ7" s="1098"/>
      <c r="CR7" s="1096">
        <v>181</v>
      </c>
      <c r="CS7" s="1097"/>
      <c r="CT7" s="1097"/>
      <c r="CU7" s="1097"/>
      <c r="CV7" s="1098"/>
      <c r="CW7" s="1096" t="s">
        <v>526</v>
      </c>
      <c r="CX7" s="1097"/>
      <c r="CY7" s="1097"/>
      <c r="CZ7" s="1097"/>
      <c r="DA7" s="1098"/>
      <c r="DB7" s="1096">
        <v>20</v>
      </c>
      <c r="DC7" s="1097"/>
      <c r="DD7" s="1097"/>
      <c r="DE7" s="1097"/>
      <c r="DF7" s="1098"/>
      <c r="DG7" s="1096" t="s">
        <v>526</v>
      </c>
      <c r="DH7" s="1097"/>
      <c r="DI7" s="1097"/>
      <c r="DJ7" s="1097"/>
      <c r="DK7" s="1098"/>
      <c r="DL7" s="1096" t="s">
        <v>526</v>
      </c>
      <c r="DM7" s="1097"/>
      <c r="DN7" s="1097"/>
      <c r="DO7" s="1097"/>
      <c r="DP7" s="1098"/>
      <c r="DQ7" s="1096" t="s">
        <v>526</v>
      </c>
      <c r="DR7" s="1097"/>
      <c r="DS7" s="1097"/>
      <c r="DT7" s="1097"/>
      <c r="DU7" s="1098"/>
      <c r="DV7" s="1099"/>
      <c r="DW7" s="1100"/>
      <c r="DX7" s="1100"/>
      <c r="DY7" s="1100"/>
      <c r="DZ7" s="1101"/>
      <c r="EA7" s="234"/>
    </row>
    <row r="8" spans="1:131" s="235" customFormat="1" ht="26.25" customHeight="1">
      <c r="A8" s="238">
        <v>2</v>
      </c>
      <c r="B8" s="1030" t="s">
        <v>389</v>
      </c>
      <c r="C8" s="1031"/>
      <c r="D8" s="1031"/>
      <c r="E8" s="1031"/>
      <c r="F8" s="1031"/>
      <c r="G8" s="1031"/>
      <c r="H8" s="1031"/>
      <c r="I8" s="1031"/>
      <c r="J8" s="1031"/>
      <c r="K8" s="1031"/>
      <c r="L8" s="1031"/>
      <c r="M8" s="1031"/>
      <c r="N8" s="1031"/>
      <c r="O8" s="1031"/>
      <c r="P8" s="1032"/>
      <c r="Q8" s="1038">
        <v>14</v>
      </c>
      <c r="R8" s="1039"/>
      <c r="S8" s="1039"/>
      <c r="T8" s="1039"/>
      <c r="U8" s="1039"/>
      <c r="V8" s="1039">
        <v>14</v>
      </c>
      <c r="W8" s="1039"/>
      <c r="X8" s="1039"/>
      <c r="Y8" s="1039"/>
      <c r="Z8" s="1039"/>
      <c r="AA8" s="1039">
        <v>0</v>
      </c>
      <c r="AB8" s="1039"/>
      <c r="AC8" s="1039"/>
      <c r="AD8" s="1039"/>
      <c r="AE8" s="1040"/>
      <c r="AF8" s="1035">
        <v>0</v>
      </c>
      <c r="AG8" s="1036"/>
      <c r="AH8" s="1036"/>
      <c r="AI8" s="1036"/>
      <c r="AJ8" s="1037"/>
      <c r="AK8" s="1080">
        <v>6</v>
      </c>
      <c r="AL8" s="1081"/>
      <c r="AM8" s="1081"/>
      <c r="AN8" s="1081"/>
      <c r="AO8" s="1081"/>
      <c r="AP8" s="1081">
        <v>26</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c r="A9" s="238">
        <v>3</v>
      </c>
      <c r="B9" s="1030" t="s">
        <v>390</v>
      </c>
      <c r="C9" s="1031"/>
      <c r="D9" s="1031"/>
      <c r="E9" s="1031"/>
      <c r="F9" s="1031"/>
      <c r="G9" s="1031"/>
      <c r="H9" s="1031"/>
      <c r="I9" s="1031"/>
      <c r="J9" s="1031"/>
      <c r="K9" s="1031"/>
      <c r="L9" s="1031"/>
      <c r="M9" s="1031"/>
      <c r="N9" s="1031"/>
      <c r="O9" s="1031"/>
      <c r="P9" s="1032"/>
      <c r="Q9" s="1038">
        <v>51</v>
      </c>
      <c r="R9" s="1039"/>
      <c r="S9" s="1039"/>
      <c r="T9" s="1039"/>
      <c r="U9" s="1039"/>
      <c r="V9" s="1039">
        <v>42</v>
      </c>
      <c r="W9" s="1039"/>
      <c r="X9" s="1039"/>
      <c r="Y9" s="1039"/>
      <c r="Z9" s="1039"/>
      <c r="AA9" s="1039">
        <v>8</v>
      </c>
      <c r="AB9" s="1039"/>
      <c r="AC9" s="1039"/>
      <c r="AD9" s="1039"/>
      <c r="AE9" s="1040"/>
      <c r="AF9" s="1035">
        <v>8</v>
      </c>
      <c r="AG9" s="1036"/>
      <c r="AH9" s="1036"/>
      <c r="AI9" s="1036"/>
      <c r="AJ9" s="1037"/>
      <c r="AK9" s="1080">
        <v>0</v>
      </c>
      <c r="AL9" s="1081"/>
      <c r="AM9" s="1081"/>
      <c r="AN9" s="1081"/>
      <c r="AO9" s="1081"/>
      <c r="AP9" s="1081">
        <v>644</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c r="A10" s="238">
        <v>4</v>
      </c>
      <c r="B10" s="1030" t="s">
        <v>391</v>
      </c>
      <c r="C10" s="1031"/>
      <c r="D10" s="1031"/>
      <c r="E10" s="1031"/>
      <c r="F10" s="1031"/>
      <c r="G10" s="1031"/>
      <c r="H10" s="1031"/>
      <c r="I10" s="1031"/>
      <c r="J10" s="1031"/>
      <c r="K10" s="1031"/>
      <c r="L10" s="1031"/>
      <c r="M10" s="1031"/>
      <c r="N10" s="1031"/>
      <c r="O10" s="1031"/>
      <c r="P10" s="1032"/>
      <c r="Q10" s="1038">
        <v>0</v>
      </c>
      <c r="R10" s="1039"/>
      <c r="S10" s="1039"/>
      <c r="T10" s="1039"/>
      <c r="U10" s="1039"/>
      <c r="V10" s="1039">
        <v>0</v>
      </c>
      <c r="W10" s="1039"/>
      <c r="X10" s="1039"/>
      <c r="Y10" s="1039"/>
      <c r="Z10" s="1039"/>
      <c r="AA10" s="1039">
        <v>0</v>
      </c>
      <c r="AB10" s="1039"/>
      <c r="AC10" s="1039"/>
      <c r="AD10" s="1039"/>
      <c r="AE10" s="1040"/>
      <c r="AF10" s="1035">
        <v>0</v>
      </c>
      <c r="AG10" s="1036"/>
      <c r="AH10" s="1036"/>
      <c r="AI10" s="1036"/>
      <c r="AJ10" s="1037"/>
      <c r="AK10" s="1080">
        <v>0</v>
      </c>
      <c r="AL10" s="1081"/>
      <c r="AM10" s="1081"/>
      <c r="AN10" s="1081"/>
      <c r="AO10" s="1081"/>
      <c r="AP10" s="1081" t="s">
        <v>596</v>
      </c>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392</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c r="A23" s="240" t="s">
        <v>393</v>
      </c>
      <c r="B23" s="937" t="s">
        <v>394</v>
      </c>
      <c r="C23" s="938"/>
      <c r="D23" s="938"/>
      <c r="E23" s="938"/>
      <c r="F23" s="938"/>
      <c r="G23" s="938"/>
      <c r="H23" s="938"/>
      <c r="I23" s="938"/>
      <c r="J23" s="938"/>
      <c r="K23" s="938"/>
      <c r="L23" s="938"/>
      <c r="M23" s="938"/>
      <c r="N23" s="938"/>
      <c r="O23" s="938"/>
      <c r="P23" s="948"/>
      <c r="Q23" s="1067">
        <v>3431</v>
      </c>
      <c r="R23" s="1061"/>
      <c r="S23" s="1061"/>
      <c r="T23" s="1061"/>
      <c r="U23" s="1061"/>
      <c r="V23" s="1061">
        <v>3023</v>
      </c>
      <c r="W23" s="1061"/>
      <c r="X23" s="1061"/>
      <c r="Y23" s="1061"/>
      <c r="Z23" s="1061"/>
      <c r="AA23" s="1061">
        <v>408</v>
      </c>
      <c r="AB23" s="1061"/>
      <c r="AC23" s="1061"/>
      <c r="AD23" s="1061"/>
      <c r="AE23" s="1068"/>
      <c r="AF23" s="1069">
        <v>400</v>
      </c>
      <c r="AG23" s="1061"/>
      <c r="AH23" s="1061"/>
      <c r="AI23" s="1061"/>
      <c r="AJ23" s="1070"/>
      <c r="AK23" s="1071"/>
      <c r="AL23" s="1072"/>
      <c r="AM23" s="1072"/>
      <c r="AN23" s="1072"/>
      <c r="AO23" s="1072"/>
      <c r="AP23" s="1061">
        <v>3030</v>
      </c>
      <c r="AQ23" s="1061"/>
      <c r="AR23" s="1061"/>
      <c r="AS23" s="1061"/>
      <c r="AT23" s="1061"/>
      <c r="AU23" s="1062"/>
      <c r="AV23" s="1062"/>
      <c r="AW23" s="1062"/>
      <c r="AX23" s="1062"/>
      <c r="AY23" s="1063"/>
      <c r="AZ23" s="1064" t="s">
        <v>395</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c r="A24" s="1060" t="s">
        <v>396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c r="A25" s="1059" t="s">
        <v>397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c r="A26" s="995" t="s">
        <v>371</v>
      </c>
      <c r="B26" s="996"/>
      <c r="C26" s="996"/>
      <c r="D26" s="996"/>
      <c r="E26" s="996"/>
      <c r="F26" s="996"/>
      <c r="G26" s="996"/>
      <c r="H26" s="996"/>
      <c r="I26" s="996"/>
      <c r="J26" s="996"/>
      <c r="K26" s="996"/>
      <c r="L26" s="996"/>
      <c r="M26" s="996"/>
      <c r="N26" s="996"/>
      <c r="O26" s="996"/>
      <c r="P26" s="997"/>
      <c r="Q26" s="1001" t="s">
        <v>398</v>
      </c>
      <c r="R26" s="1002"/>
      <c r="S26" s="1002"/>
      <c r="T26" s="1002"/>
      <c r="U26" s="1003"/>
      <c r="V26" s="1001" t="s">
        <v>399</v>
      </c>
      <c r="W26" s="1002"/>
      <c r="X26" s="1002"/>
      <c r="Y26" s="1002"/>
      <c r="Z26" s="1003"/>
      <c r="AA26" s="1001" t="s">
        <v>400</v>
      </c>
      <c r="AB26" s="1002"/>
      <c r="AC26" s="1002"/>
      <c r="AD26" s="1002"/>
      <c r="AE26" s="1002"/>
      <c r="AF26" s="1055" t="s">
        <v>401</v>
      </c>
      <c r="AG26" s="1008"/>
      <c r="AH26" s="1008"/>
      <c r="AI26" s="1008"/>
      <c r="AJ26" s="1056"/>
      <c r="AK26" s="1002" t="s">
        <v>402</v>
      </c>
      <c r="AL26" s="1002"/>
      <c r="AM26" s="1002"/>
      <c r="AN26" s="1002"/>
      <c r="AO26" s="1003"/>
      <c r="AP26" s="1001" t="s">
        <v>403</v>
      </c>
      <c r="AQ26" s="1002"/>
      <c r="AR26" s="1002"/>
      <c r="AS26" s="1002"/>
      <c r="AT26" s="1003"/>
      <c r="AU26" s="1001" t="s">
        <v>404</v>
      </c>
      <c r="AV26" s="1002"/>
      <c r="AW26" s="1002"/>
      <c r="AX26" s="1002"/>
      <c r="AY26" s="1003"/>
      <c r="AZ26" s="1001" t="s">
        <v>405</v>
      </c>
      <c r="BA26" s="1002"/>
      <c r="BB26" s="1002"/>
      <c r="BC26" s="1002"/>
      <c r="BD26" s="1003"/>
      <c r="BE26" s="1001" t="s">
        <v>378</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c r="A28" s="242">
        <v>1</v>
      </c>
      <c r="B28" s="1047" t="s">
        <v>406</v>
      </c>
      <c r="C28" s="1048"/>
      <c r="D28" s="1048"/>
      <c r="E28" s="1048"/>
      <c r="F28" s="1048"/>
      <c r="G28" s="1048"/>
      <c r="H28" s="1048"/>
      <c r="I28" s="1048"/>
      <c r="J28" s="1048"/>
      <c r="K28" s="1048"/>
      <c r="L28" s="1048"/>
      <c r="M28" s="1048"/>
      <c r="N28" s="1048"/>
      <c r="O28" s="1048"/>
      <c r="P28" s="1049"/>
      <c r="Q28" s="1050">
        <v>371</v>
      </c>
      <c r="R28" s="1051"/>
      <c r="S28" s="1051"/>
      <c r="T28" s="1051"/>
      <c r="U28" s="1051"/>
      <c r="V28" s="1051">
        <v>370</v>
      </c>
      <c r="W28" s="1051"/>
      <c r="X28" s="1051"/>
      <c r="Y28" s="1051"/>
      <c r="Z28" s="1051"/>
      <c r="AA28" s="1051">
        <v>0</v>
      </c>
      <c r="AB28" s="1051"/>
      <c r="AC28" s="1051"/>
      <c r="AD28" s="1051"/>
      <c r="AE28" s="1052"/>
      <c r="AF28" s="1053">
        <v>0</v>
      </c>
      <c r="AG28" s="1051"/>
      <c r="AH28" s="1051"/>
      <c r="AI28" s="1051"/>
      <c r="AJ28" s="1054"/>
      <c r="AK28" s="1042">
        <v>32</v>
      </c>
      <c r="AL28" s="1043"/>
      <c r="AM28" s="1043"/>
      <c r="AN28" s="1043"/>
      <c r="AO28" s="1043"/>
      <c r="AP28" s="1043" t="s">
        <v>526</v>
      </c>
      <c r="AQ28" s="1043"/>
      <c r="AR28" s="1043"/>
      <c r="AS28" s="1043"/>
      <c r="AT28" s="1043"/>
      <c r="AU28" s="1043" t="s">
        <v>526</v>
      </c>
      <c r="AV28" s="1043"/>
      <c r="AW28" s="1043"/>
      <c r="AX28" s="1043"/>
      <c r="AY28" s="1043"/>
      <c r="AZ28" s="1044" t="s">
        <v>526</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c r="A29" s="242">
        <v>2</v>
      </c>
      <c r="B29" s="1030" t="s">
        <v>407</v>
      </c>
      <c r="C29" s="1031"/>
      <c r="D29" s="1031"/>
      <c r="E29" s="1031"/>
      <c r="F29" s="1031"/>
      <c r="G29" s="1031"/>
      <c r="H29" s="1031"/>
      <c r="I29" s="1031"/>
      <c r="J29" s="1031"/>
      <c r="K29" s="1031"/>
      <c r="L29" s="1031"/>
      <c r="M29" s="1031"/>
      <c r="N29" s="1031"/>
      <c r="O29" s="1031"/>
      <c r="P29" s="1032"/>
      <c r="Q29" s="1038">
        <v>430</v>
      </c>
      <c r="R29" s="1039"/>
      <c r="S29" s="1039"/>
      <c r="T29" s="1039"/>
      <c r="U29" s="1039"/>
      <c r="V29" s="1039">
        <v>430</v>
      </c>
      <c r="W29" s="1039"/>
      <c r="X29" s="1039"/>
      <c r="Y29" s="1039"/>
      <c r="Z29" s="1039"/>
      <c r="AA29" s="1039">
        <v>0</v>
      </c>
      <c r="AB29" s="1039"/>
      <c r="AC29" s="1039"/>
      <c r="AD29" s="1039"/>
      <c r="AE29" s="1040"/>
      <c r="AF29" s="1035">
        <v>0</v>
      </c>
      <c r="AG29" s="1036"/>
      <c r="AH29" s="1036"/>
      <c r="AI29" s="1036"/>
      <c r="AJ29" s="1037"/>
      <c r="AK29" s="980">
        <v>51</v>
      </c>
      <c r="AL29" s="971"/>
      <c r="AM29" s="971"/>
      <c r="AN29" s="971"/>
      <c r="AO29" s="971"/>
      <c r="AP29" s="971">
        <v>124</v>
      </c>
      <c r="AQ29" s="971"/>
      <c r="AR29" s="971"/>
      <c r="AS29" s="971"/>
      <c r="AT29" s="971"/>
      <c r="AU29" s="971">
        <v>10</v>
      </c>
      <c r="AV29" s="971"/>
      <c r="AW29" s="971"/>
      <c r="AX29" s="971"/>
      <c r="AY29" s="971"/>
      <c r="AZ29" s="1041" t="s">
        <v>596</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c r="A30" s="242">
        <v>3</v>
      </c>
      <c r="B30" s="1030" t="s">
        <v>408</v>
      </c>
      <c r="C30" s="1031"/>
      <c r="D30" s="1031"/>
      <c r="E30" s="1031"/>
      <c r="F30" s="1031"/>
      <c r="G30" s="1031"/>
      <c r="H30" s="1031"/>
      <c r="I30" s="1031"/>
      <c r="J30" s="1031"/>
      <c r="K30" s="1031"/>
      <c r="L30" s="1031"/>
      <c r="M30" s="1031"/>
      <c r="N30" s="1031"/>
      <c r="O30" s="1031"/>
      <c r="P30" s="1032"/>
      <c r="Q30" s="1038">
        <v>7</v>
      </c>
      <c r="R30" s="1039"/>
      <c r="S30" s="1039"/>
      <c r="T30" s="1039"/>
      <c r="U30" s="1039"/>
      <c r="V30" s="1039">
        <v>4</v>
      </c>
      <c r="W30" s="1039"/>
      <c r="X30" s="1039"/>
      <c r="Y30" s="1039"/>
      <c r="Z30" s="1039"/>
      <c r="AA30" s="1039">
        <v>3</v>
      </c>
      <c r="AB30" s="1039"/>
      <c r="AC30" s="1039"/>
      <c r="AD30" s="1039"/>
      <c r="AE30" s="1040"/>
      <c r="AF30" s="1035">
        <v>3</v>
      </c>
      <c r="AG30" s="1036"/>
      <c r="AH30" s="1036"/>
      <c r="AI30" s="1036"/>
      <c r="AJ30" s="1037"/>
      <c r="AK30" s="980">
        <v>0</v>
      </c>
      <c r="AL30" s="971"/>
      <c r="AM30" s="971"/>
      <c r="AN30" s="971"/>
      <c r="AO30" s="971"/>
      <c r="AP30" s="971" t="s">
        <v>596</v>
      </c>
      <c r="AQ30" s="971"/>
      <c r="AR30" s="971"/>
      <c r="AS30" s="971"/>
      <c r="AT30" s="971"/>
      <c r="AU30" s="971" t="s">
        <v>596</v>
      </c>
      <c r="AV30" s="971"/>
      <c r="AW30" s="971"/>
      <c r="AX30" s="971"/>
      <c r="AY30" s="971"/>
      <c r="AZ30" s="1041" t="s">
        <v>596</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c r="A31" s="242">
        <v>4</v>
      </c>
      <c r="B31" s="1030" t="s">
        <v>409</v>
      </c>
      <c r="C31" s="1031"/>
      <c r="D31" s="1031"/>
      <c r="E31" s="1031"/>
      <c r="F31" s="1031"/>
      <c r="G31" s="1031"/>
      <c r="H31" s="1031"/>
      <c r="I31" s="1031"/>
      <c r="J31" s="1031"/>
      <c r="K31" s="1031"/>
      <c r="L31" s="1031"/>
      <c r="M31" s="1031"/>
      <c r="N31" s="1031"/>
      <c r="O31" s="1031"/>
      <c r="P31" s="1032"/>
      <c r="Q31" s="1038">
        <v>300</v>
      </c>
      <c r="R31" s="1039"/>
      <c r="S31" s="1039"/>
      <c r="T31" s="1039"/>
      <c r="U31" s="1039"/>
      <c r="V31" s="1039">
        <v>258</v>
      </c>
      <c r="W31" s="1039"/>
      <c r="X31" s="1039"/>
      <c r="Y31" s="1039"/>
      <c r="Z31" s="1039"/>
      <c r="AA31" s="1039">
        <v>41</v>
      </c>
      <c r="AB31" s="1039"/>
      <c r="AC31" s="1039"/>
      <c r="AD31" s="1039"/>
      <c r="AE31" s="1040"/>
      <c r="AF31" s="1035">
        <v>41</v>
      </c>
      <c r="AG31" s="1036"/>
      <c r="AH31" s="1036"/>
      <c r="AI31" s="1036"/>
      <c r="AJ31" s="1037"/>
      <c r="AK31" s="980">
        <v>44</v>
      </c>
      <c r="AL31" s="971"/>
      <c r="AM31" s="971"/>
      <c r="AN31" s="971"/>
      <c r="AO31" s="971"/>
      <c r="AP31" s="971" t="s">
        <v>526</v>
      </c>
      <c r="AQ31" s="971"/>
      <c r="AR31" s="971"/>
      <c r="AS31" s="971"/>
      <c r="AT31" s="971"/>
      <c r="AU31" s="971" t="s">
        <v>526</v>
      </c>
      <c r="AV31" s="971"/>
      <c r="AW31" s="971"/>
      <c r="AX31" s="971"/>
      <c r="AY31" s="971"/>
      <c r="AZ31" s="1041" t="s">
        <v>526</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c r="A32" s="242">
        <v>5</v>
      </c>
      <c r="B32" s="1030" t="s">
        <v>410</v>
      </c>
      <c r="C32" s="1031"/>
      <c r="D32" s="1031"/>
      <c r="E32" s="1031"/>
      <c r="F32" s="1031"/>
      <c r="G32" s="1031"/>
      <c r="H32" s="1031"/>
      <c r="I32" s="1031"/>
      <c r="J32" s="1031"/>
      <c r="K32" s="1031"/>
      <c r="L32" s="1031"/>
      <c r="M32" s="1031"/>
      <c r="N32" s="1031"/>
      <c r="O32" s="1031"/>
      <c r="P32" s="1032"/>
      <c r="Q32" s="1038">
        <v>191</v>
      </c>
      <c r="R32" s="1039"/>
      <c r="S32" s="1039"/>
      <c r="T32" s="1039"/>
      <c r="U32" s="1039"/>
      <c r="V32" s="1039">
        <v>191</v>
      </c>
      <c r="W32" s="1039"/>
      <c r="X32" s="1039"/>
      <c r="Y32" s="1039"/>
      <c r="Z32" s="1039"/>
      <c r="AA32" s="1039">
        <v>0</v>
      </c>
      <c r="AB32" s="1039"/>
      <c r="AC32" s="1039"/>
      <c r="AD32" s="1039"/>
      <c r="AE32" s="1040"/>
      <c r="AF32" s="1035">
        <v>0</v>
      </c>
      <c r="AG32" s="1036"/>
      <c r="AH32" s="1036"/>
      <c r="AI32" s="1036"/>
      <c r="AJ32" s="1037"/>
      <c r="AK32" s="980">
        <v>63</v>
      </c>
      <c r="AL32" s="971"/>
      <c r="AM32" s="971"/>
      <c r="AN32" s="971"/>
      <c r="AO32" s="971"/>
      <c r="AP32" s="971">
        <v>23</v>
      </c>
      <c r="AQ32" s="971"/>
      <c r="AR32" s="971"/>
      <c r="AS32" s="971"/>
      <c r="AT32" s="971"/>
      <c r="AU32" s="971">
        <v>7</v>
      </c>
      <c r="AV32" s="971"/>
      <c r="AW32" s="971"/>
      <c r="AX32" s="971"/>
      <c r="AY32" s="971"/>
      <c r="AZ32" s="1041" t="s">
        <v>596</v>
      </c>
      <c r="BA32" s="1041"/>
      <c r="BB32" s="1041"/>
      <c r="BC32" s="1041"/>
      <c r="BD32" s="1041"/>
      <c r="BE32" s="972"/>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c r="A33" s="242">
        <v>6</v>
      </c>
      <c r="B33" s="1030" t="s">
        <v>411</v>
      </c>
      <c r="C33" s="1031"/>
      <c r="D33" s="1031"/>
      <c r="E33" s="1031"/>
      <c r="F33" s="1031"/>
      <c r="G33" s="1031"/>
      <c r="H33" s="1031"/>
      <c r="I33" s="1031"/>
      <c r="J33" s="1031"/>
      <c r="K33" s="1031"/>
      <c r="L33" s="1031"/>
      <c r="M33" s="1031"/>
      <c r="N33" s="1031"/>
      <c r="O33" s="1031"/>
      <c r="P33" s="1032"/>
      <c r="Q33" s="1038">
        <v>2</v>
      </c>
      <c r="R33" s="1039"/>
      <c r="S33" s="1039"/>
      <c r="T33" s="1039"/>
      <c r="U33" s="1039"/>
      <c r="V33" s="1039">
        <v>0</v>
      </c>
      <c r="W33" s="1039"/>
      <c r="X33" s="1039"/>
      <c r="Y33" s="1039"/>
      <c r="Z33" s="1039"/>
      <c r="AA33" s="1039">
        <v>2</v>
      </c>
      <c r="AB33" s="1039"/>
      <c r="AC33" s="1039"/>
      <c r="AD33" s="1039"/>
      <c r="AE33" s="1040"/>
      <c r="AF33" s="1035">
        <v>2</v>
      </c>
      <c r="AG33" s="1036"/>
      <c r="AH33" s="1036"/>
      <c r="AI33" s="1036"/>
      <c r="AJ33" s="1037"/>
      <c r="AK33" s="980">
        <v>0</v>
      </c>
      <c r="AL33" s="971"/>
      <c r="AM33" s="971"/>
      <c r="AN33" s="971"/>
      <c r="AO33" s="971"/>
      <c r="AP33" s="971" t="s">
        <v>596</v>
      </c>
      <c r="AQ33" s="971"/>
      <c r="AR33" s="971"/>
      <c r="AS33" s="971"/>
      <c r="AT33" s="971"/>
      <c r="AU33" s="971" t="s">
        <v>596</v>
      </c>
      <c r="AV33" s="971"/>
      <c r="AW33" s="971"/>
      <c r="AX33" s="971"/>
      <c r="AY33" s="971"/>
      <c r="AZ33" s="1041" t="s">
        <v>596</v>
      </c>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c r="A34" s="242">
        <v>7</v>
      </c>
      <c r="B34" s="1030" t="s">
        <v>412</v>
      </c>
      <c r="C34" s="1031"/>
      <c r="D34" s="1031"/>
      <c r="E34" s="1031"/>
      <c r="F34" s="1031"/>
      <c r="G34" s="1031"/>
      <c r="H34" s="1031"/>
      <c r="I34" s="1031"/>
      <c r="J34" s="1031"/>
      <c r="K34" s="1031"/>
      <c r="L34" s="1031"/>
      <c r="M34" s="1031"/>
      <c r="N34" s="1031"/>
      <c r="O34" s="1031"/>
      <c r="P34" s="1032"/>
      <c r="Q34" s="1038">
        <v>35</v>
      </c>
      <c r="R34" s="1039"/>
      <c r="S34" s="1039"/>
      <c r="T34" s="1039"/>
      <c r="U34" s="1039"/>
      <c r="V34" s="1039">
        <v>35</v>
      </c>
      <c r="W34" s="1039"/>
      <c r="X34" s="1039"/>
      <c r="Y34" s="1039"/>
      <c r="Z34" s="1039"/>
      <c r="AA34" s="1039">
        <v>0</v>
      </c>
      <c r="AB34" s="1039"/>
      <c r="AC34" s="1039"/>
      <c r="AD34" s="1039"/>
      <c r="AE34" s="1040"/>
      <c r="AF34" s="1035">
        <v>0</v>
      </c>
      <c r="AG34" s="1036"/>
      <c r="AH34" s="1036"/>
      <c r="AI34" s="1036"/>
      <c r="AJ34" s="1037"/>
      <c r="AK34" s="980">
        <v>13</v>
      </c>
      <c r="AL34" s="971"/>
      <c r="AM34" s="971"/>
      <c r="AN34" s="971"/>
      <c r="AO34" s="971"/>
      <c r="AP34" s="971" t="s">
        <v>526</v>
      </c>
      <c r="AQ34" s="971"/>
      <c r="AR34" s="971"/>
      <c r="AS34" s="971"/>
      <c r="AT34" s="971"/>
      <c r="AU34" s="971" t="s">
        <v>526</v>
      </c>
      <c r="AV34" s="971"/>
      <c r="AW34" s="971"/>
      <c r="AX34" s="971"/>
      <c r="AY34" s="971"/>
      <c r="AZ34" s="1041" t="s">
        <v>596</v>
      </c>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c r="A35" s="242">
        <v>8</v>
      </c>
      <c r="B35" s="1030" t="s">
        <v>413</v>
      </c>
      <c r="C35" s="1031"/>
      <c r="D35" s="1031"/>
      <c r="E35" s="1031"/>
      <c r="F35" s="1031"/>
      <c r="G35" s="1031"/>
      <c r="H35" s="1031"/>
      <c r="I35" s="1031"/>
      <c r="J35" s="1031"/>
      <c r="K35" s="1031"/>
      <c r="L35" s="1031"/>
      <c r="M35" s="1031"/>
      <c r="N35" s="1031"/>
      <c r="O35" s="1031"/>
      <c r="P35" s="1032"/>
      <c r="Q35" s="1038">
        <v>60</v>
      </c>
      <c r="R35" s="1039"/>
      <c r="S35" s="1039"/>
      <c r="T35" s="1039"/>
      <c r="U35" s="1039"/>
      <c r="V35" s="1039">
        <v>60</v>
      </c>
      <c r="W35" s="1039"/>
      <c r="X35" s="1039"/>
      <c r="Y35" s="1039"/>
      <c r="Z35" s="1039"/>
      <c r="AA35" s="1039">
        <v>0</v>
      </c>
      <c r="AB35" s="1039"/>
      <c r="AC35" s="1039"/>
      <c r="AD35" s="1039"/>
      <c r="AE35" s="1040"/>
      <c r="AF35" s="1035">
        <v>0</v>
      </c>
      <c r="AG35" s="1036"/>
      <c r="AH35" s="1036"/>
      <c r="AI35" s="1036"/>
      <c r="AJ35" s="1037"/>
      <c r="AK35" s="980">
        <v>22</v>
      </c>
      <c r="AL35" s="971"/>
      <c r="AM35" s="971"/>
      <c r="AN35" s="971"/>
      <c r="AO35" s="971"/>
      <c r="AP35" s="971">
        <v>80</v>
      </c>
      <c r="AQ35" s="971"/>
      <c r="AR35" s="971"/>
      <c r="AS35" s="971"/>
      <c r="AT35" s="971"/>
      <c r="AU35" s="971">
        <v>48</v>
      </c>
      <c r="AV35" s="971"/>
      <c r="AW35" s="971"/>
      <c r="AX35" s="971"/>
      <c r="AY35" s="971"/>
      <c r="AZ35" s="1041" t="s">
        <v>596</v>
      </c>
      <c r="BA35" s="1041"/>
      <c r="BB35" s="1041"/>
      <c r="BC35" s="1041"/>
      <c r="BD35" s="1041"/>
      <c r="BE35" s="972" t="s">
        <v>414</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c r="A36" s="242">
        <v>9</v>
      </c>
      <c r="B36" s="1030" t="s">
        <v>415</v>
      </c>
      <c r="C36" s="1031"/>
      <c r="D36" s="1031"/>
      <c r="E36" s="1031"/>
      <c r="F36" s="1031"/>
      <c r="G36" s="1031"/>
      <c r="H36" s="1031"/>
      <c r="I36" s="1031"/>
      <c r="J36" s="1031"/>
      <c r="K36" s="1031"/>
      <c r="L36" s="1031"/>
      <c r="M36" s="1031"/>
      <c r="N36" s="1031"/>
      <c r="O36" s="1031"/>
      <c r="P36" s="1032"/>
      <c r="Q36" s="1038">
        <v>703</v>
      </c>
      <c r="R36" s="1039"/>
      <c r="S36" s="1039"/>
      <c r="T36" s="1039"/>
      <c r="U36" s="1039"/>
      <c r="V36" s="1039">
        <v>703</v>
      </c>
      <c r="W36" s="1039"/>
      <c r="X36" s="1039"/>
      <c r="Y36" s="1039"/>
      <c r="Z36" s="1039"/>
      <c r="AA36" s="1039">
        <v>0</v>
      </c>
      <c r="AB36" s="1039"/>
      <c r="AC36" s="1039"/>
      <c r="AD36" s="1039"/>
      <c r="AE36" s="1040"/>
      <c r="AF36" s="1035">
        <v>0</v>
      </c>
      <c r="AG36" s="1036"/>
      <c r="AH36" s="1036"/>
      <c r="AI36" s="1036"/>
      <c r="AJ36" s="1037"/>
      <c r="AK36" s="980">
        <v>62</v>
      </c>
      <c r="AL36" s="971"/>
      <c r="AM36" s="971"/>
      <c r="AN36" s="971"/>
      <c r="AO36" s="971"/>
      <c r="AP36" s="971">
        <v>484</v>
      </c>
      <c r="AQ36" s="971"/>
      <c r="AR36" s="971"/>
      <c r="AS36" s="971"/>
      <c r="AT36" s="971"/>
      <c r="AU36" s="971">
        <v>91</v>
      </c>
      <c r="AV36" s="971"/>
      <c r="AW36" s="971"/>
      <c r="AX36" s="971"/>
      <c r="AY36" s="971"/>
      <c r="AZ36" s="1041" t="s">
        <v>596</v>
      </c>
      <c r="BA36" s="1041"/>
      <c r="BB36" s="1041"/>
      <c r="BC36" s="1041"/>
      <c r="BD36" s="1041"/>
      <c r="BE36" s="972" t="s">
        <v>416</v>
      </c>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c r="A37" s="242">
        <v>10</v>
      </c>
      <c r="B37" s="1030" t="s">
        <v>417</v>
      </c>
      <c r="C37" s="1031"/>
      <c r="D37" s="1031"/>
      <c r="E37" s="1031"/>
      <c r="F37" s="1031"/>
      <c r="G37" s="1031"/>
      <c r="H37" s="1031"/>
      <c r="I37" s="1031"/>
      <c r="J37" s="1031"/>
      <c r="K37" s="1031"/>
      <c r="L37" s="1031"/>
      <c r="M37" s="1031"/>
      <c r="N37" s="1031"/>
      <c r="O37" s="1031"/>
      <c r="P37" s="1032"/>
      <c r="Q37" s="1038">
        <v>112</v>
      </c>
      <c r="R37" s="1039"/>
      <c r="S37" s="1039"/>
      <c r="T37" s="1039"/>
      <c r="U37" s="1039"/>
      <c r="V37" s="1039">
        <v>103</v>
      </c>
      <c r="W37" s="1039"/>
      <c r="X37" s="1039"/>
      <c r="Y37" s="1039"/>
      <c r="Z37" s="1039"/>
      <c r="AA37" s="1039">
        <v>8</v>
      </c>
      <c r="AB37" s="1039"/>
      <c r="AC37" s="1039"/>
      <c r="AD37" s="1039"/>
      <c r="AE37" s="1040"/>
      <c r="AF37" s="1035">
        <v>0</v>
      </c>
      <c r="AG37" s="1036"/>
      <c r="AH37" s="1036"/>
      <c r="AI37" s="1036"/>
      <c r="AJ37" s="1037"/>
      <c r="AK37" s="980">
        <v>57</v>
      </c>
      <c r="AL37" s="971"/>
      <c r="AM37" s="971"/>
      <c r="AN37" s="971"/>
      <c r="AO37" s="971"/>
      <c r="AP37" s="971">
        <v>158</v>
      </c>
      <c r="AQ37" s="971"/>
      <c r="AR37" s="971"/>
      <c r="AS37" s="971"/>
      <c r="AT37" s="971"/>
      <c r="AU37" s="971">
        <v>158</v>
      </c>
      <c r="AV37" s="971"/>
      <c r="AW37" s="971"/>
      <c r="AX37" s="971"/>
      <c r="AY37" s="971"/>
      <c r="AZ37" s="1041" t="s">
        <v>596</v>
      </c>
      <c r="BA37" s="1041"/>
      <c r="BB37" s="1041"/>
      <c r="BC37" s="1041"/>
      <c r="BD37" s="1041"/>
      <c r="BE37" s="972" t="s">
        <v>418</v>
      </c>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c r="A38" s="242">
        <v>11</v>
      </c>
      <c r="B38" s="1030" t="s">
        <v>419</v>
      </c>
      <c r="C38" s="1031"/>
      <c r="D38" s="1031"/>
      <c r="E38" s="1031"/>
      <c r="F38" s="1031"/>
      <c r="G38" s="1031"/>
      <c r="H38" s="1031"/>
      <c r="I38" s="1031"/>
      <c r="J38" s="1031"/>
      <c r="K38" s="1031"/>
      <c r="L38" s="1031"/>
      <c r="M38" s="1031"/>
      <c r="N38" s="1031"/>
      <c r="O38" s="1031"/>
      <c r="P38" s="1032"/>
      <c r="Q38" s="1038">
        <v>16</v>
      </c>
      <c r="R38" s="1039"/>
      <c r="S38" s="1039"/>
      <c r="T38" s="1039"/>
      <c r="U38" s="1039"/>
      <c r="V38" s="1039">
        <v>15</v>
      </c>
      <c r="W38" s="1039"/>
      <c r="X38" s="1039"/>
      <c r="Y38" s="1039"/>
      <c r="Z38" s="1039"/>
      <c r="AA38" s="1039">
        <v>0</v>
      </c>
      <c r="AB38" s="1039"/>
      <c r="AC38" s="1039"/>
      <c r="AD38" s="1039"/>
      <c r="AE38" s="1040"/>
      <c r="AF38" s="1035">
        <v>0</v>
      </c>
      <c r="AG38" s="1036"/>
      <c r="AH38" s="1036"/>
      <c r="AI38" s="1036"/>
      <c r="AJ38" s="1037"/>
      <c r="AK38" s="980">
        <v>13</v>
      </c>
      <c r="AL38" s="971"/>
      <c r="AM38" s="971"/>
      <c r="AN38" s="971"/>
      <c r="AO38" s="971"/>
      <c r="AP38" s="971">
        <v>18</v>
      </c>
      <c r="AQ38" s="971"/>
      <c r="AR38" s="971"/>
      <c r="AS38" s="971"/>
      <c r="AT38" s="971"/>
      <c r="AU38" s="971">
        <v>18</v>
      </c>
      <c r="AV38" s="971"/>
      <c r="AW38" s="971"/>
      <c r="AX38" s="971"/>
      <c r="AY38" s="971"/>
      <c r="AZ38" s="1041" t="s">
        <v>596</v>
      </c>
      <c r="BA38" s="1041"/>
      <c r="BB38" s="1041"/>
      <c r="BC38" s="1041"/>
      <c r="BD38" s="1041"/>
      <c r="BE38" s="972" t="s">
        <v>420</v>
      </c>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421</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c r="A63" s="240" t="s">
        <v>393</v>
      </c>
      <c r="B63" s="937" t="s">
        <v>422</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47</v>
      </c>
      <c r="AG63" s="959"/>
      <c r="AH63" s="959"/>
      <c r="AI63" s="959"/>
      <c r="AJ63" s="1022"/>
      <c r="AK63" s="1023"/>
      <c r="AL63" s="963"/>
      <c r="AM63" s="963"/>
      <c r="AN63" s="963"/>
      <c r="AO63" s="963"/>
      <c r="AP63" s="959">
        <v>887</v>
      </c>
      <c r="AQ63" s="959"/>
      <c r="AR63" s="959"/>
      <c r="AS63" s="959"/>
      <c r="AT63" s="959"/>
      <c r="AU63" s="959">
        <v>332</v>
      </c>
      <c r="AV63" s="959"/>
      <c r="AW63" s="959"/>
      <c r="AX63" s="959"/>
      <c r="AY63" s="959"/>
      <c r="AZ63" s="1017"/>
      <c r="BA63" s="1017"/>
      <c r="BB63" s="1017"/>
      <c r="BC63" s="1017"/>
      <c r="BD63" s="1017"/>
      <c r="BE63" s="960"/>
      <c r="BF63" s="960"/>
      <c r="BG63" s="960"/>
      <c r="BH63" s="960"/>
      <c r="BI63" s="961"/>
      <c r="BJ63" s="1018" t="s">
        <v>423</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c r="A65" s="232" t="s">
        <v>424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c r="A66" s="995" t="s">
        <v>425</v>
      </c>
      <c r="B66" s="996"/>
      <c r="C66" s="996"/>
      <c r="D66" s="996"/>
      <c r="E66" s="996"/>
      <c r="F66" s="996"/>
      <c r="G66" s="996"/>
      <c r="H66" s="996"/>
      <c r="I66" s="996"/>
      <c r="J66" s="996"/>
      <c r="K66" s="996"/>
      <c r="L66" s="996"/>
      <c r="M66" s="996"/>
      <c r="N66" s="996"/>
      <c r="O66" s="996"/>
      <c r="P66" s="997"/>
      <c r="Q66" s="1001" t="s">
        <v>426</v>
      </c>
      <c r="R66" s="1002"/>
      <c r="S66" s="1002"/>
      <c r="T66" s="1002"/>
      <c r="U66" s="1003"/>
      <c r="V66" s="1001" t="s">
        <v>427</v>
      </c>
      <c r="W66" s="1002"/>
      <c r="X66" s="1002"/>
      <c r="Y66" s="1002"/>
      <c r="Z66" s="1003"/>
      <c r="AA66" s="1001" t="s">
        <v>428</v>
      </c>
      <c r="AB66" s="1002"/>
      <c r="AC66" s="1002"/>
      <c r="AD66" s="1002"/>
      <c r="AE66" s="1003"/>
      <c r="AF66" s="1007" t="s">
        <v>429</v>
      </c>
      <c r="AG66" s="1008"/>
      <c r="AH66" s="1008"/>
      <c r="AI66" s="1008"/>
      <c r="AJ66" s="1009"/>
      <c r="AK66" s="1001" t="s">
        <v>430</v>
      </c>
      <c r="AL66" s="996"/>
      <c r="AM66" s="996"/>
      <c r="AN66" s="996"/>
      <c r="AO66" s="997"/>
      <c r="AP66" s="1001" t="s">
        <v>431</v>
      </c>
      <c r="AQ66" s="1002"/>
      <c r="AR66" s="1002"/>
      <c r="AS66" s="1002"/>
      <c r="AT66" s="1003"/>
      <c r="AU66" s="1001" t="s">
        <v>432</v>
      </c>
      <c r="AV66" s="1002"/>
      <c r="AW66" s="1002"/>
      <c r="AX66" s="1002"/>
      <c r="AY66" s="1003"/>
      <c r="AZ66" s="1001" t="s">
        <v>378</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c r="A68" s="236">
        <v>1</v>
      </c>
      <c r="B68" s="985" t="s">
        <v>598</v>
      </c>
      <c r="C68" s="986"/>
      <c r="D68" s="986"/>
      <c r="E68" s="986"/>
      <c r="F68" s="986"/>
      <c r="G68" s="986"/>
      <c r="H68" s="986"/>
      <c r="I68" s="986"/>
      <c r="J68" s="986"/>
      <c r="K68" s="986"/>
      <c r="L68" s="986"/>
      <c r="M68" s="986"/>
      <c r="N68" s="986"/>
      <c r="O68" s="986"/>
      <c r="P68" s="987"/>
      <c r="Q68" s="988">
        <v>1799</v>
      </c>
      <c r="R68" s="982"/>
      <c r="S68" s="982"/>
      <c r="T68" s="982"/>
      <c r="U68" s="982"/>
      <c r="V68" s="982">
        <v>1376</v>
      </c>
      <c r="W68" s="982"/>
      <c r="X68" s="982"/>
      <c r="Y68" s="982"/>
      <c r="Z68" s="982"/>
      <c r="AA68" s="982">
        <v>423</v>
      </c>
      <c r="AB68" s="982"/>
      <c r="AC68" s="982"/>
      <c r="AD68" s="982"/>
      <c r="AE68" s="982"/>
      <c r="AF68" s="982">
        <v>423</v>
      </c>
      <c r="AG68" s="982"/>
      <c r="AH68" s="982"/>
      <c r="AI68" s="982"/>
      <c r="AJ68" s="982"/>
      <c r="AK68" s="982" t="s">
        <v>596</v>
      </c>
      <c r="AL68" s="982"/>
      <c r="AM68" s="982"/>
      <c r="AN68" s="982"/>
      <c r="AO68" s="982"/>
      <c r="AP68" s="982" t="s">
        <v>596</v>
      </c>
      <c r="AQ68" s="982"/>
      <c r="AR68" s="982"/>
      <c r="AS68" s="982"/>
      <c r="AT68" s="982"/>
      <c r="AU68" s="982" t="s">
        <v>596</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c r="A69" s="238">
        <v>2</v>
      </c>
      <c r="B69" s="974" t="s">
        <v>599</v>
      </c>
      <c r="C69" s="975"/>
      <c r="D69" s="975"/>
      <c r="E69" s="975"/>
      <c r="F69" s="975"/>
      <c r="G69" s="975"/>
      <c r="H69" s="975"/>
      <c r="I69" s="975"/>
      <c r="J69" s="975"/>
      <c r="K69" s="975"/>
      <c r="L69" s="975"/>
      <c r="M69" s="975"/>
      <c r="N69" s="975"/>
      <c r="O69" s="975"/>
      <c r="P69" s="976"/>
      <c r="Q69" s="977">
        <v>341</v>
      </c>
      <c r="R69" s="971"/>
      <c r="S69" s="971"/>
      <c r="T69" s="971"/>
      <c r="U69" s="971"/>
      <c r="V69" s="971">
        <v>340</v>
      </c>
      <c r="W69" s="971"/>
      <c r="X69" s="971"/>
      <c r="Y69" s="971"/>
      <c r="Z69" s="971"/>
      <c r="AA69" s="971">
        <v>1</v>
      </c>
      <c r="AB69" s="971"/>
      <c r="AC69" s="971"/>
      <c r="AD69" s="971"/>
      <c r="AE69" s="971"/>
      <c r="AF69" s="971">
        <v>1</v>
      </c>
      <c r="AG69" s="971"/>
      <c r="AH69" s="971"/>
      <c r="AI69" s="971"/>
      <c r="AJ69" s="971"/>
      <c r="AK69" s="971">
        <v>2</v>
      </c>
      <c r="AL69" s="971"/>
      <c r="AM69" s="971"/>
      <c r="AN69" s="971"/>
      <c r="AO69" s="971"/>
      <c r="AP69" s="971" t="s">
        <v>526</v>
      </c>
      <c r="AQ69" s="971"/>
      <c r="AR69" s="971"/>
      <c r="AS69" s="971"/>
      <c r="AT69" s="971"/>
      <c r="AU69" s="971" t="s">
        <v>526</v>
      </c>
      <c r="AV69" s="971"/>
      <c r="AW69" s="971"/>
      <c r="AX69" s="971"/>
      <c r="AY69" s="971"/>
      <c r="AZ69" s="972" t="s">
        <v>604</v>
      </c>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c r="A70" s="238">
        <v>3</v>
      </c>
      <c r="B70" s="974" t="s">
        <v>600</v>
      </c>
      <c r="C70" s="975"/>
      <c r="D70" s="975"/>
      <c r="E70" s="975"/>
      <c r="F70" s="975"/>
      <c r="G70" s="975"/>
      <c r="H70" s="975"/>
      <c r="I70" s="975"/>
      <c r="J70" s="975"/>
      <c r="K70" s="975"/>
      <c r="L70" s="975"/>
      <c r="M70" s="975"/>
      <c r="N70" s="975"/>
      <c r="O70" s="975"/>
      <c r="P70" s="976"/>
      <c r="Q70" s="977">
        <v>30</v>
      </c>
      <c r="R70" s="971"/>
      <c r="S70" s="971"/>
      <c r="T70" s="971"/>
      <c r="U70" s="971"/>
      <c r="V70" s="971">
        <v>26</v>
      </c>
      <c r="W70" s="971"/>
      <c r="X70" s="971"/>
      <c r="Y70" s="971"/>
      <c r="Z70" s="971"/>
      <c r="AA70" s="971">
        <v>4</v>
      </c>
      <c r="AB70" s="971"/>
      <c r="AC70" s="971"/>
      <c r="AD70" s="971"/>
      <c r="AE70" s="971"/>
      <c r="AF70" s="971">
        <v>4</v>
      </c>
      <c r="AG70" s="971"/>
      <c r="AH70" s="971"/>
      <c r="AI70" s="971"/>
      <c r="AJ70" s="971"/>
      <c r="AK70" s="971" t="s">
        <v>526</v>
      </c>
      <c r="AL70" s="971"/>
      <c r="AM70" s="971"/>
      <c r="AN70" s="971"/>
      <c r="AO70" s="971"/>
      <c r="AP70" s="971" t="s">
        <v>526</v>
      </c>
      <c r="AQ70" s="971"/>
      <c r="AR70" s="971"/>
      <c r="AS70" s="971"/>
      <c r="AT70" s="971"/>
      <c r="AU70" s="971" t="s">
        <v>526</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c r="A71" s="238">
        <v>4</v>
      </c>
      <c r="B71" s="974" t="s">
        <v>601</v>
      </c>
      <c r="C71" s="975"/>
      <c r="D71" s="975"/>
      <c r="E71" s="975"/>
      <c r="F71" s="975"/>
      <c r="G71" s="975"/>
      <c r="H71" s="975"/>
      <c r="I71" s="975"/>
      <c r="J71" s="975"/>
      <c r="K71" s="975"/>
      <c r="L71" s="975"/>
      <c r="M71" s="975"/>
      <c r="N71" s="975"/>
      <c r="O71" s="975"/>
      <c r="P71" s="976"/>
      <c r="Q71" s="977">
        <v>62</v>
      </c>
      <c r="R71" s="971"/>
      <c r="S71" s="971"/>
      <c r="T71" s="971"/>
      <c r="U71" s="971"/>
      <c r="V71" s="971">
        <v>57</v>
      </c>
      <c r="W71" s="971"/>
      <c r="X71" s="971"/>
      <c r="Y71" s="971"/>
      <c r="Z71" s="971"/>
      <c r="AA71" s="971">
        <v>5</v>
      </c>
      <c r="AB71" s="971"/>
      <c r="AC71" s="971"/>
      <c r="AD71" s="971"/>
      <c r="AE71" s="971"/>
      <c r="AF71" s="971">
        <v>5</v>
      </c>
      <c r="AG71" s="971"/>
      <c r="AH71" s="971"/>
      <c r="AI71" s="971"/>
      <c r="AJ71" s="971"/>
      <c r="AK71" s="971" t="s">
        <v>526</v>
      </c>
      <c r="AL71" s="971"/>
      <c r="AM71" s="971"/>
      <c r="AN71" s="971"/>
      <c r="AO71" s="971"/>
      <c r="AP71" s="971" t="s">
        <v>526</v>
      </c>
      <c r="AQ71" s="971"/>
      <c r="AR71" s="971"/>
      <c r="AS71" s="971"/>
      <c r="AT71" s="971"/>
      <c r="AU71" s="971" t="s">
        <v>526</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c r="A72" s="238">
        <v>5</v>
      </c>
      <c r="B72" s="974" t="s">
        <v>602</v>
      </c>
      <c r="C72" s="975"/>
      <c r="D72" s="975"/>
      <c r="E72" s="975"/>
      <c r="F72" s="975"/>
      <c r="G72" s="975"/>
      <c r="H72" s="975"/>
      <c r="I72" s="975"/>
      <c r="J72" s="975"/>
      <c r="K72" s="975"/>
      <c r="L72" s="975"/>
      <c r="M72" s="975"/>
      <c r="N72" s="975"/>
      <c r="O72" s="975"/>
      <c r="P72" s="976"/>
      <c r="Q72" s="977">
        <v>343</v>
      </c>
      <c r="R72" s="971"/>
      <c r="S72" s="971"/>
      <c r="T72" s="971"/>
      <c r="U72" s="971"/>
      <c r="V72" s="971">
        <v>229</v>
      </c>
      <c r="W72" s="971"/>
      <c r="X72" s="971"/>
      <c r="Y72" s="971"/>
      <c r="Z72" s="971"/>
      <c r="AA72" s="971">
        <v>114</v>
      </c>
      <c r="AB72" s="971"/>
      <c r="AC72" s="971"/>
      <c r="AD72" s="971"/>
      <c r="AE72" s="971"/>
      <c r="AF72" s="971">
        <v>114</v>
      </c>
      <c r="AG72" s="971"/>
      <c r="AH72" s="971"/>
      <c r="AI72" s="971"/>
      <c r="AJ72" s="971"/>
      <c r="AK72" s="971">
        <v>133</v>
      </c>
      <c r="AL72" s="971"/>
      <c r="AM72" s="971"/>
      <c r="AN72" s="971"/>
      <c r="AO72" s="971"/>
      <c r="AP72" s="971" t="s">
        <v>526</v>
      </c>
      <c r="AQ72" s="971"/>
      <c r="AR72" s="971"/>
      <c r="AS72" s="971"/>
      <c r="AT72" s="971"/>
      <c r="AU72" s="971" t="s">
        <v>526</v>
      </c>
      <c r="AV72" s="971"/>
      <c r="AW72" s="971"/>
      <c r="AX72" s="971"/>
      <c r="AY72" s="971"/>
      <c r="AZ72" s="972" t="s">
        <v>605</v>
      </c>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c r="A73" s="238">
        <v>6</v>
      </c>
      <c r="B73" s="974" t="s">
        <v>603</v>
      </c>
      <c r="C73" s="975"/>
      <c r="D73" s="975"/>
      <c r="E73" s="975"/>
      <c r="F73" s="975"/>
      <c r="G73" s="975"/>
      <c r="H73" s="975"/>
      <c r="I73" s="975"/>
      <c r="J73" s="975"/>
      <c r="K73" s="975"/>
      <c r="L73" s="975"/>
      <c r="M73" s="975"/>
      <c r="N73" s="975"/>
      <c r="O73" s="975"/>
      <c r="P73" s="976"/>
      <c r="Q73" s="977">
        <v>204864</v>
      </c>
      <c r="R73" s="971"/>
      <c r="S73" s="971"/>
      <c r="T73" s="971"/>
      <c r="U73" s="971"/>
      <c r="V73" s="971">
        <v>198243</v>
      </c>
      <c r="W73" s="971"/>
      <c r="X73" s="971"/>
      <c r="Y73" s="971"/>
      <c r="Z73" s="971"/>
      <c r="AA73" s="971">
        <v>6621</v>
      </c>
      <c r="AB73" s="971"/>
      <c r="AC73" s="971"/>
      <c r="AD73" s="971"/>
      <c r="AE73" s="971"/>
      <c r="AF73" s="971">
        <v>6621</v>
      </c>
      <c r="AG73" s="971"/>
      <c r="AH73" s="971"/>
      <c r="AI73" s="971"/>
      <c r="AJ73" s="971"/>
      <c r="AK73" s="971" t="s">
        <v>526</v>
      </c>
      <c r="AL73" s="971"/>
      <c r="AM73" s="971"/>
      <c r="AN73" s="971"/>
      <c r="AO73" s="971"/>
      <c r="AP73" s="971" t="s">
        <v>526</v>
      </c>
      <c r="AQ73" s="971"/>
      <c r="AR73" s="971"/>
      <c r="AS73" s="971"/>
      <c r="AT73" s="971"/>
      <c r="AU73" s="971" t="s">
        <v>526</v>
      </c>
      <c r="AV73" s="971"/>
      <c r="AW73" s="971"/>
      <c r="AX73" s="971"/>
      <c r="AY73" s="971"/>
      <c r="AZ73" s="972" t="s">
        <v>606</v>
      </c>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c r="A88" s="240" t="s">
        <v>393</v>
      </c>
      <c r="B88" s="937" t="s">
        <v>433</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937" t="s">
        <v>434</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181</v>
      </c>
      <c r="CS102" s="953"/>
      <c r="CT102" s="953"/>
      <c r="CU102" s="953"/>
      <c r="CV102" s="954"/>
      <c r="CW102" s="952"/>
      <c r="CX102" s="953"/>
      <c r="CY102" s="953"/>
      <c r="CZ102" s="953"/>
      <c r="DA102" s="954"/>
      <c r="DB102" s="952">
        <v>20</v>
      </c>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435</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436</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437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42" t="s">
        <v>439</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440</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c r="A109" s="895" t="s">
        <v>441</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442</v>
      </c>
      <c r="AB109" s="896"/>
      <c r="AC109" s="896"/>
      <c r="AD109" s="896"/>
      <c r="AE109" s="897"/>
      <c r="AF109" s="898" t="s">
        <v>443</v>
      </c>
      <c r="AG109" s="896"/>
      <c r="AH109" s="896"/>
      <c r="AI109" s="896"/>
      <c r="AJ109" s="897"/>
      <c r="AK109" s="898" t="s">
        <v>308</v>
      </c>
      <c r="AL109" s="896"/>
      <c r="AM109" s="896"/>
      <c r="AN109" s="896"/>
      <c r="AO109" s="897"/>
      <c r="AP109" s="898" t="s">
        <v>444</v>
      </c>
      <c r="AQ109" s="896"/>
      <c r="AR109" s="896"/>
      <c r="AS109" s="896"/>
      <c r="AT109" s="929"/>
      <c r="AU109" s="895" t="s">
        <v>441</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442</v>
      </c>
      <c r="BR109" s="896"/>
      <c r="BS109" s="896"/>
      <c r="BT109" s="896"/>
      <c r="BU109" s="897"/>
      <c r="BV109" s="898" t="s">
        <v>443</v>
      </c>
      <c r="BW109" s="896"/>
      <c r="BX109" s="896"/>
      <c r="BY109" s="896"/>
      <c r="BZ109" s="897"/>
      <c r="CA109" s="898" t="s">
        <v>308</v>
      </c>
      <c r="CB109" s="896"/>
      <c r="CC109" s="896"/>
      <c r="CD109" s="896"/>
      <c r="CE109" s="897"/>
      <c r="CF109" s="936" t="s">
        <v>444</v>
      </c>
      <c r="CG109" s="936"/>
      <c r="CH109" s="936"/>
      <c r="CI109" s="936"/>
      <c r="CJ109" s="936"/>
      <c r="CK109" s="898" t="s">
        <v>445</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442</v>
      </c>
      <c r="DH109" s="896"/>
      <c r="DI109" s="896"/>
      <c r="DJ109" s="896"/>
      <c r="DK109" s="897"/>
      <c r="DL109" s="898" t="s">
        <v>443</v>
      </c>
      <c r="DM109" s="896"/>
      <c r="DN109" s="896"/>
      <c r="DO109" s="896"/>
      <c r="DP109" s="897"/>
      <c r="DQ109" s="898" t="s">
        <v>308</v>
      </c>
      <c r="DR109" s="896"/>
      <c r="DS109" s="896"/>
      <c r="DT109" s="896"/>
      <c r="DU109" s="897"/>
      <c r="DV109" s="898" t="s">
        <v>444</v>
      </c>
      <c r="DW109" s="896"/>
      <c r="DX109" s="896"/>
      <c r="DY109" s="896"/>
      <c r="DZ109" s="929"/>
    </row>
    <row r="110" spans="1:131" s="230" customFormat="1" ht="26.25" customHeight="1">
      <c r="A110" s="807" t="s">
        <v>446</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204103</v>
      </c>
      <c r="AB110" s="889"/>
      <c r="AC110" s="889"/>
      <c r="AD110" s="889"/>
      <c r="AE110" s="890"/>
      <c r="AF110" s="891">
        <v>192599</v>
      </c>
      <c r="AG110" s="889"/>
      <c r="AH110" s="889"/>
      <c r="AI110" s="889"/>
      <c r="AJ110" s="890"/>
      <c r="AK110" s="891">
        <v>173652</v>
      </c>
      <c r="AL110" s="889"/>
      <c r="AM110" s="889"/>
      <c r="AN110" s="889"/>
      <c r="AO110" s="890"/>
      <c r="AP110" s="892">
        <v>13.7</v>
      </c>
      <c r="AQ110" s="893"/>
      <c r="AR110" s="893"/>
      <c r="AS110" s="893"/>
      <c r="AT110" s="894"/>
      <c r="AU110" s="930" t="s">
        <v>75</v>
      </c>
      <c r="AV110" s="931"/>
      <c r="AW110" s="931"/>
      <c r="AX110" s="931"/>
      <c r="AY110" s="931"/>
      <c r="AZ110" s="860" t="s">
        <v>447</v>
      </c>
      <c r="BA110" s="808"/>
      <c r="BB110" s="808"/>
      <c r="BC110" s="808"/>
      <c r="BD110" s="808"/>
      <c r="BE110" s="808"/>
      <c r="BF110" s="808"/>
      <c r="BG110" s="808"/>
      <c r="BH110" s="808"/>
      <c r="BI110" s="808"/>
      <c r="BJ110" s="808"/>
      <c r="BK110" s="808"/>
      <c r="BL110" s="808"/>
      <c r="BM110" s="808"/>
      <c r="BN110" s="808"/>
      <c r="BO110" s="808"/>
      <c r="BP110" s="809"/>
      <c r="BQ110" s="861">
        <v>2882429</v>
      </c>
      <c r="BR110" s="842"/>
      <c r="BS110" s="842"/>
      <c r="BT110" s="842"/>
      <c r="BU110" s="842"/>
      <c r="BV110" s="842">
        <v>2855154</v>
      </c>
      <c r="BW110" s="842"/>
      <c r="BX110" s="842"/>
      <c r="BY110" s="842"/>
      <c r="BZ110" s="842"/>
      <c r="CA110" s="842">
        <v>3030288</v>
      </c>
      <c r="CB110" s="842"/>
      <c r="CC110" s="842"/>
      <c r="CD110" s="842"/>
      <c r="CE110" s="842"/>
      <c r="CF110" s="866">
        <v>239.4</v>
      </c>
      <c r="CG110" s="867"/>
      <c r="CH110" s="867"/>
      <c r="CI110" s="867"/>
      <c r="CJ110" s="867"/>
      <c r="CK110" s="926" t="s">
        <v>448</v>
      </c>
      <c r="CL110" s="819"/>
      <c r="CM110" s="860" t="s">
        <v>449</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450</v>
      </c>
      <c r="DH110" s="842"/>
      <c r="DI110" s="842"/>
      <c r="DJ110" s="842"/>
      <c r="DK110" s="842"/>
      <c r="DL110" s="842" t="s">
        <v>450</v>
      </c>
      <c r="DM110" s="842"/>
      <c r="DN110" s="842"/>
      <c r="DO110" s="842"/>
      <c r="DP110" s="842"/>
      <c r="DQ110" s="842" t="s">
        <v>450</v>
      </c>
      <c r="DR110" s="842"/>
      <c r="DS110" s="842"/>
      <c r="DT110" s="842"/>
      <c r="DU110" s="842"/>
      <c r="DV110" s="843" t="s">
        <v>451</v>
      </c>
      <c r="DW110" s="843"/>
      <c r="DX110" s="843"/>
      <c r="DY110" s="843"/>
      <c r="DZ110" s="844"/>
    </row>
    <row r="111" spans="1:131" s="230" customFormat="1" ht="26.25" customHeight="1">
      <c r="A111" s="774" t="s">
        <v>452</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450</v>
      </c>
      <c r="AB111" s="919"/>
      <c r="AC111" s="919"/>
      <c r="AD111" s="919"/>
      <c r="AE111" s="920"/>
      <c r="AF111" s="921" t="s">
        <v>450</v>
      </c>
      <c r="AG111" s="919"/>
      <c r="AH111" s="919"/>
      <c r="AI111" s="919"/>
      <c r="AJ111" s="920"/>
      <c r="AK111" s="921" t="s">
        <v>423</v>
      </c>
      <c r="AL111" s="919"/>
      <c r="AM111" s="919"/>
      <c r="AN111" s="919"/>
      <c r="AO111" s="920"/>
      <c r="AP111" s="922" t="s">
        <v>423</v>
      </c>
      <c r="AQ111" s="923"/>
      <c r="AR111" s="923"/>
      <c r="AS111" s="923"/>
      <c r="AT111" s="924"/>
      <c r="AU111" s="932"/>
      <c r="AV111" s="933"/>
      <c r="AW111" s="933"/>
      <c r="AX111" s="933"/>
      <c r="AY111" s="933"/>
      <c r="AZ111" s="815" t="s">
        <v>453</v>
      </c>
      <c r="BA111" s="752"/>
      <c r="BB111" s="752"/>
      <c r="BC111" s="752"/>
      <c r="BD111" s="752"/>
      <c r="BE111" s="752"/>
      <c r="BF111" s="752"/>
      <c r="BG111" s="752"/>
      <c r="BH111" s="752"/>
      <c r="BI111" s="752"/>
      <c r="BJ111" s="752"/>
      <c r="BK111" s="752"/>
      <c r="BL111" s="752"/>
      <c r="BM111" s="752"/>
      <c r="BN111" s="752"/>
      <c r="BO111" s="752"/>
      <c r="BP111" s="753"/>
      <c r="BQ111" s="816" t="s">
        <v>450</v>
      </c>
      <c r="BR111" s="817"/>
      <c r="BS111" s="817"/>
      <c r="BT111" s="817"/>
      <c r="BU111" s="817"/>
      <c r="BV111" s="817" t="s">
        <v>450</v>
      </c>
      <c r="BW111" s="817"/>
      <c r="BX111" s="817"/>
      <c r="BY111" s="817"/>
      <c r="BZ111" s="817"/>
      <c r="CA111" s="817" t="s">
        <v>450</v>
      </c>
      <c r="CB111" s="817"/>
      <c r="CC111" s="817"/>
      <c r="CD111" s="817"/>
      <c r="CE111" s="817"/>
      <c r="CF111" s="875" t="s">
        <v>450</v>
      </c>
      <c r="CG111" s="876"/>
      <c r="CH111" s="876"/>
      <c r="CI111" s="876"/>
      <c r="CJ111" s="876"/>
      <c r="CK111" s="927"/>
      <c r="CL111" s="821"/>
      <c r="CM111" s="815" t="s">
        <v>454</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450</v>
      </c>
      <c r="DH111" s="817"/>
      <c r="DI111" s="817"/>
      <c r="DJ111" s="817"/>
      <c r="DK111" s="817"/>
      <c r="DL111" s="817" t="s">
        <v>450</v>
      </c>
      <c r="DM111" s="817"/>
      <c r="DN111" s="817"/>
      <c r="DO111" s="817"/>
      <c r="DP111" s="817"/>
      <c r="DQ111" s="817" t="s">
        <v>423</v>
      </c>
      <c r="DR111" s="817"/>
      <c r="DS111" s="817"/>
      <c r="DT111" s="817"/>
      <c r="DU111" s="817"/>
      <c r="DV111" s="794" t="s">
        <v>450</v>
      </c>
      <c r="DW111" s="794"/>
      <c r="DX111" s="794"/>
      <c r="DY111" s="794"/>
      <c r="DZ111" s="795"/>
    </row>
    <row r="112" spans="1:131" s="230" customFormat="1" ht="26.25" customHeight="1">
      <c r="A112" s="912" t="s">
        <v>455</v>
      </c>
      <c r="B112" s="913"/>
      <c r="C112" s="752" t="s">
        <v>456</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450</v>
      </c>
      <c r="AB112" s="780"/>
      <c r="AC112" s="780"/>
      <c r="AD112" s="780"/>
      <c r="AE112" s="781"/>
      <c r="AF112" s="782" t="s">
        <v>423</v>
      </c>
      <c r="AG112" s="780"/>
      <c r="AH112" s="780"/>
      <c r="AI112" s="780"/>
      <c r="AJ112" s="781"/>
      <c r="AK112" s="782" t="s">
        <v>450</v>
      </c>
      <c r="AL112" s="780"/>
      <c r="AM112" s="780"/>
      <c r="AN112" s="780"/>
      <c r="AO112" s="781"/>
      <c r="AP112" s="824" t="s">
        <v>450</v>
      </c>
      <c r="AQ112" s="825"/>
      <c r="AR112" s="825"/>
      <c r="AS112" s="825"/>
      <c r="AT112" s="826"/>
      <c r="AU112" s="932"/>
      <c r="AV112" s="933"/>
      <c r="AW112" s="933"/>
      <c r="AX112" s="933"/>
      <c r="AY112" s="933"/>
      <c r="AZ112" s="815" t="s">
        <v>457</v>
      </c>
      <c r="BA112" s="752"/>
      <c r="BB112" s="752"/>
      <c r="BC112" s="752"/>
      <c r="BD112" s="752"/>
      <c r="BE112" s="752"/>
      <c r="BF112" s="752"/>
      <c r="BG112" s="752"/>
      <c r="BH112" s="752"/>
      <c r="BI112" s="752"/>
      <c r="BJ112" s="752"/>
      <c r="BK112" s="752"/>
      <c r="BL112" s="752"/>
      <c r="BM112" s="752"/>
      <c r="BN112" s="752"/>
      <c r="BO112" s="752"/>
      <c r="BP112" s="753"/>
      <c r="BQ112" s="816">
        <v>360864</v>
      </c>
      <c r="BR112" s="817"/>
      <c r="BS112" s="817"/>
      <c r="BT112" s="817"/>
      <c r="BU112" s="817"/>
      <c r="BV112" s="817">
        <v>310170</v>
      </c>
      <c r="BW112" s="817"/>
      <c r="BX112" s="817"/>
      <c r="BY112" s="817"/>
      <c r="BZ112" s="817"/>
      <c r="CA112" s="817">
        <v>332731</v>
      </c>
      <c r="CB112" s="817"/>
      <c r="CC112" s="817"/>
      <c r="CD112" s="817"/>
      <c r="CE112" s="817"/>
      <c r="CF112" s="875">
        <v>26.3</v>
      </c>
      <c r="CG112" s="876"/>
      <c r="CH112" s="876"/>
      <c r="CI112" s="876"/>
      <c r="CJ112" s="876"/>
      <c r="CK112" s="927"/>
      <c r="CL112" s="821"/>
      <c r="CM112" s="815" t="s">
        <v>458</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450</v>
      </c>
      <c r="DH112" s="817"/>
      <c r="DI112" s="817"/>
      <c r="DJ112" s="817"/>
      <c r="DK112" s="817"/>
      <c r="DL112" s="817" t="s">
        <v>450</v>
      </c>
      <c r="DM112" s="817"/>
      <c r="DN112" s="817"/>
      <c r="DO112" s="817"/>
      <c r="DP112" s="817"/>
      <c r="DQ112" s="817" t="s">
        <v>450</v>
      </c>
      <c r="DR112" s="817"/>
      <c r="DS112" s="817"/>
      <c r="DT112" s="817"/>
      <c r="DU112" s="817"/>
      <c r="DV112" s="794" t="s">
        <v>450</v>
      </c>
      <c r="DW112" s="794"/>
      <c r="DX112" s="794"/>
      <c r="DY112" s="794"/>
      <c r="DZ112" s="795"/>
    </row>
    <row r="113" spans="1:130" s="230" customFormat="1" ht="26.25" customHeight="1">
      <c r="A113" s="914"/>
      <c r="B113" s="915"/>
      <c r="C113" s="752" t="s">
        <v>459</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59620</v>
      </c>
      <c r="AB113" s="919"/>
      <c r="AC113" s="919"/>
      <c r="AD113" s="919"/>
      <c r="AE113" s="920"/>
      <c r="AF113" s="921">
        <v>57309</v>
      </c>
      <c r="AG113" s="919"/>
      <c r="AH113" s="919"/>
      <c r="AI113" s="919"/>
      <c r="AJ113" s="920"/>
      <c r="AK113" s="921">
        <v>60765</v>
      </c>
      <c r="AL113" s="919"/>
      <c r="AM113" s="919"/>
      <c r="AN113" s="919"/>
      <c r="AO113" s="920"/>
      <c r="AP113" s="922">
        <v>4.8</v>
      </c>
      <c r="AQ113" s="923"/>
      <c r="AR113" s="923"/>
      <c r="AS113" s="923"/>
      <c r="AT113" s="924"/>
      <c r="AU113" s="932"/>
      <c r="AV113" s="933"/>
      <c r="AW113" s="933"/>
      <c r="AX113" s="933"/>
      <c r="AY113" s="933"/>
      <c r="AZ113" s="815" t="s">
        <v>460</v>
      </c>
      <c r="BA113" s="752"/>
      <c r="BB113" s="752"/>
      <c r="BC113" s="752"/>
      <c r="BD113" s="752"/>
      <c r="BE113" s="752"/>
      <c r="BF113" s="752"/>
      <c r="BG113" s="752"/>
      <c r="BH113" s="752"/>
      <c r="BI113" s="752"/>
      <c r="BJ113" s="752"/>
      <c r="BK113" s="752"/>
      <c r="BL113" s="752"/>
      <c r="BM113" s="752"/>
      <c r="BN113" s="752"/>
      <c r="BO113" s="752"/>
      <c r="BP113" s="753"/>
      <c r="BQ113" s="816" t="s">
        <v>450</v>
      </c>
      <c r="BR113" s="817"/>
      <c r="BS113" s="817"/>
      <c r="BT113" s="817"/>
      <c r="BU113" s="817"/>
      <c r="BV113" s="817" t="s">
        <v>450</v>
      </c>
      <c r="BW113" s="817"/>
      <c r="BX113" s="817"/>
      <c r="BY113" s="817"/>
      <c r="BZ113" s="817"/>
      <c r="CA113" s="817" t="s">
        <v>423</v>
      </c>
      <c r="CB113" s="817"/>
      <c r="CC113" s="817"/>
      <c r="CD113" s="817"/>
      <c r="CE113" s="817"/>
      <c r="CF113" s="875" t="s">
        <v>450</v>
      </c>
      <c r="CG113" s="876"/>
      <c r="CH113" s="876"/>
      <c r="CI113" s="876"/>
      <c r="CJ113" s="876"/>
      <c r="CK113" s="927"/>
      <c r="CL113" s="821"/>
      <c r="CM113" s="815" t="s">
        <v>461</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450</v>
      </c>
      <c r="DH113" s="780"/>
      <c r="DI113" s="780"/>
      <c r="DJ113" s="780"/>
      <c r="DK113" s="781"/>
      <c r="DL113" s="782" t="s">
        <v>423</v>
      </c>
      <c r="DM113" s="780"/>
      <c r="DN113" s="780"/>
      <c r="DO113" s="780"/>
      <c r="DP113" s="781"/>
      <c r="DQ113" s="782" t="s">
        <v>450</v>
      </c>
      <c r="DR113" s="780"/>
      <c r="DS113" s="780"/>
      <c r="DT113" s="780"/>
      <c r="DU113" s="781"/>
      <c r="DV113" s="824" t="s">
        <v>450</v>
      </c>
      <c r="DW113" s="825"/>
      <c r="DX113" s="825"/>
      <c r="DY113" s="825"/>
      <c r="DZ113" s="826"/>
    </row>
    <row r="114" spans="1:130" s="230" customFormat="1" ht="26.25" customHeight="1">
      <c r="A114" s="914"/>
      <c r="B114" s="915"/>
      <c r="C114" s="752" t="s">
        <v>462</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450</v>
      </c>
      <c r="AB114" s="780"/>
      <c r="AC114" s="780"/>
      <c r="AD114" s="780"/>
      <c r="AE114" s="781"/>
      <c r="AF114" s="782" t="s">
        <v>450</v>
      </c>
      <c r="AG114" s="780"/>
      <c r="AH114" s="780"/>
      <c r="AI114" s="780"/>
      <c r="AJ114" s="781"/>
      <c r="AK114" s="782" t="s">
        <v>450</v>
      </c>
      <c r="AL114" s="780"/>
      <c r="AM114" s="780"/>
      <c r="AN114" s="780"/>
      <c r="AO114" s="781"/>
      <c r="AP114" s="824" t="s">
        <v>450</v>
      </c>
      <c r="AQ114" s="825"/>
      <c r="AR114" s="825"/>
      <c r="AS114" s="825"/>
      <c r="AT114" s="826"/>
      <c r="AU114" s="932"/>
      <c r="AV114" s="933"/>
      <c r="AW114" s="933"/>
      <c r="AX114" s="933"/>
      <c r="AY114" s="933"/>
      <c r="AZ114" s="815" t="s">
        <v>463</v>
      </c>
      <c r="BA114" s="752"/>
      <c r="BB114" s="752"/>
      <c r="BC114" s="752"/>
      <c r="BD114" s="752"/>
      <c r="BE114" s="752"/>
      <c r="BF114" s="752"/>
      <c r="BG114" s="752"/>
      <c r="BH114" s="752"/>
      <c r="BI114" s="752"/>
      <c r="BJ114" s="752"/>
      <c r="BK114" s="752"/>
      <c r="BL114" s="752"/>
      <c r="BM114" s="752"/>
      <c r="BN114" s="752"/>
      <c r="BO114" s="752"/>
      <c r="BP114" s="753"/>
      <c r="BQ114" s="816" t="s">
        <v>450</v>
      </c>
      <c r="BR114" s="817"/>
      <c r="BS114" s="817"/>
      <c r="BT114" s="817"/>
      <c r="BU114" s="817"/>
      <c r="BV114" s="817" t="s">
        <v>423</v>
      </c>
      <c r="BW114" s="817"/>
      <c r="BX114" s="817"/>
      <c r="BY114" s="817"/>
      <c r="BZ114" s="817"/>
      <c r="CA114" s="817" t="s">
        <v>423</v>
      </c>
      <c r="CB114" s="817"/>
      <c r="CC114" s="817"/>
      <c r="CD114" s="817"/>
      <c r="CE114" s="817"/>
      <c r="CF114" s="875" t="s">
        <v>450</v>
      </c>
      <c r="CG114" s="876"/>
      <c r="CH114" s="876"/>
      <c r="CI114" s="876"/>
      <c r="CJ114" s="876"/>
      <c r="CK114" s="927"/>
      <c r="CL114" s="821"/>
      <c r="CM114" s="815" t="s">
        <v>464</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450</v>
      </c>
      <c r="DH114" s="780"/>
      <c r="DI114" s="780"/>
      <c r="DJ114" s="780"/>
      <c r="DK114" s="781"/>
      <c r="DL114" s="782" t="s">
        <v>450</v>
      </c>
      <c r="DM114" s="780"/>
      <c r="DN114" s="780"/>
      <c r="DO114" s="780"/>
      <c r="DP114" s="781"/>
      <c r="DQ114" s="782" t="s">
        <v>450</v>
      </c>
      <c r="DR114" s="780"/>
      <c r="DS114" s="780"/>
      <c r="DT114" s="780"/>
      <c r="DU114" s="781"/>
      <c r="DV114" s="824" t="s">
        <v>450</v>
      </c>
      <c r="DW114" s="825"/>
      <c r="DX114" s="825"/>
      <c r="DY114" s="825"/>
      <c r="DZ114" s="826"/>
    </row>
    <row r="115" spans="1:130" s="230" customFormat="1" ht="26.25" customHeight="1">
      <c r="A115" s="914"/>
      <c r="B115" s="915"/>
      <c r="C115" s="752" t="s">
        <v>465</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450</v>
      </c>
      <c r="AB115" s="919"/>
      <c r="AC115" s="919"/>
      <c r="AD115" s="919"/>
      <c r="AE115" s="920"/>
      <c r="AF115" s="921" t="s">
        <v>423</v>
      </c>
      <c r="AG115" s="919"/>
      <c r="AH115" s="919"/>
      <c r="AI115" s="919"/>
      <c r="AJ115" s="920"/>
      <c r="AK115" s="921" t="s">
        <v>423</v>
      </c>
      <c r="AL115" s="919"/>
      <c r="AM115" s="919"/>
      <c r="AN115" s="919"/>
      <c r="AO115" s="920"/>
      <c r="AP115" s="922" t="s">
        <v>450</v>
      </c>
      <c r="AQ115" s="923"/>
      <c r="AR115" s="923"/>
      <c r="AS115" s="923"/>
      <c r="AT115" s="924"/>
      <c r="AU115" s="932"/>
      <c r="AV115" s="933"/>
      <c r="AW115" s="933"/>
      <c r="AX115" s="933"/>
      <c r="AY115" s="933"/>
      <c r="AZ115" s="815" t="s">
        <v>466</v>
      </c>
      <c r="BA115" s="752"/>
      <c r="BB115" s="752"/>
      <c r="BC115" s="752"/>
      <c r="BD115" s="752"/>
      <c r="BE115" s="752"/>
      <c r="BF115" s="752"/>
      <c r="BG115" s="752"/>
      <c r="BH115" s="752"/>
      <c r="BI115" s="752"/>
      <c r="BJ115" s="752"/>
      <c r="BK115" s="752"/>
      <c r="BL115" s="752"/>
      <c r="BM115" s="752"/>
      <c r="BN115" s="752"/>
      <c r="BO115" s="752"/>
      <c r="BP115" s="753"/>
      <c r="BQ115" s="816" t="s">
        <v>423</v>
      </c>
      <c r="BR115" s="817"/>
      <c r="BS115" s="817"/>
      <c r="BT115" s="817"/>
      <c r="BU115" s="817"/>
      <c r="BV115" s="817" t="s">
        <v>450</v>
      </c>
      <c r="BW115" s="817"/>
      <c r="BX115" s="817"/>
      <c r="BY115" s="817"/>
      <c r="BZ115" s="817"/>
      <c r="CA115" s="817" t="s">
        <v>423</v>
      </c>
      <c r="CB115" s="817"/>
      <c r="CC115" s="817"/>
      <c r="CD115" s="817"/>
      <c r="CE115" s="817"/>
      <c r="CF115" s="875" t="s">
        <v>450</v>
      </c>
      <c r="CG115" s="876"/>
      <c r="CH115" s="876"/>
      <c r="CI115" s="876"/>
      <c r="CJ115" s="876"/>
      <c r="CK115" s="927"/>
      <c r="CL115" s="821"/>
      <c r="CM115" s="815" t="s">
        <v>467</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450</v>
      </c>
      <c r="DH115" s="780"/>
      <c r="DI115" s="780"/>
      <c r="DJ115" s="780"/>
      <c r="DK115" s="781"/>
      <c r="DL115" s="782" t="s">
        <v>450</v>
      </c>
      <c r="DM115" s="780"/>
      <c r="DN115" s="780"/>
      <c r="DO115" s="780"/>
      <c r="DP115" s="781"/>
      <c r="DQ115" s="782" t="s">
        <v>450</v>
      </c>
      <c r="DR115" s="780"/>
      <c r="DS115" s="780"/>
      <c r="DT115" s="780"/>
      <c r="DU115" s="781"/>
      <c r="DV115" s="824" t="s">
        <v>450</v>
      </c>
      <c r="DW115" s="825"/>
      <c r="DX115" s="825"/>
      <c r="DY115" s="825"/>
      <c r="DZ115" s="826"/>
    </row>
    <row r="116" spans="1:130" s="230" customFormat="1" ht="26.25" customHeight="1">
      <c r="A116" s="916"/>
      <c r="B116" s="917"/>
      <c r="C116" s="839" t="s">
        <v>468</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423</v>
      </c>
      <c r="AB116" s="780"/>
      <c r="AC116" s="780"/>
      <c r="AD116" s="780"/>
      <c r="AE116" s="781"/>
      <c r="AF116" s="782" t="s">
        <v>450</v>
      </c>
      <c r="AG116" s="780"/>
      <c r="AH116" s="780"/>
      <c r="AI116" s="780"/>
      <c r="AJ116" s="781"/>
      <c r="AK116" s="782" t="s">
        <v>450</v>
      </c>
      <c r="AL116" s="780"/>
      <c r="AM116" s="780"/>
      <c r="AN116" s="780"/>
      <c r="AO116" s="781"/>
      <c r="AP116" s="824" t="s">
        <v>423</v>
      </c>
      <c r="AQ116" s="825"/>
      <c r="AR116" s="825"/>
      <c r="AS116" s="825"/>
      <c r="AT116" s="826"/>
      <c r="AU116" s="932"/>
      <c r="AV116" s="933"/>
      <c r="AW116" s="933"/>
      <c r="AX116" s="933"/>
      <c r="AY116" s="933"/>
      <c r="AZ116" s="909" t="s">
        <v>469</v>
      </c>
      <c r="BA116" s="910"/>
      <c r="BB116" s="910"/>
      <c r="BC116" s="910"/>
      <c r="BD116" s="910"/>
      <c r="BE116" s="910"/>
      <c r="BF116" s="910"/>
      <c r="BG116" s="910"/>
      <c r="BH116" s="910"/>
      <c r="BI116" s="910"/>
      <c r="BJ116" s="910"/>
      <c r="BK116" s="910"/>
      <c r="BL116" s="910"/>
      <c r="BM116" s="910"/>
      <c r="BN116" s="910"/>
      <c r="BO116" s="910"/>
      <c r="BP116" s="911"/>
      <c r="BQ116" s="816" t="s">
        <v>450</v>
      </c>
      <c r="BR116" s="817"/>
      <c r="BS116" s="817"/>
      <c r="BT116" s="817"/>
      <c r="BU116" s="817"/>
      <c r="BV116" s="817" t="s">
        <v>450</v>
      </c>
      <c r="BW116" s="817"/>
      <c r="BX116" s="817"/>
      <c r="BY116" s="817"/>
      <c r="BZ116" s="817"/>
      <c r="CA116" s="817" t="s">
        <v>450</v>
      </c>
      <c r="CB116" s="817"/>
      <c r="CC116" s="817"/>
      <c r="CD116" s="817"/>
      <c r="CE116" s="817"/>
      <c r="CF116" s="875" t="s">
        <v>450</v>
      </c>
      <c r="CG116" s="876"/>
      <c r="CH116" s="876"/>
      <c r="CI116" s="876"/>
      <c r="CJ116" s="876"/>
      <c r="CK116" s="927"/>
      <c r="CL116" s="821"/>
      <c r="CM116" s="815" t="s">
        <v>470</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450</v>
      </c>
      <c r="DH116" s="780"/>
      <c r="DI116" s="780"/>
      <c r="DJ116" s="780"/>
      <c r="DK116" s="781"/>
      <c r="DL116" s="782" t="s">
        <v>450</v>
      </c>
      <c r="DM116" s="780"/>
      <c r="DN116" s="780"/>
      <c r="DO116" s="780"/>
      <c r="DP116" s="781"/>
      <c r="DQ116" s="782" t="s">
        <v>423</v>
      </c>
      <c r="DR116" s="780"/>
      <c r="DS116" s="780"/>
      <c r="DT116" s="780"/>
      <c r="DU116" s="781"/>
      <c r="DV116" s="824" t="s">
        <v>450</v>
      </c>
      <c r="DW116" s="825"/>
      <c r="DX116" s="825"/>
      <c r="DY116" s="825"/>
      <c r="DZ116" s="826"/>
    </row>
    <row r="117" spans="1:130" s="230" customFormat="1" ht="26.25" customHeight="1">
      <c r="A117" s="89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471</v>
      </c>
      <c r="Z117" s="897"/>
      <c r="AA117" s="902">
        <v>263723</v>
      </c>
      <c r="AB117" s="903"/>
      <c r="AC117" s="903"/>
      <c r="AD117" s="903"/>
      <c r="AE117" s="904"/>
      <c r="AF117" s="905">
        <v>249908</v>
      </c>
      <c r="AG117" s="903"/>
      <c r="AH117" s="903"/>
      <c r="AI117" s="903"/>
      <c r="AJ117" s="904"/>
      <c r="AK117" s="905">
        <v>234417</v>
      </c>
      <c r="AL117" s="903"/>
      <c r="AM117" s="903"/>
      <c r="AN117" s="903"/>
      <c r="AO117" s="904"/>
      <c r="AP117" s="906"/>
      <c r="AQ117" s="907"/>
      <c r="AR117" s="907"/>
      <c r="AS117" s="907"/>
      <c r="AT117" s="908"/>
      <c r="AU117" s="932"/>
      <c r="AV117" s="933"/>
      <c r="AW117" s="933"/>
      <c r="AX117" s="933"/>
      <c r="AY117" s="933"/>
      <c r="AZ117" s="863" t="s">
        <v>472</v>
      </c>
      <c r="BA117" s="864"/>
      <c r="BB117" s="864"/>
      <c r="BC117" s="864"/>
      <c r="BD117" s="864"/>
      <c r="BE117" s="864"/>
      <c r="BF117" s="864"/>
      <c r="BG117" s="864"/>
      <c r="BH117" s="864"/>
      <c r="BI117" s="864"/>
      <c r="BJ117" s="864"/>
      <c r="BK117" s="864"/>
      <c r="BL117" s="864"/>
      <c r="BM117" s="864"/>
      <c r="BN117" s="864"/>
      <c r="BO117" s="864"/>
      <c r="BP117" s="865"/>
      <c r="BQ117" s="816" t="s">
        <v>423</v>
      </c>
      <c r="BR117" s="817"/>
      <c r="BS117" s="817"/>
      <c r="BT117" s="817"/>
      <c r="BU117" s="817"/>
      <c r="BV117" s="817" t="s">
        <v>131</v>
      </c>
      <c r="BW117" s="817"/>
      <c r="BX117" s="817"/>
      <c r="BY117" s="817"/>
      <c r="BZ117" s="817"/>
      <c r="CA117" s="817" t="s">
        <v>423</v>
      </c>
      <c r="CB117" s="817"/>
      <c r="CC117" s="817"/>
      <c r="CD117" s="817"/>
      <c r="CE117" s="817"/>
      <c r="CF117" s="875" t="s">
        <v>423</v>
      </c>
      <c r="CG117" s="876"/>
      <c r="CH117" s="876"/>
      <c r="CI117" s="876"/>
      <c r="CJ117" s="876"/>
      <c r="CK117" s="927"/>
      <c r="CL117" s="821"/>
      <c r="CM117" s="815" t="s">
        <v>473</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423</v>
      </c>
      <c r="DH117" s="780"/>
      <c r="DI117" s="780"/>
      <c r="DJ117" s="780"/>
      <c r="DK117" s="781"/>
      <c r="DL117" s="782" t="s">
        <v>423</v>
      </c>
      <c r="DM117" s="780"/>
      <c r="DN117" s="780"/>
      <c r="DO117" s="780"/>
      <c r="DP117" s="781"/>
      <c r="DQ117" s="782" t="s">
        <v>423</v>
      </c>
      <c r="DR117" s="780"/>
      <c r="DS117" s="780"/>
      <c r="DT117" s="780"/>
      <c r="DU117" s="781"/>
      <c r="DV117" s="824" t="s">
        <v>474</v>
      </c>
      <c r="DW117" s="825"/>
      <c r="DX117" s="825"/>
      <c r="DY117" s="825"/>
      <c r="DZ117" s="826"/>
    </row>
    <row r="118" spans="1:130" s="230" customFormat="1" ht="26.25" customHeight="1">
      <c r="A118" s="895" t="s">
        <v>445</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442</v>
      </c>
      <c r="AB118" s="896"/>
      <c r="AC118" s="896"/>
      <c r="AD118" s="896"/>
      <c r="AE118" s="897"/>
      <c r="AF118" s="898" t="s">
        <v>443</v>
      </c>
      <c r="AG118" s="896"/>
      <c r="AH118" s="896"/>
      <c r="AI118" s="896"/>
      <c r="AJ118" s="897"/>
      <c r="AK118" s="898" t="s">
        <v>308</v>
      </c>
      <c r="AL118" s="896"/>
      <c r="AM118" s="896"/>
      <c r="AN118" s="896"/>
      <c r="AO118" s="897"/>
      <c r="AP118" s="899" t="s">
        <v>444</v>
      </c>
      <c r="AQ118" s="900"/>
      <c r="AR118" s="900"/>
      <c r="AS118" s="900"/>
      <c r="AT118" s="901"/>
      <c r="AU118" s="932"/>
      <c r="AV118" s="933"/>
      <c r="AW118" s="933"/>
      <c r="AX118" s="933"/>
      <c r="AY118" s="933"/>
      <c r="AZ118" s="838" t="s">
        <v>475</v>
      </c>
      <c r="BA118" s="839"/>
      <c r="BB118" s="839"/>
      <c r="BC118" s="839"/>
      <c r="BD118" s="839"/>
      <c r="BE118" s="839"/>
      <c r="BF118" s="839"/>
      <c r="BG118" s="839"/>
      <c r="BH118" s="839"/>
      <c r="BI118" s="839"/>
      <c r="BJ118" s="839"/>
      <c r="BK118" s="839"/>
      <c r="BL118" s="839"/>
      <c r="BM118" s="839"/>
      <c r="BN118" s="839"/>
      <c r="BO118" s="839"/>
      <c r="BP118" s="840"/>
      <c r="BQ118" s="879" t="s">
        <v>423</v>
      </c>
      <c r="BR118" s="845"/>
      <c r="BS118" s="845"/>
      <c r="BT118" s="845"/>
      <c r="BU118" s="845"/>
      <c r="BV118" s="845" t="s">
        <v>423</v>
      </c>
      <c r="BW118" s="845"/>
      <c r="BX118" s="845"/>
      <c r="BY118" s="845"/>
      <c r="BZ118" s="845"/>
      <c r="CA118" s="845" t="s">
        <v>423</v>
      </c>
      <c r="CB118" s="845"/>
      <c r="CC118" s="845"/>
      <c r="CD118" s="845"/>
      <c r="CE118" s="845"/>
      <c r="CF118" s="875" t="s">
        <v>423</v>
      </c>
      <c r="CG118" s="876"/>
      <c r="CH118" s="876"/>
      <c r="CI118" s="876"/>
      <c r="CJ118" s="876"/>
      <c r="CK118" s="927"/>
      <c r="CL118" s="821"/>
      <c r="CM118" s="815" t="s">
        <v>476</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423</v>
      </c>
      <c r="DH118" s="780"/>
      <c r="DI118" s="780"/>
      <c r="DJ118" s="780"/>
      <c r="DK118" s="781"/>
      <c r="DL118" s="782" t="s">
        <v>423</v>
      </c>
      <c r="DM118" s="780"/>
      <c r="DN118" s="780"/>
      <c r="DO118" s="780"/>
      <c r="DP118" s="781"/>
      <c r="DQ118" s="782" t="s">
        <v>423</v>
      </c>
      <c r="DR118" s="780"/>
      <c r="DS118" s="780"/>
      <c r="DT118" s="780"/>
      <c r="DU118" s="781"/>
      <c r="DV118" s="824" t="s">
        <v>423</v>
      </c>
      <c r="DW118" s="825"/>
      <c r="DX118" s="825"/>
      <c r="DY118" s="825"/>
      <c r="DZ118" s="826"/>
    </row>
    <row r="119" spans="1:130" s="230" customFormat="1" ht="26.25" customHeight="1">
      <c r="A119" s="818" t="s">
        <v>448</v>
      </c>
      <c r="B119" s="819"/>
      <c r="C119" s="860" t="s">
        <v>449</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423</v>
      </c>
      <c r="AB119" s="889"/>
      <c r="AC119" s="889"/>
      <c r="AD119" s="889"/>
      <c r="AE119" s="890"/>
      <c r="AF119" s="891" t="s">
        <v>423</v>
      </c>
      <c r="AG119" s="889"/>
      <c r="AH119" s="889"/>
      <c r="AI119" s="889"/>
      <c r="AJ119" s="890"/>
      <c r="AK119" s="891" t="s">
        <v>423</v>
      </c>
      <c r="AL119" s="889"/>
      <c r="AM119" s="889"/>
      <c r="AN119" s="889"/>
      <c r="AO119" s="890"/>
      <c r="AP119" s="892" t="s">
        <v>423</v>
      </c>
      <c r="AQ119" s="893"/>
      <c r="AR119" s="893"/>
      <c r="AS119" s="893"/>
      <c r="AT119" s="894"/>
      <c r="AU119" s="934"/>
      <c r="AV119" s="935"/>
      <c r="AW119" s="935"/>
      <c r="AX119" s="935"/>
      <c r="AY119" s="935"/>
      <c r="AZ119" s="251" t="s">
        <v>189</v>
      </c>
      <c r="BA119" s="251"/>
      <c r="BB119" s="251"/>
      <c r="BC119" s="251"/>
      <c r="BD119" s="251"/>
      <c r="BE119" s="251"/>
      <c r="BF119" s="251"/>
      <c r="BG119" s="251"/>
      <c r="BH119" s="251"/>
      <c r="BI119" s="251"/>
      <c r="BJ119" s="251"/>
      <c r="BK119" s="251"/>
      <c r="BL119" s="251"/>
      <c r="BM119" s="251"/>
      <c r="BN119" s="251"/>
      <c r="BO119" s="877" t="s">
        <v>477</v>
      </c>
      <c r="BP119" s="878"/>
      <c r="BQ119" s="879">
        <v>3243293</v>
      </c>
      <c r="BR119" s="845"/>
      <c r="BS119" s="845"/>
      <c r="BT119" s="845"/>
      <c r="BU119" s="845"/>
      <c r="BV119" s="845">
        <v>3165324</v>
      </c>
      <c r="BW119" s="845"/>
      <c r="BX119" s="845"/>
      <c r="BY119" s="845"/>
      <c r="BZ119" s="845"/>
      <c r="CA119" s="845">
        <v>3363019</v>
      </c>
      <c r="CB119" s="845"/>
      <c r="CC119" s="845"/>
      <c r="CD119" s="845"/>
      <c r="CE119" s="845"/>
      <c r="CF119" s="748"/>
      <c r="CG119" s="749"/>
      <c r="CH119" s="749"/>
      <c r="CI119" s="749"/>
      <c r="CJ119" s="834"/>
      <c r="CK119" s="928"/>
      <c r="CL119" s="823"/>
      <c r="CM119" s="838" t="s">
        <v>478</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423</v>
      </c>
      <c r="DH119" s="764"/>
      <c r="DI119" s="764"/>
      <c r="DJ119" s="764"/>
      <c r="DK119" s="765"/>
      <c r="DL119" s="766" t="s">
        <v>423</v>
      </c>
      <c r="DM119" s="764"/>
      <c r="DN119" s="764"/>
      <c r="DO119" s="764"/>
      <c r="DP119" s="765"/>
      <c r="DQ119" s="766" t="s">
        <v>423</v>
      </c>
      <c r="DR119" s="764"/>
      <c r="DS119" s="764"/>
      <c r="DT119" s="764"/>
      <c r="DU119" s="765"/>
      <c r="DV119" s="848" t="s">
        <v>423</v>
      </c>
      <c r="DW119" s="849"/>
      <c r="DX119" s="849"/>
      <c r="DY119" s="849"/>
      <c r="DZ119" s="850"/>
    </row>
    <row r="120" spans="1:130" s="230" customFormat="1" ht="26.25" customHeight="1">
      <c r="A120" s="820"/>
      <c r="B120" s="821"/>
      <c r="C120" s="815" t="s">
        <v>454</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423</v>
      </c>
      <c r="AB120" s="780"/>
      <c r="AC120" s="780"/>
      <c r="AD120" s="780"/>
      <c r="AE120" s="781"/>
      <c r="AF120" s="782" t="s">
        <v>423</v>
      </c>
      <c r="AG120" s="780"/>
      <c r="AH120" s="780"/>
      <c r="AI120" s="780"/>
      <c r="AJ120" s="781"/>
      <c r="AK120" s="782" t="s">
        <v>423</v>
      </c>
      <c r="AL120" s="780"/>
      <c r="AM120" s="780"/>
      <c r="AN120" s="780"/>
      <c r="AO120" s="781"/>
      <c r="AP120" s="824" t="s">
        <v>423</v>
      </c>
      <c r="AQ120" s="825"/>
      <c r="AR120" s="825"/>
      <c r="AS120" s="825"/>
      <c r="AT120" s="826"/>
      <c r="AU120" s="880" t="s">
        <v>479</v>
      </c>
      <c r="AV120" s="881"/>
      <c r="AW120" s="881"/>
      <c r="AX120" s="881"/>
      <c r="AY120" s="882"/>
      <c r="AZ120" s="860" t="s">
        <v>480</v>
      </c>
      <c r="BA120" s="808"/>
      <c r="BB120" s="808"/>
      <c r="BC120" s="808"/>
      <c r="BD120" s="808"/>
      <c r="BE120" s="808"/>
      <c r="BF120" s="808"/>
      <c r="BG120" s="808"/>
      <c r="BH120" s="808"/>
      <c r="BI120" s="808"/>
      <c r="BJ120" s="808"/>
      <c r="BK120" s="808"/>
      <c r="BL120" s="808"/>
      <c r="BM120" s="808"/>
      <c r="BN120" s="808"/>
      <c r="BO120" s="808"/>
      <c r="BP120" s="809"/>
      <c r="BQ120" s="861">
        <v>3554841</v>
      </c>
      <c r="BR120" s="842"/>
      <c r="BS120" s="842"/>
      <c r="BT120" s="842"/>
      <c r="BU120" s="842"/>
      <c r="BV120" s="842">
        <v>4050099</v>
      </c>
      <c r="BW120" s="842"/>
      <c r="BX120" s="842"/>
      <c r="BY120" s="842"/>
      <c r="BZ120" s="842"/>
      <c r="CA120" s="842">
        <v>4299659</v>
      </c>
      <c r="CB120" s="842"/>
      <c r="CC120" s="842"/>
      <c r="CD120" s="842"/>
      <c r="CE120" s="842"/>
      <c r="CF120" s="866">
        <v>339.7</v>
      </c>
      <c r="CG120" s="867"/>
      <c r="CH120" s="867"/>
      <c r="CI120" s="867"/>
      <c r="CJ120" s="867"/>
      <c r="CK120" s="868" t="s">
        <v>481</v>
      </c>
      <c r="CL120" s="852"/>
      <c r="CM120" s="852"/>
      <c r="CN120" s="852"/>
      <c r="CO120" s="853"/>
      <c r="CP120" s="872" t="s">
        <v>482</v>
      </c>
      <c r="CQ120" s="873"/>
      <c r="CR120" s="873"/>
      <c r="CS120" s="873"/>
      <c r="CT120" s="873"/>
      <c r="CU120" s="873"/>
      <c r="CV120" s="873"/>
      <c r="CW120" s="873"/>
      <c r="CX120" s="873"/>
      <c r="CY120" s="873"/>
      <c r="CZ120" s="873"/>
      <c r="DA120" s="873"/>
      <c r="DB120" s="873"/>
      <c r="DC120" s="873"/>
      <c r="DD120" s="873"/>
      <c r="DE120" s="873"/>
      <c r="DF120" s="874"/>
      <c r="DG120" s="861">
        <v>198586</v>
      </c>
      <c r="DH120" s="842"/>
      <c r="DI120" s="842"/>
      <c r="DJ120" s="842"/>
      <c r="DK120" s="842"/>
      <c r="DL120" s="842">
        <v>171149</v>
      </c>
      <c r="DM120" s="842"/>
      <c r="DN120" s="842"/>
      <c r="DO120" s="842"/>
      <c r="DP120" s="842"/>
      <c r="DQ120" s="842">
        <v>157715</v>
      </c>
      <c r="DR120" s="842"/>
      <c r="DS120" s="842"/>
      <c r="DT120" s="842"/>
      <c r="DU120" s="842"/>
      <c r="DV120" s="843">
        <v>12.5</v>
      </c>
      <c r="DW120" s="843"/>
      <c r="DX120" s="843"/>
      <c r="DY120" s="843"/>
      <c r="DZ120" s="844"/>
    </row>
    <row r="121" spans="1:130" s="230" customFormat="1" ht="26.25" customHeight="1">
      <c r="A121" s="820"/>
      <c r="B121" s="821"/>
      <c r="C121" s="863" t="s">
        <v>483</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423</v>
      </c>
      <c r="AB121" s="780"/>
      <c r="AC121" s="780"/>
      <c r="AD121" s="780"/>
      <c r="AE121" s="781"/>
      <c r="AF121" s="782" t="s">
        <v>423</v>
      </c>
      <c r="AG121" s="780"/>
      <c r="AH121" s="780"/>
      <c r="AI121" s="780"/>
      <c r="AJ121" s="781"/>
      <c r="AK121" s="782" t="s">
        <v>423</v>
      </c>
      <c r="AL121" s="780"/>
      <c r="AM121" s="780"/>
      <c r="AN121" s="780"/>
      <c r="AO121" s="781"/>
      <c r="AP121" s="824" t="s">
        <v>423</v>
      </c>
      <c r="AQ121" s="825"/>
      <c r="AR121" s="825"/>
      <c r="AS121" s="825"/>
      <c r="AT121" s="826"/>
      <c r="AU121" s="883"/>
      <c r="AV121" s="884"/>
      <c r="AW121" s="884"/>
      <c r="AX121" s="884"/>
      <c r="AY121" s="885"/>
      <c r="AZ121" s="815" t="s">
        <v>484</v>
      </c>
      <c r="BA121" s="752"/>
      <c r="BB121" s="752"/>
      <c r="BC121" s="752"/>
      <c r="BD121" s="752"/>
      <c r="BE121" s="752"/>
      <c r="BF121" s="752"/>
      <c r="BG121" s="752"/>
      <c r="BH121" s="752"/>
      <c r="BI121" s="752"/>
      <c r="BJ121" s="752"/>
      <c r="BK121" s="752"/>
      <c r="BL121" s="752"/>
      <c r="BM121" s="752"/>
      <c r="BN121" s="752"/>
      <c r="BO121" s="752"/>
      <c r="BP121" s="753"/>
      <c r="BQ121" s="816" t="s">
        <v>423</v>
      </c>
      <c r="BR121" s="817"/>
      <c r="BS121" s="817"/>
      <c r="BT121" s="817"/>
      <c r="BU121" s="817"/>
      <c r="BV121" s="817" t="s">
        <v>423</v>
      </c>
      <c r="BW121" s="817"/>
      <c r="BX121" s="817"/>
      <c r="BY121" s="817"/>
      <c r="BZ121" s="817"/>
      <c r="CA121" s="817" t="s">
        <v>423</v>
      </c>
      <c r="CB121" s="817"/>
      <c r="CC121" s="817"/>
      <c r="CD121" s="817"/>
      <c r="CE121" s="817"/>
      <c r="CF121" s="875" t="s">
        <v>474</v>
      </c>
      <c r="CG121" s="876"/>
      <c r="CH121" s="876"/>
      <c r="CI121" s="876"/>
      <c r="CJ121" s="876"/>
      <c r="CK121" s="869"/>
      <c r="CL121" s="855"/>
      <c r="CM121" s="855"/>
      <c r="CN121" s="855"/>
      <c r="CO121" s="856"/>
      <c r="CP121" s="835" t="s">
        <v>485</v>
      </c>
      <c r="CQ121" s="836"/>
      <c r="CR121" s="836"/>
      <c r="CS121" s="836"/>
      <c r="CT121" s="836"/>
      <c r="CU121" s="836"/>
      <c r="CV121" s="836"/>
      <c r="CW121" s="836"/>
      <c r="CX121" s="836"/>
      <c r="CY121" s="836"/>
      <c r="CZ121" s="836"/>
      <c r="DA121" s="836"/>
      <c r="DB121" s="836"/>
      <c r="DC121" s="836"/>
      <c r="DD121" s="836"/>
      <c r="DE121" s="836"/>
      <c r="DF121" s="837"/>
      <c r="DG121" s="816">
        <v>52030</v>
      </c>
      <c r="DH121" s="817"/>
      <c r="DI121" s="817"/>
      <c r="DJ121" s="817"/>
      <c r="DK121" s="817"/>
      <c r="DL121" s="817">
        <v>42173</v>
      </c>
      <c r="DM121" s="817"/>
      <c r="DN121" s="817"/>
      <c r="DO121" s="817"/>
      <c r="DP121" s="817"/>
      <c r="DQ121" s="817">
        <v>90585</v>
      </c>
      <c r="DR121" s="817"/>
      <c r="DS121" s="817"/>
      <c r="DT121" s="817"/>
      <c r="DU121" s="817"/>
      <c r="DV121" s="794">
        <v>7.2</v>
      </c>
      <c r="DW121" s="794"/>
      <c r="DX121" s="794"/>
      <c r="DY121" s="794"/>
      <c r="DZ121" s="795"/>
    </row>
    <row r="122" spans="1:130" s="230" customFormat="1" ht="26.25" customHeight="1">
      <c r="A122" s="820"/>
      <c r="B122" s="821"/>
      <c r="C122" s="815" t="s">
        <v>464</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423</v>
      </c>
      <c r="AB122" s="780"/>
      <c r="AC122" s="780"/>
      <c r="AD122" s="780"/>
      <c r="AE122" s="781"/>
      <c r="AF122" s="782" t="s">
        <v>423</v>
      </c>
      <c r="AG122" s="780"/>
      <c r="AH122" s="780"/>
      <c r="AI122" s="780"/>
      <c r="AJ122" s="781"/>
      <c r="AK122" s="782" t="s">
        <v>423</v>
      </c>
      <c r="AL122" s="780"/>
      <c r="AM122" s="780"/>
      <c r="AN122" s="780"/>
      <c r="AO122" s="781"/>
      <c r="AP122" s="824" t="s">
        <v>423</v>
      </c>
      <c r="AQ122" s="825"/>
      <c r="AR122" s="825"/>
      <c r="AS122" s="825"/>
      <c r="AT122" s="826"/>
      <c r="AU122" s="883"/>
      <c r="AV122" s="884"/>
      <c r="AW122" s="884"/>
      <c r="AX122" s="884"/>
      <c r="AY122" s="885"/>
      <c r="AZ122" s="838" t="s">
        <v>486</v>
      </c>
      <c r="BA122" s="839"/>
      <c r="BB122" s="839"/>
      <c r="BC122" s="839"/>
      <c r="BD122" s="839"/>
      <c r="BE122" s="839"/>
      <c r="BF122" s="839"/>
      <c r="BG122" s="839"/>
      <c r="BH122" s="839"/>
      <c r="BI122" s="839"/>
      <c r="BJ122" s="839"/>
      <c r="BK122" s="839"/>
      <c r="BL122" s="839"/>
      <c r="BM122" s="839"/>
      <c r="BN122" s="839"/>
      <c r="BO122" s="839"/>
      <c r="BP122" s="840"/>
      <c r="BQ122" s="879">
        <v>2537409</v>
      </c>
      <c r="BR122" s="845"/>
      <c r="BS122" s="845"/>
      <c r="BT122" s="845"/>
      <c r="BU122" s="845"/>
      <c r="BV122" s="845">
        <v>2474741</v>
      </c>
      <c r="BW122" s="845"/>
      <c r="BX122" s="845"/>
      <c r="BY122" s="845"/>
      <c r="BZ122" s="845"/>
      <c r="CA122" s="845">
        <v>2672401</v>
      </c>
      <c r="CB122" s="845"/>
      <c r="CC122" s="845"/>
      <c r="CD122" s="845"/>
      <c r="CE122" s="845"/>
      <c r="CF122" s="846">
        <v>211.2</v>
      </c>
      <c r="CG122" s="847"/>
      <c r="CH122" s="847"/>
      <c r="CI122" s="847"/>
      <c r="CJ122" s="847"/>
      <c r="CK122" s="869"/>
      <c r="CL122" s="855"/>
      <c r="CM122" s="855"/>
      <c r="CN122" s="855"/>
      <c r="CO122" s="856"/>
      <c r="CP122" s="835" t="s">
        <v>487</v>
      </c>
      <c r="CQ122" s="836"/>
      <c r="CR122" s="836"/>
      <c r="CS122" s="836"/>
      <c r="CT122" s="836"/>
      <c r="CU122" s="836"/>
      <c r="CV122" s="836"/>
      <c r="CW122" s="836"/>
      <c r="CX122" s="836"/>
      <c r="CY122" s="836"/>
      <c r="CZ122" s="836"/>
      <c r="DA122" s="836"/>
      <c r="DB122" s="836"/>
      <c r="DC122" s="836"/>
      <c r="DD122" s="836"/>
      <c r="DE122" s="836"/>
      <c r="DF122" s="837"/>
      <c r="DG122" s="816">
        <v>60307</v>
      </c>
      <c r="DH122" s="817"/>
      <c r="DI122" s="817"/>
      <c r="DJ122" s="817"/>
      <c r="DK122" s="817"/>
      <c r="DL122" s="817">
        <v>56013</v>
      </c>
      <c r="DM122" s="817"/>
      <c r="DN122" s="817"/>
      <c r="DO122" s="817"/>
      <c r="DP122" s="817"/>
      <c r="DQ122" s="817">
        <v>47919</v>
      </c>
      <c r="DR122" s="817"/>
      <c r="DS122" s="817"/>
      <c r="DT122" s="817"/>
      <c r="DU122" s="817"/>
      <c r="DV122" s="794">
        <v>3.8</v>
      </c>
      <c r="DW122" s="794"/>
      <c r="DX122" s="794"/>
      <c r="DY122" s="794"/>
      <c r="DZ122" s="795"/>
    </row>
    <row r="123" spans="1:130" s="230" customFormat="1" ht="26.25" customHeight="1">
      <c r="A123" s="820"/>
      <c r="B123" s="821"/>
      <c r="C123" s="815" t="s">
        <v>470</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131</v>
      </c>
      <c r="AB123" s="780"/>
      <c r="AC123" s="780"/>
      <c r="AD123" s="780"/>
      <c r="AE123" s="781"/>
      <c r="AF123" s="782" t="s">
        <v>423</v>
      </c>
      <c r="AG123" s="780"/>
      <c r="AH123" s="780"/>
      <c r="AI123" s="780"/>
      <c r="AJ123" s="781"/>
      <c r="AK123" s="782" t="s">
        <v>423</v>
      </c>
      <c r="AL123" s="780"/>
      <c r="AM123" s="780"/>
      <c r="AN123" s="780"/>
      <c r="AO123" s="781"/>
      <c r="AP123" s="824" t="s">
        <v>423</v>
      </c>
      <c r="AQ123" s="825"/>
      <c r="AR123" s="825"/>
      <c r="AS123" s="825"/>
      <c r="AT123" s="826"/>
      <c r="AU123" s="886"/>
      <c r="AV123" s="887"/>
      <c r="AW123" s="887"/>
      <c r="AX123" s="887"/>
      <c r="AY123" s="887"/>
      <c r="AZ123" s="251" t="s">
        <v>189</v>
      </c>
      <c r="BA123" s="251"/>
      <c r="BB123" s="251"/>
      <c r="BC123" s="251"/>
      <c r="BD123" s="251"/>
      <c r="BE123" s="251"/>
      <c r="BF123" s="251"/>
      <c r="BG123" s="251"/>
      <c r="BH123" s="251"/>
      <c r="BI123" s="251"/>
      <c r="BJ123" s="251"/>
      <c r="BK123" s="251"/>
      <c r="BL123" s="251"/>
      <c r="BM123" s="251"/>
      <c r="BN123" s="251"/>
      <c r="BO123" s="877" t="s">
        <v>488</v>
      </c>
      <c r="BP123" s="878"/>
      <c r="BQ123" s="832">
        <v>6092250</v>
      </c>
      <c r="BR123" s="833"/>
      <c r="BS123" s="833"/>
      <c r="BT123" s="833"/>
      <c r="BU123" s="833"/>
      <c r="BV123" s="833">
        <v>6524840</v>
      </c>
      <c r="BW123" s="833"/>
      <c r="BX123" s="833"/>
      <c r="BY123" s="833"/>
      <c r="BZ123" s="833"/>
      <c r="CA123" s="833">
        <v>6972060</v>
      </c>
      <c r="CB123" s="833"/>
      <c r="CC123" s="833"/>
      <c r="CD123" s="833"/>
      <c r="CE123" s="833"/>
      <c r="CF123" s="748"/>
      <c r="CG123" s="749"/>
      <c r="CH123" s="749"/>
      <c r="CI123" s="749"/>
      <c r="CJ123" s="834"/>
      <c r="CK123" s="869"/>
      <c r="CL123" s="855"/>
      <c r="CM123" s="855"/>
      <c r="CN123" s="855"/>
      <c r="CO123" s="856"/>
      <c r="CP123" s="835" t="s">
        <v>489</v>
      </c>
      <c r="CQ123" s="836"/>
      <c r="CR123" s="836"/>
      <c r="CS123" s="836"/>
      <c r="CT123" s="836"/>
      <c r="CU123" s="836"/>
      <c r="CV123" s="836"/>
      <c r="CW123" s="836"/>
      <c r="CX123" s="836"/>
      <c r="CY123" s="836"/>
      <c r="CZ123" s="836"/>
      <c r="DA123" s="836"/>
      <c r="DB123" s="836"/>
      <c r="DC123" s="836"/>
      <c r="DD123" s="836"/>
      <c r="DE123" s="836"/>
      <c r="DF123" s="837"/>
      <c r="DG123" s="779">
        <v>32295</v>
      </c>
      <c r="DH123" s="780"/>
      <c r="DI123" s="780"/>
      <c r="DJ123" s="780"/>
      <c r="DK123" s="781"/>
      <c r="DL123" s="782">
        <v>25428</v>
      </c>
      <c r="DM123" s="780"/>
      <c r="DN123" s="780"/>
      <c r="DO123" s="780"/>
      <c r="DP123" s="781"/>
      <c r="DQ123" s="782">
        <v>18326</v>
      </c>
      <c r="DR123" s="780"/>
      <c r="DS123" s="780"/>
      <c r="DT123" s="780"/>
      <c r="DU123" s="781"/>
      <c r="DV123" s="824">
        <v>1.4</v>
      </c>
      <c r="DW123" s="825"/>
      <c r="DX123" s="825"/>
      <c r="DY123" s="825"/>
      <c r="DZ123" s="826"/>
    </row>
    <row r="124" spans="1:130" s="230" customFormat="1" ht="26.25" customHeight="1" thickBot="1">
      <c r="A124" s="820"/>
      <c r="B124" s="821"/>
      <c r="C124" s="815" t="s">
        <v>473</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423</v>
      </c>
      <c r="AB124" s="780"/>
      <c r="AC124" s="780"/>
      <c r="AD124" s="780"/>
      <c r="AE124" s="781"/>
      <c r="AF124" s="782" t="s">
        <v>423</v>
      </c>
      <c r="AG124" s="780"/>
      <c r="AH124" s="780"/>
      <c r="AI124" s="780"/>
      <c r="AJ124" s="781"/>
      <c r="AK124" s="782" t="s">
        <v>423</v>
      </c>
      <c r="AL124" s="780"/>
      <c r="AM124" s="780"/>
      <c r="AN124" s="780"/>
      <c r="AO124" s="781"/>
      <c r="AP124" s="824" t="s">
        <v>423</v>
      </c>
      <c r="AQ124" s="825"/>
      <c r="AR124" s="825"/>
      <c r="AS124" s="825"/>
      <c r="AT124" s="826"/>
      <c r="AU124" s="827" t="s">
        <v>490</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423</v>
      </c>
      <c r="BR124" s="831"/>
      <c r="BS124" s="831"/>
      <c r="BT124" s="831"/>
      <c r="BU124" s="831"/>
      <c r="BV124" s="831" t="s">
        <v>423</v>
      </c>
      <c r="BW124" s="831"/>
      <c r="BX124" s="831"/>
      <c r="BY124" s="831"/>
      <c r="BZ124" s="831"/>
      <c r="CA124" s="831" t="s">
        <v>423</v>
      </c>
      <c r="CB124" s="831"/>
      <c r="CC124" s="831"/>
      <c r="CD124" s="831"/>
      <c r="CE124" s="831"/>
      <c r="CF124" s="726"/>
      <c r="CG124" s="727"/>
      <c r="CH124" s="727"/>
      <c r="CI124" s="727"/>
      <c r="CJ124" s="862"/>
      <c r="CK124" s="870"/>
      <c r="CL124" s="870"/>
      <c r="CM124" s="870"/>
      <c r="CN124" s="870"/>
      <c r="CO124" s="871"/>
      <c r="CP124" s="835" t="s">
        <v>491</v>
      </c>
      <c r="CQ124" s="836"/>
      <c r="CR124" s="836"/>
      <c r="CS124" s="836"/>
      <c r="CT124" s="836"/>
      <c r="CU124" s="836"/>
      <c r="CV124" s="836"/>
      <c r="CW124" s="836"/>
      <c r="CX124" s="836"/>
      <c r="CY124" s="836"/>
      <c r="CZ124" s="836"/>
      <c r="DA124" s="836"/>
      <c r="DB124" s="836"/>
      <c r="DC124" s="836"/>
      <c r="DD124" s="836"/>
      <c r="DE124" s="836"/>
      <c r="DF124" s="837"/>
      <c r="DG124" s="763">
        <v>17646</v>
      </c>
      <c r="DH124" s="764"/>
      <c r="DI124" s="764"/>
      <c r="DJ124" s="764"/>
      <c r="DK124" s="765"/>
      <c r="DL124" s="766">
        <v>15407</v>
      </c>
      <c r="DM124" s="764"/>
      <c r="DN124" s="764"/>
      <c r="DO124" s="764"/>
      <c r="DP124" s="765"/>
      <c r="DQ124" s="766">
        <v>18186</v>
      </c>
      <c r="DR124" s="764"/>
      <c r="DS124" s="764"/>
      <c r="DT124" s="764"/>
      <c r="DU124" s="765"/>
      <c r="DV124" s="848">
        <v>1.4</v>
      </c>
      <c r="DW124" s="849"/>
      <c r="DX124" s="849"/>
      <c r="DY124" s="849"/>
      <c r="DZ124" s="850"/>
    </row>
    <row r="125" spans="1:130" s="230" customFormat="1" ht="26.25" customHeight="1">
      <c r="A125" s="820"/>
      <c r="B125" s="821"/>
      <c r="C125" s="815" t="s">
        <v>476</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423</v>
      </c>
      <c r="AB125" s="780"/>
      <c r="AC125" s="780"/>
      <c r="AD125" s="780"/>
      <c r="AE125" s="781"/>
      <c r="AF125" s="782" t="s">
        <v>423</v>
      </c>
      <c r="AG125" s="780"/>
      <c r="AH125" s="780"/>
      <c r="AI125" s="780"/>
      <c r="AJ125" s="781"/>
      <c r="AK125" s="782" t="s">
        <v>423</v>
      </c>
      <c r="AL125" s="780"/>
      <c r="AM125" s="780"/>
      <c r="AN125" s="780"/>
      <c r="AO125" s="781"/>
      <c r="AP125" s="824" t="s">
        <v>423</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492</v>
      </c>
      <c r="CL125" s="852"/>
      <c r="CM125" s="852"/>
      <c r="CN125" s="852"/>
      <c r="CO125" s="853"/>
      <c r="CP125" s="860" t="s">
        <v>493</v>
      </c>
      <c r="CQ125" s="808"/>
      <c r="CR125" s="808"/>
      <c r="CS125" s="808"/>
      <c r="CT125" s="808"/>
      <c r="CU125" s="808"/>
      <c r="CV125" s="808"/>
      <c r="CW125" s="808"/>
      <c r="CX125" s="808"/>
      <c r="CY125" s="808"/>
      <c r="CZ125" s="808"/>
      <c r="DA125" s="808"/>
      <c r="DB125" s="808"/>
      <c r="DC125" s="808"/>
      <c r="DD125" s="808"/>
      <c r="DE125" s="808"/>
      <c r="DF125" s="809"/>
      <c r="DG125" s="861" t="s">
        <v>423</v>
      </c>
      <c r="DH125" s="842"/>
      <c r="DI125" s="842"/>
      <c r="DJ125" s="842"/>
      <c r="DK125" s="842"/>
      <c r="DL125" s="842" t="s">
        <v>423</v>
      </c>
      <c r="DM125" s="842"/>
      <c r="DN125" s="842"/>
      <c r="DO125" s="842"/>
      <c r="DP125" s="842"/>
      <c r="DQ125" s="842" t="s">
        <v>423</v>
      </c>
      <c r="DR125" s="842"/>
      <c r="DS125" s="842"/>
      <c r="DT125" s="842"/>
      <c r="DU125" s="842"/>
      <c r="DV125" s="843" t="s">
        <v>423</v>
      </c>
      <c r="DW125" s="843"/>
      <c r="DX125" s="843"/>
      <c r="DY125" s="843"/>
      <c r="DZ125" s="844"/>
    </row>
    <row r="126" spans="1:130" s="230" customFormat="1" ht="26.25" customHeight="1" thickBot="1">
      <c r="A126" s="820"/>
      <c r="B126" s="821"/>
      <c r="C126" s="815" t="s">
        <v>478</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423</v>
      </c>
      <c r="AB126" s="780"/>
      <c r="AC126" s="780"/>
      <c r="AD126" s="780"/>
      <c r="AE126" s="781"/>
      <c r="AF126" s="782" t="s">
        <v>423</v>
      </c>
      <c r="AG126" s="780"/>
      <c r="AH126" s="780"/>
      <c r="AI126" s="780"/>
      <c r="AJ126" s="781"/>
      <c r="AK126" s="782" t="s">
        <v>423</v>
      </c>
      <c r="AL126" s="780"/>
      <c r="AM126" s="780"/>
      <c r="AN126" s="780"/>
      <c r="AO126" s="781"/>
      <c r="AP126" s="824" t="s">
        <v>423</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494</v>
      </c>
      <c r="CQ126" s="752"/>
      <c r="CR126" s="752"/>
      <c r="CS126" s="752"/>
      <c r="CT126" s="752"/>
      <c r="CU126" s="752"/>
      <c r="CV126" s="752"/>
      <c r="CW126" s="752"/>
      <c r="CX126" s="752"/>
      <c r="CY126" s="752"/>
      <c r="CZ126" s="752"/>
      <c r="DA126" s="752"/>
      <c r="DB126" s="752"/>
      <c r="DC126" s="752"/>
      <c r="DD126" s="752"/>
      <c r="DE126" s="752"/>
      <c r="DF126" s="753"/>
      <c r="DG126" s="816" t="s">
        <v>423</v>
      </c>
      <c r="DH126" s="817"/>
      <c r="DI126" s="817"/>
      <c r="DJ126" s="817"/>
      <c r="DK126" s="817"/>
      <c r="DL126" s="817" t="s">
        <v>423</v>
      </c>
      <c r="DM126" s="817"/>
      <c r="DN126" s="817"/>
      <c r="DO126" s="817"/>
      <c r="DP126" s="817"/>
      <c r="DQ126" s="817" t="s">
        <v>423</v>
      </c>
      <c r="DR126" s="817"/>
      <c r="DS126" s="817"/>
      <c r="DT126" s="817"/>
      <c r="DU126" s="817"/>
      <c r="DV126" s="794" t="s">
        <v>423</v>
      </c>
      <c r="DW126" s="794"/>
      <c r="DX126" s="794"/>
      <c r="DY126" s="794"/>
      <c r="DZ126" s="795"/>
    </row>
    <row r="127" spans="1:130" s="230" customFormat="1" ht="26.25" customHeight="1">
      <c r="A127" s="822"/>
      <c r="B127" s="823"/>
      <c r="C127" s="838" t="s">
        <v>495</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423</v>
      </c>
      <c r="AB127" s="780"/>
      <c r="AC127" s="780"/>
      <c r="AD127" s="780"/>
      <c r="AE127" s="781"/>
      <c r="AF127" s="782" t="s">
        <v>423</v>
      </c>
      <c r="AG127" s="780"/>
      <c r="AH127" s="780"/>
      <c r="AI127" s="780"/>
      <c r="AJ127" s="781"/>
      <c r="AK127" s="782" t="s">
        <v>423</v>
      </c>
      <c r="AL127" s="780"/>
      <c r="AM127" s="780"/>
      <c r="AN127" s="780"/>
      <c r="AO127" s="781"/>
      <c r="AP127" s="824" t="s">
        <v>423</v>
      </c>
      <c r="AQ127" s="825"/>
      <c r="AR127" s="825"/>
      <c r="AS127" s="825"/>
      <c r="AT127" s="826"/>
      <c r="AU127" s="232"/>
      <c r="AV127" s="232"/>
      <c r="AW127" s="232"/>
      <c r="AX127" s="841" t="s">
        <v>496</v>
      </c>
      <c r="AY127" s="812"/>
      <c r="AZ127" s="812"/>
      <c r="BA127" s="812"/>
      <c r="BB127" s="812"/>
      <c r="BC127" s="812"/>
      <c r="BD127" s="812"/>
      <c r="BE127" s="813"/>
      <c r="BF127" s="811" t="s">
        <v>497</v>
      </c>
      <c r="BG127" s="812"/>
      <c r="BH127" s="812"/>
      <c r="BI127" s="812"/>
      <c r="BJ127" s="812"/>
      <c r="BK127" s="812"/>
      <c r="BL127" s="813"/>
      <c r="BM127" s="811" t="s">
        <v>498</v>
      </c>
      <c r="BN127" s="812"/>
      <c r="BO127" s="812"/>
      <c r="BP127" s="812"/>
      <c r="BQ127" s="812"/>
      <c r="BR127" s="812"/>
      <c r="BS127" s="813"/>
      <c r="BT127" s="811" t="s">
        <v>499</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500</v>
      </c>
      <c r="CQ127" s="752"/>
      <c r="CR127" s="752"/>
      <c r="CS127" s="752"/>
      <c r="CT127" s="752"/>
      <c r="CU127" s="752"/>
      <c r="CV127" s="752"/>
      <c r="CW127" s="752"/>
      <c r="CX127" s="752"/>
      <c r="CY127" s="752"/>
      <c r="CZ127" s="752"/>
      <c r="DA127" s="752"/>
      <c r="DB127" s="752"/>
      <c r="DC127" s="752"/>
      <c r="DD127" s="752"/>
      <c r="DE127" s="752"/>
      <c r="DF127" s="753"/>
      <c r="DG127" s="816" t="s">
        <v>423</v>
      </c>
      <c r="DH127" s="817"/>
      <c r="DI127" s="817"/>
      <c r="DJ127" s="817"/>
      <c r="DK127" s="817"/>
      <c r="DL127" s="817" t="s">
        <v>423</v>
      </c>
      <c r="DM127" s="817"/>
      <c r="DN127" s="817"/>
      <c r="DO127" s="817"/>
      <c r="DP127" s="817"/>
      <c r="DQ127" s="817" t="s">
        <v>423</v>
      </c>
      <c r="DR127" s="817"/>
      <c r="DS127" s="817"/>
      <c r="DT127" s="817"/>
      <c r="DU127" s="817"/>
      <c r="DV127" s="794" t="s">
        <v>423</v>
      </c>
      <c r="DW127" s="794"/>
      <c r="DX127" s="794"/>
      <c r="DY127" s="794"/>
      <c r="DZ127" s="795"/>
    </row>
    <row r="128" spans="1:130" s="230" customFormat="1" ht="26.25" customHeight="1" thickBot="1">
      <c r="A128" s="796" t="s">
        <v>501</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502</v>
      </c>
      <c r="X128" s="798"/>
      <c r="Y128" s="798"/>
      <c r="Z128" s="799"/>
      <c r="AA128" s="800" t="s">
        <v>423</v>
      </c>
      <c r="AB128" s="801"/>
      <c r="AC128" s="801"/>
      <c r="AD128" s="801"/>
      <c r="AE128" s="802"/>
      <c r="AF128" s="803" t="s">
        <v>423</v>
      </c>
      <c r="AG128" s="801"/>
      <c r="AH128" s="801"/>
      <c r="AI128" s="801"/>
      <c r="AJ128" s="802"/>
      <c r="AK128" s="803">
        <v>29</v>
      </c>
      <c r="AL128" s="801"/>
      <c r="AM128" s="801"/>
      <c r="AN128" s="801"/>
      <c r="AO128" s="802"/>
      <c r="AP128" s="804"/>
      <c r="AQ128" s="805"/>
      <c r="AR128" s="805"/>
      <c r="AS128" s="805"/>
      <c r="AT128" s="806"/>
      <c r="AU128" s="232"/>
      <c r="AV128" s="232"/>
      <c r="AW128" s="232"/>
      <c r="AX128" s="807" t="s">
        <v>503</v>
      </c>
      <c r="AY128" s="808"/>
      <c r="AZ128" s="808"/>
      <c r="BA128" s="808"/>
      <c r="BB128" s="808"/>
      <c r="BC128" s="808"/>
      <c r="BD128" s="808"/>
      <c r="BE128" s="809"/>
      <c r="BF128" s="786" t="s">
        <v>423</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504</v>
      </c>
      <c r="CQ128" s="730"/>
      <c r="CR128" s="730"/>
      <c r="CS128" s="730"/>
      <c r="CT128" s="730"/>
      <c r="CU128" s="730"/>
      <c r="CV128" s="730"/>
      <c r="CW128" s="730"/>
      <c r="CX128" s="730"/>
      <c r="CY128" s="730"/>
      <c r="CZ128" s="730"/>
      <c r="DA128" s="730"/>
      <c r="DB128" s="730"/>
      <c r="DC128" s="730"/>
      <c r="DD128" s="730"/>
      <c r="DE128" s="730"/>
      <c r="DF128" s="731"/>
      <c r="DG128" s="790" t="s">
        <v>423</v>
      </c>
      <c r="DH128" s="791"/>
      <c r="DI128" s="791"/>
      <c r="DJ128" s="791"/>
      <c r="DK128" s="791"/>
      <c r="DL128" s="791" t="s">
        <v>423</v>
      </c>
      <c r="DM128" s="791"/>
      <c r="DN128" s="791"/>
      <c r="DO128" s="791"/>
      <c r="DP128" s="791"/>
      <c r="DQ128" s="791" t="s">
        <v>423</v>
      </c>
      <c r="DR128" s="791"/>
      <c r="DS128" s="791"/>
      <c r="DT128" s="791"/>
      <c r="DU128" s="791"/>
      <c r="DV128" s="792" t="s">
        <v>423</v>
      </c>
      <c r="DW128" s="792"/>
      <c r="DX128" s="792"/>
      <c r="DY128" s="792"/>
      <c r="DZ128" s="793"/>
    </row>
    <row r="129" spans="1:131" s="230" customFormat="1" ht="26.25" customHeight="1">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505</v>
      </c>
      <c r="X129" s="777"/>
      <c r="Y129" s="777"/>
      <c r="Z129" s="778"/>
      <c r="AA129" s="779">
        <v>1360216</v>
      </c>
      <c r="AB129" s="780"/>
      <c r="AC129" s="780"/>
      <c r="AD129" s="780"/>
      <c r="AE129" s="781"/>
      <c r="AF129" s="782">
        <v>1516078</v>
      </c>
      <c r="AG129" s="780"/>
      <c r="AH129" s="780"/>
      <c r="AI129" s="780"/>
      <c r="AJ129" s="781"/>
      <c r="AK129" s="782">
        <v>1462772</v>
      </c>
      <c r="AL129" s="780"/>
      <c r="AM129" s="780"/>
      <c r="AN129" s="780"/>
      <c r="AO129" s="781"/>
      <c r="AP129" s="783"/>
      <c r="AQ129" s="784"/>
      <c r="AR129" s="784"/>
      <c r="AS129" s="784"/>
      <c r="AT129" s="785"/>
      <c r="AU129" s="233"/>
      <c r="AV129" s="233"/>
      <c r="AW129" s="233"/>
      <c r="AX129" s="751" t="s">
        <v>506</v>
      </c>
      <c r="AY129" s="752"/>
      <c r="AZ129" s="752"/>
      <c r="BA129" s="752"/>
      <c r="BB129" s="752"/>
      <c r="BC129" s="752"/>
      <c r="BD129" s="752"/>
      <c r="BE129" s="753"/>
      <c r="BF129" s="770" t="s">
        <v>423</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774" t="s">
        <v>507</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508</v>
      </c>
      <c r="X130" s="777"/>
      <c r="Y130" s="777"/>
      <c r="Z130" s="778"/>
      <c r="AA130" s="779">
        <v>208422</v>
      </c>
      <c r="AB130" s="780"/>
      <c r="AC130" s="780"/>
      <c r="AD130" s="780"/>
      <c r="AE130" s="781"/>
      <c r="AF130" s="782">
        <v>208650</v>
      </c>
      <c r="AG130" s="780"/>
      <c r="AH130" s="780"/>
      <c r="AI130" s="780"/>
      <c r="AJ130" s="781"/>
      <c r="AK130" s="782">
        <v>197215</v>
      </c>
      <c r="AL130" s="780"/>
      <c r="AM130" s="780"/>
      <c r="AN130" s="780"/>
      <c r="AO130" s="781"/>
      <c r="AP130" s="783"/>
      <c r="AQ130" s="784"/>
      <c r="AR130" s="784"/>
      <c r="AS130" s="784"/>
      <c r="AT130" s="785"/>
      <c r="AU130" s="233"/>
      <c r="AV130" s="233"/>
      <c r="AW130" s="233"/>
      <c r="AX130" s="751" t="s">
        <v>509</v>
      </c>
      <c r="AY130" s="752"/>
      <c r="AZ130" s="752"/>
      <c r="BA130" s="752"/>
      <c r="BB130" s="752"/>
      <c r="BC130" s="752"/>
      <c r="BD130" s="752"/>
      <c r="BE130" s="753"/>
      <c r="BF130" s="754">
        <v>3.6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510</v>
      </c>
      <c r="X131" s="761"/>
      <c r="Y131" s="761"/>
      <c r="Z131" s="762"/>
      <c r="AA131" s="763">
        <v>1151794</v>
      </c>
      <c r="AB131" s="764"/>
      <c r="AC131" s="764"/>
      <c r="AD131" s="764"/>
      <c r="AE131" s="765"/>
      <c r="AF131" s="766">
        <v>1307428</v>
      </c>
      <c r="AG131" s="764"/>
      <c r="AH131" s="764"/>
      <c r="AI131" s="764"/>
      <c r="AJ131" s="765"/>
      <c r="AK131" s="766">
        <v>1265557</v>
      </c>
      <c r="AL131" s="764"/>
      <c r="AM131" s="764"/>
      <c r="AN131" s="764"/>
      <c r="AO131" s="765"/>
      <c r="AP131" s="767"/>
      <c r="AQ131" s="768"/>
      <c r="AR131" s="768"/>
      <c r="AS131" s="768"/>
      <c r="AT131" s="769"/>
      <c r="AU131" s="233"/>
      <c r="AV131" s="233"/>
      <c r="AW131" s="233"/>
      <c r="AX131" s="729" t="s">
        <v>511</v>
      </c>
      <c r="AY131" s="730"/>
      <c r="AZ131" s="730"/>
      <c r="BA131" s="730"/>
      <c r="BB131" s="730"/>
      <c r="BC131" s="730"/>
      <c r="BD131" s="730"/>
      <c r="BE131" s="731"/>
      <c r="BF131" s="732" t="s">
        <v>423</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738" t="s">
        <v>512</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513</v>
      </c>
      <c r="W132" s="742"/>
      <c r="X132" s="742"/>
      <c r="Y132" s="742"/>
      <c r="Z132" s="743"/>
      <c r="AA132" s="744">
        <v>4.8012925920000002</v>
      </c>
      <c r="AB132" s="745"/>
      <c r="AC132" s="745"/>
      <c r="AD132" s="745"/>
      <c r="AE132" s="746"/>
      <c r="AF132" s="747">
        <v>3.1556613439999999</v>
      </c>
      <c r="AG132" s="745"/>
      <c r="AH132" s="745"/>
      <c r="AI132" s="745"/>
      <c r="AJ132" s="746"/>
      <c r="AK132" s="747">
        <v>2.9372837409999999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514</v>
      </c>
      <c r="W133" s="721"/>
      <c r="X133" s="721"/>
      <c r="Y133" s="721"/>
      <c r="Z133" s="722"/>
      <c r="AA133" s="723">
        <v>4.9000000000000004</v>
      </c>
      <c r="AB133" s="724"/>
      <c r="AC133" s="724"/>
      <c r="AD133" s="724"/>
      <c r="AE133" s="725"/>
      <c r="AF133" s="723">
        <v>4.5</v>
      </c>
      <c r="AG133" s="724"/>
      <c r="AH133" s="724"/>
      <c r="AI133" s="724"/>
      <c r="AJ133" s="725"/>
      <c r="AK133" s="723">
        <v>3.6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6Gc4UZNItdqOBCdk99nwVKAYPUAk/MgoXuvJLAu0rfh/Hyl/Entu2gQOrCEjIo2wqOj5hHnV31hAlBn0O7UntA==" saltValue="51rI3WLDXHPHYwuTd/HTV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515</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gV5k8TeYxWklnkR7ottzjP/bINZXULZ4d8cHJSw1BGAzHSRWBtl9SEy2KcGeGyPdwXSgTU/VvxN1qAuN46WXrQ==" saltValue="p671PTPiV1ewBVqEackrG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bt1nTovX08r2t6PDf+oZ4YI0hj3gNMDFmWdYT8mGN8VzfgVXbaE4t+V69Xdblwf0Xa0LbKGwIOGCnvpHkWJwjQ==" saltValue="oTaNkRnYfMpsDC0eUj+pi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516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517</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518</v>
      </c>
      <c r="AP7" s="272"/>
      <c r="AQ7" s="273" t="s">
        <v>519</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520</v>
      </c>
      <c r="AQ8" s="279" t="s">
        <v>521</v>
      </c>
      <c r="AR8" s="280" t="s">
        <v>522</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523</v>
      </c>
      <c r="AL9" s="1131"/>
      <c r="AM9" s="1131"/>
      <c r="AN9" s="1132"/>
      <c r="AO9" s="281">
        <v>536260</v>
      </c>
      <c r="AP9" s="281">
        <v>295949</v>
      </c>
      <c r="AQ9" s="282">
        <v>239803</v>
      </c>
      <c r="AR9" s="283">
        <v>23.4</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524</v>
      </c>
      <c r="AL10" s="1131"/>
      <c r="AM10" s="1131"/>
      <c r="AN10" s="1132"/>
      <c r="AO10" s="284">
        <v>3</v>
      </c>
      <c r="AP10" s="284">
        <v>2</v>
      </c>
      <c r="AQ10" s="285">
        <v>35073</v>
      </c>
      <c r="AR10" s="286">
        <v>-100</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525</v>
      </c>
      <c r="AL11" s="1131"/>
      <c r="AM11" s="1131"/>
      <c r="AN11" s="1132"/>
      <c r="AO11" s="284" t="s">
        <v>526</v>
      </c>
      <c r="AP11" s="284" t="s">
        <v>526</v>
      </c>
      <c r="AQ11" s="285">
        <v>3640</v>
      </c>
      <c r="AR11" s="286" t="s">
        <v>526</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527</v>
      </c>
      <c r="AL12" s="1131"/>
      <c r="AM12" s="1131"/>
      <c r="AN12" s="1132"/>
      <c r="AO12" s="284" t="s">
        <v>526</v>
      </c>
      <c r="AP12" s="284" t="s">
        <v>526</v>
      </c>
      <c r="AQ12" s="285" t="s">
        <v>526</v>
      </c>
      <c r="AR12" s="286" t="s">
        <v>526</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528</v>
      </c>
      <c r="AL13" s="1131"/>
      <c r="AM13" s="1131"/>
      <c r="AN13" s="1132"/>
      <c r="AO13" s="284">
        <v>98472</v>
      </c>
      <c r="AP13" s="284">
        <v>54344</v>
      </c>
      <c r="AQ13" s="285">
        <v>11407</v>
      </c>
      <c r="AR13" s="286">
        <v>376.4</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529</v>
      </c>
      <c r="AL14" s="1131"/>
      <c r="AM14" s="1131"/>
      <c r="AN14" s="1132"/>
      <c r="AO14" s="284">
        <v>2330</v>
      </c>
      <c r="AP14" s="284">
        <v>1286</v>
      </c>
      <c r="AQ14" s="285">
        <v>4585</v>
      </c>
      <c r="AR14" s="286">
        <v>-72</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530</v>
      </c>
      <c r="AL15" s="1134"/>
      <c r="AM15" s="1134"/>
      <c r="AN15" s="1135"/>
      <c r="AO15" s="284">
        <v>-38958</v>
      </c>
      <c r="AP15" s="284">
        <v>-21500</v>
      </c>
      <c r="AQ15" s="285">
        <v>-18839</v>
      </c>
      <c r="AR15" s="286">
        <v>14.1</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189</v>
      </c>
      <c r="AL16" s="1134"/>
      <c r="AM16" s="1134"/>
      <c r="AN16" s="1135"/>
      <c r="AO16" s="284">
        <v>598107</v>
      </c>
      <c r="AP16" s="284">
        <v>330081</v>
      </c>
      <c r="AQ16" s="285">
        <v>275669</v>
      </c>
      <c r="AR16" s="286">
        <v>19.7</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531</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532</v>
      </c>
      <c r="AP20" s="293" t="s">
        <v>533</v>
      </c>
      <c r="AQ20" s="294" t="s">
        <v>534</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535</v>
      </c>
      <c r="AL21" s="1137"/>
      <c r="AM21" s="1137"/>
      <c r="AN21" s="1138"/>
      <c r="AO21" s="297">
        <v>35.32</v>
      </c>
      <c r="AP21" s="298">
        <v>23.86</v>
      </c>
      <c r="AQ21" s="299">
        <v>11.46</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536</v>
      </c>
      <c r="AL22" s="1137"/>
      <c r="AM22" s="1137"/>
      <c r="AN22" s="1138"/>
      <c r="AO22" s="302">
        <v>81.2</v>
      </c>
      <c r="AP22" s="303">
        <v>95.5</v>
      </c>
      <c r="AQ22" s="304">
        <v>-14.3</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29" t="s">
        <v>537</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c r="A27" s="309"/>
      <c r="AO27" s="262"/>
      <c r="AP27" s="262"/>
      <c r="AQ27" s="262"/>
      <c r="AR27" s="262"/>
      <c r="AS27" s="262"/>
      <c r="AT27" s="262"/>
    </row>
    <row r="28" spans="1:46" ht="17.25">
      <c r="A28" s="263" t="s">
        <v>538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539</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518</v>
      </c>
      <c r="AP30" s="272"/>
      <c r="AQ30" s="273" t="s">
        <v>519</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520</v>
      </c>
      <c r="AQ31" s="279" t="s">
        <v>521</v>
      </c>
      <c r="AR31" s="280" t="s">
        <v>522</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540</v>
      </c>
      <c r="AL32" s="1121"/>
      <c r="AM32" s="1121"/>
      <c r="AN32" s="1122"/>
      <c r="AO32" s="312">
        <v>173652</v>
      </c>
      <c r="AP32" s="312">
        <v>95834</v>
      </c>
      <c r="AQ32" s="313">
        <v>162926</v>
      </c>
      <c r="AR32" s="314">
        <v>-41.2</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541</v>
      </c>
      <c r="AL33" s="1121"/>
      <c r="AM33" s="1121"/>
      <c r="AN33" s="1122"/>
      <c r="AO33" s="312" t="s">
        <v>526</v>
      </c>
      <c r="AP33" s="312" t="s">
        <v>526</v>
      </c>
      <c r="AQ33" s="313" t="s">
        <v>526</v>
      </c>
      <c r="AR33" s="314" t="s">
        <v>526</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542</v>
      </c>
      <c r="AL34" s="1121"/>
      <c r="AM34" s="1121"/>
      <c r="AN34" s="1122"/>
      <c r="AO34" s="312" t="s">
        <v>526</v>
      </c>
      <c r="AP34" s="312" t="s">
        <v>526</v>
      </c>
      <c r="AQ34" s="313">
        <v>4</v>
      </c>
      <c r="AR34" s="314" t="s">
        <v>526</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543</v>
      </c>
      <c r="AL35" s="1121"/>
      <c r="AM35" s="1121"/>
      <c r="AN35" s="1122"/>
      <c r="AO35" s="312">
        <v>60765</v>
      </c>
      <c r="AP35" s="312">
        <v>33535</v>
      </c>
      <c r="AQ35" s="313">
        <v>33512</v>
      </c>
      <c r="AR35" s="314">
        <v>0.1</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544</v>
      </c>
      <c r="AL36" s="1121"/>
      <c r="AM36" s="1121"/>
      <c r="AN36" s="1122"/>
      <c r="AO36" s="312" t="s">
        <v>526</v>
      </c>
      <c r="AP36" s="312" t="s">
        <v>526</v>
      </c>
      <c r="AQ36" s="313">
        <v>2866</v>
      </c>
      <c r="AR36" s="314" t="s">
        <v>526</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545</v>
      </c>
      <c r="AL37" s="1121"/>
      <c r="AM37" s="1121"/>
      <c r="AN37" s="1122"/>
      <c r="AO37" s="312" t="s">
        <v>526</v>
      </c>
      <c r="AP37" s="312" t="s">
        <v>526</v>
      </c>
      <c r="AQ37" s="313">
        <v>1429</v>
      </c>
      <c r="AR37" s="314" t="s">
        <v>526</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546</v>
      </c>
      <c r="AL38" s="1124"/>
      <c r="AM38" s="1124"/>
      <c r="AN38" s="1125"/>
      <c r="AO38" s="315" t="s">
        <v>526</v>
      </c>
      <c r="AP38" s="315" t="s">
        <v>526</v>
      </c>
      <c r="AQ38" s="316">
        <v>30</v>
      </c>
      <c r="AR38" s="304" t="s">
        <v>526</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547</v>
      </c>
      <c r="AL39" s="1124"/>
      <c r="AM39" s="1124"/>
      <c r="AN39" s="1125"/>
      <c r="AO39" s="312">
        <v>-29</v>
      </c>
      <c r="AP39" s="312">
        <v>-16</v>
      </c>
      <c r="AQ39" s="313">
        <v>-7390</v>
      </c>
      <c r="AR39" s="314">
        <v>-99.8</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548</v>
      </c>
      <c r="AL40" s="1121"/>
      <c r="AM40" s="1121"/>
      <c r="AN40" s="1122"/>
      <c r="AO40" s="312">
        <v>-197215</v>
      </c>
      <c r="AP40" s="312">
        <v>-108838</v>
      </c>
      <c r="AQ40" s="313">
        <v>-136323</v>
      </c>
      <c r="AR40" s="314">
        <v>-20.2</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300</v>
      </c>
      <c r="AL41" s="1127"/>
      <c r="AM41" s="1127"/>
      <c r="AN41" s="1128"/>
      <c r="AO41" s="312">
        <v>37173</v>
      </c>
      <c r="AP41" s="312">
        <v>20515</v>
      </c>
      <c r="AQ41" s="313">
        <v>57054</v>
      </c>
      <c r="AR41" s="314">
        <v>-64</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549</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550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551</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518</v>
      </c>
      <c r="AN49" s="1115" t="s">
        <v>552</v>
      </c>
      <c r="AO49" s="1116"/>
      <c r="AP49" s="1116"/>
      <c r="AQ49" s="1116"/>
      <c r="AR49" s="1117"/>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553</v>
      </c>
      <c r="AO50" s="329" t="s">
        <v>554</v>
      </c>
      <c r="AP50" s="330" t="s">
        <v>555</v>
      </c>
      <c r="AQ50" s="331" t="s">
        <v>556</v>
      </c>
      <c r="AR50" s="332" t="s">
        <v>557</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558</v>
      </c>
      <c r="AL51" s="325"/>
      <c r="AM51" s="333">
        <v>438945</v>
      </c>
      <c r="AN51" s="334">
        <v>215804</v>
      </c>
      <c r="AO51" s="335">
        <v>60.5</v>
      </c>
      <c r="AP51" s="336">
        <v>271581</v>
      </c>
      <c r="AQ51" s="337">
        <v>-6.7</v>
      </c>
      <c r="AR51" s="338">
        <v>67.2</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559</v>
      </c>
      <c r="AM52" s="341">
        <v>101585</v>
      </c>
      <c r="AN52" s="342">
        <v>49943</v>
      </c>
      <c r="AO52" s="343">
        <v>-38.700000000000003</v>
      </c>
      <c r="AP52" s="344">
        <v>117844</v>
      </c>
      <c r="AQ52" s="345">
        <v>-1</v>
      </c>
      <c r="AR52" s="346">
        <v>-37.700000000000003</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560</v>
      </c>
      <c r="AL53" s="325"/>
      <c r="AM53" s="333">
        <v>679916</v>
      </c>
      <c r="AN53" s="334">
        <v>341495</v>
      </c>
      <c r="AO53" s="335">
        <v>58.2</v>
      </c>
      <c r="AP53" s="336">
        <v>268375</v>
      </c>
      <c r="AQ53" s="337">
        <v>-1.2</v>
      </c>
      <c r="AR53" s="338">
        <v>59.4</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559</v>
      </c>
      <c r="AM54" s="341">
        <v>142894</v>
      </c>
      <c r="AN54" s="342">
        <v>71770</v>
      </c>
      <c r="AO54" s="343">
        <v>43.7</v>
      </c>
      <c r="AP54" s="344">
        <v>119602</v>
      </c>
      <c r="AQ54" s="345">
        <v>1.5</v>
      </c>
      <c r="AR54" s="346">
        <v>42.2</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561</v>
      </c>
      <c r="AL55" s="325"/>
      <c r="AM55" s="333">
        <v>1083207</v>
      </c>
      <c r="AN55" s="334">
        <v>560376</v>
      </c>
      <c r="AO55" s="335">
        <v>64.099999999999994</v>
      </c>
      <c r="AP55" s="336">
        <v>301035</v>
      </c>
      <c r="AQ55" s="337">
        <v>12.2</v>
      </c>
      <c r="AR55" s="338">
        <v>51.9</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559</v>
      </c>
      <c r="AM56" s="341">
        <v>802485</v>
      </c>
      <c r="AN56" s="342">
        <v>415150</v>
      </c>
      <c r="AO56" s="343">
        <v>478.4</v>
      </c>
      <c r="AP56" s="344">
        <v>154376</v>
      </c>
      <c r="AQ56" s="345">
        <v>29.1</v>
      </c>
      <c r="AR56" s="346">
        <v>449.3</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562</v>
      </c>
      <c r="AL57" s="325"/>
      <c r="AM57" s="333">
        <v>258443</v>
      </c>
      <c r="AN57" s="334">
        <v>137616</v>
      </c>
      <c r="AO57" s="335">
        <v>-75.400000000000006</v>
      </c>
      <c r="AP57" s="336">
        <v>277467</v>
      </c>
      <c r="AQ57" s="337">
        <v>-7.8</v>
      </c>
      <c r="AR57" s="338">
        <v>-67.599999999999994</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559</v>
      </c>
      <c r="AM58" s="341">
        <v>135848</v>
      </c>
      <c r="AN58" s="342">
        <v>72337</v>
      </c>
      <c r="AO58" s="343">
        <v>-82.6</v>
      </c>
      <c r="AP58" s="344">
        <v>128378</v>
      </c>
      <c r="AQ58" s="345">
        <v>-16.8</v>
      </c>
      <c r="AR58" s="346">
        <v>-65.8</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563</v>
      </c>
      <c r="AL59" s="325"/>
      <c r="AM59" s="333">
        <v>752657</v>
      </c>
      <c r="AN59" s="334">
        <v>415374</v>
      </c>
      <c r="AO59" s="335">
        <v>201.8</v>
      </c>
      <c r="AP59" s="336">
        <v>282256</v>
      </c>
      <c r="AQ59" s="337">
        <v>1.7</v>
      </c>
      <c r="AR59" s="338">
        <v>200.1</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559</v>
      </c>
      <c r="AM60" s="341">
        <v>80538</v>
      </c>
      <c r="AN60" s="342">
        <v>44447</v>
      </c>
      <c r="AO60" s="343">
        <v>-38.6</v>
      </c>
      <c r="AP60" s="344">
        <v>145453</v>
      </c>
      <c r="AQ60" s="345">
        <v>13.3</v>
      </c>
      <c r="AR60" s="346">
        <v>-51.9</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564</v>
      </c>
      <c r="AL61" s="347"/>
      <c r="AM61" s="348">
        <v>642634</v>
      </c>
      <c r="AN61" s="349">
        <v>334133</v>
      </c>
      <c r="AO61" s="350">
        <v>61.8</v>
      </c>
      <c r="AP61" s="351">
        <v>280143</v>
      </c>
      <c r="AQ61" s="352">
        <v>-0.4</v>
      </c>
      <c r="AR61" s="338">
        <v>62.2</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559</v>
      </c>
      <c r="AM62" s="341">
        <v>252670</v>
      </c>
      <c r="AN62" s="342">
        <v>130729</v>
      </c>
      <c r="AO62" s="343">
        <v>72.400000000000006</v>
      </c>
      <c r="AP62" s="344">
        <v>133131</v>
      </c>
      <c r="AQ62" s="345">
        <v>5.2</v>
      </c>
      <c r="AR62" s="346">
        <v>67.2</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y2DkdJbzuFaETj1Pp07c6aZSAN0mq7ZZOdwtERFNVefY2gkfKKx6eBVtHttkrvnACUpx2V0KGTR1lBKpmNqhNQ==" saltValue="fn2UUcaXLe78O6r8PlrU3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566</v>
      </c>
    </row>
    <row r="121" spans="125:125" ht="13.5" hidden="1" customHeight="1">
      <c r="DU121" s="259"/>
    </row>
  </sheetData>
  <sheetProtection algorithmName="SHA-512" hashValue="lSJ9YMIm3ziVFz7aCa8r4lgmZZfb7oqVA0jMj8PhkZuT9VvGU7gifQUb9xFKybZ/TKXLFgCFHwRYjQjfR/XbjQ==" saltValue="zuH/wVIWcnGSfc4auXH8C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567</v>
      </c>
    </row>
  </sheetData>
  <sheetProtection algorithmName="SHA-512" hashValue="eTyUDo0/7yOWvkqCekwJ7N5oBB7bcwv5TuEsPo8TvjJC5INPiU1mc+HXHo9UmbtfZLw6g3RKnP9LELT/hwEKAA==" saltValue="xCQLMpYKer48MZydf+Czr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568</v>
      </c>
      <c r="G46" s="8" t="s">
        <v>569</v>
      </c>
      <c r="H46" s="8" t="s">
        <v>570</v>
      </c>
      <c r="I46" s="8" t="s">
        <v>571</v>
      </c>
      <c r="J46" s="9" t="s">
        <v>572</v>
      </c>
    </row>
    <row r="47" spans="2:10" ht="57.75" customHeight="1">
      <c r="B47" s="10"/>
      <c r="C47" s="1139" t="s">
        <v>3</v>
      </c>
      <c r="D47" s="1139"/>
      <c r="E47" s="1140"/>
      <c r="F47" s="11">
        <v>23.07</v>
      </c>
      <c r="G47" s="12">
        <v>23.87</v>
      </c>
      <c r="H47" s="12">
        <v>22.85</v>
      </c>
      <c r="I47" s="12">
        <v>20.5</v>
      </c>
      <c r="J47" s="13">
        <v>21.24</v>
      </c>
    </row>
    <row r="48" spans="2:10" ht="57.75" customHeight="1">
      <c r="B48" s="14"/>
      <c r="C48" s="1141" t="s">
        <v>4</v>
      </c>
      <c r="D48" s="1141"/>
      <c r="E48" s="1142"/>
      <c r="F48" s="15">
        <v>15.4</v>
      </c>
      <c r="G48" s="16">
        <v>18.010000000000002</v>
      </c>
      <c r="H48" s="16">
        <v>25.82</v>
      </c>
      <c r="I48" s="16">
        <v>22.81</v>
      </c>
      <c r="J48" s="17">
        <v>27.32</v>
      </c>
    </row>
    <row r="49" spans="2:10" ht="57.75" customHeight="1" thickBot="1">
      <c r="B49" s="18"/>
      <c r="C49" s="1143" t="s">
        <v>5</v>
      </c>
      <c r="D49" s="1143"/>
      <c r="E49" s="1144"/>
      <c r="F49" s="19" t="s">
        <v>573</v>
      </c>
      <c r="G49" s="20">
        <v>2.08</v>
      </c>
      <c r="H49" s="20">
        <v>8.58</v>
      </c>
      <c r="I49" s="20" t="s">
        <v>574</v>
      </c>
      <c r="J49" s="21">
        <v>3.67</v>
      </c>
    </row>
    <row r="50" spans="2:10"/>
  </sheetData>
  <sheetProtection algorithmName="SHA-512" hashValue="hmGDTcivoK+DtB+d0MzIeeITwxGS12qDqSEX/fdGakHNe9xOocIde/QLINouZJ97LCBaT/5Twk7rjKFNjwpNFA==" saltValue="wqeoBvmpZU7O9Jh5JQGB4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2024-03-22T03:17:03Z</cp:lastPrinted>
  <dcterms:created xsi:type="dcterms:W3CDTF">2024-02-05T03:49:24Z</dcterms:created>
  <dcterms:modified xsi:type="dcterms:W3CDTF">2024-03-22T03:17:10Z</dcterms:modified>
  <cp:category/>
</cp:coreProperties>
</file>