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drawings/drawing5.xml" ContentType="application/vnd.openxmlformats-officedocument.drawing+xml"/>
  <Override PartName="/xl/tables/table5.xml" ContentType="application/vnd.openxmlformats-officedocument.spreadsheetml.table+xml"/>
  <Override PartName="/xl/drawings/drawing6.xml" ContentType="application/vnd.openxmlformats-officedocument.drawing+xml"/>
  <Override PartName="/xl/tables/table6.xml" ContentType="application/vnd.openxmlformats-officedocument.spreadsheetml.table+xml"/>
  <Override PartName="/xl/drawings/drawing7.xml" ContentType="application/vnd.openxmlformats-officedocument.drawing+xml"/>
  <Override PartName="/xl/tables/table7.xml" ContentType="application/vnd.openxmlformats-officedocument.spreadsheetml.table+xml"/>
  <Override PartName="/xl/drawings/drawing8.xml" ContentType="application/vnd.openxmlformats-officedocument.drawing+xml"/>
  <Override PartName="/xl/tables/table8.xml" ContentType="application/vnd.openxmlformats-officedocument.spreadsheetml.table+xml"/>
  <Override PartName="/xl/drawings/drawing9.xml" ContentType="application/vnd.openxmlformats-officedocument.drawing+xml"/>
  <Override PartName="/xl/tables/table9.xml" ContentType="application/vnd.openxmlformats-officedocument.spreadsheetml.table+xml"/>
  <Override PartName="/xl/drawings/drawing10.xml" ContentType="application/vnd.openxmlformats-officedocument.drawing+xml"/>
  <Override PartName="/xl/tables/table10.xml" ContentType="application/vnd.openxmlformats-officedocument.spreadsheetml.table+xml"/>
  <Override PartName="/xl/drawings/drawing11.xml" ContentType="application/vnd.openxmlformats-officedocument.drawing+xml"/>
  <Override PartName="/xl/tables/table11.xml" ContentType="application/vnd.openxmlformats-officedocument.spreadsheetml.table+xml"/>
  <Override PartName="/xl/drawings/drawing12.xml" ContentType="application/vnd.openxmlformats-officedocument.drawing+xml"/>
  <Override PartName="/xl/tables/table12.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S14120_経営創造・金融課\R5年度\経営革新班\03.経営加速化補助金\99.次年度に向けて\R6公募時配布予定資料\"/>
    </mc:Choice>
  </mc:AlternateContent>
  <bookViews>
    <workbookView xWindow="0" yWindow="0" windowWidth="25290" windowHeight="10755" tabRatio="975"/>
  </bookViews>
  <sheets>
    <sheet name="総括表" sheetId="1" r:id="rId1"/>
    <sheet name="1" sheetId="10" r:id="rId2"/>
    <sheet name="2" sheetId="32" r:id="rId3"/>
    <sheet name="3" sheetId="33" r:id="rId4"/>
    <sheet name="4" sheetId="34" r:id="rId5"/>
    <sheet name="5" sheetId="35" r:id="rId6"/>
    <sheet name="6" sheetId="36" r:id="rId7"/>
    <sheet name="7" sheetId="37" r:id="rId8"/>
    <sheet name="8" sheetId="38" r:id="rId9"/>
    <sheet name="9" sheetId="39" r:id="rId10"/>
    <sheet name="10" sheetId="40" r:id="rId11"/>
    <sheet name="総括表作成例" sheetId="41" r:id="rId12"/>
    <sheet name="リスト" sheetId="2" state="hidden" r:id="rId13"/>
  </sheets>
  <externalReferences>
    <externalReference r:id="rId14"/>
  </externalReferences>
  <definedNames>
    <definedName name="_xlnm._FilterDatabase" localSheetId="0" hidden="1">総括表!$B$3:$O$13</definedName>
    <definedName name="_xlnm._FilterDatabase" localSheetId="11" hidden="1">総括表作成例!$B$3:$O$7</definedName>
    <definedName name="_xlnm.Print_Area" localSheetId="0">総括表!$A:$O</definedName>
    <definedName name="_xlnm.Print_Area" localSheetId="11">総括表作成例!$A:$O</definedName>
    <definedName name="_xlnm.Print_Titles" localSheetId="0">総括表!$3:$3</definedName>
    <definedName name="シェアリングエコノミー推進事業">リスト!$M$2</definedName>
    <definedName name="シェアリングエコノミー推進事業シェアリングエコノミー推進事業">リスト!$T$2:$T$6</definedName>
    <definedName name="シェアリングエコノミー推進事業シェアリングエコノミー推進事業委託費">リスト!$BH$2</definedName>
    <definedName name="シェアリングエコノミー推進事業シェアリングエコノミー推進事業機械装置等購入費">リスト!$BI$2</definedName>
    <definedName name="シェアリングエコノミー推進事業シェアリングエコノミー推進事業謝金">リスト!$BE$2:$BE$3</definedName>
    <definedName name="シェアリングエコノミー推進事業シェアリングエコノミー推進事業庁費">リスト!$BG$2:$BG$25</definedName>
    <definedName name="シェアリングエコノミー推進事業シェアリングエコノミー推進事業旅費">リスト!$BF$2:$BF$3</definedName>
    <definedName name="テレワーク推進事業テレワーク推進事業">リスト!$S$2:$S$6</definedName>
    <definedName name="テレワーク推進事業テレワーク推進事業IT機器等借用費">リスト!$BB$2</definedName>
    <definedName name="テレワーク推進事業テレワーク推進事業委託費">リスト!$BC$2</definedName>
    <definedName name="テレワーク推進事業テレワーク推進事業機械装置等購入費">リスト!$BD$2</definedName>
    <definedName name="テレワーク推進事業テレワーク推進事業謝金">リスト!$AY$2:$AY$3</definedName>
    <definedName name="テレワーク推進事業テレワーク推進事業庁費">リスト!$BA$2:$BA$12</definedName>
    <definedName name="テレワーク推進事業テレワーク推進事業旅費">リスト!$AZ$2:$AZ$3</definedName>
    <definedName name="一般">リスト!$BL$2:$BL$10</definedName>
    <definedName name="各リストテキスト送り出し結果">リスト!$BM$1:$BM$11</definedName>
    <definedName name="企業戦略再構築事業企業戦略再構築事業">リスト!$R$2:$R$7</definedName>
    <definedName name="企業戦略再構築事業企業戦略再構築事業委託費">リスト!$AW$2</definedName>
    <definedName name="企業戦略再構築事業企業戦略再構築事業機械装置等改造費">リスト!$AV$2</definedName>
    <definedName name="企業戦略再構築事業企業戦略再構築事業機械装置等購入費">リスト!$AX$2</definedName>
    <definedName name="企業戦略再構築事業企業戦略再構築事業謝金">リスト!$AS$2:$AS$3</definedName>
    <definedName name="企業戦略再構築事業企業戦略再構築事業庁費">リスト!$AU$2:$AU$21</definedName>
    <definedName name="企業戦略再構築事業企業戦略再構築事業旅費">リスト!$AT$2:$AT$3</definedName>
    <definedName name="商品等改良事業">リスト!$K$2</definedName>
    <definedName name="商品等改良事業商品等改良事業">リスト!$O$2:$O$8</definedName>
    <definedName name="商品等改良事業商品等改良事業委託費">リスト!$AF$2</definedName>
    <definedName name="商品等改良事業商品等改良事業機械装置等購入費">リスト!$AG$2</definedName>
    <definedName name="商品等改良事業商品等改良事業機械装置等借用費">リスト!$AE$2:$AE$2</definedName>
    <definedName name="商品等改良事業商品等改良事業原材料費">リスト!$AD$2:$AD$2</definedName>
    <definedName name="商品等改良事業商品等改良事業謝金">リスト!$AA$2:$AA$3</definedName>
    <definedName name="商品等改良事業商品等改良事業庁費">リスト!$AC$2:$AC$24</definedName>
    <definedName name="商品等改良事業商品等改良事業旅費">リスト!$AB$2:$AB$3</definedName>
    <definedName name="小規模">リスト!$BK$2:$BK$8</definedName>
    <definedName name="消費税" localSheetId="11">[1]リスト!$BM$2:$BM$3</definedName>
    <definedName name="消費税">リスト!#REF!</definedName>
    <definedName name="生産性向上事業">リスト!$L$2:$L$5</definedName>
    <definedName name="生産性向上事業シェアリングエコノミー推進事業">リスト!$T$2:$T$6</definedName>
    <definedName name="生産性向上事業テレワーク推進事業">リスト!$S$2:$S$6</definedName>
    <definedName name="生産性向上事業テレワーク推進事業IT機器等借用費">リスト!$BB$2</definedName>
    <definedName name="生産性向上事業テレワーク推進事業委託費">リスト!$BC$2</definedName>
    <definedName name="生産性向上事業テレワーク推進事業機械装置等購入費">リスト!$BD$2</definedName>
    <definedName name="生産性向上事業テレワーク推進事業謝金">リスト!$AY$2:$AY$3</definedName>
    <definedName name="生産性向上事業テレワーク推進事業庁費">リスト!$BA$2:$BA$12</definedName>
    <definedName name="生産性向上事業テレワーク推進事業旅費">リスト!$AZ$2:$AZ$3</definedName>
    <definedName name="生産性向上事業企業戦略再構築事業">リスト!$R$2:$R$7</definedName>
    <definedName name="生産性向上事業企業戦略再構築事業委託費">リスト!$AW$2</definedName>
    <definedName name="生産性向上事業企業戦略再構築事業機械装置等改造費">リスト!$AV$2</definedName>
    <definedName name="生産性向上事業企業戦略再構築事業機械装置等購入費">リスト!$AX$2</definedName>
    <definedName name="生産性向上事業企業戦略再構築事業謝金">リスト!$AS$2:$AS$3</definedName>
    <definedName name="生産性向上事業企業戦略再構築事業庁費">リスト!$AU$2:$AU$21</definedName>
    <definedName name="生産性向上事業企業戦略再構築事業旅費">リスト!$AT$2:$AT$3</definedName>
    <definedName name="生産性向上事業生産性向上事業">リスト!$P$2:$P$6</definedName>
    <definedName name="生産性向上事業生産性向上事業委託費">リスト!$AK$2</definedName>
    <definedName name="生産性向上事業生産性向上事業機械装置等購入費">リスト!$AL$2</definedName>
    <definedName name="生産性向上事業生産性向上事業謝金">リスト!$AH$2:$AH$3</definedName>
    <definedName name="生産性向上事業生産性向上事業庁費">リスト!$AJ$2:$AJ$22</definedName>
    <definedName name="生産性向上事業生産性向上事業旅費">リスト!$AI$2:$AI$3</definedName>
    <definedName name="生産性向上事業先進的機械装置活用事業">リスト!$Q$2:$Q$7</definedName>
    <definedName name="生産性向上事業先進的機械装置活用事業委託費">リスト!$AQ$2</definedName>
    <definedName name="生産性向上事業先進的機械装置活用事業機械装置等改造費">リスト!$AP$2</definedName>
    <definedName name="生産性向上事業先進的機械装置活用事業機械装置等購入費">リスト!$AR$2</definedName>
    <definedName name="生産性向上事業先進的機械装置活用事業謝金">リスト!$AM$2:$AM$3</definedName>
    <definedName name="生産性向上事業先進的機械装置活用事業庁費">リスト!$AO$2:$AO$20</definedName>
    <definedName name="生産性向上事業先進的機械装置活用事業旅費">リスト!$AN$2:$AN$3</definedName>
    <definedName name="先進的機械装置活用事業先進的機械装置活用事業">リスト!$Q$2:$Q$7</definedName>
    <definedName name="先進的機械装置活用事業先進的機械装置活用事業委託費">リスト!$AQ$2</definedName>
    <definedName name="先進的機械装置活用事業先進的機械装置活用事業機械装置等改造費">リスト!$AP$2</definedName>
    <definedName name="先進的機械装置活用事業先進的機械装置活用事業機械装置等購入費">リスト!$AR$2</definedName>
    <definedName name="先進的機械装置活用事業先進的機械装置活用事業謝金">リスト!$AM$2:$AM$3</definedName>
    <definedName name="先進的機械装置活用事業先進的機械装置活用事業庁費">リスト!$AO$2:$AO$20</definedName>
    <definedName name="先進的機械装置活用事業先進的機械装置活用事業旅費">リスト!$AN$2:$AN$3</definedName>
    <definedName name="総括表送り出し積算結果">リスト!$BN$1:$BN$11</definedName>
    <definedName name="総括表送り出し積算消費税戻し">リスト!#REF!</definedName>
    <definedName name="販路開拓事業" localSheetId="0">リスト!$J$2</definedName>
    <definedName name="販路開拓事業" localSheetId="11">[1]リスト!$J$2</definedName>
    <definedName name="販路開拓事業販路開拓事業">リスト!$N$2:$N$7</definedName>
    <definedName name="販路開拓事業販路開拓事業ファンド組成委託費">リスト!$X$2</definedName>
    <definedName name="販路開拓事業販路開拓事業委託費">リスト!$Y$2</definedName>
    <definedName name="販路開拓事業販路開拓事業機械装置等購入費">リスト!$Z$2</definedName>
    <definedName name="販路開拓事業販路開拓事業謝金">リスト!$U$2:$U$3</definedName>
    <definedName name="販路開拓事業販路開拓事業謝金ファンド組成委託費">リスト!$X$2</definedName>
    <definedName name="販路開拓事業販路開拓事業謝金委託費">リスト!$Y$2</definedName>
    <definedName name="販路開拓事業販路開拓事業謝金機械装置等購入費">リスト!$Z$2</definedName>
    <definedName name="販路開拓事業販路開拓事業謝金謝金">リスト!$U$2:$U$3</definedName>
    <definedName name="販路開拓事業販路開拓事業謝金庁費">リスト!$W$2:$W$25</definedName>
    <definedName name="販路開拓事業販路開拓事業謝金旅費">リスト!$V$2:$V$3</definedName>
    <definedName name="販路開拓事業販路開拓事業庁費">リスト!$W$2:$W$25</definedName>
    <definedName name="販路開拓事業販路開拓事業旅費">リスト!$V$2:$V$3</definedName>
    <definedName name="枠" localSheetId="11">[1]リスト!$B$2:$B$3</definedName>
    <definedName name="枠">リスト!$B$2:$B$3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 i="10" l="1"/>
  <c r="E3" i="36"/>
  <c r="Q3" i="41" l="1"/>
  <c r="S3" i="41" s="1"/>
  <c r="R3" i="41"/>
  <c r="Q3" i="1"/>
  <c r="H732" i="2" l="1"/>
  <c r="G732" i="2"/>
  <c r="F732" i="2"/>
  <c r="H731" i="2"/>
  <c r="G731" i="2"/>
  <c r="F731" i="2"/>
  <c r="H730" i="2"/>
  <c r="G730" i="2"/>
  <c r="F730" i="2"/>
  <c r="H729" i="2"/>
  <c r="G729" i="2"/>
  <c r="F729" i="2"/>
  <c r="H728" i="2"/>
  <c r="G728" i="2"/>
  <c r="F728" i="2"/>
  <c r="H727" i="2"/>
  <c r="G727" i="2"/>
  <c r="F727" i="2"/>
  <c r="H726" i="2"/>
  <c r="G726" i="2"/>
  <c r="F726" i="2"/>
  <c r="H725" i="2"/>
  <c r="G725" i="2"/>
  <c r="F725" i="2"/>
  <c r="H724" i="2"/>
  <c r="G724" i="2"/>
  <c r="F724" i="2"/>
  <c r="H723" i="2"/>
  <c r="G723" i="2"/>
  <c r="F723" i="2"/>
  <c r="H722" i="2"/>
  <c r="G722" i="2"/>
  <c r="F722" i="2"/>
  <c r="H721" i="2"/>
  <c r="G721" i="2"/>
  <c r="F721" i="2"/>
  <c r="H720" i="2"/>
  <c r="G720" i="2"/>
  <c r="F720" i="2"/>
  <c r="H719" i="2"/>
  <c r="G719" i="2"/>
  <c r="F719" i="2"/>
  <c r="H718" i="2"/>
  <c r="G718" i="2"/>
  <c r="F718" i="2"/>
  <c r="H717" i="2"/>
  <c r="G717" i="2"/>
  <c r="F717" i="2"/>
  <c r="H716" i="2"/>
  <c r="G716" i="2"/>
  <c r="F716" i="2"/>
  <c r="H715" i="2"/>
  <c r="G715" i="2"/>
  <c r="F715" i="2"/>
  <c r="H714" i="2"/>
  <c r="G714" i="2"/>
  <c r="F714" i="2"/>
  <c r="H713" i="2"/>
  <c r="G713" i="2"/>
  <c r="F713" i="2"/>
  <c r="H712" i="2"/>
  <c r="G712" i="2"/>
  <c r="F712" i="2"/>
  <c r="H711" i="2"/>
  <c r="G711" i="2"/>
  <c r="F711" i="2"/>
  <c r="H710" i="2"/>
  <c r="G710" i="2"/>
  <c r="F710" i="2"/>
  <c r="H709" i="2"/>
  <c r="G709" i="2"/>
  <c r="F709" i="2"/>
  <c r="H708" i="2"/>
  <c r="G708" i="2"/>
  <c r="F708" i="2"/>
  <c r="H707" i="2"/>
  <c r="G707" i="2"/>
  <c r="F707" i="2"/>
  <c r="H706" i="2"/>
  <c r="G706" i="2"/>
  <c r="F706" i="2"/>
  <c r="H705" i="2"/>
  <c r="G705" i="2"/>
  <c r="F705" i="2"/>
  <c r="H704" i="2"/>
  <c r="G704" i="2"/>
  <c r="F704" i="2"/>
  <c r="H703" i="2"/>
  <c r="G703" i="2"/>
  <c r="F703" i="2"/>
  <c r="H702" i="2"/>
  <c r="G702" i="2"/>
  <c r="F702" i="2"/>
  <c r="H701" i="2"/>
  <c r="G701" i="2"/>
  <c r="F701" i="2"/>
  <c r="H700" i="2"/>
  <c r="G700" i="2"/>
  <c r="F700" i="2"/>
  <c r="H699" i="2"/>
  <c r="G699" i="2"/>
  <c r="F699" i="2"/>
  <c r="H698" i="2"/>
  <c r="G698" i="2"/>
  <c r="F698" i="2"/>
  <c r="H697" i="2"/>
  <c r="G697" i="2"/>
  <c r="F697" i="2"/>
  <c r="H696" i="2"/>
  <c r="G696" i="2"/>
  <c r="F696" i="2"/>
  <c r="H695" i="2"/>
  <c r="G695" i="2"/>
  <c r="F695" i="2"/>
  <c r="H694" i="2"/>
  <c r="G694" i="2"/>
  <c r="F694" i="2"/>
  <c r="H693" i="2"/>
  <c r="G693" i="2"/>
  <c r="F693" i="2"/>
  <c r="H692" i="2"/>
  <c r="G692" i="2"/>
  <c r="F692" i="2"/>
  <c r="H691" i="2"/>
  <c r="G691" i="2"/>
  <c r="F691" i="2"/>
  <c r="H690" i="2"/>
  <c r="G690" i="2"/>
  <c r="F690" i="2"/>
  <c r="H689" i="2"/>
  <c r="G689" i="2"/>
  <c r="F689" i="2"/>
  <c r="H688" i="2"/>
  <c r="G688" i="2"/>
  <c r="F688" i="2"/>
  <c r="H687" i="2"/>
  <c r="G687" i="2"/>
  <c r="F687" i="2"/>
  <c r="H686" i="2"/>
  <c r="G686" i="2"/>
  <c r="F686" i="2"/>
  <c r="H685" i="2"/>
  <c r="G685" i="2"/>
  <c r="F685" i="2"/>
  <c r="H684" i="2"/>
  <c r="G684" i="2"/>
  <c r="F684" i="2"/>
  <c r="H683" i="2"/>
  <c r="G683" i="2"/>
  <c r="F683" i="2"/>
  <c r="H682" i="2"/>
  <c r="G682" i="2"/>
  <c r="F682" i="2"/>
  <c r="H681" i="2"/>
  <c r="G681" i="2"/>
  <c r="F681" i="2"/>
  <c r="H680" i="2"/>
  <c r="G680" i="2"/>
  <c r="F680" i="2"/>
  <c r="H679" i="2"/>
  <c r="G679" i="2"/>
  <c r="F679" i="2"/>
  <c r="H678" i="2"/>
  <c r="G678" i="2"/>
  <c r="F678" i="2"/>
  <c r="H677" i="2"/>
  <c r="G677" i="2"/>
  <c r="F677" i="2"/>
  <c r="H676" i="2"/>
  <c r="G676" i="2"/>
  <c r="F676" i="2"/>
  <c r="H675" i="2"/>
  <c r="G675" i="2"/>
  <c r="F675" i="2"/>
  <c r="H674" i="2"/>
  <c r="G674" i="2"/>
  <c r="F674" i="2"/>
  <c r="H673" i="2"/>
  <c r="G673" i="2"/>
  <c r="F673" i="2"/>
  <c r="H672" i="2"/>
  <c r="G672" i="2"/>
  <c r="F672" i="2"/>
  <c r="H671" i="2"/>
  <c r="G671" i="2"/>
  <c r="F671" i="2"/>
  <c r="H670" i="2"/>
  <c r="G670" i="2"/>
  <c r="F670" i="2"/>
  <c r="H669" i="2"/>
  <c r="G669" i="2"/>
  <c r="F669" i="2"/>
  <c r="H668" i="2"/>
  <c r="G668" i="2"/>
  <c r="F668" i="2"/>
  <c r="H667" i="2"/>
  <c r="G667" i="2"/>
  <c r="F667" i="2"/>
  <c r="H666" i="2"/>
  <c r="G666" i="2"/>
  <c r="F666" i="2"/>
  <c r="H665" i="2"/>
  <c r="G665" i="2"/>
  <c r="F665" i="2"/>
  <c r="H664" i="2"/>
  <c r="G664" i="2"/>
  <c r="F664" i="2"/>
  <c r="H663" i="2"/>
  <c r="G663" i="2"/>
  <c r="F663" i="2"/>
  <c r="H662" i="2"/>
  <c r="G662" i="2"/>
  <c r="F662" i="2"/>
  <c r="H661" i="2"/>
  <c r="G661" i="2"/>
  <c r="F661" i="2"/>
  <c r="H660" i="2"/>
  <c r="G660" i="2"/>
  <c r="F660" i="2"/>
  <c r="H659" i="2"/>
  <c r="G659" i="2"/>
  <c r="F659" i="2"/>
  <c r="H658" i="2"/>
  <c r="G658" i="2"/>
  <c r="F658" i="2"/>
  <c r="H657" i="2"/>
  <c r="G657" i="2"/>
  <c r="F657" i="2"/>
  <c r="H656" i="2"/>
  <c r="G656" i="2"/>
  <c r="F656" i="2"/>
  <c r="H655" i="2"/>
  <c r="G655" i="2"/>
  <c r="F655" i="2"/>
  <c r="H654" i="2"/>
  <c r="G654" i="2"/>
  <c r="F654" i="2"/>
  <c r="H653" i="2"/>
  <c r="G653" i="2"/>
  <c r="F653" i="2"/>
  <c r="H652" i="2"/>
  <c r="G652" i="2"/>
  <c r="F652" i="2"/>
  <c r="H651" i="2"/>
  <c r="G651" i="2"/>
  <c r="F651" i="2"/>
  <c r="H650" i="2"/>
  <c r="G650" i="2"/>
  <c r="F650" i="2"/>
  <c r="H649" i="2"/>
  <c r="G649" i="2"/>
  <c r="F649" i="2"/>
  <c r="H648" i="2"/>
  <c r="G648" i="2"/>
  <c r="F648" i="2"/>
  <c r="H647" i="2"/>
  <c r="G647" i="2"/>
  <c r="F647" i="2"/>
  <c r="H646" i="2"/>
  <c r="G646" i="2"/>
  <c r="F646" i="2"/>
  <c r="H645" i="2"/>
  <c r="G645" i="2"/>
  <c r="F645" i="2"/>
  <c r="H644" i="2"/>
  <c r="G644" i="2"/>
  <c r="F644" i="2"/>
  <c r="H643" i="2"/>
  <c r="G643" i="2"/>
  <c r="F643" i="2"/>
  <c r="H642" i="2"/>
  <c r="G642" i="2"/>
  <c r="F642" i="2"/>
  <c r="H641" i="2"/>
  <c r="G641" i="2"/>
  <c r="F641" i="2"/>
  <c r="H640" i="2"/>
  <c r="G640" i="2"/>
  <c r="F640" i="2"/>
  <c r="H639" i="2"/>
  <c r="G639" i="2"/>
  <c r="F639" i="2"/>
  <c r="H638" i="2"/>
  <c r="G638" i="2"/>
  <c r="F638" i="2"/>
  <c r="H637" i="2"/>
  <c r="G637" i="2"/>
  <c r="F637" i="2"/>
  <c r="H636" i="2"/>
  <c r="G636" i="2"/>
  <c r="F636" i="2"/>
  <c r="H635" i="2"/>
  <c r="G635" i="2"/>
  <c r="F635" i="2"/>
  <c r="H634" i="2"/>
  <c r="G634" i="2"/>
  <c r="F634" i="2"/>
  <c r="H633" i="2"/>
  <c r="G633" i="2"/>
  <c r="F633" i="2"/>
  <c r="H632" i="2"/>
  <c r="G632" i="2"/>
  <c r="F632" i="2"/>
  <c r="H631" i="2"/>
  <c r="G631" i="2"/>
  <c r="F631" i="2"/>
  <c r="H630" i="2"/>
  <c r="G630" i="2"/>
  <c r="F630" i="2"/>
  <c r="H629" i="2"/>
  <c r="G629" i="2"/>
  <c r="F629" i="2"/>
  <c r="H628" i="2"/>
  <c r="G628" i="2"/>
  <c r="F628" i="2"/>
  <c r="H627" i="2"/>
  <c r="G627" i="2"/>
  <c r="F627" i="2"/>
  <c r="H626" i="2"/>
  <c r="G626" i="2"/>
  <c r="F626" i="2"/>
  <c r="H625" i="2"/>
  <c r="G625" i="2"/>
  <c r="F625" i="2"/>
  <c r="H624" i="2"/>
  <c r="G624" i="2"/>
  <c r="F624" i="2"/>
  <c r="H623" i="2"/>
  <c r="G623" i="2"/>
  <c r="F623" i="2"/>
  <c r="H622" i="2"/>
  <c r="G622" i="2"/>
  <c r="F622" i="2"/>
  <c r="H621" i="2"/>
  <c r="G621" i="2"/>
  <c r="F621" i="2"/>
  <c r="H620" i="2"/>
  <c r="G620" i="2"/>
  <c r="F620" i="2"/>
  <c r="H619" i="2"/>
  <c r="G619" i="2"/>
  <c r="F619" i="2"/>
  <c r="H618" i="2"/>
  <c r="G618" i="2"/>
  <c r="F618" i="2"/>
  <c r="H617" i="2"/>
  <c r="G617" i="2"/>
  <c r="F617" i="2"/>
  <c r="H616" i="2"/>
  <c r="G616" i="2"/>
  <c r="F616" i="2"/>
  <c r="H615" i="2"/>
  <c r="G615" i="2"/>
  <c r="F615" i="2"/>
  <c r="H614" i="2"/>
  <c r="G614" i="2"/>
  <c r="F614" i="2"/>
  <c r="H613" i="2"/>
  <c r="G613" i="2"/>
  <c r="F613" i="2"/>
  <c r="H612" i="2"/>
  <c r="G612" i="2"/>
  <c r="F612" i="2"/>
  <c r="H611" i="2"/>
  <c r="G611" i="2"/>
  <c r="F611" i="2"/>
  <c r="H610" i="2"/>
  <c r="G610" i="2"/>
  <c r="F610" i="2"/>
  <c r="H609" i="2"/>
  <c r="G609" i="2"/>
  <c r="F609" i="2"/>
  <c r="H608" i="2"/>
  <c r="G608" i="2"/>
  <c r="F608" i="2"/>
  <c r="H607" i="2"/>
  <c r="G607" i="2"/>
  <c r="F607" i="2"/>
  <c r="H606" i="2"/>
  <c r="G606" i="2"/>
  <c r="F606" i="2"/>
  <c r="H605" i="2"/>
  <c r="G605" i="2"/>
  <c r="F605" i="2"/>
  <c r="H604" i="2"/>
  <c r="G604" i="2"/>
  <c r="F604" i="2"/>
  <c r="H603" i="2"/>
  <c r="G603" i="2"/>
  <c r="F603" i="2"/>
  <c r="H602" i="2"/>
  <c r="G602" i="2"/>
  <c r="F602" i="2"/>
  <c r="H601" i="2"/>
  <c r="G601" i="2"/>
  <c r="F601" i="2"/>
  <c r="H600" i="2"/>
  <c r="G600" i="2"/>
  <c r="F600" i="2"/>
  <c r="H599" i="2"/>
  <c r="G599" i="2"/>
  <c r="F599" i="2"/>
  <c r="H598" i="2"/>
  <c r="G598" i="2"/>
  <c r="F598" i="2"/>
  <c r="H597" i="2"/>
  <c r="G597" i="2"/>
  <c r="F597" i="2"/>
  <c r="H596" i="2"/>
  <c r="G596" i="2"/>
  <c r="F596" i="2"/>
  <c r="H595" i="2"/>
  <c r="G595" i="2"/>
  <c r="F595" i="2"/>
  <c r="H594" i="2"/>
  <c r="G594" i="2"/>
  <c r="F594" i="2"/>
  <c r="H593" i="2"/>
  <c r="G593" i="2"/>
  <c r="F593" i="2"/>
  <c r="H592" i="2"/>
  <c r="G592" i="2"/>
  <c r="F592" i="2"/>
  <c r="H591" i="2"/>
  <c r="G591" i="2"/>
  <c r="F591" i="2"/>
  <c r="H590" i="2"/>
  <c r="G590" i="2"/>
  <c r="F590" i="2"/>
  <c r="H589" i="2"/>
  <c r="G589" i="2"/>
  <c r="F589" i="2"/>
  <c r="H588" i="2"/>
  <c r="G588" i="2"/>
  <c r="F588" i="2"/>
  <c r="H587" i="2"/>
  <c r="G587" i="2"/>
  <c r="F587" i="2"/>
  <c r="H586" i="2"/>
  <c r="G586" i="2"/>
  <c r="F586" i="2"/>
  <c r="H585" i="2"/>
  <c r="G585" i="2"/>
  <c r="F585" i="2"/>
  <c r="H584" i="2"/>
  <c r="G584" i="2"/>
  <c r="F584" i="2"/>
  <c r="H583" i="2"/>
  <c r="G583" i="2"/>
  <c r="F583" i="2"/>
  <c r="H582" i="2"/>
  <c r="G582" i="2"/>
  <c r="F582" i="2"/>
  <c r="H581" i="2"/>
  <c r="G581" i="2"/>
  <c r="F581" i="2"/>
  <c r="H580" i="2"/>
  <c r="G580" i="2"/>
  <c r="F580" i="2"/>
  <c r="H579" i="2"/>
  <c r="G579" i="2"/>
  <c r="F579" i="2"/>
  <c r="H578" i="2"/>
  <c r="G578" i="2"/>
  <c r="F578" i="2"/>
  <c r="H577" i="2"/>
  <c r="G577" i="2"/>
  <c r="F577" i="2"/>
  <c r="H576" i="2"/>
  <c r="G576" i="2"/>
  <c r="F576" i="2"/>
  <c r="H575" i="2"/>
  <c r="G575" i="2"/>
  <c r="F575" i="2"/>
  <c r="H574" i="2"/>
  <c r="G574" i="2"/>
  <c r="F574" i="2"/>
  <c r="H573" i="2"/>
  <c r="G573" i="2"/>
  <c r="F573" i="2"/>
  <c r="H572" i="2"/>
  <c r="G572" i="2"/>
  <c r="F572" i="2"/>
  <c r="H571" i="2"/>
  <c r="G571" i="2"/>
  <c r="F571" i="2"/>
  <c r="H570" i="2"/>
  <c r="G570" i="2"/>
  <c r="F570" i="2"/>
  <c r="H569" i="2"/>
  <c r="G569" i="2"/>
  <c r="F569" i="2"/>
  <c r="H568" i="2"/>
  <c r="G568" i="2"/>
  <c r="F568" i="2"/>
  <c r="H567" i="2"/>
  <c r="G567" i="2"/>
  <c r="F567" i="2"/>
  <c r="H566" i="2"/>
  <c r="G566" i="2"/>
  <c r="F566" i="2"/>
  <c r="H565" i="2"/>
  <c r="G565" i="2"/>
  <c r="F565" i="2"/>
  <c r="H564" i="2"/>
  <c r="G564" i="2"/>
  <c r="F564" i="2"/>
  <c r="H563" i="2"/>
  <c r="G563" i="2"/>
  <c r="F563" i="2"/>
  <c r="H562" i="2"/>
  <c r="G562" i="2"/>
  <c r="F562" i="2"/>
  <c r="H561" i="2"/>
  <c r="G561" i="2"/>
  <c r="F561" i="2"/>
  <c r="H560" i="2"/>
  <c r="G560" i="2"/>
  <c r="F560" i="2"/>
  <c r="H559" i="2"/>
  <c r="G559" i="2"/>
  <c r="F559" i="2"/>
  <c r="H558" i="2"/>
  <c r="G558" i="2"/>
  <c r="F558" i="2"/>
  <c r="H557" i="2"/>
  <c r="G557" i="2"/>
  <c r="F557" i="2"/>
  <c r="H556" i="2"/>
  <c r="G556" i="2"/>
  <c r="F556" i="2"/>
  <c r="H555" i="2"/>
  <c r="G555" i="2"/>
  <c r="F555" i="2"/>
  <c r="H554" i="2"/>
  <c r="G554" i="2"/>
  <c r="F554" i="2"/>
  <c r="H553" i="2"/>
  <c r="G553" i="2"/>
  <c r="F553" i="2"/>
  <c r="H552" i="2"/>
  <c r="G552" i="2"/>
  <c r="F552" i="2"/>
  <c r="H551" i="2"/>
  <c r="G551" i="2"/>
  <c r="F551" i="2"/>
  <c r="H550" i="2"/>
  <c r="G550" i="2"/>
  <c r="F550" i="2"/>
  <c r="H549" i="2"/>
  <c r="G549" i="2"/>
  <c r="F549" i="2"/>
  <c r="H548" i="2"/>
  <c r="G548" i="2"/>
  <c r="F548" i="2"/>
  <c r="H547" i="2"/>
  <c r="G547" i="2"/>
  <c r="F547" i="2"/>
  <c r="H546" i="2"/>
  <c r="G546" i="2"/>
  <c r="F546" i="2"/>
  <c r="H545" i="2"/>
  <c r="G545" i="2"/>
  <c r="F545" i="2"/>
  <c r="H544" i="2"/>
  <c r="G544" i="2"/>
  <c r="F544" i="2"/>
  <c r="H543" i="2"/>
  <c r="G543" i="2"/>
  <c r="F543" i="2"/>
  <c r="H542" i="2"/>
  <c r="G542" i="2"/>
  <c r="F542" i="2"/>
  <c r="H541" i="2"/>
  <c r="G541" i="2"/>
  <c r="F541" i="2"/>
  <c r="H540" i="2"/>
  <c r="G540" i="2"/>
  <c r="F540" i="2"/>
  <c r="H539" i="2"/>
  <c r="G539" i="2"/>
  <c r="F539" i="2"/>
  <c r="H538" i="2"/>
  <c r="G538" i="2"/>
  <c r="F538" i="2"/>
  <c r="H537" i="2"/>
  <c r="G537" i="2"/>
  <c r="F537" i="2"/>
  <c r="H536" i="2"/>
  <c r="G536" i="2"/>
  <c r="F536" i="2"/>
  <c r="H535" i="2"/>
  <c r="G535" i="2"/>
  <c r="F535" i="2"/>
  <c r="H534" i="2"/>
  <c r="G534" i="2"/>
  <c r="F534" i="2"/>
  <c r="H533" i="2"/>
  <c r="G533" i="2"/>
  <c r="F533" i="2"/>
  <c r="H532" i="2"/>
  <c r="G532" i="2"/>
  <c r="F532" i="2"/>
  <c r="H531" i="2"/>
  <c r="G531" i="2"/>
  <c r="F531" i="2"/>
  <c r="H530" i="2"/>
  <c r="G530" i="2"/>
  <c r="F530" i="2"/>
  <c r="H529" i="2"/>
  <c r="G529" i="2"/>
  <c r="F529" i="2"/>
  <c r="H528" i="2"/>
  <c r="G528" i="2"/>
  <c r="F528" i="2"/>
  <c r="H527" i="2"/>
  <c r="G527" i="2"/>
  <c r="F527" i="2"/>
  <c r="H526" i="2"/>
  <c r="G526" i="2"/>
  <c r="F526" i="2"/>
  <c r="H525" i="2"/>
  <c r="G525" i="2"/>
  <c r="F525" i="2"/>
  <c r="H524" i="2"/>
  <c r="G524" i="2"/>
  <c r="F524" i="2"/>
  <c r="H523" i="2"/>
  <c r="G523" i="2"/>
  <c r="F523" i="2"/>
  <c r="H522" i="2"/>
  <c r="G522" i="2"/>
  <c r="F522" i="2"/>
  <c r="H521" i="2"/>
  <c r="G521" i="2"/>
  <c r="F521" i="2"/>
  <c r="H520" i="2"/>
  <c r="G520" i="2"/>
  <c r="F520" i="2"/>
  <c r="H519" i="2"/>
  <c r="G519" i="2"/>
  <c r="F519" i="2"/>
  <c r="H518" i="2"/>
  <c r="G518" i="2"/>
  <c r="F518" i="2"/>
  <c r="H517" i="2"/>
  <c r="G517" i="2"/>
  <c r="F517" i="2"/>
  <c r="H516" i="2"/>
  <c r="G516" i="2"/>
  <c r="F516" i="2"/>
  <c r="H515" i="2"/>
  <c r="G515" i="2"/>
  <c r="F515" i="2"/>
  <c r="H514" i="2"/>
  <c r="G514" i="2"/>
  <c r="F514" i="2"/>
  <c r="H513" i="2"/>
  <c r="G513" i="2"/>
  <c r="F513" i="2"/>
  <c r="H512" i="2"/>
  <c r="G512" i="2"/>
  <c r="F512" i="2"/>
  <c r="H511" i="2"/>
  <c r="G511" i="2"/>
  <c r="F511" i="2"/>
  <c r="H510" i="2"/>
  <c r="G510" i="2"/>
  <c r="F510" i="2"/>
  <c r="H509" i="2"/>
  <c r="G509" i="2"/>
  <c r="F509" i="2"/>
  <c r="H508" i="2"/>
  <c r="G508" i="2"/>
  <c r="F508" i="2"/>
  <c r="H507" i="2"/>
  <c r="G507" i="2"/>
  <c r="F507" i="2"/>
  <c r="H506" i="2"/>
  <c r="G506" i="2"/>
  <c r="F506" i="2"/>
  <c r="H505" i="2"/>
  <c r="G505" i="2"/>
  <c r="F505" i="2"/>
  <c r="H504" i="2"/>
  <c r="G504" i="2"/>
  <c r="F504" i="2"/>
  <c r="H503" i="2"/>
  <c r="G503" i="2"/>
  <c r="F503" i="2"/>
  <c r="H502" i="2"/>
  <c r="G502" i="2"/>
  <c r="F502" i="2"/>
  <c r="H501" i="2"/>
  <c r="G501" i="2"/>
  <c r="F501" i="2"/>
  <c r="H500" i="2"/>
  <c r="G500" i="2"/>
  <c r="F500" i="2"/>
  <c r="H499" i="2"/>
  <c r="G499" i="2"/>
  <c r="F499" i="2"/>
  <c r="H498" i="2"/>
  <c r="G498" i="2"/>
  <c r="F498" i="2"/>
  <c r="H497" i="2"/>
  <c r="G497" i="2"/>
  <c r="F497" i="2"/>
  <c r="H496" i="2"/>
  <c r="G496" i="2"/>
  <c r="F496" i="2"/>
  <c r="H495" i="2"/>
  <c r="G495" i="2"/>
  <c r="F495" i="2"/>
  <c r="H494" i="2"/>
  <c r="G494" i="2"/>
  <c r="F494" i="2"/>
  <c r="H493" i="2"/>
  <c r="G493" i="2"/>
  <c r="F493" i="2"/>
  <c r="H492" i="2"/>
  <c r="G492" i="2"/>
  <c r="F492" i="2"/>
  <c r="H491" i="2"/>
  <c r="G491" i="2"/>
  <c r="F491" i="2"/>
  <c r="H490" i="2"/>
  <c r="G490" i="2"/>
  <c r="F490" i="2"/>
  <c r="H489" i="2"/>
  <c r="G489" i="2"/>
  <c r="F489" i="2"/>
  <c r="H488" i="2"/>
  <c r="G488" i="2"/>
  <c r="F488" i="2"/>
  <c r="H487" i="2"/>
  <c r="G487" i="2"/>
  <c r="F487" i="2"/>
  <c r="H486" i="2"/>
  <c r="G486" i="2"/>
  <c r="F486" i="2"/>
  <c r="H485" i="2"/>
  <c r="G485" i="2"/>
  <c r="F485" i="2"/>
  <c r="H484" i="2"/>
  <c r="G484" i="2"/>
  <c r="F484" i="2"/>
  <c r="H483" i="2"/>
  <c r="G483" i="2"/>
  <c r="F483" i="2"/>
  <c r="H482" i="2"/>
  <c r="G482" i="2"/>
  <c r="F482" i="2"/>
  <c r="H481" i="2"/>
  <c r="G481" i="2"/>
  <c r="F481" i="2"/>
  <c r="H480" i="2"/>
  <c r="G480" i="2"/>
  <c r="F480" i="2"/>
  <c r="H479" i="2"/>
  <c r="G479" i="2"/>
  <c r="F479" i="2"/>
  <c r="H478" i="2"/>
  <c r="G478" i="2"/>
  <c r="F478" i="2"/>
  <c r="H477" i="2"/>
  <c r="G477" i="2"/>
  <c r="F477" i="2"/>
  <c r="H476" i="2"/>
  <c r="G476" i="2"/>
  <c r="F476" i="2"/>
  <c r="H475" i="2"/>
  <c r="G475" i="2"/>
  <c r="F475" i="2"/>
  <c r="H474" i="2"/>
  <c r="G474" i="2"/>
  <c r="F474" i="2"/>
  <c r="H473" i="2"/>
  <c r="G473" i="2"/>
  <c r="F473" i="2"/>
  <c r="H472" i="2"/>
  <c r="G472" i="2"/>
  <c r="F472" i="2"/>
  <c r="H471" i="2"/>
  <c r="G471" i="2"/>
  <c r="F471" i="2"/>
  <c r="H470" i="2"/>
  <c r="G470" i="2"/>
  <c r="F470" i="2"/>
  <c r="H469" i="2"/>
  <c r="G469" i="2"/>
  <c r="F469" i="2"/>
  <c r="H468" i="2"/>
  <c r="G468" i="2"/>
  <c r="F468" i="2"/>
  <c r="H467" i="2"/>
  <c r="G467" i="2"/>
  <c r="F467" i="2"/>
  <c r="H466" i="2"/>
  <c r="G466" i="2"/>
  <c r="F466" i="2"/>
  <c r="H465" i="2"/>
  <c r="G465" i="2"/>
  <c r="F465" i="2"/>
  <c r="H464" i="2"/>
  <c r="G464" i="2"/>
  <c r="F464" i="2"/>
  <c r="H463" i="2"/>
  <c r="G463" i="2"/>
  <c r="F463" i="2"/>
  <c r="H462" i="2"/>
  <c r="G462" i="2"/>
  <c r="F462" i="2"/>
  <c r="H461" i="2"/>
  <c r="G461" i="2"/>
  <c r="F461" i="2"/>
  <c r="H460" i="2"/>
  <c r="G460" i="2"/>
  <c r="F460" i="2"/>
  <c r="H459" i="2"/>
  <c r="G459" i="2"/>
  <c r="F459" i="2"/>
  <c r="H458" i="2"/>
  <c r="G458" i="2"/>
  <c r="F458" i="2"/>
  <c r="H457" i="2"/>
  <c r="G457" i="2"/>
  <c r="F457" i="2"/>
  <c r="H456" i="2"/>
  <c r="G456" i="2"/>
  <c r="F456" i="2"/>
  <c r="H455" i="2"/>
  <c r="G455" i="2"/>
  <c r="F455" i="2"/>
  <c r="H454" i="2"/>
  <c r="G454" i="2"/>
  <c r="F454" i="2"/>
  <c r="H453" i="2"/>
  <c r="G453" i="2"/>
  <c r="F453" i="2"/>
  <c r="H452" i="2"/>
  <c r="G452" i="2"/>
  <c r="F452" i="2"/>
  <c r="H451" i="2"/>
  <c r="G451" i="2"/>
  <c r="F451" i="2"/>
  <c r="H450" i="2"/>
  <c r="G450" i="2"/>
  <c r="F450" i="2"/>
  <c r="H449" i="2"/>
  <c r="G449" i="2"/>
  <c r="F449" i="2"/>
  <c r="H448" i="2"/>
  <c r="G448" i="2"/>
  <c r="F448" i="2"/>
  <c r="H447" i="2"/>
  <c r="G447" i="2"/>
  <c r="F447" i="2"/>
  <c r="H446" i="2"/>
  <c r="G446" i="2"/>
  <c r="F446" i="2"/>
  <c r="H445" i="2"/>
  <c r="G445" i="2"/>
  <c r="F445" i="2"/>
  <c r="H444" i="2"/>
  <c r="G444" i="2"/>
  <c r="F444" i="2"/>
  <c r="H443" i="2"/>
  <c r="G443" i="2"/>
  <c r="F443" i="2"/>
  <c r="H442" i="2"/>
  <c r="G442" i="2"/>
  <c r="F442" i="2"/>
  <c r="H441" i="2"/>
  <c r="G441" i="2"/>
  <c r="F441" i="2"/>
  <c r="H440" i="2"/>
  <c r="G440" i="2"/>
  <c r="F440" i="2"/>
  <c r="H439" i="2"/>
  <c r="G439" i="2"/>
  <c r="F439" i="2"/>
  <c r="H438" i="2"/>
  <c r="G438" i="2"/>
  <c r="F438" i="2"/>
  <c r="H437" i="2"/>
  <c r="G437" i="2"/>
  <c r="F437" i="2"/>
  <c r="H436" i="2"/>
  <c r="G436" i="2"/>
  <c r="F436" i="2"/>
  <c r="H435" i="2"/>
  <c r="G435" i="2"/>
  <c r="F435" i="2"/>
  <c r="H434" i="2"/>
  <c r="G434" i="2"/>
  <c r="F434" i="2"/>
  <c r="H433" i="2"/>
  <c r="G433" i="2"/>
  <c r="F433" i="2"/>
  <c r="H432" i="2"/>
  <c r="G432" i="2"/>
  <c r="F432" i="2"/>
  <c r="H431" i="2"/>
  <c r="G431" i="2"/>
  <c r="F431" i="2"/>
  <c r="H430" i="2"/>
  <c r="G430" i="2"/>
  <c r="F430" i="2"/>
  <c r="H429" i="2"/>
  <c r="G429" i="2"/>
  <c r="F429" i="2"/>
  <c r="H428" i="2"/>
  <c r="G428" i="2"/>
  <c r="F428" i="2"/>
  <c r="H427" i="2"/>
  <c r="G427" i="2"/>
  <c r="F427" i="2"/>
  <c r="H426" i="2"/>
  <c r="G426" i="2"/>
  <c r="F426" i="2"/>
  <c r="H425" i="2"/>
  <c r="G425" i="2"/>
  <c r="F425" i="2"/>
  <c r="H424" i="2"/>
  <c r="G424" i="2"/>
  <c r="F424" i="2"/>
  <c r="H423" i="2"/>
  <c r="G423" i="2"/>
  <c r="F423" i="2"/>
  <c r="H422" i="2"/>
  <c r="G422" i="2"/>
  <c r="F422" i="2"/>
  <c r="H421" i="2"/>
  <c r="G421" i="2"/>
  <c r="F421" i="2"/>
  <c r="H420" i="2"/>
  <c r="G420" i="2"/>
  <c r="F420" i="2"/>
  <c r="H419" i="2"/>
  <c r="G419" i="2"/>
  <c r="F419" i="2"/>
  <c r="H418" i="2"/>
  <c r="G418" i="2"/>
  <c r="F418" i="2"/>
  <c r="H417" i="2"/>
  <c r="G417" i="2"/>
  <c r="F417" i="2"/>
  <c r="H416" i="2"/>
  <c r="G416" i="2"/>
  <c r="F416" i="2"/>
  <c r="H415" i="2"/>
  <c r="G415" i="2"/>
  <c r="F415" i="2"/>
  <c r="H414" i="2"/>
  <c r="G414" i="2"/>
  <c r="F414" i="2"/>
  <c r="H413" i="2"/>
  <c r="G413" i="2"/>
  <c r="F413" i="2"/>
  <c r="H412" i="2"/>
  <c r="G412" i="2"/>
  <c r="F412" i="2"/>
  <c r="H411" i="2"/>
  <c r="G411" i="2"/>
  <c r="F411" i="2"/>
  <c r="H410" i="2"/>
  <c r="G410" i="2"/>
  <c r="F410" i="2"/>
  <c r="H409" i="2"/>
  <c r="G409" i="2"/>
  <c r="F409" i="2"/>
  <c r="H408" i="2"/>
  <c r="G408" i="2"/>
  <c r="F408" i="2"/>
  <c r="H407" i="2"/>
  <c r="G407" i="2"/>
  <c r="F407" i="2"/>
  <c r="H406" i="2"/>
  <c r="G406" i="2"/>
  <c r="F406" i="2"/>
  <c r="H405" i="2"/>
  <c r="G405" i="2"/>
  <c r="F405" i="2"/>
  <c r="H404" i="2"/>
  <c r="G404" i="2"/>
  <c r="F404" i="2"/>
  <c r="H403" i="2"/>
  <c r="G403" i="2"/>
  <c r="F403" i="2"/>
  <c r="H402" i="2"/>
  <c r="G402" i="2"/>
  <c r="F402" i="2"/>
  <c r="H401" i="2"/>
  <c r="G401" i="2"/>
  <c r="F401" i="2"/>
  <c r="H400" i="2"/>
  <c r="G400" i="2"/>
  <c r="F400" i="2"/>
  <c r="H399" i="2"/>
  <c r="G399" i="2"/>
  <c r="F399" i="2"/>
  <c r="H398" i="2"/>
  <c r="G398" i="2"/>
  <c r="F398" i="2"/>
  <c r="H397" i="2"/>
  <c r="G397" i="2"/>
  <c r="F397" i="2"/>
  <c r="H396" i="2"/>
  <c r="G396" i="2"/>
  <c r="F396" i="2"/>
  <c r="H395" i="2"/>
  <c r="G395" i="2"/>
  <c r="F395" i="2"/>
  <c r="H394" i="2"/>
  <c r="G394" i="2"/>
  <c r="F394" i="2"/>
  <c r="H393" i="2"/>
  <c r="G393" i="2"/>
  <c r="F393" i="2"/>
  <c r="H392" i="2"/>
  <c r="G392" i="2"/>
  <c r="F392" i="2"/>
  <c r="H391" i="2"/>
  <c r="G391" i="2"/>
  <c r="F391" i="2"/>
  <c r="H390" i="2"/>
  <c r="G390" i="2"/>
  <c r="F390" i="2"/>
  <c r="H389" i="2"/>
  <c r="G389" i="2"/>
  <c r="F389" i="2"/>
  <c r="H388" i="2"/>
  <c r="G388" i="2"/>
  <c r="F388" i="2"/>
  <c r="H387" i="2"/>
  <c r="G387" i="2"/>
  <c r="F387" i="2"/>
  <c r="H386" i="2"/>
  <c r="G386" i="2"/>
  <c r="F386" i="2"/>
  <c r="H385" i="2"/>
  <c r="G385" i="2"/>
  <c r="F385" i="2"/>
  <c r="H384" i="2"/>
  <c r="G384" i="2"/>
  <c r="F384" i="2"/>
  <c r="H383" i="2"/>
  <c r="G383" i="2"/>
  <c r="F383" i="2"/>
  <c r="H382" i="2"/>
  <c r="G382" i="2"/>
  <c r="F382" i="2"/>
  <c r="H381" i="2"/>
  <c r="G381" i="2"/>
  <c r="F381" i="2"/>
  <c r="H380" i="2"/>
  <c r="G380" i="2"/>
  <c r="F380" i="2"/>
  <c r="H379" i="2"/>
  <c r="G379" i="2"/>
  <c r="F379" i="2"/>
  <c r="H378" i="2"/>
  <c r="G378" i="2"/>
  <c r="F378" i="2"/>
  <c r="H377" i="2"/>
  <c r="G377" i="2"/>
  <c r="F377" i="2"/>
  <c r="H376" i="2"/>
  <c r="G376" i="2"/>
  <c r="F376" i="2"/>
  <c r="H375" i="2"/>
  <c r="G375" i="2"/>
  <c r="F375" i="2"/>
  <c r="H374" i="2"/>
  <c r="G374" i="2"/>
  <c r="F374" i="2"/>
  <c r="H373" i="2"/>
  <c r="G373" i="2"/>
  <c r="F373" i="2"/>
  <c r="H372" i="2"/>
  <c r="G372" i="2"/>
  <c r="F372" i="2"/>
  <c r="H371" i="2"/>
  <c r="G371" i="2"/>
  <c r="F371" i="2"/>
  <c r="H370" i="2"/>
  <c r="G370" i="2"/>
  <c r="F370" i="2"/>
  <c r="H369" i="2"/>
  <c r="G369" i="2"/>
  <c r="F369" i="2"/>
  <c r="H368" i="2"/>
  <c r="G368" i="2"/>
  <c r="F368" i="2"/>
  <c r="H367" i="2"/>
  <c r="G367" i="2"/>
  <c r="F367" i="2"/>
  <c r="H366" i="2"/>
  <c r="G366" i="2"/>
  <c r="F366" i="2"/>
  <c r="H365" i="2"/>
  <c r="G365" i="2"/>
  <c r="F365" i="2"/>
  <c r="H364" i="2"/>
  <c r="G364" i="2"/>
  <c r="F364" i="2"/>
  <c r="H363" i="2"/>
  <c r="G363" i="2"/>
  <c r="F363" i="2"/>
  <c r="H362" i="2"/>
  <c r="G362" i="2"/>
  <c r="F362" i="2"/>
  <c r="H361" i="2"/>
  <c r="G361" i="2"/>
  <c r="F361" i="2"/>
  <c r="H360" i="2"/>
  <c r="G360" i="2"/>
  <c r="F360" i="2"/>
  <c r="H359" i="2"/>
  <c r="G359" i="2"/>
  <c r="F359" i="2"/>
  <c r="H358" i="2"/>
  <c r="G358" i="2"/>
  <c r="F358" i="2"/>
  <c r="H357" i="2"/>
  <c r="G357" i="2"/>
  <c r="F357" i="2"/>
  <c r="H356" i="2"/>
  <c r="G356" i="2"/>
  <c r="F356" i="2"/>
  <c r="H355" i="2"/>
  <c r="G355" i="2"/>
  <c r="F355" i="2"/>
  <c r="H354" i="2"/>
  <c r="G354" i="2"/>
  <c r="F354" i="2"/>
  <c r="H353" i="2"/>
  <c r="G353" i="2"/>
  <c r="F353" i="2"/>
  <c r="H352" i="2"/>
  <c r="G352" i="2"/>
  <c r="F352" i="2"/>
  <c r="H351" i="2"/>
  <c r="G351" i="2"/>
  <c r="F351" i="2"/>
  <c r="H350" i="2"/>
  <c r="G350" i="2"/>
  <c r="F350" i="2"/>
  <c r="H349" i="2"/>
  <c r="G349" i="2"/>
  <c r="F349" i="2"/>
  <c r="H348" i="2"/>
  <c r="G348" i="2"/>
  <c r="F348" i="2"/>
  <c r="H347" i="2"/>
  <c r="G347" i="2"/>
  <c r="F347" i="2"/>
  <c r="H346" i="2"/>
  <c r="G346" i="2"/>
  <c r="F346" i="2"/>
  <c r="H345" i="2"/>
  <c r="G345" i="2"/>
  <c r="F345" i="2"/>
  <c r="H344" i="2"/>
  <c r="G344" i="2"/>
  <c r="F344" i="2"/>
  <c r="H343" i="2"/>
  <c r="G343" i="2"/>
  <c r="F343" i="2"/>
  <c r="H342" i="2"/>
  <c r="G342" i="2"/>
  <c r="F342" i="2"/>
  <c r="H341" i="2"/>
  <c r="G341" i="2"/>
  <c r="F341" i="2"/>
  <c r="H340" i="2"/>
  <c r="G340" i="2"/>
  <c r="F340" i="2"/>
  <c r="H339" i="2"/>
  <c r="G339" i="2"/>
  <c r="F339" i="2"/>
  <c r="H338" i="2"/>
  <c r="G338" i="2"/>
  <c r="F338" i="2"/>
  <c r="H337" i="2"/>
  <c r="G337" i="2"/>
  <c r="F337" i="2"/>
  <c r="H336" i="2"/>
  <c r="G336" i="2"/>
  <c r="F336" i="2"/>
  <c r="H335" i="2"/>
  <c r="G335" i="2"/>
  <c r="F335" i="2"/>
  <c r="H334" i="2"/>
  <c r="G334" i="2"/>
  <c r="F334" i="2"/>
  <c r="H333" i="2"/>
  <c r="G333" i="2"/>
  <c r="F333" i="2"/>
  <c r="H332" i="2"/>
  <c r="G332" i="2"/>
  <c r="F332" i="2"/>
  <c r="H331" i="2"/>
  <c r="G331" i="2"/>
  <c r="F331" i="2"/>
  <c r="H330" i="2"/>
  <c r="G330" i="2"/>
  <c r="F330" i="2"/>
  <c r="H329" i="2"/>
  <c r="G329" i="2"/>
  <c r="F329" i="2"/>
  <c r="H328" i="2"/>
  <c r="G328" i="2"/>
  <c r="F328" i="2"/>
  <c r="H327" i="2"/>
  <c r="G327" i="2"/>
  <c r="F327" i="2"/>
  <c r="H326" i="2"/>
  <c r="G326" i="2"/>
  <c r="F326" i="2"/>
  <c r="H325" i="2"/>
  <c r="G325" i="2"/>
  <c r="F325" i="2"/>
  <c r="H324" i="2"/>
  <c r="G324" i="2"/>
  <c r="F324" i="2"/>
  <c r="H323" i="2"/>
  <c r="G323" i="2"/>
  <c r="F323" i="2"/>
  <c r="H322" i="2"/>
  <c r="G322" i="2"/>
  <c r="F322" i="2"/>
  <c r="H321" i="2"/>
  <c r="G321" i="2"/>
  <c r="F321" i="2"/>
  <c r="H320" i="2"/>
  <c r="G320" i="2"/>
  <c r="F320" i="2"/>
  <c r="H319" i="2"/>
  <c r="G319" i="2"/>
  <c r="F319" i="2"/>
  <c r="H318" i="2"/>
  <c r="G318" i="2"/>
  <c r="F318" i="2"/>
  <c r="H317" i="2"/>
  <c r="G317" i="2"/>
  <c r="F317" i="2"/>
  <c r="H316" i="2"/>
  <c r="G316" i="2"/>
  <c r="F316" i="2"/>
  <c r="H315" i="2"/>
  <c r="G315" i="2"/>
  <c r="F315" i="2"/>
  <c r="H314" i="2"/>
  <c r="G314" i="2"/>
  <c r="F314" i="2"/>
  <c r="H313" i="2"/>
  <c r="G313" i="2"/>
  <c r="F313" i="2"/>
  <c r="H312" i="2"/>
  <c r="G312" i="2"/>
  <c r="F312" i="2"/>
  <c r="H311" i="2"/>
  <c r="G311" i="2"/>
  <c r="F311" i="2"/>
  <c r="H310" i="2"/>
  <c r="G310" i="2"/>
  <c r="F310" i="2"/>
  <c r="H309" i="2"/>
  <c r="G309" i="2"/>
  <c r="F309" i="2"/>
  <c r="H308" i="2"/>
  <c r="G308" i="2"/>
  <c r="F308" i="2"/>
  <c r="H307" i="2"/>
  <c r="G307" i="2"/>
  <c r="F307" i="2"/>
  <c r="H306" i="2"/>
  <c r="G306" i="2"/>
  <c r="F306" i="2"/>
  <c r="H305" i="2"/>
  <c r="G305" i="2"/>
  <c r="F305" i="2"/>
  <c r="H304" i="2"/>
  <c r="G304" i="2"/>
  <c r="F304" i="2"/>
  <c r="H303" i="2"/>
  <c r="G303" i="2"/>
  <c r="F303" i="2"/>
  <c r="H302" i="2"/>
  <c r="G302" i="2"/>
  <c r="F302" i="2"/>
  <c r="H301" i="2"/>
  <c r="G301" i="2"/>
  <c r="F301" i="2"/>
  <c r="H300" i="2"/>
  <c r="G300" i="2"/>
  <c r="F300" i="2"/>
  <c r="H299" i="2"/>
  <c r="G299" i="2"/>
  <c r="F299" i="2"/>
  <c r="H298" i="2"/>
  <c r="G298" i="2"/>
  <c r="F298" i="2"/>
  <c r="H297" i="2"/>
  <c r="G297" i="2"/>
  <c r="F297" i="2"/>
  <c r="H296" i="2"/>
  <c r="G296" i="2"/>
  <c r="F296" i="2"/>
  <c r="H295" i="2"/>
  <c r="G295" i="2"/>
  <c r="F295" i="2"/>
  <c r="H294" i="2"/>
  <c r="G294" i="2"/>
  <c r="F294" i="2"/>
  <c r="H293" i="2"/>
  <c r="G293" i="2"/>
  <c r="F293" i="2"/>
  <c r="H292" i="2"/>
  <c r="G292" i="2"/>
  <c r="F292" i="2"/>
  <c r="H291" i="2"/>
  <c r="G291" i="2"/>
  <c r="F291" i="2"/>
  <c r="H290" i="2"/>
  <c r="G290" i="2"/>
  <c r="F290" i="2"/>
  <c r="H289" i="2"/>
  <c r="G289" i="2"/>
  <c r="F289" i="2"/>
  <c r="H288" i="2"/>
  <c r="G288" i="2"/>
  <c r="F288" i="2"/>
  <c r="H287" i="2"/>
  <c r="G287" i="2"/>
  <c r="F287" i="2"/>
  <c r="H286" i="2"/>
  <c r="G286" i="2"/>
  <c r="F286" i="2"/>
  <c r="H285" i="2"/>
  <c r="G285" i="2"/>
  <c r="F285" i="2"/>
  <c r="H284" i="2"/>
  <c r="G284" i="2"/>
  <c r="F284" i="2"/>
  <c r="H283" i="2"/>
  <c r="G283" i="2"/>
  <c r="F283" i="2"/>
  <c r="H282" i="2"/>
  <c r="G282" i="2"/>
  <c r="F282" i="2"/>
  <c r="H281" i="2"/>
  <c r="G281" i="2"/>
  <c r="F281" i="2"/>
  <c r="H280" i="2"/>
  <c r="G280" i="2"/>
  <c r="F280" i="2"/>
  <c r="H279" i="2"/>
  <c r="G279" i="2"/>
  <c r="F279" i="2"/>
  <c r="H278" i="2"/>
  <c r="G278" i="2"/>
  <c r="F278" i="2"/>
  <c r="H277" i="2"/>
  <c r="G277" i="2"/>
  <c r="F277" i="2"/>
  <c r="H276" i="2"/>
  <c r="G276" i="2"/>
  <c r="F276" i="2"/>
  <c r="H275" i="2"/>
  <c r="G275" i="2"/>
  <c r="F275" i="2"/>
  <c r="H274" i="2"/>
  <c r="G274" i="2"/>
  <c r="F274" i="2"/>
  <c r="H273" i="2"/>
  <c r="G273" i="2"/>
  <c r="F273" i="2"/>
  <c r="H272" i="2"/>
  <c r="G272" i="2"/>
  <c r="F272" i="2"/>
  <c r="H271" i="2"/>
  <c r="G271" i="2"/>
  <c r="F271" i="2"/>
  <c r="H270" i="2"/>
  <c r="G270" i="2"/>
  <c r="F270" i="2"/>
  <c r="H269" i="2"/>
  <c r="G269" i="2"/>
  <c r="F269" i="2"/>
  <c r="H268" i="2"/>
  <c r="G268" i="2"/>
  <c r="F268" i="2"/>
  <c r="H267" i="2"/>
  <c r="G267" i="2"/>
  <c r="F267" i="2"/>
  <c r="H266" i="2"/>
  <c r="G266" i="2"/>
  <c r="F266" i="2"/>
  <c r="H265" i="2"/>
  <c r="G265" i="2"/>
  <c r="F265" i="2"/>
  <c r="H264" i="2"/>
  <c r="G264" i="2"/>
  <c r="F264" i="2"/>
  <c r="H263" i="2"/>
  <c r="G263" i="2"/>
  <c r="F263" i="2"/>
  <c r="H262" i="2"/>
  <c r="G262" i="2"/>
  <c r="F262" i="2"/>
  <c r="H261" i="2"/>
  <c r="G261" i="2"/>
  <c r="F261" i="2"/>
  <c r="H260" i="2"/>
  <c r="G260" i="2"/>
  <c r="F260" i="2"/>
  <c r="H259" i="2"/>
  <c r="G259" i="2"/>
  <c r="F259" i="2"/>
  <c r="H258" i="2"/>
  <c r="G258" i="2"/>
  <c r="F258" i="2"/>
  <c r="H257" i="2"/>
  <c r="G257" i="2"/>
  <c r="F257" i="2"/>
  <c r="H256" i="2"/>
  <c r="G256" i="2"/>
  <c r="F256" i="2"/>
  <c r="H255" i="2"/>
  <c r="G255" i="2"/>
  <c r="F255" i="2"/>
  <c r="H254" i="2"/>
  <c r="G254" i="2"/>
  <c r="F254" i="2"/>
  <c r="H253" i="2"/>
  <c r="G253" i="2"/>
  <c r="F253" i="2"/>
  <c r="H252" i="2"/>
  <c r="G252" i="2"/>
  <c r="F252" i="2"/>
  <c r="H251" i="2"/>
  <c r="G251" i="2"/>
  <c r="F251" i="2"/>
  <c r="H250" i="2"/>
  <c r="G250" i="2"/>
  <c r="F250" i="2"/>
  <c r="H249" i="2"/>
  <c r="G249" i="2"/>
  <c r="F249" i="2"/>
  <c r="H248" i="2"/>
  <c r="G248" i="2"/>
  <c r="F248" i="2"/>
  <c r="H247" i="2"/>
  <c r="G247" i="2"/>
  <c r="F247" i="2"/>
  <c r="H246" i="2"/>
  <c r="G246" i="2"/>
  <c r="F246" i="2"/>
  <c r="H245" i="2"/>
  <c r="G245" i="2"/>
  <c r="F245" i="2"/>
  <c r="H244" i="2"/>
  <c r="G244" i="2"/>
  <c r="F244" i="2"/>
  <c r="H243" i="2"/>
  <c r="G243" i="2"/>
  <c r="F243" i="2"/>
  <c r="H242" i="2"/>
  <c r="G242" i="2"/>
  <c r="F242" i="2"/>
  <c r="H241" i="2"/>
  <c r="G241" i="2"/>
  <c r="F241" i="2"/>
  <c r="H240" i="2"/>
  <c r="G240" i="2"/>
  <c r="F240" i="2"/>
  <c r="H239" i="2"/>
  <c r="G239" i="2"/>
  <c r="F239" i="2"/>
  <c r="H238" i="2"/>
  <c r="G238" i="2"/>
  <c r="F238" i="2"/>
  <c r="H237" i="2"/>
  <c r="G237" i="2"/>
  <c r="F237" i="2"/>
  <c r="H236" i="2"/>
  <c r="G236" i="2"/>
  <c r="F236" i="2"/>
  <c r="H235" i="2"/>
  <c r="G235" i="2"/>
  <c r="F235" i="2"/>
  <c r="H234" i="2"/>
  <c r="G234" i="2"/>
  <c r="F234" i="2"/>
  <c r="H233" i="2"/>
  <c r="G233" i="2"/>
  <c r="F233" i="2"/>
  <c r="H232" i="2"/>
  <c r="G232" i="2"/>
  <c r="F232" i="2"/>
  <c r="H231" i="2"/>
  <c r="G231" i="2"/>
  <c r="F231" i="2"/>
  <c r="H230" i="2"/>
  <c r="G230" i="2"/>
  <c r="F230" i="2"/>
  <c r="H229" i="2"/>
  <c r="G229" i="2"/>
  <c r="F229" i="2"/>
  <c r="H228" i="2"/>
  <c r="G228" i="2"/>
  <c r="F228" i="2"/>
  <c r="H227" i="2"/>
  <c r="G227" i="2"/>
  <c r="F227" i="2"/>
  <c r="H226" i="2"/>
  <c r="G226" i="2"/>
  <c r="F226" i="2"/>
  <c r="H225" i="2"/>
  <c r="G225" i="2"/>
  <c r="F225" i="2"/>
  <c r="H224" i="2"/>
  <c r="G224" i="2"/>
  <c r="F224" i="2"/>
  <c r="H223" i="2"/>
  <c r="G223" i="2"/>
  <c r="F223" i="2"/>
  <c r="H222" i="2"/>
  <c r="G222" i="2"/>
  <c r="F222" i="2"/>
  <c r="H221" i="2"/>
  <c r="G221" i="2"/>
  <c r="F221" i="2"/>
  <c r="H220" i="2"/>
  <c r="G220" i="2"/>
  <c r="F220" i="2"/>
  <c r="H219" i="2"/>
  <c r="G219" i="2"/>
  <c r="F219" i="2"/>
  <c r="H218" i="2"/>
  <c r="G218" i="2"/>
  <c r="F218" i="2"/>
  <c r="H217" i="2"/>
  <c r="G217" i="2"/>
  <c r="F217" i="2"/>
  <c r="H216" i="2"/>
  <c r="G216" i="2"/>
  <c r="F216" i="2"/>
  <c r="H215" i="2"/>
  <c r="G215" i="2"/>
  <c r="F215" i="2"/>
  <c r="H214" i="2"/>
  <c r="G214" i="2"/>
  <c r="F214" i="2"/>
  <c r="H213" i="2"/>
  <c r="G213" i="2"/>
  <c r="F213" i="2"/>
  <c r="H212" i="2"/>
  <c r="G212" i="2"/>
  <c r="F212" i="2"/>
  <c r="H211" i="2"/>
  <c r="G211" i="2"/>
  <c r="F211" i="2"/>
  <c r="H210" i="2"/>
  <c r="G210" i="2"/>
  <c r="F210" i="2"/>
  <c r="H209" i="2"/>
  <c r="G209" i="2"/>
  <c r="F209" i="2"/>
  <c r="H208" i="2"/>
  <c r="G208" i="2"/>
  <c r="F208" i="2"/>
  <c r="H207" i="2"/>
  <c r="G207" i="2"/>
  <c r="F207" i="2"/>
  <c r="H206" i="2"/>
  <c r="G206" i="2"/>
  <c r="F206" i="2"/>
  <c r="H205" i="2"/>
  <c r="G205" i="2"/>
  <c r="F205" i="2"/>
  <c r="H204" i="2"/>
  <c r="G204" i="2"/>
  <c r="F204" i="2"/>
  <c r="H203" i="2"/>
  <c r="G203" i="2"/>
  <c r="F203" i="2"/>
  <c r="H202" i="2"/>
  <c r="G202" i="2"/>
  <c r="F202" i="2"/>
  <c r="H201" i="2"/>
  <c r="G201" i="2"/>
  <c r="F201" i="2"/>
  <c r="H200" i="2"/>
  <c r="G200" i="2"/>
  <c r="F200" i="2"/>
  <c r="H199" i="2"/>
  <c r="G199" i="2"/>
  <c r="F199" i="2"/>
  <c r="H198" i="2"/>
  <c r="G198" i="2"/>
  <c r="F198" i="2"/>
  <c r="H197" i="2"/>
  <c r="G197" i="2"/>
  <c r="F197" i="2"/>
  <c r="H196" i="2"/>
  <c r="G196" i="2"/>
  <c r="F196" i="2"/>
  <c r="H195" i="2"/>
  <c r="G195" i="2"/>
  <c r="F195" i="2"/>
  <c r="H194" i="2"/>
  <c r="G194" i="2"/>
  <c r="F194" i="2"/>
  <c r="H193" i="2"/>
  <c r="G193" i="2"/>
  <c r="F193" i="2"/>
  <c r="H192" i="2"/>
  <c r="G192" i="2"/>
  <c r="F192" i="2"/>
  <c r="H191" i="2"/>
  <c r="G191" i="2"/>
  <c r="F191" i="2"/>
  <c r="H190" i="2"/>
  <c r="G190" i="2"/>
  <c r="F190" i="2"/>
  <c r="H189" i="2"/>
  <c r="G189" i="2"/>
  <c r="F189" i="2"/>
  <c r="H188" i="2"/>
  <c r="G188" i="2"/>
  <c r="F188" i="2"/>
  <c r="H187" i="2"/>
  <c r="G187" i="2"/>
  <c r="F187" i="2"/>
  <c r="H186" i="2"/>
  <c r="G186" i="2"/>
  <c r="F186" i="2"/>
  <c r="H185" i="2"/>
  <c r="G185" i="2"/>
  <c r="F185" i="2"/>
  <c r="H184" i="2"/>
  <c r="G184" i="2"/>
  <c r="F184" i="2"/>
  <c r="H183" i="2"/>
  <c r="G183" i="2"/>
  <c r="F183" i="2"/>
  <c r="H182" i="2"/>
  <c r="G182" i="2"/>
  <c r="F182" i="2"/>
  <c r="H181" i="2"/>
  <c r="G181" i="2"/>
  <c r="F181" i="2"/>
  <c r="H180" i="2"/>
  <c r="G180" i="2"/>
  <c r="F180" i="2"/>
  <c r="H179" i="2"/>
  <c r="G179" i="2"/>
  <c r="F179" i="2"/>
  <c r="H178" i="2"/>
  <c r="G178" i="2"/>
  <c r="F178" i="2"/>
  <c r="H177" i="2"/>
  <c r="G177" i="2"/>
  <c r="F177" i="2"/>
  <c r="H176" i="2"/>
  <c r="G176" i="2"/>
  <c r="F176" i="2"/>
  <c r="H175" i="2"/>
  <c r="G175" i="2"/>
  <c r="F175" i="2"/>
  <c r="H174" i="2"/>
  <c r="G174" i="2"/>
  <c r="F174" i="2"/>
  <c r="H173" i="2"/>
  <c r="G173" i="2"/>
  <c r="F173" i="2"/>
  <c r="H172" i="2"/>
  <c r="G172" i="2"/>
  <c r="F172" i="2"/>
  <c r="H171" i="2"/>
  <c r="G171" i="2"/>
  <c r="F171" i="2"/>
  <c r="H170" i="2"/>
  <c r="G170" i="2"/>
  <c r="F170" i="2"/>
  <c r="H169" i="2"/>
  <c r="G169" i="2"/>
  <c r="F169" i="2"/>
  <c r="H168" i="2"/>
  <c r="G168" i="2"/>
  <c r="F168" i="2"/>
  <c r="H167" i="2"/>
  <c r="G167" i="2"/>
  <c r="F167" i="2"/>
  <c r="H166" i="2"/>
  <c r="G166" i="2"/>
  <c r="F166" i="2"/>
  <c r="H165" i="2"/>
  <c r="G165" i="2"/>
  <c r="F165" i="2"/>
  <c r="H164" i="2"/>
  <c r="G164" i="2"/>
  <c r="F164" i="2"/>
  <c r="H163" i="2"/>
  <c r="G163" i="2"/>
  <c r="F163" i="2"/>
  <c r="H162" i="2"/>
  <c r="G162" i="2"/>
  <c r="F162" i="2"/>
  <c r="H161" i="2"/>
  <c r="G161" i="2"/>
  <c r="F161" i="2"/>
  <c r="H160" i="2"/>
  <c r="G160" i="2"/>
  <c r="F160" i="2"/>
  <c r="H159" i="2"/>
  <c r="G159" i="2"/>
  <c r="F159" i="2"/>
  <c r="H158" i="2"/>
  <c r="G158" i="2"/>
  <c r="F158" i="2"/>
  <c r="H157" i="2"/>
  <c r="G157" i="2"/>
  <c r="F157" i="2"/>
  <c r="H156" i="2"/>
  <c r="G156" i="2"/>
  <c r="F156" i="2"/>
  <c r="H155" i="2"/>
  <c r="G155" i="2"/>
  <c r="F155" i="2"/>
  <c r="H154" i="2"/>
  <c r="G154" i="2"/>
  <c r="F154" i="2"/>
  <c r="H153" i="2"/>
  <c r="G153" i="2"/>
  <c r="F153" i="2"/>
  <c r="H152" i="2"/>
  <c r="G152" i="2"/>
  <c r="F152" i="2"/>
  <c r="H151" i="2"/>
  <c r="G151" i="2"/>
  <c r="F151" i="2"/>
  <c r="H150" i="2"/>
  <c r="G150" i="2"/>
  <c r="F150" i="2"/>
  <c r="H149" i="2"/>
  <c r="G149" i="2"/>
  <c r="F149" i="2"/>
  <c r="H148" i="2"/>
  <c r="G148" i="2"/>
  <c r="F148" i="2"/>
  <c r="H147" i="2"/>
  <c r="G147" i="2"/>
  <c r="F147" i="2"/>
  <c r="H146" i="2"/>
  <c r="G146" i="2"/>
  <c r="F146" i="2"/>
  <c r="H145" i="2"/>
  <c r="G145" i="2"/>
  <c r="F145" i="2"/>
  <c r="H144" i="2"/>
  <c r="G144" i="2"/>
  <c r="F144" i="2"/>
  <c r="H143" i="2"/>
  <c r="G143" i="2"/>
  <c r="F143" i="2"/>
  <c r="H142" i="2"/>
  <c r="G142" i="2"/>
  <c r="F142" i="2"/>
  <c r="H141" i="2"/>
  <c r="G141" i="2"/>
  <c r="F141" i="2"/>
  <c r="H140" i="2"/>
  <c r="G140" i="2"/>
  <c r="F140" i="2"/>
  <c r="H139" i="2"/>
  <c r="G139" i="2"/>
  <c r="F139" i="2"/>
  <c r="H138" i="2"/>
  <c r="G138" i="2"/>
  <c r="F138" i="2"/>
  <c r="H137" i="2"/>
  <c r="G137" i="2"/>
  <c r="F137" i="2"/>
  <c r="H136" i="2"/>
  <c r="G136" i="2"/>
  <c r="F136" i="2"/>
  <c r="H135" i="2"/>
  <c r="G135" i="2"/>
  <c r="F135" i="2"/>
  <c r="H134" i="2"/>
  <c r="G134" i="2"/>
  <c r="F134" i="2"/>
  <c r="H133" i="2"/>
  <c r="G133" i="2"/>
  <c r="F133" i="2"/>
  <c r="H132" i="2"/>
  <c r="G132" i="2"/>
  <c r="F132" i="2"/>
  <c r="H131" i="2"/>
  <c r="G131" i="2"/>
  <c r="F131" i="2"/>
  <c r="H130" i="2"/>
  <c r="G130" i="2"/>
  <c r="F130" i="2"/>
  <c r="H129" i="2"/>
  <c r="G129" i="2"/>
  <c r="F129" i="2"/>
  <c r="H128" i="2"/>
  <c r="G128" i="2"/>
  <c r="F128" i="2"/>
  <c r="H127" i="2"/>
  <c r="G127" i="2"/>
  <c r="F127" i="2"/>
  <c r="H126" i="2"/>
  <c r="G126" i="2"/>
  <c r="F126" i="2"/>
  <c r="H125" i="2"/>
  <c r="G125" i="2"/>
  <c r="F125" i="2"/>
  <c r="H124" i="2"/>
  <c r="G124" i="2"/>
  <c r="F124" i="2"/>
  <c r="H123" i="2"/>
  <c r="G123" i="2"/>
  <c r="F123" i="2"/>
  <c r="H122" i="2"/>
  <c r="G122" i="2"/>
  <c r="F122" i="2"/>
  <c r="H121" i="2"/>
  <c r="G121" i="2"/>
  <c r="F121" i="2"/>
  <c r="H120" i="2"/>
  <c r="G120" i="2"/>
  <c r="F120" i="2"/>
  <c r="H119" i="2"/>
  <c r="G119" i="2"/>
  <c r="F119" i="2"/>
  <c r="H118" i="2"/>
  <c r="G118" i="2"/>
  <c r="F118" i="2"/>
  <c r="H117" i="2"/>
  <c r="G117" i="2"/>
  <c r="F117" i="2"/>
  <c r="H116" i="2"/>
  <c r="G116" i="2"/>
  <c r="F116" i="2"/>
  <c r="H115" i="2"/>
  <c r="G115" i="2"/>
  <c r="F115" i="2"/>
  <c r="H114" i="2"/>
  <c r="G114" i="2"/>
  <c r="F114" i="2"/>
  <c r="H113" i="2"/>
  <c r="G113" i="2"/>
  <c r="F113" i="2"/>
  <c r="H112" i="2"/>
  <c r="G112" i="2"/>
  <c r="F112" i="2"/>
  <c r="H111" i="2"/>
  <c r="G111" i="2"/>
  <c r="F111" i="2"/>
  <c r="H110" i="2"/>
  <c r="G110" i="2"/>
  <c r="F110" i="2"/>
  <c r="H109" i="2"/>
  <c r="G109" i="2"/>
  <c r="F109" i="2"/>
  <c r="H108" i="2"/>
  <c r="G108" i="2"/>
  <c r="F108" i="2"/>
  <c r="H107" i="2"/>
  <c r="G107" i="2"/>
  <c r="F107" i="2"/>
  <c r="H106" i="2"/>
  <c r="G106" i="2"/>
  <c r="F106" i="2"/>
  <c r="H105" i="2"/>
  <c r="G105" i="2"/>
  <c r="F105" i="2"/>
  <c r="H104" i="2"/>
  <c r="G104" i="2"/>
  <c r="F104" i="2"/>
  <c r="H103" i="2"/>
  <c r="G103" i="2"/>
  <c r="F103" i="2"/>
  <c r="H102" i="2"/>
  <c r="G102" i="2"/>
  <c r="F102" i="2"/>
  <c r="H101" i="2"/>
  <c r="G101" i="2"/>
  <c r="F101" i="2"/>
  <c r="H100" i="2"/>
  <c r="G100" i="2"/>
  <c r="F100" i="2"/>
  <c r="H99" i="2"/>
  <c r="G99" i="2"/>
  <c r="F99" i="2"/>
  <c r="H98" i="2"/>
  <c r="G98" i="2"/>
  <c r="F98" i="2"/>
  <c r="H97" i="2"/>
  <c r="G97" i="2"/>
  <c r="F97" i="2"/>
  <c r="H96" i="2"/>
  <c r="G96" i="2"/>
  <c r="F96" i="2"/>
  <c r="H95" i="2"/>
  <c r="G95" i="2"/>
  <c r="F95" i="2"/>
  <c r="H94" i="2"/>
  <c r="G94" i="2"/>
  <c r="F94" i="2"/>
  <c r="H93" i="2"/>
  <c r="G93" i="2"/>
  <c r="F93" i="2"/>
  <c r="H92" i="2"/>
  <c r="G92" i="2"/>
  <c r="F92" i="2"/>
  <c r="H91" i="2"/>
  <c r="G91" i="2"/>
  <c r="F91" i="2"/>
  <c r="H90" i="2"/>
  <c r="G90" i="2"/>
  <c r="F90" i="2"/>
  <c r="H89" i="2"/>
  <c r="G89" i="2"/>
  <c r="F89" i="2"/>
  <c r="H88" i="2"/>
  <c r="G88" i="2"/>
  <c r="F88" i="2"/>
  <c r="H87" i="2"/>
  <c r="G87" i="2"/>
  <c r="F87" i="2"/>
  <c r="H86" i="2"/>
  <c r="G86" i="2"/>
  <c r="F86" i="2"/>
  <c r="H85" i="2"/>
  <c r="G85" i="2"/>
  <c r="F85" i="2"/>
  <c r="H84" i="2"/>
  <c r="G84" i="2"/>
  <c r="F84" i="2"/>
  <c r="H83" i="2"/>
  <c r="G83" i="2"/>
  <c r="F83" i="2"/>
  <c r="H82" i="2"/>
  <c r="G82" i="2"/>
  <c r="F82" i="2"/>
  <c r="H81" i="2"/>
  <c r="G81" i="2"/>
  <c r="F81" i="2"/>
  <c r="H80" i="2"/>
  <c r="G80" i="2"/>
  <c r="F80" i="2"/>
  <c r="H79" i="2"/>
  <c r="G79" i="2"/>
  <c r="F79" i="2"/>
  <c r="H78" i="2"/>
  <c r="G78" i="2"/>
  <c r="F78" i="2"/>
  <c r="H77" i="2"/>
  <c r="G77" i="2"/>
  <c r="F77" i="2"/>
  <c r="H76" i="2"/>
  <c r="G76" i="2"/>
  <c r="F76" i="2"/>
  <c r="H75" i="2"/>
  <c r="G75" i="2"/>
  <c r="F75" i="2"/>
  <c r="H74" i="2"/>
  <c r="G74" i="2"/>
  <c r="F74" i="2"/>
  <c r="H73" i="2"/>
  <c r="G73" i="2"/>
  <c r="F73" i="2"/>
  <c r="H72" i="2"/>
  <c r="G72" i="2"/>
  <c r="F72" i="2"/>
  <c r="H71" i="2"/>
  <c r="G71" i="2"/>
  <c r="F71" i="2"/>
  <c r="H70" i="2"/>
  <c r="G70" i="2"/>
  <c r="F70" i="2"/>
  <c r="H69" i="2"/>
  <c r="G69" i="2"/>
  <c r="F69" i="2"/>
  <c r="H68" i="2"/>
  <c r="G68" i="2"/>
  <c r="F68" i="2"/>
  <c r="H67" i="2"/>
  <c r="G67" i="2"/>
  <c r="F67" i="2"/>
  <c r="H66" i="2"/>
  <c r="G66" i="2"/>
  <c r="F66" i="2"/>
  <c r="H65" i="2"/>
  <c r="G65" i="2"/>
  <c r="F65" i="2"/>
  <c r="H64" i="2"/>
  <c r="G64" i="2"/>
  <c r="F64" i="2"/>
  <c r="H63" i="2"/>
  <c r="G63" i="2"/>
  <c r="F63" i="2"/>
  <c r="H62" i="2"/>
  <c r="G62" i="2"/>
  <c r="F62" i="2"/>
  <c r="H61" i="2"/>
  <c r="G61" i="2"/>
  <c r="F61" i="2"/>
  <c r="H60" i="2"/>
  <c r="G60" i="2"/>
  <c r="F60" i="2"/>
  <c r="H59" i="2"/>
  <c r="G59" i="2"/>
  <c r="F59" i="2"/>
  <c r="H58" i="2"/>
  <c r="G58" i="2"/>
  <c r="F58" i="2"/>
  <c r="H57" i="2"/>
  <c r="G57" i="2"/>
  <c r="F57" i="2"/>
  <c r="H56" i="2"/>
  <c r="G56" i="2"/>
  <c r="F56" i="2"/>
  <c r="H55" i="2"/>
  <c r="G55" i="2"/>
  <c r="F55" i="2"/>
  <c r="H54" i="2"/>
  <c r="G54" i="2"/>
  <c r="F54" i="2"/>
  <c r="H53" i="2"/>
  <c r="G53" i="2"/>
  <c r="F53" i="2"/>
  <c r="H52" i="2"/>
  <c r="G52" i="2"/>
  <c r="F52" i="2"/>
  <c r="H51" i="2"/>
  <c r="G51" i="2"/>
  <c r="F51" i="2"/>
  <c r="H50" i="2"/>
  <c r="G50" i="2"/>
  <c r="F50" i="2"/>
  <c r="H49" i="2"/>
  <c r="G49" i="2"/>
  <c r="F49" i="2"/>
  <c r="H48" i="2"/>
  <c r="G48" i="2"/>
  <c r="F48" i="2"/>
  <c r="H47" i="2"/>
  <c r="G47" i="2"/>
  <c r="F47" i="2"/>
  <c r="H46" i="2"/>
  <c r="G46" i="2"/>
  <c r="F46" i="2"/>
  <c r="H45" i="2"/>
  <c r="G45" i="2"/>
  <c r="F45" i="2"/>
  <c r="H44" i="2"/>
  <c r="G44" i="2"/>
  <c r="F44" i="2"/>
  <c r="H43" i="2"/>
  <c r="G43" i="2"/>
  <c r="F43" i="2"/>
  <c r="H42" i="2"/>
  <c r="G42" i="2"/>
  <c r="F42" i="2"/>
  <c r="H41" i="2"/>
  <c r="G41" i="2"/>
  <c r="F41" i="2"/>
  <c r="H40" i="2"/>
  <c r="G40" i="2"/>
  <c r="F40" i="2"/>
  <c r="H39" i="2"/>
  <c r="G39" i="2"/>
  <c r="F39" i="2"/>
  <c r="H38" i="2"/>
  <c r="G38" i="2"/>
  <c r="F38" i="2"/>
  <c r="H37" i="2"/>
  <c r="G37" i="2"/>
  <c r="F37" i="2"/>
  <c r="H36" i="2"/>
  <c r="G36" i="2"/>
  <c r="F36" i="2"/>
  <c r="H35" i="2"/>
  <c r="G35" i="2"/>
  <c r="F35" i="2"/>
  <c r="H34" i="2"/>
  <c r="G34" i="2"/>
  <c r="F34" i="2"/>
  <c r="H33" i="2"/>
  <c r="G33" i="2"/>
  <c r="F33" i="2"/>
  <c r="H32" i="2"/>
  <c r="G32" i="2"/>
  <c r="F32" i="2"/>
  <c r="H31" i="2"/>
  <c r="G31" i="2"/>
  <c r="F31" i="2"/>
  <c r="H30" i="2"/>
  <c r="G30" i="2"/>
  <c r="F30" i="2"/>
  <c r="H29" i="2"/>
  <c r="G29" i="2"/>
  <c r="F29" i="2"/>
  <c r="H28" i="2"/>
  <c r="G28" i="2"/>
  <c r="F28" i="2"/>
  <c r="H27" i="2"/>
  <c r="G27" i="2"/>
  <c r="F27" i="2"/>
  <c r="H26" i="2"/>
  <c r="G26" i="2"/>
  <c r="F26" i="2"/>
  <c r="H25" i="2"/>
  <c r="G25" i="2"/>
  <c r="F25" i="2"/>
  <c r="H24" i="2"/>
  <c r="G24" i="2"/>
  <c r="F24" i="2"/>
  <c r="H23" i="2"/>
  <c r="G23" i="2"/>
  <c r="F23" i="2"/>
  <c r="H22" i="2"/>
  <c r="G22" i="2"/>
  <c r="F22" i="2"/>
  <c r="H21" i="2"/>
  <c r="G21" i="2"/>
  <c r="F21" i="2"/>
  <c r="H20" i="2"/>
  <c r="G20" i="2"/>
  <c r="F20" i="2"/>
  <c r="H19" i="2"/>
  <c r="G19" i="2"/>
  <c r="F19" i="2"/>
  <c r="H18" i="2"/>
  <c r="G18" i="2"/>
  <c r="F18" i="2"/>
  <c r="H17" i="2"/>
  <c r="G17" i="2"/>
  <c r="F17" i="2"/>
  <c r="H16" i="2"/>
  <c r="G16" i="2"/>
  <c r="F16" i="2"/>
  <c r="H15" i="2"/>
  <c r="G15" i="2"/>
  <c r="F15" i="2"/>
  <c r="H14" i="2"/>
  <c r="G14" i="2"/>
  <c r="F14" i="2"/>
  <c r="H13" i="2"/>
  <c r="G13" i="2"/>
  <c r="F13" i="2"/>
  <c r="H12" i="2"/>
  <c r="G12" i="2"/>
  <c r="F12" i="2"/>
  <c r="H11" i="2"/>
  <c r="G11" i="2"/>
  <c r="F11" i="2"/>
  <c r="H10" i="2"/>
  <c r="G10" i="2"/>
  <c r="F10" i="2"/>
  <c r="H9" i="2"/>
  <c r="G9" i="2"/>
  <c r="F9" i="2"/>
  <c r="H8" i="2"/>
  <c r="G8" i="2"/>
  <c r="F8" i="2"/>
  <c r="H7" i="2"/>
  <c r="G7" i="2"/>
  <c r="F7" i="2"/>
  <c r="H6" i="2"/>
  <c r="G6" i="2"/>
  <c r="F6" i="2"/>
  <c r="H5" i="2"/>
  <c r="G5" i="2"/>
  <c r="F5" i="2"/>
  <c r="H4" i="2"/>
  <c r="G4" i="2"/>
  <c r="F4" i="2"/>
  <c r="H3" i="2"/>
  <c r="G3" i="2"/>
  <c r="F3" i="2"/>
  <c r="H2" i="2"/>
  <c r="G2" i="2"/>
  <c r="F2" i="2"/>
  <c r="E11" i="40"/>
  <c r="G11" i="40" s="1"/>
  <c r="G10" i="40"/>
  <c r="E10" i="40"/>
  <c r="F10" i="40" s="1"/>
  <c r="E9" i="40"/>
  <c r="G9" i="40" s="1"/>
  <c r="F8" i="40"/>
  <c r="E8" i="40"/>
  <c r="G8" i="40" s="1"/>
  <c r="F7" i="40"/>
  <c r="E7" i="40"/>
  <c r="G7" i="40" s="1"/>
  <c r="G6" i="40"/>
  <c r="F6" i="40"/>
  <c r="E6" i="40"/>
  <c r="E5" i="40"/>
  <c r="G5" i="40" s="1"/>
  <c r="E4" i="40"/>
  <c r="E3" i="40"/>
  <c r="F2" i="40"/>
  <c r="E2" i="40"/>
  <c r="G11" i="39"/>
  <c r="E11" i="39"/>
  <c r="F11" i="39" s="1"/>
  <c r="E10" i="39"/>
  <c r="G10" i="39" s="1"/>
  <c r="E9" i="39"/>
  <c r="G9" i="39" s="1"/>
  <c r="F8" i="39"/>
  <c r="E8" i="39"/>
  <c r="G8" i="39" s="1"/>
  <c r="F7" i="39"/>
  <c r="E7" i="39"/>
  <c r="F6" i="39"/>
  <c r="G6" i="39" s="1"/>
  <c r="E6" i="39"/>
  <c r="E5" i="39"/>
  <c r="F5" i="39" s="1"/>
  <c r="E4" i="39"/>
  <c r="G3" i="39"/>
  <c r="E3" i="39"/>
  <c r="F3" i="39" s="1"/>
  <c r="E2" i="39"/>
  <c r="F2" i="39" s="1"/>
  <c r="E11" i="38"/>
  <c r="G11" i="38" s="1"/>
  <c r="G10" i="38"/>
  <c r="F10" i="38"/>
  <c r="E10" i="38"/>
  <c r="F9" i="38"/>
  <c r="E9" i="38"/>
  <c r="G9" i="38" s="1"/>
  <c r="E8" i="38"/>
  <c r="G8" i="38" s="1"/>
  <c r="G7" i="38"/>
  <c r="F7" i="38"/>
  <c r="E7" i="38"/>
  <c r="G6" i="38"/>
  <c r="E6" i="38"/>
  <c r="F6" i="38" s="1"/>
  <c r="E5" i="38"/>
  <c r="G5" i="38" s="1"/>
  <c r="E4" i="38"/>
  <c r="F4" i="38" s="1"/>
  <c r="E3" i="38"/>
  <c r="E2" i="38"/>
  <c r="F11" i="37"/>
  <c r="E11" i="37"/>
  <c r="G11" i="37" s="1"/>
  <c r="E10" i="37"/>
  <c r="G10" i="37" s="1"/>
  <c r="F9" i="37"/>
  <c r="E9" i="37"/>
  <c r="G9" i="37" s="1"/>
  <c r="G8" i="37"/>
  <c r="F8" i="37"/>
  <c r="E8" i="37"/>
  <c r="E7" i="37"/>
  <c r="G7" i="37" s="1"/>
  <c r="E6" i="37"/>
  <c r="G6" i="37" s="1"/>
  <c r="G5" i="37"/>
  <c r="F5" i="37"/>
  <c r="E5" i="37"/>
  <c r="E4" i="37"/>
  <c r="E3" i="37"/>
  <c r="F3" i="37" s="1"/>
  <c r="E2" i="37"/>
  <c r="F11" i="36"/>
  <c r="E11" i="36"/>
  <c r="G11" i="36" s="1"/>
  <c r="E10" i="36"/>
  <c r="G10" i="36" s="1"/>
  <c r="G9" i="36"/>
  <c r="F9" i="36"/>
  <c r="E9" i="36"/>
  <c r="G8" i="36"/>
  <c r="F8" i="36"/>
  <c r="E8" i="36"/>
  <c r="E7" i="36"/>
  <c r="G7" i="36" s="1"/>
  <c r="E6" i="36"/>
  <c r="F6" i="36" s="1"/>
  <c r="G5" i="36"/>
  <c r="F5" i="36"/>
  <c r="E5" i="36"/>
  <c r="E4" i="36"/>
  <c r="G4" i="36" s="1"/>
  <c r="G3" i="36"/>
  <c r="E2" i="36"/>
  <c r="G11" i="35"/>
  <c r="E11" i="35"/>
  <c r="F11" i="35" s="1"/>
  <c r="F10" i="35"/>
  <c r="E10" i="35"/>
  <c r="G10" i="35" s="1"/>
  <c r="E9" i="35"/>
  <c r="G9" i="35" s="1"/>
  <c r="G8" i="35"/>
  <c r="F8" i="35"/>
  <c r="E8" i="35"/>
  <c r="G7" i="35"/>
  <c r="E7" i="35"/>
  <c r="F7" i="35" s="1"/>
  <c r="E6" i="35"/>
  <c r="G6" i="35" s="1"/>
  <c r="E5" i="35"/>
  <c r="E4" i="35"/>
  <c r="E3" i="35"/>
  <c r="F3" i="35" s="1"/>
  <c r="E2" i="35"/>
  <c r="F2" i="35" s="1"/>
  <c r="G2" i="35" s="1"/>
  <c r="E11" i="34"/>
  <c r="G11" i="34" s="1"/>
  <c r="F10" i="34"/>
  <c r="E10" i="34"/>
  <c r="G10" i="34" s="1"/>
  <c r="G9" i="34"/>
  <c r="F9" i="34"/>
  <c r="E9" i="34"/>
  <c r="E8" i="34"/>
  <c r="G8" i="34" s="1"/>
  <c r="G7" i="34"/>
  <c r="F7" i="34"/>
  <c r="E7" i="34"/>
  <c r="G6" i="34"/>
  <c r="F6" i="34"/>
  <c r="E6" i="34"/>
  <c r="E5" i="34"/>
  <c r="F5" i="34" s="1"/>
  <c r="E4" i="34"/>
  <c r="F4" i="34" s="1"/>
  <c r="E3" i="34"/>
  <c r="F3" i="34" s="1"/>
  <c r="F2" i="34"/>
  <c r="E2" i="34"/>
  <c r="G2" i="34" s="1"/>
  <c r="G11" i="33"/>
  <c r="F11" i="33"/>
  <c r="E11" i="33"/>
  <c r="E10" i="33"/>
  <c r="F10" i="33" s="1"/>
  <c r="E9" i="33"/>
  <c r="F9" i="33" s="1"/>
  <c r="G8" i="33"/>
  <c r="E8" i="33"/>
  <c r="F8" i="33" s="1"/>
  <c r="E7" i="33"/>
  <c r="G7" i="33" s="1"/>
  <c r="E6" i="33"/>
  <c r="E5" i="33"/>
  <c r="E4" i="33"/>
  <c r="F4" i="33" s="1"/>
  <c r="F3" i="33"/>
  <c r="G3" i="33" s="1"/>
  <c r="E3" i="33"/>
  <c r="F2" i="33"/>
  <c r="E2" i="33"/>
  <c r="E11" i="32"/>
  <c r="G11" i="32" s="1"/>
  <c r="G10" i="32"/>
  <c r="E10" i="32"/>
  <c r="F10" i="32" s="1"/>
  <c r="F9" i="32"/>
  <c r="E9" i="32"/>
  <c r="G9" i="32" s="1"/>
  <c r="E8" i="32"/>
  <c r="G8" i="32" s="1"/>
  <c r="G7" i="32"/>
  <c r="F7" i="32"/>
  <c r="E7" i="32"/>
  <c r="G6" i="32"/>
  <c r="F6" i="32"/>
  <c r="E6" i="32"/>
  <c r="E5" i="32"/>
  <c r="G5" i="32" s="1"/>
  <c r="E4" i="32"/>
  <c r="F4" i="32" s="1"/>
  <c r="G4" i="32" s="1"/>
  <c r="E3" i="32"/>
  <c r="F2" i="32"/>
  <c r="G2" i="32" s="1"/>
  <c r="E2" i="32"/>
  <c r="E11" i="10"/>
  <c r="G11" i="10" s="1"/>
  <c r="G10" i="10"/>
  <c r="F10" i="10"/>
  <c r="E10" i="10"/>
  <c r="E9" i="10"/>
  <c r="G9" i="10" s="1"/>
  <c r="E8" i="10"/>
  <c r="G8" i="10" s="1"/>
  <c r="G7" i="10"/>
  <c r="E7" i="10"/>
  <c r="F7" i="10" s="1"/>
  <c r="F6" i="10"/>
  <c r="G6" i="10"/>
  <c r="E5" i="10"/>
  <c r="G5" i="10" s="1"/>
  <c r="E4" i="10"/>
  <c r="G4" i="10" s="1"/>
  <c r="E3" i="10"/>
  <c r="E2" i="10"/>
  <c r="F2" i="10" s="1"/>
  <c r="R3" i="1"/>
  <c r="L2" i="41"/>
  <c r="G2" i="33" l="1"/>
  <c r="F5" i="40"/>
  <c r="G4" i="38"/>
  <c r="E12" i="38"/>
  <c r="BN9" i="2" s="1"/>
  <c r="L11" i="1" s="1"/>
  <c r="F6" i="35"/>
  <c r="F7" i="33"/>
  <c r="F5" i="32"/>
  <c r="E12" i="32"/>
  <c r="BN3" i="2" s="1"/>
  <c r="L5" i="1" s="1"/>
  <c r="G2" i="40"/>
  <c r="G5" i="39"/>
  <c r="G2" i="39"/>
  <c r="G7" i="39"/>
  <c r="F2" i="38"/>
  <c r="G2" i="38" s="1"/>
  <c r="F4" i="35"/>
  <c r="G4" i="35" s="1"/>
  <c r="G3" i="35"/>
  <c r="G3" i="34"/>
  <c r="G4" i="34"/>
  <c r="G4" i="33"/>
  <c r="F3" i="40"/>
  <c r="G3" i="40" s="1"/>
  <c r="F11" i="40"/>
  <c r="F9" i="40"/>
  <c r="E12" i="40"/>
  <c r="BN11" i="2" s="1"/>
  <c r="L13" i="1" s="1"/>
  <c r="F4" i="40"/>
  <c r="G4" i="40" s="1"/>
  <c r="F9" i="39"/>
  <c r="E12" i="39"/>
  <c r="BN10" i="2" s="1"/>
  <c r="L12" i="1" s="1"/>
  <c r="F4" i="39"/>
  <c r="G4" i="39" s="1"/>
  <c r="F10" i="39"/>
  <c r="F5" i="38"/>
  <c r="F8" i="38"/>
  <c r="F3" i="38"/>
  <c r="G3" i="38" s="1"/>
  <c r="F11" i="38"/>
  <c r="G3" i="37"/>
  <c r="F6" i="37"/>
  <c r="E12" i="37"/>
  <c r="BN8" i="2" s="1"/>
  <c r="L10" i="1" s="1"/>
  <c r="F4" i="37"/>
  <c r="G4" i="37" s="1"/>
  <c r="F2" i="37"/>
  <c r="G2" i="37" s="1"/>
  <c r="F7" i="37"/>
  <c r="F10" i="37"/>
  <c r="F3" i="36"/>
  <c r="E12" i="36"/>
  <c r="BN7" i="2" s="1"/>
  <c r="L9" i="1" s="1"/>
  <c r="F4" i="36"/>
  <c r="G6" i="36"/>
  <c r="F2" i="36"/>
  <c r="G2" i="36" s="1"/>
  <c r="H2" i="36" s="1"/>
  <c r="BM7" i="2" s="1"/>
  <c r="J9" i="1" s="1"/>
  <c r="F7" i="36"/>
  <c r="F10" i="36"/>
  <c r="F5" i="35"/>
  <c r="G5" i="35" s="1"/>
  <c r="F9" i="35"/>
  <c r="E12" i="35"/>
  <c r="BN6" i="2" s="1"/>
  <c r="L8" i="1" s="1"/>
  <c r="G5" i="34"/>
  <c r="F8" i="34"/>
  <c r="F11" i="34"/>
  <c r="E12" i="34"/>
  <c r="BN5" i="2" s="1"/>
  <c r="L7" i="1" s="1"/>
  <c r="F6" i="33"/>
  <c r="G6" i="33" s="1"/>
  <c r="E12" i="33"/>
  <c r="BN4" i="2" s="1"/>
  <c r="L6" i="1" s="1"/>
  <c r="G9" i="33"/>
  <c r="G10" i="33"/>
  <c r="F5" i="33"/>
  <c r="G5" i="33" s="1"/>
  <c r="F8" i="32"/>
  <c r="F3" i="32"/>
  <c r="G3" i="32" s="1"/>
  <c r="H2" i="32" s="1"/>
  <c r="BM3" i="2" s="1"/>
  <c r="J5" i="1" s="1"/>
  <c r="F11" i="32"/>
  <c r="F8" i="10"/>
  <c r="F3" i="10"/>
  <c r="G3" i="10" s="1"/>
  <c r="F11" i="10"/>
  <c r="F5" i="10"/>
  <c r="F9" i="10"/>
  <c r="F4" i="10"/>
  <c r="G2" i="10"/>
  <c r="E12" i="10"/>
  <c r="H2" i="10" l="1"/>
  <c r="BM2" i="2" s="1"/>
  <c r="J4" i="1" s="1"/>
  <c r="H2" i="40"/>
  <c r="BM11" i="2" s="1"/>
  <c r="J13" i="1" s="1"/>
  <c r="H2" i="37"/>
  <c r="BM8" i="2" s="1"/>
  <c r="J10" i="1" s="1"/>
  <c r="H2" i="35"/>
  <c r="BM6" i="2" s="1"/>
  <c r="J8" i="1" s="1"/>
  <c r="H2" i="33"/>
  <c r="BM4" i="2" s="1"/>
  <c r="J6" i="1" s="1"/>
  <c r="H2" i="39"/>
  <c r="BM10" i="2" s="1"/>
  <c r="J12" i="1" s="1"/>
  <c r="H2" i="38"/>
  <c r="BM9" i="2" s="1"/>
  <c r="J11" i="1" s="1"/>
  <c r="H2" i="34"/>
  <c r="BM5" i="2" s="1"/>
  <c r="J7" i="1" s="1"/>
  <c r="BN2" i="2"/>
  <c r="L4" i="1" s="1"/>
  <c r="L2" i="1" s="1"/>
  <c r="S3" i="1" l="1"/>
  <c r="T3" i="1"/>
  <c r="U3" i="1"/>
</calcChain>
</file>

<file path=xl/comments1.xml><?xml version="1.0" encoding="utf-8"?>
<comments xmlns="http://schemas.openxmlformats.org/spreadsheetml/2006/main">
  <authors>
    <author>oitapref</author>
  </authors>
  <commentList>
    <comment ref="D3" authorId="0" shapeId="0">
      <text>
        <r>
          <rPr>
            <b/>
            <sz val="18"/>
            <color indexed="81"/>
            <rFont val="游ゴシック"/>
            <family val="3"/>
            <charset val="128"/>
            <scheme val="minor"/>
          </rPr>
          <t>【作業手順】
①1～10シートに見積内容を転記
※見積と同一となるよう項目名も詳細に記載願います。
②総括表記載</t>
        </r>
      </text>
    </comment>
    <comment ref="N3" authorId="0" shapeId="0">
      <text>
        <r>
          <rPr>
            <b/>
            <sz val="16"/>
            <color indexed="81"/>
            <rFont val="MS P ゴシック"/>
            <family val="3"/>
            <charset val="128"/>
          </rPr>
          <t>事業始期、終期について
想定よりも早く終わる場合は手続不要ですが、想定よりも遅く終わる場合は手続きが必要となります。全ての事業について、以下の３パターンで統一をお願いします。
①７月～１月（小規模事業者枠）
②７月～３月（一般枠）
③７月～計画終了日</t>
        </r>
      </text>
    </comment>
  </commentList>
</comments>
</file>

<file path=xl/comments2.xml><?xml version="1.0" encoding="utf-8"?>
<comments xmlns="http://schemas.openxmlformats.org/spreadsheetml/2006/main">
  <authors>
    <author>oitapref</author>
  </authors>
  <commentList>
    <comment ref="D3" authorId="0" shapeId="0">
      <text>
        <r>
          <rPr>
            <sz val="18"/>
            <color indexed="81"/>
            <rFont val="游ゴシック"/>
            <family val="3"/>
            <charset val="128"/>
            <scheme val="minor"/>
          </rPr>
          <t>【作業手順】
①1～10シートに見積内容を転記
※見積と同一となるよう項目名も詳細に記載願います。
②総括表記載</t>
        </r>
      </text>
    </comment>
    <comment ref="M3" authorId="0" shapeId="0">
      <text>
        <r>
          <rPr>
            <b/>
            <sz val="16"/>
            <color indexed="81"/>
            <rFont val="MS P ゴシック"/>
            <family val="3"/>
            <charset val="128"/>
          </rPr>
          <t>事業始期、終期について
想定よりも早く終わる場合は手続不要ですが、想定よりも遅く終わる場合は手続きが必要となります。全ての事業について、以下の３パターンで統一をお願いします。
①７月～１月（小規模事業者枠）
②７月～３月（一般枠）
③７月～計画終了日</t>
        </r>
      </text>
    </comment>
  </commentList>
</comments>
</file>

<file path=xl/sharedStrings.xml><?xml version="1.0" encoding="utf-8"?>
<sst xmlns="http://schemas.openxmlformats.org/spreadsheetml/2006/main" count="505" uniqueCount="203">
  <si>
    <t>積算No</t>
    <rPh sb="0" eb="2">
      <t>セキサン</t>
    </rPh>
    <phoneticPr fontId="1"/>
  </si>
  <si>
    <t>事業区分１</t>
    <rPh sb="0" eb="2">
      <t>ジギョウ</t>
    </rPh>
    <rPh sb="2" eb="4">
      <t>クブン</t>
    </rPh>
    <phoneticPr fontId="1"/>
  </si>
  <si>
    <t>事業区分２</t>
    <rPh sb="0" eb="2">
      <t>ジギョウ</t>
    </rPh>
    <rPh sb="2" eb="4">
      <t>クブン</t>
    </rPh>
    <phoneticPr fontId="1"/>
  </si>
  <si>
    <t>経費区分</t>
    <rPh sb="0" eb="2">
      <t>ケイヒ</t>
    </rPh>
    <rPh sb="2" eb="4">
      <t>クブン</t>
    </rPh>
    <phoneticPr fontId="1"/>
  </si>
  <si>
    <t>内容</t>
    <rPh sb="0" eb="2">
      <t>ナイヨウ</t>
    </rPh>
    <phoneticPr fontId="1"/>
  </si>
  <si>
    <t>生産性向上事業</t>
    <rPh sb="0" eb="3">
      <t>セイサンセイ</t>
    </rPh>
    <rPh sb="3" eb="5">
      <t>コウジョウ</t>
    </rPh>
    <rPh sb="5" eb="7">
      <t>ジギョウ</t>
    </rPh>
    <phoneticPr fontId="1"/>
  </si>
  <si>
    <t>販路開拓事業</t>
    <rPh sb="0" eb="2">
      <t>ハンロ</t>
    </rPh>
    <rPh sb="2" eb="4">
      <t>カイタク</t>
    </rPh>
    <rPh sb="4" eb="6">
      <t>ジギョウ</t>
    </rPh>
    <phoneticPr fontId="1"/>
  </si>
  <si>
    <t>旅費</t>
    <rPh sb="0" eb="2">
      <t>リョヒ</t>
    </rPh>
    <phoneticPr fontId="1"/>
  </si>
  <si>
    <t>専門家旅費</t>
  </si>
  <si>
    <t>シェアリングエコノミー推進事業</t>
  </si>
  <si>
    <t>販路開拓事業</t>
    <rPh sb="0" eb="6">
      <t>ハンロカイタクジギョウ</t>
    </rPh>
    <phoneticPr fontId="1"/>
  </si>
  <si>
    <t>商品等改良事業</t>
  </si>
  <si>
    <t>謝金</t>
    <rPh sb="0" eb="2">
      <t>シャキン</t>
    </rPh>
    <phoneticPr fontId="1"/>
  </si>
  <si>
    <t>専門家謝金</t>
  </si>
  <si>
    <t>会議費</t>
  </si>
  <si>
    <t>クラウドファンディングのファンド組成に係る初期委託費用</t>
  </si>
  <si>
    <t>販路開拓事業の一部を委託する経費</t>
  </si>
  <si>
    <t>販路開拓事業に必要な機械装置等の購入に要する経費</t>
  </si>
  <si>
    <t>商品等改良に使用する主要原料主要材料及び副資材の購入に要する経費</t>
  </si>
  <si>
    <t>商品等改良に使用する機械装置施設工具器具等の借用に要する経費</t>
  </si>
  <si>
    <t>商品等改良事業の一部を委託する経費</t>
  </si>
  <si>
    <t>商品等改良事業に必要な機械装置等の購入に要する経費</t>
  </si>
  <si>
    <t>生産性向上促進事業の一部を委託する経費</t>
  </si>
  <si>
    <t>生産性向上促進事業に必要な機械装置等の購入に要する経費</t>
  </si>
  <si>
    <t>先進的機械装置等の借用に要する経費</t>
  </si>
  <si>
    <t>先進的機械装置活用事業の一部を委託する経費</t>
  </si>
  <si>
    <t>先進的機械装置活用事業に必要な機械装置等の購入に要する経費</t>
  </si>
  <si>
    <t>機械装置等の改造及び廃棄建物等の解体などに係る処分の委託等に要する経費</t>
  </si>
  <si>
    <t>企業戦略再構築事業の一部を委託する経費</t>
  </si>
  <si>
    <t>企業戦略再構築事業に必要な機械装置等の購入に要する経費</t>
  </si>
  <si>
    <t>テレワークに使用するＩＴ機器等の借用に要する経費</t>
  </si>
  <si>
    <t>テレワーク推進事業の一部を委託する経費</t>
  </si>
  <si>
    <t>テレワーク推進事業に必要な機械装置等の購入に要する経費</t>
  </si>
  <si>
    <t>シェアリングエコノミー推進事業の一部を委託する経費</t>
  </si>
  <si>
    <t>シェアリングエコノミー推進事業に必要な機械装置等の購入に要する経費</t>
  </si>
  <si>
    <t>商品等改良事業</t>
    <rPh sb="0" eb="2">
      <t>ショウヒン</t>
    </rPh>
    <rPh sb="2" eb="3">
      <t>トウ</t>
    </rPh>
    <rPh sb="3" eb="5">
      <t>カイリョウ</t>
    </rPh>
    <rPh sb="5" eb="7">
      <t>ジギョウ</t>
    </rPh>
    <phoneticPr fontId="1"/>
  </si>
  <si>
    <t>先進的機械装置活用事業</t>
  </si>
  <si>
    <t>実習企業謝金</t>
  </si>
  <si>
    <t>職員旅費</t>
  </si>
  <si>
    <t>会場借料</t>
  </si>
  <si>
    <t>職員旅費</t>
    <rPh sb="0" eb="2">
      <t>ショクイン</t>
    </rPh>
    <rPh sb="2" eb="4">
      <t>リョヒ</t>
    </rPh>
    <phoneticPr fontId="1"/>
  </si>
  <si>
    <t>企業戦略再構築事業</t>
  </si>
  <si>
    <t>庁費</t>
    <rPh sb="0" eb="2">
      <t>チョウヒ</t>
    </rPh>
    <phoneticPr fontId="1"/>
  </si>
  <si>
    <t>印刷製本費</t>
  </si>
  <si>
    <t>テレワーク推進事業</t>
  </si>
  <si>
    <t>ファンド組成委託費</t>
    <rPh sb="4" eb="6">
      <t>ソセイ</t>
    </rPh>
    <rPh sb="6" eb="9">
      <t>イタクヒ</t>
    </rPh>
    <phoneticPr fontId="1"/>
  </si>
  <si>
    <t>原材料費</t>
    <rPh sb="0" eb="4">
      <t>ゲンザイリョウヒ</t>
    </rPh>
    <phoneticPr fontId="1"/>
  </si>
  <si>
    <t>委託費</t>
    <rPh sb="0" eb="3">
      <t>イタクヒ</t>
    </rPh>
    <phoneticPr fontId="1"/>
  </si>
  <si>
    <t>委託費</t>
    <rPh sb="0" eb="3">
      <t>イタクヒ</t>
    </rPh>
    <phoneticPr fontId="2"/>
  </si>
  <si>
    <t>資料購入費</t>
  </si>
  <si>
    <t>委託費</t>
    <rPh sb="0" eb="2">
      <t>イタク</t>
    </rPh>
    <rPh sb="2" eb="3">
      <t>ヒ</t>
    </rPh>
    <phoneticPr fontId="1"/>
  </si>
  <si>
    <t>機械装置等借用費</t>
    <rPh sb="0" eb="2">
      <t>キカイ</t>
    </rPh>
    <rPh sb="2" eb="4">
      <t>ソウチ</t>
    </rPh>
    <rPh sb="4" eb="5">
      <t>トウ</t>
    </rPh>
    <rPh sb="5" eb="7">
      <t>シャクヨウ</t>
    </rPh>
    <rPh sb="7" eb="8">
      <t>ヒ</t>
    </rPh>
    <phoneticPr fontId="1"/>
  </si>
  <si>
    <t>機械装置等購入費</t>
    <rPh sb="0" eb="2">
      <t>キカイ</t>
    </rPh>
    <rPh sb="2" eb="4">
      <t>ソウチ</t>
    </rPh>
    <rPh sb="4" eb="5">
      <t>トウ</t>
    </rPh>
    <rPh sb="5" eb="8">
      <t>コウニュウヒ</t>
    </rPh>
    <phoneticPr fontId="1"/>
  </si>
  <si>
    <t>機械装置等購入費</t>
    <rPh sb="0" eb="8">
      <t>キカイソウチトウコウニュウヒ</t>
    </rPh>
    <phoneticPr fontId="2"/>
  </si>
  <si>
    <t>データベース使用料</t>
  </si>
  <si>
    <t>通信運搬費</t>
  </si>
  <si>
    <t>借料又は損料</t>
  </si>
  <si>
    <t>検査料</t>
  </si>
  <si>
    <t>消耗品費</t>
  </si>
  <si>
    <t>分析料</t>
  </si>
  <si>
    <t>雑役務費</t>
  </si>
  <si>
    <t>デザイン料</t>
  </si>
  <si>
    <t>調査研究費</t>
  </si>
  <si>
    <t>教材費</t>
  </si>
  <si>
    <t>通訳料</t>
  </si>
  <si>
    <t>原稿料</t>
  </si>
  <si>
    <t>翻訳料</t>
  </si>
  <si>
    <t>受講料</t>
  </si>
  <si>
    <t>広告宣伝費</t>
  </si>
  <si>
    <t>保険料</t>
  </si>
  <si>
    <t>検査器具購入費</t>
  </si>
  <si>
    <t>外注費</t>
  </si>
  <si>
    <t>手数料</t>
  </si>
  <si>
    <t>設計費</t>
  </si>
  <si>
    <t>会場整備費</t>
  </si>
  <si>
    <t>公的認証取得に係る審査登録費用</t>
  </si>
  <si>
    <t>ホームページ作成費</t>
  </si>
  <si>
    <t>商品等改良事業</t>
    <rPh sb="0" eb="2">
      <t>ショウヒン</t>
    </rPh>
    <rPh sb="2" eb="3">
      <t>ナド</t>
    </rPh>
    <phoneticPr fontId="2"/>
  </si>
  <si>
    <t>生産性向上事業</t>
    <phoneticPr fontId="3"/>
  </si>
  <si>
    <t>シェアリングエコノミー推進事業</t>
    <phoneticPr fontId="3"/>
  </si>
  <si>
    <t>商品等改良事業商品等改良事業謝金</t>
  </si>
  <si>
    <t>商品等改良事業商品等改良事業旅費</t>
  </si>
  <si>
    <t>商品等改良事業商品等改良事業庁費</t>
  </si>
  <si>
    <t>商品等改良事業商品等改良事業原材料費</t>
  </si>
  <si>
    <t>商品等改良事業商品等改良事業機械装置等借用費</t>
  </si>
  <si>
    <t>商品等改良事業商品等改良事業委託費</t>
  </si>
  <si>
    <t>商品等改良事業商品等改良事業機械装置等購入費</t>
  </si>
  <si>
    <t>生産性向上事業生産性向上事業謝金</t>
  </si>
  <si>
    <t>生産性向上事業生産性向上事業旅費</t>
  </si>
  <si>
    <t>生産性向上事業生産性向上事業庁費</t>
  </si>
  <si>
    <t>生産性向上事業生産性向上事業委託費</t>
  </si>
  <si>
    <t>生産性向上事業生産性向上事業機械装置等購入費</t>
  </si>
  <si>
    <t>シェアリングエコノミー推進事業シェアリングエコノミー推進事業謝金</t>
  </si>
  <si>
    <t>シェアリングエコノミー推進事業シェアリングエコノミー推進事業旅費</t>
  </si>
  <si>
    <t>シェアリングエコノミー推進事業シェアリングエコノミー推進事業庁費</t>
  </si>
  <si>
    <t>シェアリングエコノミー推進事業シェアリングエコノミー推進事業委託費</t>
  </si>
  <si>
    <t>シェアリングエコノミー推進事業シェアリングエコノミー推進事業機械装置等購入費</t>
  </si>
  <si>
    <t>商品等改良事業商品等改良事業</t>
    <phoneticPr fontId="3"/>
  </si>
  <si>
    <t>販路開拓事業販路開拓事業</t>
    <phoneticPr fontId="3"/>
  </si>
  <si>
    <t>販路開拓事業販路開拓事業謝金</t>
    <phoneticPr fontId="3"/>
  </si>
  <si>
    <t>生産性向上事業先進的機械装置活用事業</t>
    <phoneticPr fontId="3"/>
  </si>
  <si>
    <t>生産性向上事業企業戦略再構築事業</t>
    <phoneticPr fontId="3"/>
  </si>
  <si>
    <t>生産性向上事業テレワーク推進事業</t>
    <phoneticPr fontId="3"/>
  </si>
  <si>
    <t>生産性向上事業シェアリングエコノミー推進事業</t>
    <phoneticPr fontId="3"/>
  </si>
  <si>
    <t>生産性向上事業先進的機械装置活用事業謝金</t>
    <phoneticPr fontId="3"/>
  </si>
  <si>
    <t>生産性向上事業先進的機械装置活用事業旅費</t>
    <phoneticPr fontId="3"/>
  </si>
  <si>
    <t>生産性向上事業先進的機械装置活用事業庁費</t>
    <phoneticPr fontId="3"/>
  </si>
  <si>
    <t>生産性向上事業先進的機械装置活用事業機械装置等改造費</t>
    <phoneticPr fontId="3"/>
  </si>
  <si>
    <t>生産性向上事業先進的機械装置活用事業委託費</t>
    <phoneticPr fontId="3"/>
  </si>
  <si>
    <t>生産性向上事業先進的機械装置活用事業機械装置等購入費</t>
    <phoneticPr fontId="3"/>
  </si>
  <si>
    <t>生産性向上事業企業戦略再構築事業謝金</t>
    <phoneticPr fontId="3"/>
  </si>
  <si>
    <t>生産性向上事業企業戦略再構築事業旅費</t>
    <phoneticPr fontId="3"/>
  </si>
  <si>
    <t>生産性向上事業企業戦略再構築事業庁費</t>
    <phoneticPr fontId="3"/>
  </si>
  <si>
    <t>生産性向上事業企業戦略再構築事業機械装置等改造費</t>
    <phoneticPr fontId="3"/>
  </si>
  <si>
    <t>生産性向上事業企業戦略再構築事業委託費</t>
    <phoneticPr fontId="3"/>
  </si>
  <si>
    <t>生産性向上事業企業戦略再構築事業機械装置等購入費</t>
    <phoneticPr fontId="3"/>
  </si>
  <si>
    <t>生産性向上事業テレワーク推進事業謝金</t>
    <phoneticPr fontId="3"/>
  </si>
  <si>
    <t>生産性向上事業テレワーク推進事業旅費</t>
    <phoneticPr fontId="3"/>
  </si>
  <si>
    <t>生産性向上事業テレワーク推進事業庁費</t>
    <phoneticPr fontId="3"/>
  </si>
  <si>
    <t>生産性向上事業テレワーク推進事業IT機器等借用費</t>
    <phoneticPr fontId="3"/>
  </si>
  <si>
    <t>生産性向上事業テレワーク推進事業委託費</t>
    <phoneticPr fontId="3"/>
  </si>
  <si>
    <t>生産性向上事業テレワーク推進事業機械装置等購入費</t>
    <phoneticPr fontId="3"/>
  </si>
  <si>
    <t>販路開拓事業販路開拓事業旅費</t>
    <phoneticPr fontId="3"/>
  </si>
  <si>
    <t>販路開拓事業販路開拓事業庁費</t>
    <phoneticPr fontId="3"/>
  </si>
  <si>
    <t>販路開拓事業販路開拓事業ファンド組成委託費</t>
    <phoneticPr fontId="3"/>
  </si>
  <si>
    <t>販路開拓事業販路開拓事業委託費</t>
    <phoneticPr fontId="3"/>
  </si>
  <si>
    <t>販路開拓事業販路開拓事業機械装置等購入費</t>
    <phoneticPr fontId="3"/>
  </si>
  <si>
    <t>事業者名</t>
    <rPh sb="0" eb="4">
      <t>ジギョウシャメイ</t>
    </rPh>
    <phoneticPr fontId="1"/>
  </si>
  <si>
    <t>枠</t>
    <rPh sb="0" eb="1">
      <t>ワク</t>
    </rPh>
    <phoneticPr fontId="1"/>
  </si>
  <si>
    <t>小規模</t>
    <rPh sb="0" eb="3">
      <t>ショウキボ</t>
    </rPh>
    <phoneticPr fontId="1"/>
  </si>
  <si>
    <t>実施予定月⇒</t>
    <rPh sb="0" eb="2">
      <t>ジッシ</t>
    </rPh>
    <rPh sb="2" eb="4">
      <t>ヨテイ</t>
    </rPh>
    <rPh sb="4" eb="5">
      <t>ヅキ</t>
    </rPh>
    <phoneticPr fontId="1"/>
  </si>
  <si>
    <t>７月</t>
    <rPh sb="1" eb="2">
      <t>ツキ</t>
    </rPh>
    <phoneticPr fontId="1"/>
  </si>
  <si>
    <t>８月</t>
  </si>
  <si>
    <t>９月</t>
  </si>
  <si>
    <t>１０月</t>
  </si>
  <si>
    <t>１１月</t>
  </si>
  <si>
    <t>１２月</t>
  </si>
  <si>
    <t>１月</t>
  </si>
  <si>
    <t>２月</t>
  </si>
  <si>
    <t>３月</t>
  </si>
  <si>
    <t>補助率</t>
    <rPh sb="0" eb="3">
      <t>ホジョリツ</t>
    </rPh>
    <phoneticPr fontId="3"/>
  </si>
  <si>
    <t>補助上限</t>
    <rPh sb="0" eb="2">
      <t>ホジョ</t>
    </rPh>
    <rPh sb="2" eb="4">
      <t>ジョウゲン</t>
    </rPh>
    <phoneticPr fontId="3"/>
  </si>
  <si>
    <t>実施予定始期</t>
    <rPh sb="0" eb="2">
      <t>ジッシ</t>
    </rPh>
    <rPh sb="2" eb="4">
      <t>ヨテイ</t>
    </rPh>
    <rPh sb="4" eb="6">
      <t>シキ</t>
    </rPh>
    <phoneticPr fontId="1"/>
  </si>
  <si>
    <t>実施予定終期</t>
    <rPh sb="0" eb="2">
      <t>ジッシ</t>
    </rPh>
    <rPh sb="2" eb="4">
      <t>ヨテイ</t>
    </rPh>
    <rPh sb="4" eb="6">
      <t>シュウキ</t>
    </rPh>
    <phoneticPr fontId="1"/>
  </si>
  <si>
    <t>数量</t>
    <rPh sb="0" eb="2">
      <t>スウリョウ</t>
    </rPh>
    <phoneticPr fontId="3"/>
  </si>
  <si>
    <t>積算金額</t>
    <rPh sb="0" eb="2">
      <t>セキサン</t>
    </rPh>
    <rPh sb="2" eb="4">
      <t>キンガク</t>
    </rPh>
    <phoneticPr fontId="3"/>
  </si>
  <si>
    <t>単位名</t>
    <rPh sb="0" eb="2">
      <t>タンイ</t>
    </rPh>
    <rPh sb="2" eb="3">
      <t>メイ</t>
    </rPh>
    <phoneticPr fontId="3"/>
  </si>
  <si>
    <t>項目名</t>
    <rPh sb="0" eb="2">
      <t>コウモク</t>
    </rPh>
    <rPh sb="2" eb="3">
      <t>メイ</t>
    </rPh>
    <phoneticPr fontId="3"/>
  </si>
  <si>
    <t>テキスト</t>
    <phoneticPr fontId="3"/>
  </si>
  <si>
    <t>積算式</t>
    <rPh sb="0" eb="2">
      <t>セキサン</t>
    </rPh>
    <rPh sb="2" eb="3">
      <t>シキ</t>
    </rPh>
    <phoneticPr fontId="1"/>
  </si>
  <si>
    <t>税抜金額（円）
補助対象経費</t>
    <rPh sb="0" eb="2">
      <t>ゼイヌキ</t>
    </rPh>
    <rPh sb="2" eb="4">
      <t>キンガク</t>
    </rPh>
    <rPh sb="5" eb="6">
      <t>エン</t>
    </rPh>
    <rPh sb="8" eb="10">
      <t>ホジョ</t>
    </rPh>
    <rPh sb="10" eb="12">
      <t>タイショウ</t>
    </rPh>
    <rPh sb="12" eb="14">
      <t>ケイヒ</t>
    </rPh>
    <phoneticPr fontId="1"/>
  </si>
  <si>
    <t>具体的内容</t>
    <rPh sb="0" eb="3">
      <t>グタイテキ</t>
    </rPh>
    <rPh sb="3" eb="5">
      <t>ナイヨウ</t>
    </rPh>
    <phoneticPr fontId="1"/>
  </si>
  <si>
    <t>発注予定先等</t>
    <rPh sb="0" eb="2">
      <t>ハッチュウ</t>
    </rPh>
    <rPh sb="2" eb="4">
      <t>ヨテイ</t>
    </rPh>
    <rPh sb="4" eb="5">
      <t>サキ</t>
    </rPh>
    <rPh sb="5" eb="6">
      <t>トウ</t>
    </rPh>
    <phoneticPr fontId="1"/>
  </si>
  <si>
    <t>事業者No</t>
    <rPh sb="0" eb="3">
      <t>ジギョウシャ</t>
    </rPh>
    <phoneticPr fontId="1"/>
  </si>
  <si>
    <t>事業費明細</t>
    <rPh sb="0" eb="3">
      <t>ジギョウヒ</t>
    </rPh>
    <rPh sb="3" eb="5">
      <t>メイサイ</t>
    </rPh>
    <phoneticPr fontId="1"/>
  </si>
  <si>
    <t>補助率</t>
    <rPh sb="0" eb="3">
      <t>ホジョリツ</t>
    </rPh>
    <phoneticPr fontId="1"/>
  </si>
  <si>
    <t>上限</t>
    <rPh sb="0" eb="2">
      <t>ジョウゲン</t>
    </rPh>
    <phoneticPr fontId="1"/>
  </si>
  <si>
    <t>補助金概算計</t>
    <rPh sb="0" eb="3">
      <t>ホジョキン</t>
    </rPh>
    <rPh sb="3" eb="5">
      <t>ガイサン</t>
    </rPh>
    <rPh sb="5" eb="6">
      <t>ケイ</t>
    </rPh>
    <phoneticPr fontId="1"/>
  </si>
  <si>
    <t xml:space="preserve">
</t>
    <phoneticPr fontId="1"/>
  </si>
  <si>
    <t>引用表（消さないこと）</t>
    <rPh sb="0" eb="2">
      <t>インヨウ</t>
    </rPh>
    <rPh sb="2" eb="3">
      <t>ヒョウ</t>
    </rPh>
    <rPh sb="4" eb="5">
      <t>ケ</t>
    </rPh>
    <phoneticPr fontId="1"/>
  </si>
  <si>
    <t>補助対象経費
合計（円）</t>
    <rPh sb="0" eb="2">
      <t>ホジョ</t>
    </rPh>
    <rPh sb="2" eb="4">
      <t>タイショウ</t>
    </rPh>
    <rPh sb="4" eb="6">
      <t>ケイヒ</t>
    </rPh>
    <rPh sb="7" eb="9">
      <t>ゴウケイ</t>
    </rPh>
    <rPh sb="10" eb="11">
      <t>エン</t>
    </rPh>
    <phoneticPr fontId="1"/>
  </si>
  <si>
    <t>総括表送り出し</t>
    <rPh sb="0" eb="2">
      <t>ソウカツ</t>
    </rPh>
    <rPh sb="2" eb="3">
      <t>ヒョウ</t>
    </rPh>
    <rPh sb="3" eb="4">
      <t>オク</t>
    </rPh>
    <rPh sb="5" eb="6">
      <t>ダ</t>
    </rPh>
    <phoneticPr fontId="3"/>
  </si>
  <si>
    <t>テキスト判定</t>
    <rPh sb="4" eb="6">
      <t>ハンテイ</t>
    </rPh>
    <phoneticPr fontId="3"/>
  </si>
  <si>
    <t>各リストテキスト送り出し結果</t>
    <rPh sb="0" eb="1">
      <t>カク</t>
    </rPh>
    <rPh sb="8" eb="9">
      <t>オク</t>
    </rPh>
    <rPh sb="10" eb="11">
      <t>ダ</t>
    </rPh>
    <rPh sb="12" eb="14">
      <t>ケッカ</t>
    </rPh>
    <phoneticPr fontId="3"/>
  </si>
  <si>
    <t>総括表送り出し積算結果</t>
    <rPh sb="0" eb="2">
      <t>ソウカツ</t>
    </rPh>
    <rPh sb="2" eb="3">
      <t>ヒョウ</t>
    </rPh>
    <rPh sb="3" eb="4">
      <t>オク</t>
    </rPh>
    <rPh sb="5" eb="6">
      <t>ダ</t>
    </rPh>
    <rPh sb="7" eb="9">
      <t>セキサン</t>
    </rPh>
    <rPh sb="9" eb="11">
      <t>ケッカ</t>
    </rPh>
    <phoneticPr fontId="3"/>
  </si>
  <si>
    <t>メジロン(株)</t>
    <rPh sb="4" eb="7">
      <t>カブ</t>
    </rPh>
    <phoneticPr fontId="1"/>
  </si>
  <si>
    <t>メタメタバースＥＸＰＯ2023出展費用</t>
    <rPh sb="15" eb="17">
      <t>シュッテン</t>
    </rPh>
    <rPh sb="17" eb="19">
      <t>ヒヨウ</t>
    </rPh>
    <phoneticPr fontId="1"/>
  </si>
  <si>
    <t>メタメタバースＥＸＰＯ実行委員会事務局</t>
    <rPh sb="11" eb="13">
      <t>ジッコウ</t>
    </rPh>
    <rPh sb="13" eb="16">
      <t>イインカイ</t>
    </rPh>
    <rPh sb="16" eb="19">
      <t>ジムキョク</t>
    </rPh>
    <phoneticPr fontId="1"/>
  </si>
  <si>
    <t>メタメタバースＥＸＰＯ2023出展に伴う旅費</t>
    <rPh sb="18" eb="19">
      <t>トモナ</t>
    </rPh>
    <rPh sb="20" eb="22">
      <t>リョヒ</t>
    </rPh>
    <phoneticPr fontId="1"/>
  </si>
  <si>
    <t>メカメジロンＡＲ体験チラシ
デザイン及び印刷</t>
    <rPh sb="8" eb="10">
      <t>タイケン</t>
    </rPh>
    <rPh sb="18" eb="19">
      <t>オヨ</t>
    </rPh>
    <rPh sb="20" eb="22">
      <t>インサツ</t>
    </rPh>
    <phoneticPr fontId="1"/>
  </si>
  <si>
    <t>大分ＰＲＰＲ(株)</t>
    <rPh sb="0" eb="2">
      <t>オオイタ</t>
    </rPh>
    <rPh sb="6" eb="9">
      <t>カブ</t>
    </rPh>
    <phoneticPr fontId="1"/>
  </si>
  <si>
    <t>メカメジロンランディングページ作成</t>
    <rPh sb="15" eb="17">
      <t>サクセイ</t>
    </rPh>
    <phoneticPr fontId="1"/>
  </si>
  <si>
    <t>ＯＩＴＡＩＴＴＴＴＴ株式会社</t>
    <rPh sb="10" eb="14">
      <t>カブシキガイシャ</t>
    </rPh>
    <phoneticPr fontId="1"/>
  </si>
  <si>
    <t>各積算シート入力内容</t>
    <rPh sb="0" eb="1">
      <t>カク</t>
    </rPh>
    <rPh sb="1" eb="3">
      <t>セキサン</t>
    </rPh>
    <rPh sb="6" eb="8">
      <t>ニュウリョク</t>
    </rPh>
    <rPh sb="8" eb="10">
      <t>ナイヨウ</t>
    </rPh>
    <phoneticPr fontId="3"/>
  </si>
  <si>
    <t xml:space="preserve">(株)ＪＴＢ
</t>
    <rPh sb="0" eb="3">
      <t>カブ</t>
    </rPh>
    <phoneticPr fontId="1"/>
  </si>
  <si>
    <t>積算備考</t>
    <rPh sb="0" eb="2">
      <t>セキサン</t>
    </rPh>
    <rPh sb="2" eb="4">
      <t>ビコウ</t>
    </rPh>
    <phoneticPr fontId="1"/>
  </si>
  <si>
    <t>旅程：10/1出発　10/2宿泊　10/3帰着
出発：大分駅
到着宿泊：ホテルATIO
帰着：大分駅</t>
    <rPh sb="0" eb="2">
      <t>リョテイ</t>
    </rPh>
    <rPh sb="7" eb="9">
      <t>シュッパツ</t>
    </rPh>
    <rPh sb="14" eb="16">
      <t>シュクハク</t>
    </rPh>
    <rPh sb="21" eb="23">
      <t>キチャク</t>
    </rPh>
    <rPh sb="24" eb="26">
      <t>シュッパツ</t>
    </rPh>
    <rPh sb="27" eb="29">
      <t>オオイタ</t>
    </rPh>
    <rPh sb="29" eb="30">
      <t>エキ</t>
    </rPh>
    <rPh sb="31" eb="33">
      <t>トウチャク</t>
    </rPh>
    <rPh sb="33" eb="35">
      <t>シュクハク</t>
    </rPh>
    <rPh sb="44" eb="46">
      <t>キチャク</t>
    </rPh>
    <rPh sb="47" eb="49">
      <t>オオイタ</t>
    </rPh>
    <rPh sb="49" eb="50">
      <t>エキ</t>
    </rPh>
    <phoneticPr fontId="3"/>
  </si>
  <si>
    <t xml:space="preserve">展示会出展料＠300000×1小間＝300000円
オプション費用（机レンタル）＠5000×2脚＝10000円
</t>
  </si>
  <si>
    <t xml:space="preserve">新幹線（大分-東京間往復）＠10000×2名＝20000円
レンタカー＠50000×1台＝50000円
宿泊（１泊２日）ホテルATIO＠10000×2名＝20000円
</t>
  </si>
  <si>
    <t xml:space="preserve">チラシデザイン＠20000×1式＝20000円
A4フルカラー印刷＠100×200部＝20000円
</t>
  </si>
  <si>
    <t xml:space="preserve">調査・分析及び設計費用＠100000×1式＝100000円
構成案作成・ライティング・UIデザイン費用＠200000×1式＝200000円
HTMLコーディング費用＠100000×1式＝100000円
フォーム制作費用＠500000×1式＝500000円
動作確認及びテスト費用＠800000×1式＝800000円
</t>
  </si>
  <si>
    <t>単価（税抜）</t>
    <rPh sb="0" eb="2">
      <t>タンカ</t>
    </rPh>
    <rPh sb="3" eb="5">
      <t>ゼイヌ</t>
    </rPh>
    <phoneticPr fontId="3"/>
  </si>
  <si>
    <t>補助率等確認表</t>
    <rPh sb="0" eb="3">
      <t>ホジョリツ</t>
    </rPh>
    <rPh sb="3" eb="4">
      <t>トウ</t>
    </rPh>
    <rPh sb="4" eb="6">
      <t>カクニン</t>
    </rPh>
    <rPh sb="6" eb="7">
      <t>ヒョウ</t>
    </rPh>
    <phoneticPr fontId="1"/>
  </si>
  <si>
    <t>（税抜、円）</t>
    <rPh sb="1" eb="3">
      <t>ゼイヌ</t>
    </rPh>
    <rPh sb="4" eb="5">
      <t>エン</t>
    </rPh>
    <phoneticPr fontId="1"/>
  </si>
  <si>
    <t>小規模事業者枠</t>
    <rPh sb="0" eb="3">
      <t>ショウキボ</t>
    </rPh>
    <rPh sb="3" eb="6">
      <t>ジギョウシャ</t>
    </rPh>
    <rPh sb="6" eb="7">
      <t>ワク</t>
    </rPh>
    <phoneticPr fontId="1"/>
  </si>
  <si>
    <t>一般枠（通常枠）</t>
    <rPh sb="0" eb="2">
      <t>イッパン</t>
    </rPh>
    <rPh sb="2" eb="3">
      <t>ワク</t>
    </rPh>
    <rPh sb="4" eb="6">
      <t>ツウジョウ</t>
    </rPh>
    <rPh sb="6" eb="7">
      <t>ワク</t>
    </rPh>
    <phoneticPr fontId="3"/>
  </si>
  <si>
    <t>一般枠（賃上げ枠）</t>
    <rPh sb="0" eb="2">
      <t>イッパン</t>
    </rPh>
    <rPh sb="2" eb="3">
      <t>ワク</t>
    </rPh>
    <rPh sb="4" eb="6">
      <t>チンア</t>
    </rPh>
    <rPh sb="7" eb="8">
      <t>ワク</t>
    </rPh>
    <phoneticPr fontId="3"/>
  </si>
  <si>
    <t>生産性向上促進事業</t>
    <rPh sb="5" eb="7">
      <t>ソクシン</t>
    </rPh>
    <phoneticPr fontId="3"/>
  </si>
  <si>
    <t>生産性向上事業生産性向上促進事業</t>
    <rPh sb="12" eb="14">
      <t>ソクシン</t>
    </rPh>
    <phoneticPr fontId="3"/>
  </si>
  <si>
    <t>先進的機械装置等借用費</t>
    <rPh sb="0" eb="3">
      <t>センシンテキ</t>
    </rPh>
    <rPh sb="3" eb="5">
      <t>キカイ</t>
    </rPh>
    <rPh sb="5" eb="7">
      <t>ソウチ</t>
    </rPh>
    <rPh sb="7" eb="8">
      <t>トウ</t>
    </rPh>
    <rPh sb="8" eb="10">
      <t>シャクヨウ</t>
    </rPh>
    <rPh sb="10" eb="11">
      <t>ヒ</t>
    </rPh>
    <phoneticPr fontId="1"/>
  </si>
  <si>
    <t>機械装置等改造等費</t>
    <rPh sb="0" eb="2">
      <t>キカイ</t>
    </rPh>
    <rPh sb="2" eb="4">
      <t>ソウチ</t>
    </rPh>
    <rPh sb="4" eb="5">
      <t>トウ</t>
    </rPh>
    <rPh sb="5" eb="7">
      <t>カイゾウ</t>
    </rPh>
    <rPh sb="7" eb="8">
      <t>トウ</t>
    </rPh>
    <rPh sb="8" eb="9">
      <t>ヒ</t>
    </rPh>
    <phoneticPr fontId="1"/>
  </si>
  <si>
    <t>ＩＴ機器等借用費</t>
    <rPh sb="2" eb="4">
      <t>キキ</t>
    </rPh>
    <rPh sb="4" eb="5">
      <t>トウ</t>
    </rPh>
    <rPh sb="5" eb="7">
      <t>シャクヨウ</t>
    </rPh>
    <rPh sb="7" eb="8">
      <t>ヒ</t>
    </rPh>
    <phoneticPr fontId="1"/>
  </si>
  <si>
    <t>保険料</t>
    <phoneticPr fontId="3"/>
  </si>
  <si>
    <t>通訳料</t>
    <phoneticPr fontId="3"/>
  </si>
  <si>
    <t>翻訳料</t>
    <phoneticPr fontId="3"/>
  </si>
  <si>
    <t>資料購入費</t>
    <phoneticPr fontId="3"/>
  </si>
  <si>
    <t>データベース使用料</t>
    <phoneticPr fontId="3"/>
  </si>
  <si>
    <t>補助金概算(小規模事業者枠)</t>
    <rPh sb="0" eb="3">
      <t>ホジョキン</t>
    </rPh>
    <rPh sb="3" eb="5">
      <t>ガイサン</t>
    </rPh>
    <rPh sb="6" eb="9">
      <t>ショウキボ</t>
    </rPh>
    <rPh sb="9" eb="12">
      <t>ジギョウシャ</t>
    </rPh>
    <rPh sb="12" eb="13">
      <t>ワク</t>
    </rPh>
    <phoneticPr fontId="1"/>
  </si>
  <si>
    <t>補助金概算（一般枠（通常枠））</t>
    <rPh sb="0" eb="3">
      <t>ホジョキン</t>
    </rPh>
    <rPh sb="3" eb="5">
      <t>ガイサン</t>
    </rPh>
    <rPh sb="6" eb="8">
      <t>イッパン</t>
    </rPh>
    <rPh sb="8" eb="9">
      <t>ワク</t>
    </rPh>
    <rPh sb="10" eb="12">
      <t>ツウジョウ</t>
    </rPh>
    <rPh sb="12" eb="13">
      <t>ワク</t>
    </rPh>
    <phoneticPr fontId="1"/>
  </si>
  <si>
    <t>補助金概算（一般枠（賃上げ枠））</t>
    <rPh sb="0" eb="3">
      <t>ホジョキン</t>
    </rPh>
    <rPh sb="3" eb="5">
      <t>ガイサン</t>
    </rPh>
    <rPh sb="6" eb="8">
      <t>イッパン</t>
    </rPh>
    <rPh sb="8" eb="9">
      <t>ワク</t>
    </rPh>
    <rPh sb="10" eb="12">
      <t>チンア</t>
    </rPh>
    <rPh sb="13" eb="14">
      <t>ワク</t>
    </rPh>
    <phoneticPr fontId="1"/>
  </si>
  <si>
    <t>補助対象経費</t>
    <rPh sb="0" eb="2">
      <t>ホジョ</t>
    </rPh>
    <rPh sb="2" eb="4">
      <t>タイショウ</t>
    </rPh>
    <rPh sb="4" eb="6">
      <t>ケイヒ</t>
    </rPh>
    <phoneticPr fontId="1"/>
  </si>
  <si>
    <t>一般枠（通常枠）</t>
    <rPh sb="0" eb="2">
      <t>イッパン</t>
    </rPh>
    <rPh sb="2" eb="3">
      <t>ワク</t>
    </rPh>
    <rPh sb="4" eb="6">
      <t>ツウジョウ</t>
    </rPh>
    <rPh sb="6" eb="7">
      <t>ワク</t>
    </rPh>
    <phoneticPr fontId="1"/>
  </si>
  <si>
    <t>一般枠（賃上げ枠）</t>
    <rPh sb="0" eb="2">
      <t>イッパン</t>
    </rPh>
    <rPh sb="2" eb="3">
      <t>ワク</t>
    </rPh>
    <rPh sb="4" eb="6">
      <t>チンア</t>
    </rPh>
    <rPh sb="7" eb="8">
      <t>ワク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</si>
</sst>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00000_);[Red]\(0.0000000\)"/>
    <numFmt numFmtId="177" formatCode="0_);[Red]\(0\)"/>
    <numFmt numFmtId="178" formatCode="0.0000_);[Red]\(0.0000\)"/>
  </numFmts>
  <fonts count="31">
    <font>
      <sz val="11"/>
      <color theme="1"/>
      <name val="ＭＳ Ｐゴシック"/>
      <family val="2"/>
      <charset val="128"/>
    </font>
    <font>
      <sz val="11"/>
      <color theme="1"/>
      <name val="ＭＳ Ｐゴシック"/>
      <family val="2"/>
      <charset val="128"/>
    </font>
    <font>
      <sz val="18"/>
      <color theme="3"/>
      <name val="游ゴシック Light"/>
      <family val="2"/>
      <charset val="128"/>
      <scheme val="major"/>
    </font>
    <font>
      <sz val="6"/>
      <name val="ＭＳ Ｐゴシック"/>
      <family val="2"/>
      <charset val="128"/>
    </font>
    <font>
      <b/>
      <sz val="11"/>
      <color theme="1"/>
      <name val="ＭＳ Ｐゴシック"/>
      <family val="3"/>
      <charset val="128"/>
    </font>
    <font>
      <sz val="11"/>
      <color theme="1"/>
      <name val="ＭＳ Ｐゴシック"/>
      <family val="3"/>
      <charset val="128"/>
    </font>
    <font>
      <sz val="11"/>
      <name val="ＭＳ Ｐゴシック"/>
      <family val="3"/>
      <charset val="128"/>
    </font>
    <font>
      <sz val="11"/>
      <color theme="1"/>
      <name val="游ゴシック"/>
      <family val="2"/>
      <charset val="128"/>
      <scheme val="minor"/>
    </font>
    <font>
      <b/>
      <sz val="14"/>
      <color theme="1"/>
      <name val="ＭＳ Ｐゴシック"/>
      <family val="3"/>
      <charset val="128"/>
    </font>
    <font>
      <b/>
      <u/>
      <sz val="11"/>
      <color theme="1"/>
      <name val="ＭＳ Ｐゴシック"/>
      <family val="3"/>
      <charset val="128"/>
    </font>
    <font>
      <b/>
      <u/>
      <sz val="25"/>
      <color theme="1"/>
      <name val="HG丸ｺﾞｼｯｸM-PRO"/>
      <family val="3"/>
      <charset val="128"/>
    </font>
    <font>
      <b/>
      <sz val="11"/>
      <color theme="1"/>
      <name val="ＭＳ Ｐゴシック"/>
      <family val="2"/>
      <charset val="128"/>
    </font>
    <font>
      <b/>
      <sz val="11"/>
      <color theme="0"/>
      <name val="ＭＳ Ｐゴシック"/>
      <family val="3"/>
      <charset val="128"/>
    </font>
    <font>
      <sz val="8"/>
      <color theme="1"/>
      <name val="ＭＳ Ｐゴシック"/>
      <family val="2"/>
      <charset val="128"/>
    </font>
    <font>
      <sz val="11"/>
      <color theme="0"/>
      <name val="ＭＳ Ｐゴシック"/>
      <family val="3"/>
      <charset val="128"/>
    </font>
    <font>
      <b/>
      <sz val="28"/>
      <color theme="1"/>
      <name val="ＭＳ Ｐゴシック"/>
      <family val="3"/>
      <charset val="128"/>
    </font>
    <font>
      <b/>
      <sz val="9"/>
      <color theme="1"/>
      <name val="ＭＳ Ｐゴシック"/>
      <family val="3"/>
      <charset val="128"/>
    </font>
    <font>
      <b/>
      <sz val="14"/>
      <color theme="0"/>
      <name val="ＭＳ Ｐゴシック"/>
      <family val="3"/>
      <charset val="128"/>
    </font>
    <font>
      <b/>
      <sz val="15"/>
      <color theme="0"/>
      <name val="ＭＳ Ｐゴシック"/>
      <family val="3"/>
      <charset val="128"/>
    </font>
    <font>
      <b/>
      <sz val="15"/>
      <color theme="1"/>
      <name val="ＭＳ Ｐゴシック"/>
      <family val="3"/>
      <charset val="128"/>
    </font>
    <font>
      <sz val="15"/>
      <color theme="1"/>
      <name val="ＭＳ Ｐゴシック"/>
      <family val="3"/>
      <charset val="128"/>
    </font>
    <font>
      <b/>
      <sz val="18"/>
      <color theme="1"/>
      <name val="ＭＳ Ｐゴシック"/>
      <family val="3"/>
      <charset val="128"/>
    </font>
    <font>
      <b/>
      <sz val="18"/>
      <color theme="0"/>
      <name val="ＭＳ Ｐゴシック"/>
      <family val="3"/>
      <charset val="128"/>
    </font>
    <font>
      <b/>
      <sz val="20"/>
      <color theme="1"/>
      <name val="ＭＳ Ｐゴシック"/>
      <family val="3"/>
      <charset val="128"/>
    </font>
    <font>
      <sz val="20"/>
      <color theme="1"/>
      <name val="ＭＳ Ｐゴシック"/>
      <family val="3"/>
      <charset val="128"/>
    </font>
    <font>
      <b/>
      <sz val="30"/>
      <color theme="1"/>
      <name val="ＭＳ Ｐゴシック"/>
      <family val="3"/>
      <charset val="128"/>
    </font>
    <font>
      <sz val="14"/>
      <color theme="1"/>
      <name val="ＭＳ Ｐゴシック"/>
      <family val="2"/>
      <charset val="128"/>
    </font>
    <font>
      <sz val="14"/>
      <color theme="1"/>
      <name val="ＭＳ Ｐゴシック"/>
      <family val="3"/>
      <charset val="128"/>
    </font>
    <font>
      <b/>
      <sz val="18"/>
      <color indexed="81"/>
      <name val="游ゴシック"/>
      <family val="3"/>
      <charset val="128"/>
      <scheme val="minor"/>
    </font>
    <font>
      <b/>
      <sz val="16"/>
      <color indexed="81"/>
      <name val="MS P ゴシック"/>
      <family val="3"/>
      <charset val="128"/>
    </font>
    <font>
      <sz val="18"/>
      <color indexed="81"/>
      <name val="游ゴシック"/>
      <family val="3"/>
      <charset val="128"/>
      <scheme val="minor"/>
    </font>
  </fonts>
  <fills count="16">
    <fill>
      <patternFill patternType="none"/>
    </fill>
    <fill>
      <patternFill patternType="gray125"/>
    </fill>
    <fill>
      <patternFill patternType="solid">
        <fgColor theme="3" tint="0.79998168889431442"/>
        <bgColor indexed="64"/>
      </patternFill>
    </fill>
    <fill>
      <patternFill patternType="solid">
        <fgColor rgb="FFFFFF00"/>
        <bgColor indexed="64"/>
      </patternFill>
    </fill>
    <fill>
      <patternFill patternType="solid">
        <fgColor rgb="FFFFC000"/>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1"/>
        <bgColor indexed="64"/>
      </patternFill>
    </fill>
    <fill>
      <patternFill patternType="solid">
        <fgColor theme="1"/>
        <bgColor theme="1"/>
      </patternFill>
    </fill>
    <fill>
      <patternFill patternType="solid">
        <fgColor rgb="FFFFC000"/>
        <bgColor theme="0" tint="-0.14999847407452621"/>
      </patternFill>
    </fill>
    <fill>
      <patternFill patternType="solid">
        <fgColor rgb="FFFFFF00"/>
        <bgColor theme="0" tint="-0.14999847407452621"/>
      </patternFill>
    </fill>
    <fill>
      <patternFill patternType="solid">
        <fgColor theme="1"/>
        <bgColor theme="0" tint="-0.14999847407452621"/>
      </patternFill>
    </fill>
    <fill>
      <patternFill patternType="solid">
        <fgColor theme="6" tint="0.59999389629810485"/>
        <bgColor theme="6" tint="0.59999389629810485"/>
      </patternFill>
    </fill>
    <fill>
      <patternFill patternType="solid">
        <fgColor theme="6" tint="0.79998168889431442"/>
        <bgColor theme="6" tint="0.79998168889431442"/>
      </patternFill>
    </fill>
    <fill>
      <patternFill patternType="solid">
        <fgColor theme="4" tint="0.79998168889431442"/>
        <bgColor theme="4" tint="0.79998168889431442"/>
      </patternFill>
    </fill>
    <fill>
      <patternFill patternType="solid">
        <fgColor theme="9" tint="0.39997558519241921"/>
        <bgColor indexed="64"/>
      </patternFill>
    </fill>
  </fills>
  <borders count="19">
    <border>
      <left/>
      <right/>
      <top/>
      <bottom/>
      <diagonal/>
    </border>
    <border>
      <left style="thin">
        <color indexed="64"/>
      </left>
      <right style="thin">
        <color auto="1"/>
      </right>
      <top style="thin">
        <color indexed="64"/>
      </top>
      <bottom/>
      <diagonal/>
    </border>
    <border>
      <left/>
      <right style="thin">
        <color indexed="64"/>
      </right>
      <top style="thin">
        <color indexed="64"/>
      </top>
      <bottom/>
      <diagonal/>
    </border>
    <border>
      <left/>
      <right/>
      <top style="thin">
        <color theme="1"/>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hair">
        <color rgb="FF000000"/>
      </left>
      <right/>
      <top style="thin">
        <color theme="1"/>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rgb="FF000000"/>
      </left>
      <right/>
      <top style="double">
        <color theme="1"/>
      </top>
      <bottom/>
      <diagonal/>
    </border>
    <border>
      <left/>
      <right/>
      <top style="double">
        <color theme="1"/>
      </top>
      <bottom/>
      <diagonal/>
    </border>
    <border>
      <left style="thin">
        <color indexed="64"/>
      </left>
      <right style="thin">
        <color indexed="64"/>
      </right>
      <top style="thin">
        <color theme="1"/>
      </top>
      <bottom/>
      <diagonal/>
    </border>
    <border>
      <left style="thin">
        <color indexed="64"/>
      </left>
      <right style="thin">
        <color indexed="64"/>
      </right>
      <top style="double">
        <color theme="1"/>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7" fillId="0" borderId="0">
      <alignment vertical="center"/>
    </xf>
  </cellStyleXfs>
  <cellXfs count="143">
    <xf numFmtId="0" fontId="0" fillId="0" borderId="0" xfId="0">
      <alignment vertical="center"/>
    </xf>
    <xf numFmtId="38" fontId="0" fillId="0" borderId="0" xfId="1" applyFont="1">
      <alignment vertical="center"/>
    </xf>
    <xf numFmtId="38" fontId="5" fillId="0" borderId="0" xfId="1" applyFont="1">
      <alignment vertical="center"/>
    </xf>
    <xf numFmtId="0" fontId="0" fillId="0" borderId="0" xfId="0" applyAlignment="1">
      <alignment vertical="center" wrapText="1"/>
    </xf>
    <xf numFmtId="0" fontId="0" fillId="0" borderId="0" xfId="0" applyAlignment="1">
      <alignment horizontal="center" vertical="center"/>
    </xf>
    <xf numFmtId="0" fontId="4" fillId="0" borderId="0" xfId="0" applyFont="1" applyAlignment="1">
      <alignment horizontal="center" vertical="center"/>
    </xf>
    <xf numFmtId="0" fontId="10" fillId="0" borderId="0" xfId="0" applyFont="1" applyAlignment="1">
      <alignment horizontal="left"/>
    </xf>
    <xf numFmtId="38" fontId="8" fillId="0" borderId="0" xfId="1" applyFont="1" applyBorder="1" applyAlignment="1">
      <alignment horizontal="right"/>
    </xf>
    <xf numFmtId="0" fontId="4" fillId="0" borderId="0" xfId="0" applyFont="1" applyAlignment="1">
      <alignment vertical="center" wrapText="1"/>
    </xf>
    <xf numFmtId="0" fontId="9" fillId="0" borderId="0" xfId="0" applyFont="1" applyAlignment="1">
      <alignment vertical="center" wrapText="1"/>
    </xf>
    <xf numFmtId="0" fontId="0" fillId="0" borderId="0" xfId="0" applyAlignment="1">
      <alignment horizontal="left" vertical="center" wrapText="1"/>
    </xf>
    <xf numFmtId="0" fontId="0" fillId="0" borderId="0" xfId="0" applyAlignment="1">
      <alignment horizontal="centerContinuous" vertical="center" shrinkToFit="1"/>
    </xf>
    <xf numFmtId="0" fontId="5" fillId="0" borderId="0" xfId="0" applyFont="1" applyAlignment="1">
      <alignment vertical="center" wrapText="1"/>
    </xf>
    <xf numFmtId="0" fontId="5" fillId="0" borderId="0" xfId="0" applyFont="1" applyAlignment="1">
      <alignment horizontal="centerContinuous" vertical="center" wrapText="1" shrinkToFit="1"/>
    </xf>
    <xf numFmtId="0" fontId="13" fillId="0" borderId="0" xfId="0" applyFont="1" applyAlignment="1">
      <alignment vertical="center" wrapText="1"/>
    </xf>
    <xf numFmtId="38" fontId="0" fillId="0" borderId="0" xfId="1" applyFont="1" applyFill="1">
      <alignment vertical="center"/>
    </xf>
    <xf numFmtId="0" fontId="0" fillId="0" borderId="0" xfId="0" applyFill="1">
      <alignment vertical="center"/>
    </xf>
    <xf numFmtId="0" fontId="5" fillId="0" borderId="0" xfId="0" applyFont="1">
      <alignment vertical="center"/>
    </xf>
    <xf numFmtId="0" fontId="15" fillId="0" borderId="0" xfId="0" applyFont="1" applyAlignment="1">
      <alignment horizontal="left" vertical="center"/>
    </xf>
    <xf numFmtId="177" fontId="8" fillId="0" borderId="0" xfId="1" applyNumberFormat="1" applyFont="1" applyBorder="1" applyAlignment="1">
      <alignment horizontal="right"/>
    </xf>
    <xf numFmtId="0" fontId="4" fillId="6" borderId="4" xfId="0" applyFont="1" applyFill="1" applyBorder="1" applyAlignment="1">
      <alignment horizontal="center" vertical="center"/>
    </xf>
    <xf numFmtId="0" fontId="0" fillId="0" borderId="0" xfId="0" applyAlignment="1">
      <alignment horizontal="left" vertical="top" shrinkToFit="1"/>
    </xf>
    <xf numFmtId="0" fontId="16" fillId="0" borderId="0" xfId="0" applyFont="1" applyAlignment="1">
      <alignment horizontal="left" wrapText="1" shrinkToFit="1"/>
    </xf>
    <xf numFmtId="38" fontId="8" fillId="0" borderId="0" xfId="1" applyFont="1" applyBorder="1" applyAlignment="1">
      <alignment horizontal="right" wrapText="1"/>
    </xf>
    <xf numFmtId="38" fontId="17" fillId="8" borderId="0" xfId="1" applyNumberFormat="1" applyFont="1" applyFill="1" applyBorder="1" applyAlignment="1">
      <alignment horizontal="center" vertical="center"/>
    </xf>
    <xf numFmtId="38" fontId="17" fillId="8" borderId="6" xfId="1" applyNumberFormat="1" applyFont="1" applyFill="1" applyBorder="1" applyAlignment="1">
      <alignment horizontal="center" vertical="center"/>
    </xf>
    <xf numFmtId="38" fontId="14" fillId="11" borderId="6" xfId="1" applyNumberFormat="1" applyFont="1" applyFill="1" applyBorder="1">
      <alignment vertical="center"/>
    </xf>
    <xf numFmtId="38" fontId="12" fillId="7" borderId="10" xfId="1" applyNumberFormat="1" applyFont="1" applyFill="1" applyBorder="1">
      <alignment vertical="center"/>
    </xf>
    <xf numFmtId="0" fontId="20" fillId="0" borderId="0" xfId="0" applyFont="1" applyAlignment="1">
      <alignment horizontal="center" vertical="top" wrapText="1"/>
    </xf>
    <xf numFmtId="38" fontId="17" fillId="8" borderId="12" xfId="1" applyNumberFormat="1" applyFont="1" applyFill="1" applyBorder="1" applyAlignment="1">
      <alignment horizontal="center" vertical="center"/>
    </xf>
    <xf numFmtId="38" fontId="4" fillId="14" borderId="10" xfId="1" applyNumberFormat="1" applyFont="1" applyFill="1" applyBorder="1">
      <alignment vertical="center"/>
    </xf>
    <xf numFmtId="0" fontId="11" fillId="14" borderId="10" xfId="0" applyFont="1" applyFill="1" applyBorder="1" applyAlignment="1">
      <alignment horizontal="right" vertical="center"/>
    </xf>
    <xf numFmtId="0" fontId="11" fillId="14" borderId="11" xfId="0" applyFont="1" applyFill="1" applyBorder="1" applyAlignment="1">
      <alignment horizontal="right" vertical="center"/>
    </xf>
    <xf numFmtId="0" fontId="18" fillId="7" borderId="9" xfId="0" applyFont="1" applyFill="1" applyBorder="1" applyAlignment="1">
      <alignment horizontal="center" vertical="center" wrapText="1"/>
    </xf>
    <xf numFmtId="0" fontId="21" fillId="3" borderId="14" xfId="0" applyFont="1" applyFill="1" applyBorder="1" applyAlignment="1">
      <alignment horizontal="left" vertical="center" wrapText="1"/>
    </xf>
    <xf numFmtId="0" fontId="21" fillId="5" borderId="14" xfId="0" applyFont="1" applyFill="1" applyBorder="1" applyAlignment="1">
      <alignment horizontal="left" vertical="center" wrapText="1"/>
    </xf>
    <xf numFmtId="0" fontId="21" fillId="4" borderId="14" xfId="0" applyFont="1" applyFill="1" applyBorder="1" applyAlignment="1">
      <alignment horizontal="left" vertical="center" wrapText="1"/>
    </xf>
    <xf numFmtId="0" fontId="22" fillId="7" borderId="14" xfId="0" applyFont="1" applyFill="1" applyBorder="1" applyAlignment="1">
      <alignment horizontal="left" vertical="center" wrapText="1"/>
    </xf>
    <xf numFmtId="38" fontId="22" fillId="7" borderId="14" xfId="1" applyNumberFormat="1" applyFont="1" applyFill="1" applyBorder="1" applyAlignment="1">
      <alignment horizontal="left" vertical="center" wrapText="1"/>
    </xf>
    <xf numFmtId="0" fontId="21" fillId="4" borderId="8" xfId="0" applyFont="1" applyFill="1" applyBorder="1" applyAlignment="1">
      <alignment horizontal="left" vertical="center" wrapText="1"/>
    </xf>
    <xf numFmtId="0" fontId="0" fillId="12" borderId="15" xfId="0" applyFont="1" applyFill="1" applyBorder="1" applyAlignment="1">
      <alignment horizontal="left" vertical="center" wrapText="1"/>
    </xf>
    <xf numFmtId="0" fontId="23" fillId="0" borderId="4" xfId="0" applyFont="1" applyFill="1" applyBorder="1" applyAlignment="1">
      <alignment horizontal="center" vertical="center" wrapText="1"/>
    </xf>
    <xf numFmtId="0" fontId="0" fillId="13" borderId="15" xfId="0" applyFont="1" applyFill="1" applyBorder="1" applyAlignment="1">
      <alignment horizontal="left" vertical="center" wrapText="1"/>
    </xf>
    <xf numFmtId="0" fontId="0" fillId="13" borderId="2"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5" fillId="9" borderId="3" xfId="0" applyFont="1" applyFill="1" applyBorder="1" applyAlignment="1" applyProtection="1">
      <alignment horizontal="right" vertical="center"/>
      <protection locked="0"/>
    </xf>
    <xf numFmtId="38" fontId="5" fillId="10" borderId="6" xfId="1" applyNumberFormat="1" applyFont="1" applyFill="1" applyBorder="1" applyProtection="1">
      <alignment vertical="center"/>
      <protection locked="0"/>
    </xf>
    <xf numFmtId="0" fontId="5" fillId="9" borderId="6" xfId="0" applyFont="1" applyFill="1" applyBorder="1" applyAlignment="1" applyProtection="1">
      <alignment horizontal="right" vertical="center"/>
      <protection locked="0"/>
    </xf>
    <xf numFmtId="0" fontId="0" fillId="15" borderId="0" xfId="0" applyFill="1">
      <alignment vertical="center"/>
    </xf>
    <xf numFmtId="0" fontId="24" fillId="15" borderId="0" xfId="0" applyFont="1" applyFill="1" applyAlignment="1">
      <alignment vertical="center" wrapText="1"/>
    </xf>
    <xf numFmtId="0" fontId="25" fillId="15" borderId="0" xfId="0" applyFont="1" applyFill="1">
      <alignment vertical="center"/>
    </xf>
    <xf numFmtId="0" fontId="26" fillId="0" borderId="4" xfId="0" applyFont="1" applyFill="1" applyBorder="1" applyAlignment="1">
      <alignment horizontal="left" vertical="center" wrapText="1"/>
    </xf>
    <xf numFmtId="0" fontId="27" fillId="0" borderId="4" xfId="0" applyFont="1" applyFill="1" applyBorder="1" applyAlignment="1">
      <alignment horizontal="left" vertical="center" wrapText="1"/>
    </xf>
    <xf numFmtId="0" fontId="26" fillId="0" borderId="4" xfId="0" applyFont="1" applyFill="1" applyBorder="1" applyAlignment="1">
      <alignment horizontal="left" vertical="top" wrapText="1"/>
    </xf>
    <xf numFmtId="0" fontId="27" fillId="0" borderId="4" xfId="0" applyFont="1" applyFill="1" applyBorder="1" applyAlignment="1">
      <alignment horizontal="left" vertical="top" wrapText="1"/>
    </xf>
    <xf numFmtId="38" fontId="26" fillId="0" borderId="4" xfId="1" applyNumberFormat="1" applyFont="1" applyFill="1" applyBorder="1" applyAlignment="1">
      <alignment horizontal="left" vertical="center" wrapText="1"/>
    </xf>
    <xf numFmtId="0" fontId="27" fillId="0" borderId="16" xfId="0" applyFont="1" applyFill="1" applyBorder="1" applyAlignment="1">
      <alignment horizontal="left" vertical="center" wrapText="1"/>
    </xf>
    <xf numFmtId="0" fontId="26" fillId="0" borderId="4" xfId="0" applyFont="1" applyFill="1" applyBorder="1" applyAlignment="1" applyProtection="1">
      <alignment horizontal="left" vertical="center" wrapText="1"/>
      <protection locked="0"/>
    </xf>
    <xf numFmtId="0" fontId="26" fillId="0" borderId="16" xfId="0" applyFont="1" applyFill="1" applyBorder="1" applyAlignment="1" applyProtection="1">
      <alignment horizontal="left" vertical="center" wrapText="1"/>
      <protection locked="0"/>
    </xf>
    <xf numFmtId="0" fontId="26" fillId="0" borderId="1" xfId="0" applyFont="1" applyFill="1" applyBorder="1" applyAlignment="1" applyProtection="1">
      <alignment horizontal="left" vertical="center" wrapText="1"/>
      <protection locked="0"/>
    </xf>
    <xf numFmtId="0" fontId="26" fillId="0" borderId="7" xfId="0" applyFont="1" applyFill="1" applyBorder="1" applyAlignment="1" applyProtection="1">
      <alignment horizontal="left" vertical="center" wrapText="1"/>
      <protection locked="0"/>
    </xf>
    <xf numFmtId="0" fontId="5" fillId="9" borderId="3" xfId="0" applyFont="1" applyFill="1" applyBorder="1" applyAlignment="1" applyProtection="1">
      <alignment horizontal="left" vertical="center"/>
      <protection locked="0"/>
    </xf>
    <xf numFmtId="38" fontId="5" fillId="10" borderId="6" xfId="1" applyNumberFormat="1" applyFont="1" applyFill="1" applyBorder="1" applyAlignment="1" applyProtection="1">
      <alignment horizontal="center" vertical="center"/>
      <protection locked="0"/>
    </xf>
    <xf numFmtId="38" fontId="5" fillId="10" borderId="6" xfId="1" applyFont="1" applyFill="1" applyBorder="1" applyAlignment="1" applyProtection="1">
      <alignment horizontal="right" vertical="center"/>
      <protection locked="0"/>
    </xf>
    <xf numFmtId="0" fontId="26" fillId="0" borderId="4" xfId="0" applyFont="1" applyFill="1" applyBorder="1" applyAlignment="1" applyProtection="1">
      <alignment horizontal="center" vertical="center" wrapText="1"/>
      <protection locked="0"/>
    </xf>
    <xf numFmtId="0" fontId="26" fillId="0" borderId="1" xfId="0" applyFont="1" applyFill="1" applyBorder="1" applyAlignment="1" applyProtection="1">
      <alignment horizontal="center" vertical="center" wrapText="1"/>
      <protection locked="0"/>
    </xf>
    <xf numFmtId="0" fontId="26" fillId="0" borderId="4" xfId="0" applyFont="1" applyFill="1" applyBorder="1" applyAlignment="1" applyProtection="1">
      <alignment horizontal="left" vertical="top" wrapText="1"/>
    </xf>
    <xf numFmtId="0" fontId="26" fillId="0" borderId="1" xfId="0" applyFont="1" applyFill="1" applyBorder="1" applyAlignment="1" applyProtection="1">
      <alignment horizontal="left" vertical="top" wrapText="1"/>
    </xf>
    <xf numFmtId="38" fontId="8" fillId="0" borderId="0" xfId="1" applyFont="1" applyBorder="1" applyAlignment="1" applyProtection="1">
      <alignment horizontal="right"/>
    </xf>
    <xf numFmtId="178" fontId="19" fillId="6" borderId="4" xfId="0" applyNumberFormat="1" applyFont="1" applyFill="1" applyBorder="1" applyAlignment="1" applyProtection="1">
      <alignment horizontal="center" vertical="center"/>
    </xf>
    <xf numFmtId="0" fontId="26" fillId="0" borderId="4" xfId="0" applyFont="1" applyFill="1" applyBorder="1" applyAlignment="1" applyProtection="1">
      <alignment horizontal="left" vertical="top" wrapText="1"/>
      <protection locked="0"/>
    </xf>
    <xf numFmtId="0" fontId="26" fillId="0" borderId="1" xfId="0" applyFont="1" applyFill="1" applyBorder="1" applyAlignment="1" applyProtection="1">
      <alignment horizontal="left" vertical="top" wrapText="1"/>
      <protection locked="0"/>
    </xf>
    <xf numFmtId="38" fontId="19" fillId="6" borderId="4" xfId="1" applyFont="1" applyFill="1" applyBorder="1" applyAlignment="1" applyProtection="1">
      <alignment horizontal="center" vertical="center"/>
    </xf>
    <xf numFmtId="38" fontId="19" fillId="6" borderId="4" xfId="1" applyFont="1" applyFill="1" applyBorder="1" applyAlignment="1" applyProtection="1">
      <alignment horizontal="right" vertical="center"/>
    </xf>
    <xf numFmtId="38" fontId="19" fillId="6" borderId="4" xfId="1" applyNumberFormat="1" applyFont="1" applyFill="1" applyBorder="1" applyAlignment="1" applyProtection="1">
      <alignment horizontal="right" vertical="center"/>
    </xf>
    <xf numFmtId="38" fontId="26" fillId="0" borderId="4" xfId="1" applyFont="1" applyFill="1" applyBorder="1" applyAlignment="1" applyProtection="1">
      <alignment horizontal="right" vertical="center" wrapText="1"/>
    </xf>
    <xf numFmtId="0" fontId="5" fillId="9" borderId="3" xfId="0" applyFont="1" applyFill="1" applyBorder="1" applyAlignment="1" applyProtection="1">
      <alignment horizontal="right" vertical="center"/>
      <protection locked="0"/>
    </xf>
    <xf numFmtId="38" fontId="5" fillId="10" borderId="6" xfId="1" applyFont="1" applyFill="1" applyBorder="1" applyProtection="1">
      <alignment vertical="center"/>
      <protection locked="0"/>
    </xf>
    <xf numFmtId="0" fontId="5" fillId="9" borderId="6" xfId="0" applyFont="1" applyFill="1" applyBorder="1" applyAlignment="1" applyProtection="1">
      <alignment horizontal="right" vertical="center"/>
      <protection locked="0"/>
    </xf>
    <xf numFmtId="0" fontId="0" fillId="0" borderId="0" xfId="0">
      <alignment vertical="center"/>
    </xf>
    <xf numFmtId="0" fontId="0" fillId="0" borderId="0" xfId="0" applyAlignment="1">
      <alignment vertical="center" wrapText="1"/>
    </xf>
    <xf numFmtId="0" fontId="5" fillId="0" borderId="0" xfId="0" applyFont="1">
      <alignment vertical="center"/>
    </xf>
    <xf numFmtId="0" fontId="4" fillId="6" borderId="4" xfId="0" applyFont="1" applyFill="1" applyBorder="1" applyAlignment="1">
      <alignment horizontal="center" vertical="center"/>
    </xf>
    <xf numFmtId="0" fontId="14" fillId="7" borderId="5" xfId="0" applyFont="1" applyFill="1" applyBorder="1" applyAlignment="1">
      <alignment vertical="center" wrapText="1"/>
    </xf>
    <xf numFmtId="0" fontId="17" fillId="8" borderId="3" xfId="0" applyFont="1" applyFill="1" applyBorder="1" applyAlignment="1">
      <alignment horizontal="center" vertical="center"/>
    </xf>
    <xf numFmtId="0" fontId="14" fillId="11" borderId="6" xfId="0" applyFont="1" applyFill="1" applyBorder="1" applyAlignment="1">
      <alignment horizontal="right" vertical="center"/>
    </xf>
    <xf numFmtId="0" fontId="17" fillId="8" borderId="6" xfId="0" applyFont="1" applyFill="1" applyBorder="1" applyAlignment="1">
      <alignment horizontal="center" vertical="center"/>
    </xf>
    <xf numFmtId="0" fontId="14" fillId="11" borderId="12" xfId="0" applyFont="1" applyFill="1" applyBorder="1" applyAlignment="1">
      <alignment horizontal="right" vertical="center"/>
    </xf>
    <xf numFmtId="0" fontId="11" fillId="14" borderId="10" xfId="0" applyFont="1" applyFill="1" applyBorder="1" applyAlignment="1">
      <alignment horizontal="right" vertical="center"/>
    </xf>
    <xf numFmtId="0" fontId="11" fillId="14" borderId="13" xfId="0" applyFont="1" applyFill="1" applyBorder="1" applyAlignment="1">
      <alignment horizontal="right" vertical="center"/>
    </xf>
    <xf numFmtId="0" fontId="5" fillId="9" borderId="3" xfId="0" applyFont="1" applyFill="1" applyBorder="1" applyAlignment="1" applyProtection="1">
      <alignment horizontal="right" vertical="center"/>
      <protection locked="0"/>
    </xf>
    <xf numFmtId="38" fontId="5" fillId="10" borderId="6" xfId="1" applyFont="1" applyFill="1" applyBorder="1" applyProtection="1">
      <alignment vertical="center"/>
      <protection locked="0"/>
    </xf>
    <xf numFmtId="0" fontId="5" fillId="9" borderId="6" xfId="0" applyFont="1" applyFill="1" applyBorder="1" applyAlignment="1" applyProtection="1">
      <alignment horizontal="right" vertical="center"/>
      <protection locked="0"/>
    </xf>
    <xf numFmtId="0" fontId="0" fillId="0" borderId="0" xfId="0" applyBorder="1">
      <alignment vertical="center"/>
    </xf>
    <xf numFmtId="38" fontId="19" fillId="0" borderId="17" xfId="1" applyFont="1" applyFill="1" applyBorder="1" applyAlignment="1" applyProtection="1">
      <alignment horizontal="right" vertical="center"/>
    </xf>
    <xf numFmtId="0" fontId="0" fillId="0" borderId="17" xfId="0" applyBorder="1" applyAlignment="1">
      <alignment horizontal="left" vertical="center" wrapText="1"/>
    </xf>
    <xf numFmtId="0" fontId="17" fillId="8" borderId="3" xfId="0" applyFont="1" applyFill="1" applyBorder="1" applyAlignment="1" applyProtection="1">
      <alignment horizontal="center" vertical="center"/>
    </xf>
    <xf numFmtId="38" fontId="17" fillId="8" borderId="6" xfId="1" applyNumberFormat="1" applyFont="1" applyFill="1" applyBorder="1" applyAlignment="1" applyProtection="1">
      <alignment horizontal="center" vertical="center"/>
    </xf>
    <xf numFmtId="0" fontId="17" fillId="8" borderId="6" xfId="0" applyFont="1" applyFill="1" applyBorder="1" applyAlignment="1" applyProtection="1">
      <alignment horizontal="center" vertical="center"/>
    </xf>
    <xf numFmtId="38" fontId="17" fillId="8" borderId="12" xfId="1" applyNumberFormat="1" applyFont="1" applyFill="1" applyBorder="1" applyAlignment="1" applyProtection="1">
      <alignment horizontal="center" vertical="center"/>
    </xf>
    <xf numFmtId="38" fontId="17" fillId="8" borderId="0" xfId="1" applyNumberFormat="1" applyFont="1" applyFill="1" applyBorder="1" applyAlignment="1" applyProtection="1">
      <alignment horizontal="center" vertical="center"/>
    </xf>
    <xf numFmtId="38" fontId="14" fillId="11" borderId="6" xfId="1" applyNumberFormat="1" applyFont="1" applyFill="1" applyBorder="1" applyProtection="1">
      <alignment vertical="center"/>
    </xf>
    <xf numFmtId="0" fontId="14" fillId="11" borderId="6" xfId="0" applyFont="1" applyFill="1" applyBorder="1" applyAlignment="1" applyProtection="1">
      <alignment horizontal="right" vertical="center"/>
    </xf>
    <xf numFmtId="0" fontId="14" fillId="11" borderId="12" xfId="0" applyFont="1" applyFill="1" applyBorder="1" applyAlignment="1" applyProtection="1">
      <alignment horizontal="right" vertical="center"/>
    </xf>
    <xf numFmtId="0" fontId="14" fillId="7" borderId="5" xfId="0" applyFont="1" applyFill="1" applyBorder="1" applyAlignment="1" applyProtection="1">
      <alignment vertical="center" wrapText="1"/>
    </xf>
    <xf numFmtId="0" fontId="5" fillId="0" borderId="0" xfId="0" applyFont="1" applyProtection="1">
      <alignment vertical="center"/>
    </xf>
    <xf numFmtId="38" fontId="12" fillId="7" borderId="10" xfId="1" applyNumberFormat="1" applyFont="1" applyFill="1" applyBorder="1" applyProtection="1">
      <alignment vertical="center"/>
    </xf>
    <xf numFmtId="0" fontId="11" fillId="14" borderId="10" xfId="0" applyFont="1" applyFill="1" applyBorder="1" applyAlignment="1" applyProtection="1">
      <alignment horizontal="right" vertical="center"/>
    </xf>
    <xf numFmtId="0" fontId="11" fillId="14" borderId="13" xfId="0" applyFont="1" applyFill="1" applyBorder="1" applyAlignment="1" applyProtection="1">
      <alignment horizontal="right" vertical="center"/>
    </xf>
    <xf numFmtId="0" fontId="0" fillId="0" borderId="0" xfId="0" applyProtection="1">
      <alignment vertical="center"/>
    </xf>
    <xf numFmtId="0" fontId="10" fillId="0" borderId="0" xfId="0" applyFont="1" applyAlignment="1" applyProtection="1">
      <alignment horizontal="left"/>
    </xf>
    <xf numFmtId="0" fontId="0" fillId="0" borderId="0" xfId="0" applyAlignment="1" applyProtection="1">
      <alignment horizontal="center" vertical="center"/>
    </xf>
    <xf numFmtId="0" fontId="9" fillId="0" borderId="0" xfId="0" applyFont="1" applyAlignment="1" applyProtection="1">
      <alignment vertical="center" wrapText="1"/>
    </xf>
    <xf numFmtId="0" fontId="16" fillId="0" borderId="0" xfId="0" applyFont="1" applyAlignment="1" applyProtection="1">
      <alignment horizontal="left" wrapText="1" shrinkToFit="1"/>
    </xf>
    <xf numFmtId="0" fontId="0" fillId="0" borderId="0" xfId="0" applyAlignment="1" applyProtection="1">
      <alignment horizontal="left" vertical="top" shrinkToFit="1"/>
    </xf>
    <xf numFmtId="0" fontId="0" fillId="0" borderId="0" xfId="0" applyAlignment="1" applyProtection="1">
      <alignment horizontal="centerContinuous" vertical="center" shrinkToFit="1"/>
    </xf>
    <xf numFmtId="0" fontId="5" fillId="0" borderId="0" xfId="0" applyFont="1" applyAlignment="1" applyProtection="1">
      <alignment horizontal="centerContinuous" vertical="center" wrapText="1" shrinkToFit="1"/>
    </xf>
    <xf numFmtId="0" fontId="0" fillId="0" borderId="0" xfId="0" applyAlignment="1" applyProtection="1">
      <alignment vertical="center" wrapText="1"/>
    </xf>
    <xf numFmtId="38" fontId="8" fillId="0" borderId="0" xfId="1" applyFont="1" applyBorder="1" applyAlignment="1" applyProtection="1">
      <alignment horizontal="right" wrapText="1"/>
    </xf>
    <xf numFmtId="0" fontId="13" fillId="0" borderId="0" xfId="0" applyFont="1" applyAlignment="1" applyProtection="1">
      <alignment vertical="center" wrapText="1"/>
    </xf>
    <xf numFmtId="0" fontId="5" fillId="0" borderId="0" xfId="0" applyFont="1" applyAlignment="1" applyProtection="1">
      <alignment vertical="center" wrapText="1"/>
    </xf>
    <xf numFmtId="0" fontId="21" fillId="3" borderId="14" xfId="0" applyFont="1" applyFill="1" applyBorder="1" applyAlignment="1" applyProtection="1">
      <alignment horizontal="center" vertical="center" wrapText="1"/>
    </xf>
    <xf numFmtId="0" fontId="21" fillId="5" borderId="14" xfId="0" applyFont="1" applyFill="1" applyBorder="1" applyAlignment="1" applyProtection="1">
      <alignment horizontal="center" vertical="center" wrapText="1"/>
    </xf>
    <xf numFmtId="0" fontId="21" fillId="4" borderId="14" xfId="0" applyFont="1" applyFill="1" applyBorder="1" applyAlignment="1" applyProtection="1">
      <alignment horizontal="center" vertical="center" wrapText="1"/>
    </xf>
    <xf numFmtId="0" fontId="22" fillId="7" borderId="14" xfId="0" applyFont="1" applyFill="1" applyBorder="1" applyAlignment="1" applyProtection="1">
      <alignment horizontal="center" vertical="center" wrapText="1"/>
    </xf>
    <xf numFmtId="38" fontId="22" fillId="7" borderId="14" xfId="1" applyFont="1" applyFill="1" applyBorder="1" applyAlignment="1" applyProtection="1">
      <alignment horizontal="center" vertical="center" wrapText="1"/>
    </xf>
    <xf numFmtId="0" fontId="21" fillId="4" borderId="8" xfId="0" applyFont="1" applyFill="1" applyBorder="1" applyAlignment="1" applyProtection="1">
      <alignment horizontal="center" vertical="center" wrapText="1"/>
    </xf>
    <xf numFmtId="38" fontId="5" fillId="0" borderId="0" xfId="1" applyFont="1" applyProtection="1">
      <alignment vertical="center"/>
    </xf>
    <xf numFmtId="0" fontId="0" fillId="2" borderId="0" xfId="0" applyFill="1" applyAlignment="1" applyProtection="1">
      <alignment vertical="center" wrapText="1"/>
    </xf>
    <xf numFmtId="176" fontId="0" fillId="0" borderId="0" xfId="0" applyNumberFormat="1" applyProtection="1">
      <alignment vertical="center"/>
    </xf>
    <xf numFmtId="38" fontId="0" fillId="0" borderId="0" xfId="1" applyFont="1" applyProtection="1">
      <alignment vertical="center"/>
    </xf>
    <xf numFmtId="0" fontId="0" fillId="2" borderId="0" xfId="0" applyFill="1" applyProtection="1">
      <alignment vertical="center"/>
    </xf>
    <xf numFmtId="38" fontId="0" fillId="0" borderId="0" xfId="0" applyNumberFormat="1" applyProtection="1">
      <alignment vertical="center"/>
    </xf>
    <xf numFmtId="38" fontId="0" fillId="0" borderId="0" xfId="1" applyFont="1" applyFill="1" applyProtection="1">
      <alignment vertical="center"/>
    </xf>
    <xf numFmtId="0" fontId="0" fillId="0" borderId="0" xfId="0" applyFill="1" applyProtection="1">
      <alignment vertical="center"/>
    </xf>
    <xf numFmtId="0" fontId="5" fillId="0" borderId="0" xfId="0" applyFont="1" applyProtection="1">
      <alignment vertical="center"/>
      <protection locked="0"/>
    </xf>
    <xf numFmtId="0" fontId="11" fillId="14" borderId="11" xfId="0" applyFont="1" applyFill="1" applyBorder="1" applyAlignment="1" applyProtection="1">
      <alignment horizontal="right" vertical="center"/>
      <protection locked="0"/>
    </xf>
    <xf numFmtId="38" fontId="4" fillId="14" borderId="10" xfId="1" applyNumberFormat="1" applyFont="1" applyFill="1" applyBorder="1" applyProtection="1">
      <alignment vertical="center"/>
      <protection locked="0"/>
    </xf>
    <xf numFmtId="0" fontId="11" fillId="14" borderId="10" xfId="0" applyFont="1" applyFill="1" applyBorder="1" applyAlignment="1" applyProtection="1">
      <alignment horizontal="right" vertical="center"/>
      <protection locked="0"/>
    </xf>
    <xf numFmtId="0" fontId="0" fillId="0" borderId="0" xfId="0" applyProtection="1">
      <alignment vertical="center"/>
      <protection locked="0"/>
    </xf>
    <xf numFmtId="0" fontId="0" fillId="0" borderId="0" xfId="0" applyFill="1" applyProtection="1">
      <alignment vertical="center"/>
      <protection locked="0"/>
    </xf>
    <xf numFmtId="38" fontId="0" fillId="0" borderId="0" xfId="1" applyFont="1" applyFill="1" applyProtection="1">
      <alignment vertical="center"/>
      <protection locked="0"/>
    </xf>
    <xf numFmtId="0" fontId="21" fillId="0" borderId="18" xfId="0" applyFont="1" applyBorder="1" applyAlignment="1">
      <alignment horizontal="center" vertical="center"/>
    </xf>
  </cellXfs>
  <cellStyles count="5">
    <cellStyle name="桁区切り" xfId="1" builtinId="6"/>
    <cellStyle name="桁区切り 2" xfId="3"/>
    <cellStyle name="標準" xfId="0" builtinId="0"/>
    <cellStyle name="標準 2" xfId="2"/>
    <cellStyle name="標準 3" xfId="4"/>
  </cellStyles>
  <dxfs count="144">
    <dxf>
      <numFmt numFmtId="180" formatCode="0;\-0;"/>
    </dxf>
    <dxf>
      <numFmt numFmtId="179" formatCode="\-"/>
    </dxf>
    <dxf>
      <numFmt numFmtId="179" formatCode="\-"/>
    </dxf>
    <dxf>
      <numFmt numFmtId="179" formatCode="\-"/>
    </dxf>
    <dxf>
      <font>
        <b val="0"/>
        <i val="0"/>
        <strike val="0"/>
        <condense val="0"/>
        <extend val="0"/>
        <outline val="0"/>
        <shadow val="0"/>
        <u val="none"/>
        <vertAlign val="baseline"/>
        <sz val="14"/>
        <color theme="1"/>
        <name val="ＭＳ Ｐゴシック"/>
        <scheme val="none"/>
      </font>
      <fill>
        <patternFill patternType="none">
          <fgColor indexed="64"/>
          <bgColor auto="1"/>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4"/>
        <color theme="1"/>
        <name val="ＭＳ Ｐゴシック"/>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4"/>
        <color theme="1"/>
        <name val="ＭＳ Ｐゴシック"/>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ＭＳ Ｐゴシック"/>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ＭＳ Ｐゴシック"/>
        <scheme val="none"/>
      </font>
      <numFmt numFmtId="6" formatCode="#,##0;[Red]\-#,##0"/>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ＭＳ Ｐゴシック"/>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ＭＳ Ｐゴシック"/>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ＭＳ Ｐゴシック"/>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ＭＳ Ｐゴシック"/>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ＭＳ Ｐゴシック"/>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ＭＳ Ｐゴシック"/>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ＭＳ Ｐゴシック"/>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ＭＳ Ｐゴシック"/>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ＭＳ Ｐゴシック"/>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20"/>
        <color theme="1"/>
        <name val="ＭＳ Ｐゴシック"/>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ＭＳ Ｐゴシック"/>
        <scheme val="none"/>
      </font>
      <fill>
        <patternFill patternType="solid">
          <fgColor theme="6" tint="0.79998168889431442"/>
          <bgColor theme="6" tint="0.79998168889431442"/>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ＭＳ Ｐゴシック"/>
        <scheme val="none"/>
      </font>
      <fill>
        <patternFill patternType="solid">
          <fgColor theme="6" tint="0.79998168889431442"/>
          <bgColor theme="6" tint="0.79998168889431442"/>
        </patternFill>
      </fill>
      <alignment horizontal="left" vertical="center" textRotation="0" wrapText="1" indent="0" justifyLastLine="0" shrinkToFit="0" readingOrder="0"/>
    </dxf>
    <dxf>
      <border>
        <bottom style="thin">
          <color indexed="64"/>
        </bottom>
      </border>
    </dxf>
    <dxf>
      <font>
        <strike val="0"/>
        <outline val="0"/>
        <shadow val="0"/>
        <u val="none"/>
        <vertAlign val="baseline"/>
        <sz val="15"/>
        <name val="ＭＳ Ｐゴシック"/>
        <scheme val="none"/>
      </font>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theme="1"/>
        <name val="ＭＳ Ｐゴシック"/>
        <scheme val="none"/>
      </font>
    </dxf>
    <dxf>
      <font>
        <b val="0"/>
        <i val="0"/>
        <strike val="0"/>
        <condense val="0"/>
        <extend val="0"/>
        <outline val="0"/>
        <shadow val="0"/>
        <u val="none"/>
        <vertAlign val="baseline"/>
        <sz val="11"/>
        <color theme="0"/>
        <name val="ＭＳ Ｐゴシック"/>
        <scheme val="none"/>
      </font>
      <fill>
        <patternFill patternType="solid">
          <fgColor theme="0" tint="-0.14999847407452621"/>
          <bgColor theme="1"/>
        </patternFill>
      </fill>
      <alignment horizontal="right" vertical="center" textRotation="0" wrapText="0" indent="0" justifyLastLine="0" shrinkToFit="0" readingOrder="0"/>
      <border diagonalUp="0" diagonalDown="0">
        <left style="thin">
          <color indexed="64"/>
        </left>
        <right style="thin">
          <color indexed="64"/>
        </right>
        <top style="thin">
          <color theme="1"/>
        </top>
        <bottom/>
        <vertical/>
        <horizontal/>
      </border>
    </dxf>
    <dxf>
      <font>
        <b val="0"/>
        <i val="0"/>
        <strike val="0"/>
        <condense val="0"/>
        <extend val="0"/>
        <outline val="0"/>
        <shadow val="0"/>
        <u val="none"/>
        <vertAlign val="baseline"/>
        <sz val="11"/>
        <color theme="0"/>
        <name val="ＭＳ Ｐゴシック"/>
        <scheme val="none"/>
      </font>
      <fill>
        <patternFill patternType="solid">
          <fgColor theme="0" tint="-0.14999847407452621"/>
          <bgColor theme="1"/>
        </patternFill>
      </fill>
      <alignment horizontal="right" vertical="center" textRotation="0" wrapText="0" indent="0" justifyLastLine="0" shrinkToFit="0" readingOrder="0"/>
      <border diagonalUp="0" diagonalDown="0">
        <left style="hair">
          <color rgb="FF000000"/>
        </left>
        <right/>
        <top style="thin">
          <color theme="1"/>
        </top>
        <bottom/>
        <vertical/>
        <horizontal/>
      </border>
    </dxf>
    <dxf>
      <font>
        <b val="0"/>
        <i val="0"/>
        <strike val="0"/>
        <condense val="0"/>
        <extend val="0"/>
        <outline val="0"/>
        <shadow val="0"/>
        <u val="none"/>
        <vertAlign val="baseline"/>
        <sz val="11"/>
        <color theme="0"/>
        <name val="ＭＳ Ｐゴシック"/>
        <scheme val="none"/>
      </font>
      <numFmt numFmtId="6" formatCode="#,##0;[Red]\-#,##0"/>
      <fill>
        <patternFill patternType="solid">
          <fgColor theme="0" tint="-0.14999847407452621"/>
          <bgColor theme="1"/>
        </patternFill>
      </fill>
      <border diagonalUp="0" diagonalDown="0">
        <left style="hair">
          <color rgb="FF000000"/>
        </left>
        <right/>
        <top style="thin">
          <color theme="1"/>
        </top>
        <bottom/>
        <vertical/>
        <horizontal/>
      </border>
    </dxf>
    <dxf>
      <font>
        <b val="0"/>
        <i val="0"/>
        <strike val="0"/>
        <condense val="0"/>
        <extend val="0"/>
        <outline val="0"/>
        <shadow val="0"/>
        <u val="none"/>
        <vertAlign val="baseline"/>
        <sz val="11"/>
        <color theme="1"/>
        <name val="ＭＳ Ｐゴシック"/>
        <scheme val="none"/>
      </font>
      <fill>
        <patternFill patternType="solid">
          <fgColor theme="0" tint="-0.14999847407452621"/>
          <bgColor rgb="FFFFC000"/>
        </patternFill>
      </fill>
      <alignment horizontal="right" vertical="center" textRotation="0" wrapText="0" indent="0" justifyLastLine="0" shrinkToFit="0" readingOrder="0"/>
      <border diagonalUp="0" diagonalDown="0">
        <left style="hair">
          <color rgb="FF000000"/>
        </left>
        <right/>
        <top style="thin">
          <color theme="1"/>
        </top>
        <bottom/>
        <vertical/>
        <horizontal/>
      </border>
    </dxf>
    <dxf>
      <font>
        <b val="0"/>
        <i val="0"/>
        <strike val="0"/>
        <condense val="0"/>
        <extend val="0"/>
        <outline val="0"/>
        <shadow val="0"/>
        <u val="none"/>
        <vertAlign val="baseline"/>
        <sz val="11"/>
        <color theme="1"/>
        <name val="ＭＳ Ｐゴシック"/>
        <scheme val="none"/>
      </font>
      <numFmt numFmtId="6" formatCode="#,##0;[Red]\-#,##0"/>
      <fill>
        <patternFill patternType="solid">
          <fgColor theme="0" tint="-0.14999847407452621"/>
          <bgColor rgb="FFFFFF00"/>
        </patternFill>
      </fill>
      <border diagonalUp="0" diagonalDown="0">
        <left style="hair">
          <color rgb="FF000000"/>
        </left>
        <right/>
        <top style="thin">
          <color theme="1"/>
        </top>
        <bottom/>
        <vertical/>
        <horizontal/>
      </border>
    </dxf>
    <dxf>
      <font>
        <b val="0"/>
        <i val="0"/>
        <strike val="0"/>
        <condense val="0"/>
        <extend val="0"/>
        <outline val="0"/>
        <shadow val="0"/>
        <u val="none"/>
        <vertAlign val="baseline"/>
        <sz val="11"/>
        <color theme="1"/>
        <name val="ＭＳ Ｐゴシック"/>
        <scheme val="none"/>
      </font>
      <numFmt numFmtId="6" formatCode="#,##0;[Red]\-#,##0"/>
      <fill>
        <patternFill patternType="solid">
          <fgColor theme="0" tint="-0.14999847407452621"/>
          <bgColor rgb="FFFFFF00"/>
        </patternFill>
      </fill>
      <border diagonalUp="0" diagonalDown="0">
        <left style="hair">
          <color rgb="FF000000"/>
        </left>
        <right/>
        <top style="thin">
          <color theme="1"/>
        </top>
        <bottom/>
        <vertical/>
        <horizontal/>
      </border>
    </dxf>
    <dxf>
      <font>
        <b val="0"/>
        <i val="0"/>
        <strike val="0"/>
        <condense val="0"/>
        <extend val="0"/>
        <outline val="0"/>
        <shadow val="0"/>
        <u val="none"/>
        <vertAlign val="baseline"/>
        <sz val="11"/>
        <color theme="1"/>
        <name val="ＭＳ Ｐゴシック"/>
        <scheme val="none"/>
      </font>
      <fill>
        <patternFill patternType="solid">
          <fgColor theme="0" tint="-0.14999847407452621"/>
          <bgColor rgb="FFFFC000"/>
        </patternFill>
      </fill>
      <alignment horizontal="right" vertical="center" textRotation="0" wrapText="0" indent="0" justifyLastLine="0" shrinkToFit="0" readingOrder="0"/>
      <border diagonalUp="0" diagonalDown="0">
        <left/>
        <right/>
        <top style="thin">
          <color theme="1"/>
        </top>
        <bottom/>
        <vertical/>
        <horizontal/>
      </border>
    </dxf>
    <dxf>
      <border outline="0">
        <left style="thin">
          <color rgb="FF000000"/>
        </left>
      </border>
    </dxf>
    <dxf>
      <font>
        <b val="0"/>
        <i val="0"/>
        <strike val="0"/>
        <condense val="0"/>
        <extend val="0"/>
        <outline val="0"/>
        <shadow val="0"/>
        <u val="none"/>
        <vertAlign val="baseline"/>
        <sz val="11"/>
        <color theme="1"/>
        <name val="ＭＳ Ｐゴシック"/>
        <scheme val="none"/>
      </font>
      <protection locked="1" hidden="0"/>
    </dxf>
    <dxf>
      <font>
        <b val="0"/>
        <i val="0"/>
        <strike val="0"/>
        <condense val="0"/>
        <extend val="0"/>
        <outline val="0"/>
        <shadow val="0"/>
        <u val="none"/>
        <vertAlign val="baseline"/>
        <sz val="11"/>
        <color theme="0"/>
        <name val="ＭＳ Ｐゴシック"/>
        <scheme val="none"/>
      </font>
      <fill>
        <patternFill patternType="solid">
          <fgColor theme="0" tint="-0.14999847407452621"/>
          <bgColor theme="1"/>
        </patternFill>
      </fill>
      <alignment horizontal="right" vertical="center" textRotation="0" wrapText="0" indent="0" justifyLastLine="0" shrinkToFit="0" readingOrder="0"/>
      <border diagonalUp="0" diagonalDown="0">
        <left style="thin">
          <color indexed="64"/>
        </left>
        <right style="thin">
          <color indexed="64"/>
        </right>
        <top style="thin">
          <color theme="1"/>
        </top>
        <bottom/>
        <vertical/>
        <horizontal/>
      </border>
      <protection locked="1" hidden="0"/>
    </dxf>
    <dxf>
      <font>
        <b val="0"/>
        <i val="0"/>
        <strike val="0"/>
        <condense val="0"/>
        <extend val="0"/>
        <outline val="0"/>
        <shadow val="0"/>
        <u val="none"/>
        <vertAlign val="baseline"/>
        <sz val="11"/>
        <color theme="0"/>
        <name val="ＭＳ Ｐゴシック"/>
        <scheme val="none"/>
      </font>
      <fill>
        <patternFill patternType="solid">
          <fgColor theme="0" tint="-0.14999847407452621"/>
          <bgColor theme="1"/>
        </patternFill>
      </fill>
      <alignment horizontal="right" vertical="center" textRotation="0" wrapText="0" indent="0" justifyLastLine="0" shrinkToFit="0" readingOrder="0"/>
      <border diagonalUp="0" diagonalDown="0">
        <left style="hair">
          <color rgb="FF000000"/>
        </left>
        <right/>
        <top style="thin">
          <color theme="1"/>
        </top>
        <bottom/>
        <vertical/>
        <horizontal/>
      </border>
      <protection locked="1" hidden="0"/>
    </dxf>
    <dxf>
      <font>
        <b val="0"/>
        <i val="0"/>
        <strike val="0"/>
        <condense val="0"/>
        <extend val="0"/>
        <outline val="0"/>
        <shadow val="0"/>
        <u val="none"/>
        <vertAlign val="baseline"/>
        <sz val="11"/>
        <color theme="0"/>
        <name val="ＭＳ Ｐゴシック"/>
        <scheme val="none"/>
      </font>
      <numFmt numFmtId="6" formatCode="#,##0;[Red]\-#,##0"/>
      <fill>
        <patternFill patternType="solid">
          <fgColor theme="0" tint="-0.14999847407452621"/>
          <bgColor theme="1"/>
        </patternFill>
      </fill>
      <border diagonalUp="0" diagonalDown="0">
        <left style="hair">
          <color rgb="FF000000"/>
        </left>
        <right/>
        <top style="thin">
          <color theme="1"/>
        </top>
        <bottom/>
        <vertical/>
        <horizontal/>
      </border>
      <protection locked="1" hidden="0"/>
    </dxf>
    <dxf>
      <font>
        <b val="0"/>
        <i val="0"/>
        <strike val="0"/>
        <condense val="0"/>
        <extend val="0"/>
        <outline val="0"/>
        <shadow val="0"/>
        <u val="none"/>
        <vertAlign val="baseline"/>
        <sz val="11"/>
        <color theme="1"/>
        <name val="ＭＳ Ｐゴシック"/>
        <scheme val="none"/>
      </font>
      <fill>
        <patternFill patternType="solid">
          <fgColor theme="0" tint="-0.14999847407452621"/>
          <bgColor rgb="FFFFC000"/>
        </patternFill>
      </fill>
      <alignment horizontal="right" vertical="center" textRotation="0" wrapText="0" indent="0" justifyLastLine="0" shrinkToFit="0" readingOrder="0"/>
      <border diagonalUp="0" diagonalDown="0">
        <left style="hair">
          <color rgb="FF000000"/>
        </left>
        <right/>
        <top style="thin">
          <color theme="1"/>
        </top>
        <bottom/>
        <vertical/>
        <horizontal/>
      </border>
    </dxf>
    <dxf>
      <font>
        <b val="0"/>
        <i val="0"/>
        <strike val="0"/>
        <condense val="0"/>
        <extend val="0"/>
        <outline val="0"/>
        <shadow val="0"/>
        <u val="none"/>
        <vertAlign val="baseline"/>
        <sz val="11"/>
        <color theme="1"/>
        <name val="ＭＳ Ｐゴシック"/>
        <scheme val="none"/>
      </font>
      <numFmt numFmtId="6" formatCode="#,##0;[Red]\-#,##0"/>
      <fill>
        <patternFill patternType="solid">
          <fgColor theme="0" tint="-0.14999847407452621"/>
          <bgColor rgb="FFFFFF00"/>
        </patternFill>
      </fill>
      <border diagonalUp="0" diagonalDown="0">
        <left style="hair">
          <color rgb="FF000000"/>
        </left>
        <right/>
        <top style="thin">
          <color theme="1"/>
        </top>
        <bottom/>
        <vertical/>
        <horizontal/>
      </border>
    </dxf>
    <dxf>
      <font>
        <b val="0"/>
        <i val="0"/>
        <strike val="0"/>
        <condense val="0"/>
        <extend val="0"/>
        <outline val="0"/>
        <shadow val="0"/>
        <u val="none"/>
        <vertAlign val="baseline"/>
        <sz val="11"/>
        <color theme="1"/>
        <name val="ＭＳ Ｐゴシック"/>
        <scheme val="none"/>
      </font>
      <numFmt numFmtId="6" formatCode="#,##0;[Red]\-#,##0"/>
      <fill>
        <patternFill patternType="solid">
          <fgColor theme="0" tint="-0.14999847407452621"/>
          <bgColor rgb="FFFFFF00"/>
        </patternFill>
      </fill>
      <border diagonalUp="0" diagonalDown="0">
        <left style="hair">
          <color rgb="FF000000"/>
        </left>
        <right/>
        <top style="thin">
          <color theme="1"/>
        </top>
        <bottom/>
        <vertical/>
        <horizontal/>
      </border>
    </dxf>
    <dxf>
      <font>
        <b val="0"/>
        <i val="0"/>
        <strike val="0"/>
        <condense val="0"/>
        <extend val="0"/>
        <outline val="0"/>
        <shadow val="0"/>
        <u val="none"/>
        <vertAlign val="baseline"/>
        <sz val="11"/>
        <color theme="1"/>
        <name val="ＭＳ Ｐゴシック"/>
        <scheme val="none"/>
      </font>
      <fill>
        <patternFill patternType="solid">
          <fgColor theme="0" tint="-0.14999847407452621"/>
          <bgColor rgb="FFFFC000"/>
        </patternFill>
      </fill>
      <alignment horizontal="right" vertical="center" textRotation="0" wrapText="0" indent="0" justifyLastLine="0" shrinkToFit="0" readingOrder="0"/>
      <border diagonalUp="0" diagonalDown="0">
        <left/>
        <right/>
        <top style="thin">
          <color theme="1"/>
        </top>
        <bottom/>
        <vertical/>
        <horizontal/>
      </border>
    </dxf>
    <dxf>
      <border outline="0">
        <left style="thin">
          <color rgb="FF000000"/>
        </left>
      </border>
    </dxf>
    <dxf>
      <protection locked="1" hidden="0"/>
    </dxf>
    <dxf>
      <font>
        <b val="0"/>
        <i val="0"/>
        <strike val="0"/>
        <condense val="0"/>
        <extend val="0"/>
        <outline val="0"/>
        <shadow val="0"/>
        <u val="none"/>
        <vertAlign val="baseline"/>
        <sz val="11"/>
        <color theme="1"/>
        <name val="ＭＳ Ｐゴシック"/>
        <scheme val="none"/>
      </font>
      <protection locked="1" hidden="0"/>
    </dxf>
    <dxf>
      <font>
        <b val="0"/>
        <i val="0"/>
        <strike val="0"/>
        <condense val="0"/>
        <extend val="0"/>
        <outline val="0"/>
        <shadow val="0"/>
        <u val="none"/>
        <vertAlign val="baseline"/>
        <sz val="11"/>
        <color theme="0"/>
        <name val="ＭＳ Ｐゴシック"/>
        <scheme val="none"/>
      </font>
      <fill>
        <patternFill patternType="solid">
          <fgColor theme="0" tint="-0.14999847407452621"/>
          <bgColor theme="1"/>
        </patternFill>
      </fill>
      <alignment horizontal="right" vertical="center" textRotation="0" wrapText="0" indent="0" justifyLastLine="0" shrinkToFit="0" readingOrder="0"/>
      <border diagonalUp="0" diagonalDown="0">
        <left style="thin">
          <color indexed="64"/>
        </left>
        <right style="thin">
          <color indexed="64"/>
        </right>
        <top style="thin">
          <color theme="1"/>
        </top>
        <bottom/>
        <vertical/>
        <horizontal/>
      </border>
      <protection locked="1" hidden="0"/>
    </dxf>
    <dxf>
      <font>
        <b val="0"/>
        <i val="0"/>
        <strike val="0"/>
        <condense val="0"/>
        <extend val="0"/>
        <outline val="0"/>
        <shadow val="0"/>
        <u val="none"/>
        <vertAlign val="baseline"/>
        <sz val="11"/>
        <color theme="0"/>
        <name val="ＭＳ Ｐゴシック"/>
        <scheme val="none"/>
      </font>
      <fill>
        <patternFill patternType="solid">
          <fgColor theme="0" tint="-0.14999847407452621"/>
          <bgColor theme="1"/>
        </patternFill>
      </fill>
      <alignment horizontal="right" vertical="center" textRotation="0" wrapText="0" indent="0" justifyLastLine="0" shrinkToFit="0" readingOrder="0"/>
      <border diagonalUp="0" diagonalDown="0">
        <left style="hair">
          <color rgb="FF000000"/>
        </left>
        <right/>
        <top style="thin">
          <color theme="1"/>
        </top>
        <bottom/>
        <vertical/>
        <horizontal/>
      </border>
      <protection locked="1" hidden="0"/>
    </dxf>
    <dxf>
      <font>
        <b val="0"/>
        <i val="0"/>
        <strike val="0"/>
        <condense val="0"/>
        <extend val="0"/>
        <outline val="0"/>
        <shadow val="0"/>
        <u val="none"/>
        <vertAlign val="baseline"/>
        <sz val="11"/>
        <color theme="0"/>
        <name val="ＭＳ Ｐゴシック"/>
        <scheme val="none"/>
      </font>
      <numFmt numFmtId="6" formatCode="#,##0;[Red]\-#,##0"/>
      <fill>
        <patternFill patternType="solid">
          <fgColor theme="0" tint="-0.14999847407452621"/>
          <bgColor theme="1"/>
        </patternFill>
      </fill>
      <border diagonalUp="0" diagonalDown="0">
        <left style="hair">
          <color rgb="FF000000"/>
        </left>
        <right/>
        <top style="thin">
          <color theme="1"/>
        </top>
        <bottom/>
        <vertical/>
        <horizontal/>
      </border>
      <protection locked="1" hidden="0"/>
    </dxf>
    <dxf>
      <font>
        <b val="0"/>
        <i val="0"/>
        <strike val="0"/>
        <condense val="0"/>
        <extend val="0"/>
        <outline val="0"/>
        <shadow val="0"/>
        <u val="none"/>
        <vertAlign val="baseline"/>
        <sz val="11"/>
        <color theme="1"/>
        <name val="ＭＳ Ｐゴシック"/>
        <scheme val="none"/>
      </font>
      <fill>
        <patternFill patternType="solid">
          <fgColor theme="0" tint="-0.14999847407452621"/>
          <bgColor rgb="FFFFC000"/>
        </patternFill>
      </fill>
      <alignment horizontal="right" vertical="center" textRotation="0" wrapText="0" indent="0" justifyLastLine="0" shrinkToFit="0" readingOrder="0"/>
      <border diagonalUp="0" diagonalDown="0">
        <left style="hair">
          <color rgb="FF000000"/>
        </left>
        <right/>
        <top style="thin">
          <color theme="1"/>
        </top>
        <bottom/>
        <vertical/>
        <horizontal/>
      </border>
    </dxf>
    <dxf>
      <font>
        <b val="0"/>
        <i val="0"/>
        <strike val="0"/>
        <condense val="0"/>
        <extend val="0"/>
        <outline val="0"/>
        <shadow val="0"/>
        <u val="none"/>
        <vertAlign val="baseline"/>
        <sz val="11"/>
        <color theme="1"/>
        <name val="ＭＳ Ｐゴシック"/>
        <scheme val="none"/>
      </font>
      <numFmt numFmtId="6" formatCode="#,##0;[Red]\-#,##0"/>
      <fill>
        <patternFill patternType="solid">
          <fgColor theme="0" tint="-0.14999847407452621"/>
          <bgColor rgb="FFFFFF00"/>
        </patternFill>
      </fill>
      <border diagonalUp="0" diagonalDown="0">
        <left style="hair">
          <color rgb="FF000000"/>
        </left>
        <right/>
        <top style="thin">
          <color theme="1"/>
        </top>
        <bottom/>
        <vertical/>
        <horizontal/>
      </border>
    </dxf>
    <dxf>
      <font>
        <b val="0"/>
        <i val="0"/>
        <strike val="0"/>
        <condense val="0"/>
        <extend val="0"/>
        <outline val="0"/>
        <shadow val="0"/>
        <u val="none"/>
        <vertAlign val="baseline"/>
        <sz val="11"/>
        <color theme="1"/>
        <name val="ＭＳ Ｐゴシック"/>
        <scheme val="none"/>
      </font>
      <numFmt numFmtId="6" formatCode="#,##0;[Red]\-#,##0"/>
      <fill>
        <patternFill patternType="solid">
          <fgColor theme="0" tint="-0.14999847407452621"/>
          <bgColor rgb="FFFFFF00"/>
        </patternFill>
      </fill>
      <border diagonalUp="0" diagonalDown="0">
        <left style="hair">
          <color rgb="FF000000"/>
        </left>
        <right/>
        <top style="thin">
          <color theme="1"/>
        </top>
        <bottom/>
        <vertical/>
        <horizontal/>
      </border>
    </dxf>
    <dxf>
      <font>
        <b val="0"/>
        <i val="0"/>
        <strike val="0"/>
        <condense val="0"/>
        <extend val="0"/>
        <outline val="0"/>
        <shadow val="0"/>
        <u val="none"/>
        <vertAlign val="baseline"/>
        <sz val="11"/>
        <color theme="1"/>
        <name val="ＭＳ Ｐゴシック"/>
        <scheme val="none"/>
      </font>
      <fill>
        <patternFill patternType="solid">
          <fgColor theme="0" tint="-0.14999847407452621"/>
          <bgColor rgb="FFFFC000"/>
        </patternFill>
      </fill>
      <alignment horizontal="right" vertical="center" textRotation="0" wrapText="0" indent="0" justifyLastLine="0" shrinkToFit="0" readingOrder="0"/>
      <border diagonalUp="0" diagonalDown="0">
        <left/>
        <right/>
        <top style="thin">
          <color theme="1"/>
        </top>
        <bottom/>
        <vertical/>
        <horizontal/>
      </border>
    </dxf>
    <dxf>
      <border outline="0">
        <left style="thin">
          <color rgb="FF000000"/>
        </left>
      </border>
    </dxf>
    <dxf>
      <protection locked="1" hidden="0"/>
    </dxf>
    <dxf>
      <font>
        <b val="0"/>
        <i val="0"/>
        <strike val="0"/>
        <condense val="0"/>
        <extend val="0"/>
        <outline val="0"/>
        <shadow val="0"/>
        <u val="none"/>
        <vertAlign val="baseline"/>
        <sz val="11"/>
        <color theme="1"/>
        <name val="ＭＳ Ｐゴシック"/>
        <scheme val="none"/>
      </font>
      <protection locked="1" hidden="0"/>
    </dxf>
    <dxf>
      <font>
        <b val="0"/>
        <i val="0"/>
        <strike val="0"/>
        <condense val="0"/>
        <extend val="0"/>
        <outline val="0"/>
        <shadow val="0"/>
        <u val="none"/>
        <vertAlign val="baseline"/>
        <sz val="11"/>
        <color theme="0"/>
        <name val="ＭＳ Ｐゴシック"/>
        <scheme val="none"/>
      </font>
      <fill>
        <patternFill patternType="solid">
          <fgColor theme="0" tint="-0.14999847407452621"/>
          <bgColor theme="1"/>
        </patternFill>
      </fill>
      <alignment horizontal="right" vertical="center" textRotation="0" wrapText="0" indent="0" justifyLastLine="0" shrinkToFit="0" readingOrder="0"/>
      <border diagonalUp="0" diagonalDown="0">
        <left style="thin">
          <color indexed="64"/>
        </left>
        <right style="thin">
          <color indexed="64"/>
        </right>
        <top style="thin">
          <color theme="1"/>
        </top>
        <bottom/>
        <vertical/>
        <horizontal/>
      </border>
      <protection locked="1" hidden="0"/>
    </dxf>
    <dxf>
      <font>
        <b val="0"/>
        <i val="0"/>
        <strike val="0"/>
        <condense val="0"/>
        <extend val="0"/>
        <outline val="0"/>
        <shadow val="0"/>
        <u val="none"/>
        <vertAlign val="baseline"/>
        <sz val="11"/>
        <color theme="0"/>
        <name val="ＭＳ Ｐゴシック"/>
        <scheme val="none"/>
      </font>
      <fill>
        <patternFill patternType="solid">
          <fgColor theme="0" tint="-0.14999847407452621"/>
          <bgColor theme="1"/>
        </patternFill>
      </fill>
      <alignment horizontal="right" vertical="center" textRotation="0" wrapText="0" indent="0" justifyLastLine="0" shrinkToFit="0" readingOrder="0"/>
      <border diagonalUp="0" diagonalDown="0">
        <left style="hair">
          <color rgb="FF000000"/>
        </left>
        <right/>
        <top style="thin">
          <color theme="1"/>
        </top>
        <bottom/>
        <vertical/>
        <horizontal/>
      </border>
      <protection locked="1" hidden="0"/>
    </dxf>
    <dxf>
      <font>
        <b val="0"/>
        <i val="0"/>
        <strike val="0"/>
        <condense val="0"/>
        <extend val="0"/>
        <outline val="0"/>
        <shadow val="0"/>
        <u val="none"/>
        <vertAlign val="baseline"/>
        <sz val="11"/>
        <color theme="0"/>
        <name val="ＭＳ Ｐゴシック"/>
        <scheme val="none"/>
      </font>
      <numFmt numFmtId="6" formatCode="#,##0;[Red]\-#,##0"/>
      <fill>
        <patternFill patternType="solid">
          <fgColor theme="0" tint="-0.14999847407452621"/>
          <bgColor theme="1"/>
        </patternFill>
      </fill>
      <border diagonalUp="0" diagonalDown="0">
        <left style="hair">
          <color rgb="FF000000"/>
        </left>
        <right/>
        <top style="thin">
          <color theme="1"/>
        </top>
        <bottom/>
        <vertical/>
        <horizontal/>
      </border>
      <protection locked="1" hidden="0"/>
    </dxf>
    <dxf>
      <font>
        <b val="0"/>
        <i val="0"/>
        <strike val="0"/>
        <condense val="0"/>
        <extend val="0"/>
        <outline val="0"/>
        <shadow val="0"/>
        <u val="none"/>
        <vertAlign val="baseline"/>
        <sz val="11"/>
        <color theme="1"/>
        <name val="ＭＳ Ｐゴシック"/>
        <scheme val="none"/>
      </font>
      <fill>
        <patternFill patternType="solid">
          <fgColor theme="0" tint="-0.14999847407452621"/>
          <bgColor rgb="FFFFC000"/>
        </patternFill>
      </fill>
      <alignment horizontal="right" vertical="center" textRotation="0" wrapText="0" indent="0" justifyLastLine="0" shrinkToFit="0" readingOrder="0"/>
      <border diagonalUp="0" diagonalDown="0">
        <left style="hair">
          <color rgb="FF000000"/>
        </left>
        <right/>
        <top style="thin">
          <color theme="1"/>
        </top>
        <bottom/>
        <vertical/>
        <horizontal/>
      </border>
    </dxf>
    <dxf>
      <font>
        <b val="0"/>
        <i val="0"/>
        <strike val="0"/>
        <condense val="0"/>
        <extend val="0"/>
        <outline val="0"/>
        <shadow val="0"/>
        <u val="none"/>
        <vertAlign val="baseline"/>
        <sz val="11"/>
        <color theme="1"/>
        <name val="ＭＳ Ｐゴシック"/>
        <scheme val="none"/>
      </font>
      <numFmt numFmtId="6" formatCode="#,##0;[Red]\-#,##0"/>
      <fill>
        <patternFill patternType="solid">
          <fgColor theme="0" tint="-0.14999847407452621"/>
          <bgColor rgb="FFFFFF00"/>
        </patternFill>
      </fill>
      <border diagonalUp="0" diagonalDown="0">
        <left style="hair">
          <color rgb="FF000000"/>
        </left>
        <right/>
        <top style="thin">
          <color theme="1"/>
        </top>
        <bottom/>
        <vertical/>
        <horizontal/>
      </border>
    </dxf>
    <dxf>
      <font>
        <b val="0"/>
        <i val="0"/>
        <strike val="0"/>
        <condense val="0"/>
        <extend val="0"/>
        <outline val="0"/>
        <shadow val="0"/>
        <u val="none"/>
        <vertAlign val="baseline"/>
        <sz val="11"/>
        <color theme="1"/>
        <name val="ＭＳ Ｐゴシック"/>
        <scheme val="none"/>
      </font>
      <numFmt numFmtId="6" formatCode="#,##0;[Red]\-#,##0"/>
      <fill>
        <patternFill patternType="solid">
          <fgColor theme="0" tint="-0.14999847407452621"/>
          <bgColor rgb="FFFFFF00"/>
        </patternFill>
      </fill>
      <border diagonalUp="0" diagonalDown="0">
        <left style="hair">
          <color rgb="FF000000"/>
        </left>
        <right/>
        <top style="thin">
          <color theme="1"/>
        </top>
        <bottom/>
        <vertical/>
        <horizontal/>
      </border>
    </dxf>
    <dxf>
      <font>
        <b val="0"/>
        <i val="0"/>
        <strike val="0"/>
        <condense val="0"/>
        <extend val="0"/>
        <outline val="0"/>
        <shadow val="0"/>
        <u val="none"/>
        <vertAlign val="baseline"/>
        <sz val="11"/>
        <color theme="1"/>
        <name val="ＭＳ Ｐゴシック"/>
        <scheme val="none"/>
      </font>
      <fill>
        <patternFill patternType="solid">
          <fgColor theme="0" tint="-0.14999847407452621"/>
          <bgColor rgb="FFFFC000"/>
        </patternFill>
      </fill>
      <alignment horizontal="right" vertical="center" textRotation="0" wrapText="0" indent="0" justifyLastLine="0" shrinkToFit="0" readingOrder="0"/>
      <border diagonalUp="0" diagonalDown="0">
        <left/>
        <right/>
        <top style="thin">
          <color theme="1"/>
        </top>
        <bottom/>
        <vertical/>
        <horizontal/>
      </border>
    </dxf>
    <dxf>
      <border outline="0">
        <left style="thin">
          <color rgb="FF000000"/>
        </left>
      </border>
    </dxf>
    <dxf>
      <protection locked="1" hidden="0"/>
    </dxf>
    <dxf>
      <font>
        <b val="0"/>
        <i val="0"/>
        <strike val="0"/>
        <condense val="0"/>
        <extend val="0"/>
        <outline val="0"/>
        <shadow val="0"/>
        <u val="none"/>
        <vertAlign val="baseline"/>
        <sz val="11"/>
        <color theme="1"/>
        <name val="ＭＳ Ｐゴシック"/>
        <scheme val="none"/>
      </font>
      <protection locked="1" hidden="0"/>
    </dxf>
    <dxf>
      <font>
        <b val="0"/>
        <i val="0"/>
        <strike val="0"/>
        <condense val="0"/>
        <extend val="0"/>
        <outline val="0"/>
        <shadow val="0"/>
        <u val="none"/>
        <vertAlign val="baseline"/>
        <sz val="11"/>
        <color theme="0"/>
        <name val="ＭＳ Ｐゴシック"/>
        <scheme val="none"/>
      </font>
      <fill>
        <patternFill patternType="solid">
          <fgColor theme="0" tint="-0.14999847407452621"/>
          <bgColor theme="1"/>
        </patternFill>
      </fill>
      <alignment horizontal="right" vertical="center" textRotation="0" wrapText="0" indent="0" justifyLastLine="0" shrinkToFit="0" readingOrder="0"/>
      <border diagonalUp="0" diagonalDown="0">
        <left style="thin">
          <color indexed="64"/>
        </left>
        <right style="thin">
          <color indexed="64"/>
        </right>
        <top style="thin">
          <color theme="1"/>
        </top>
        <bottom/>
        <vertical/>
        <horizontal/>
      </border>
      <protection locked="1" hidden="0"/>
    </dxf>
    <dxf>
      <font>
        <b val="0"/>
        <i val="0"/>
        <strike val="0"/>
        <condense val="0"/>
        <extend val="0"/>
        <outline val="0"/>
        <shadow val="0"/>
        <u val="none"/>
        <vertAlign val="baseline"/>
        <sz val="11"/>
        <color theme="0"/>
        <name val="ＭＳ Ｐゴシック"/>
        <scheme val="none"/>
      </font>
      <fill>
        <patternFill patternType="solid">
          <fgColor theme="0" tint="-0.14999847407452621"/>
          <bgColor theme="1"/>
        </patternFill>
      </fill>
      <alignment horizontal="right" vertical="center" textRotation="0" wrapText="0" indent="0" justifyLastLine="0" shrinkToFit="0" readingOrder="0"/>
      <border diagonalUp="0" diagonalDown="0">
        <left style="hair">
          <color rgb="FF000000"/>
        </left>
        <right/>
        <top style="thin">
          <color theme="1"/>
        </top>
        <bottom/>
        <vertical/>
        <horizontal/>
      </border>
      <protection locked="1" hidden="0"/>
    </dxf>
    <dxf>
      <font>
        <b val="0"/>
        <i val="0"/>
        <strike val="0"/>
        <condense val="0"/>
        <extend val="0"/>
        <outline val="0"/>
        <shadow val="0"/>
        <u val="none"/>
        <vertAlign val="baseline"/>
        <sz val="11"/>
        <color theme="0"/>
        <name val="ＭＳ Ｐゴシック"/>
        <scheme val="none"/>
      </font>
      <numFmt numFmtId="6" formatCode="#,##0;[Red]\-#,##0"/>
      <fill>
        <patternFill patternType="solid">
          <fgColor theme="0" tint="-0.14999847407452621"/>
          <bgColor theme="1"/>
        </patternFill>
      </fill>
      <border diagonalUp="0" diagonalDown="0">
        <left style="hair">
          <color rgb="FF000000"/>
        </left>
        <right/>
        <top style="thin">
          <color theme="1"/>
        </top>
        <bottom/>
        <vertical/>
        <horizontal/>
      </border>
      <protection locked="1" hidden="0"/>
    </dxf>
    <dxf>
      <font>
        <b val="0"/>
        <i val="0"/>
        <strike val="0"/>
        <condense val="0"/>
        <extend val="0"/>
        <outline val="0"/>
        <shadow val="0"/>
        <u val="none"/>
        <vertAlign val="baseline"/>
        <sz val="11"/>
        <color theme="1"/>
        <name val="ＭＳ Ｐゴシック"/>
        <scheme val="none"/>
      </font>
      <fill>
        <patternFill patternType="solid">
          <fgColor theme="0" tint="-0.14999847407452621"/>
          <bgColor rgb="FFFFC000"/>
        </patternFill>
      </fill>
      <alignment horizontal="right" vertical="center" textRotation="0" wrapText="0" indent="0" justifyLastLine="0" shrinkToFit="0" readingOrder="0"/>
      <border diagonalUp="0" diagonalDown="0">
        <left style="hair">
          <color rgb="FF000000"/>
        </left>
        <right/>
        <top style="thin">
          <color theme="1"/>
        </top>
        <bottom/>
        <vertical/>
        <horizontal/>
      </border>
    </dxf>
    <dxf>
      <font>
        <b val="0"/>
        <i val="0"/>
        <strike val="0"/>
        <condense val="0"/>
        <extend val="0"/>
        <outline val="0"/>
        <shadow val="0"/>
        <u val="none"/>
        <vertAlign val="baseline"/>
        <sz val="11"/>
        <color theme="1"/>
        <name val="ＭＳ Ｐゴシック"/>
        <scheme val="none"/>
      </font>
      <numFmt numFmtId="6" formatCode="#,##0;[Red]\-#,##0"/>
      <fill>
        <patternFill patternType="solid">
          <fgColor theme="0" tint="-0.14999847407452621"/>
          <bgColor rgb="FFFFFF00"/>
        </patternFill>
      </fill>
      <border diagonalUp="0" diagonalDown="0">
        <left style="hair">
          <color rgb="FF000000"/>
        </left>
        <right/>
        <top style="thin">
          <color theme="1"/>
        </top>
        <bottom/>
        <vertical/>
        <horizontal/>
      </border>
    </dxf>
    <dxf>
      <font>
        <b val="0"/>
        <i val="0"/>
        <strike val="0"/>
        <condense val="0"/>
        <extend val="0"/>
        <outline val="0"/>
        <shadow val="0"/>
        <u val="none"/>
        <vertAlign val="baseline"/>
        <sz val="11"/>
        <color theme="1"/>
        <name val="ＭＳ Ｐゴシック"/>
        <scheme val="none"/>
      </font>
      <numFmt numFmtId="6" formatCode="#,##0;[Red]\-#,##0"/>
      <fill>
        <patternFill patternType="solid">
          <fgColor theme="0" tint="-0.14999847407452621"/>
          <bgColor rgb="FFFFFF00"/>
        </patternFill>
      </fill>
      <border diagonalUp="0" diagonalDown="0">
        <left style="hair">
          <color rgb="FF000000"/>
        </left>
        <right/>
        <top style="thin">
          <color theme="1"/>
        </top>
        <bottom/>
        <vertical/>
        <horizontal/>
      </border>
    </dxf>
    <dxf>
      <font>
        <b val="0"/>
        <i val="0"/>
        <strike val="0"/>
        <condense val="0"/>
        <extend val="0"/>
        <outline val="0"/>
        <shadow val="0"/>
        <u val="none"/>
        <vertAlign val="baseline"/>
        <sz val="11"/>
        <color theme="1"/>
        <name val="ＭＳ Ｐゴシック"/>
        <scheme val="none"/>
      </font>
      <fill>
        <patternFill patternType="solid">
          <fgColor theme="0" tint="-0.14999847407452621"/>
          <bgColor rgb="FFFFC000"/>
        </patternFill>
      </fill>
      <alignment horizontal="right" vertical="center" textRotation="0" wrapText="0" indent="0" justifyLastLine="0" shrinkToFit="0" readingOrder="0"/>
      <border diagonalUp="0" diagonalDown="0">
        <left/>
        <right/>
        <top style="thin">
          <color theme="1"/>
        </top>
        <bottom/>
        <vertical/>
        <horizontal/>
      </border>
    </dxf>
    <dxf>
      <border outline="0">
        <left style="thin">
          <color rgb="FF000000"/>
        </left>
      </border>
    </dxf>
    <dxf>
      <protection locked="1" hidden="0"/>
    </dxf>
    <dxf>
      <font>
        <b val="0"/>
        <i val="0"/>
        <strike val="0"/>
        <condense val="0"/>
        <extend val="0"/>
        <outline val="0"/>
        <shadow val="0"/>
        <u val="none"/>
        <vertAlign val="baseline"/>
        <sz val="11"/>
        <color theme="1"/>
        <name val="ＭＳ Ｐゴシック"/>
        <scheme val="none"/>
      </font>
      <protection locked="1" hidden="0"/>
    </dxf>
    <dxf>
      <font>
        <b val="0"/>
        <i val="0"/>
        <strike val="0"/>
        <condense val="0"/>
        <extend val="0"/>
        <outline val="0"/>
        <shadow val="0"/>
        <u val="none"/>
        <vertAlign val="baseline"/>
        <sz val="11"/>
        <color theme="0"/>
        <name val="ＭＳ Ｐゴシック"/>
        <scheme val="none"/>
      </font>
      <fill>
        <patternFill patternType="solid">
          <fgColor theme="0" tint="-0.14999847407452621"/>
          <bgColor theme="1"/>
        </patternFill>
      </fill>
      <alignment horizontal="right" vertical="center" textRotation="0" wrapText="0" indent="0" justifyLastLine="0" shrinkToFit="0" readingOrder="0"/>
      <border diagonalUp="0" diagonalDown="0">
        <left style="thin">
          <color indexed="64"/>
        </left>
        <right style="thin">
          <color indexed="64"/>
        </right>
        <top style="thin">
          <color theme="1"/>
        </top>
        <bottom/>
        <vertical/>
        <horizontal/>
      </border>
      <protection locked="1" hidden="0"/>
    </dxf>
    <dxf>
      <font>
        <b val="0"/>
        <i val="0"/>
        <strike val="0"/>
        <condense val="0"/>
        <extend val="0"/>
        <outline val="0"/>
        <shadow val="0"/>
        <u val="none"/>
        <vertAlign val="baseline"/>
        <sz val="11"/>
        <color theme="0"/>
        <name val="ＭＳ Ｐゴシック"/>
        <scheme val="none"/>
      </font>
      <fill>
        <patternFill patternType="solid">
          <fgColor theme="0" tint="-0.14999847407452621"/>
          <bgColor theme="1"/>
        </patternFill>
      </fill>
      <alignment horizontal="right" vertical="center" textRotation="0" wrapText="0" indent="0" justifyLastLine="0" shrinkToFit="0" readingOrder="0"/>
      <border diagonalUp="0" diagonalDown="0">
        <left style="hair">
          <color rgb="FF000000"/>
        </left>
        <right/>
        <top style="thin">
          <color theme="1"/>
        </top>
        <bottom/>
        <vertical/>
        <horizontal/>
      </border>
      <protection locked="1" hidden="0"/>
    </dxf>
    <dxf>
      <font>
        <b val="0"/>
        <i val="0"/>
        <strike val="0"/>
        <condense val="0"/>
        <extend val="0"/>
        <outline val="0"/>
        <shadow val="0"/>
        <u val="none"/>
        <vertAlign val="baseline"/>
        <sz val="11"/>
        <color theme="0"/>
        <name val="ＭＳ Ｐゴシック"/>
        <scheme val="none"/>
      </font>
      <numFmt numFmtId="6" formatCode="#,##0;[Red]\-#,##0"/>
      <fill>
        <patternFill patternType="solid">
          <fgColor theme="0" tint="-0.14999847407452621"/>
          <bgColor theme="1"/>
        </patternFill>
      </fill>
      <border diagonalUp="0" diagonalDown="0">
        <left style="hair">
          <color rgb="FF000000"/>
        </left>
        <right/>
        <top style="thin">
          <color theme="1"/>
        </top>
        <bottom/>
        <vertical/>
        <horizontal/>
      </border>
      <protection locked="1" hidden="0"/>
    </dxf>
    <dxf>
      <font>
        <b val="0"/>
        <i val="0"/>
        <strike val="0"/>
        <condense val="0"/>
        <extend val="0"/>
        <outline val="0"/>
        <shadow val="0"/>
        <u val="none"/>
        <vertAlign val="baseline"/>
        <sz val="11"/>
        <color theme="1"/>
        <name val="ＭＳ Ｐゴシック"/>
        <scheme val="none"/>
      </font>
      <fill>
        <patternFill patternType="solid">
          <fgColor theme="0" tint="-0.14999847407452621"/>
          <bgColor rgb="FFFFC000"/>
        </patternFill>
      </fill>
      <alignment horizontal="right" vertical="center" textRotation="0" wrapText="0" indent="0" justifyLastLine="0" shrinkToFit="0" readingOrder="0"/>
      <border diagonalUp="0" diagonalDown="0">
        <left style="hair">
          <color rgb="FF000000"/>
        </left>
        <right/>
        <top style="thin">
          <color theme="1"/>
        </top>
        <bottom/>
        <vertical/>
        <horizontal/>
      </border>
    </dxf>
    <dxf>
      <font>
        <b val="0"/>
        <i val="0"/>
        <strike val="0"/>
        <condense val="0"/>
        <extend val="0"/>
        <outline val="0"/>
        <shadow val="0"/>
        <u val="none"/>
        <vertAlign val="baseline"/>
        <sz val="11"/>
        <color theme="1"/>
        <name val="ＭＳ Ｐゴシック"/>
        <scheme val="none"/>
      </font>
      <numFmt numFmtId="6" formatCode="#,##0;[Red]\-#,##0"/>
      <fill>
        <patternFill patternType="solid">
          <fgColor theme="0" tint="-0.14999847407452621"/>
          <bgColor rgb="FFFFFF00"/>
        </patternFill>
      </fill>
      <border diagonalUp="0" diagonalDown="0">
        <left style="hair">
          <color rgb="FF000000"/>
        </left>
        <right/>
        <top style="thin">
          <color theme="1"/>
        </top>
        <bottom/>
        <vertical/>
        <horizontal/>
      </border>
    </dxf>
    <dxf>
      <font>
        <b val="0"/>
        <i val="0"/>
        <strike val="0"/>
        <condense val="0"/>
        <extend val="0"/>
        <outline val="0"/>
        <shadow val="0"/>
        <u val="none"/>
        <vertAlign val="baseline"/>
        <sz val="11"/>
        <color theme="1"/>
        <name val="ＭＳ Ｐゴシック"/>
        <scheme val="none"/>
      </font>
      <numFmt numFmtId="6" formatCode="#,##0;[Red]\-#,##0"/>
      <fill>
        <patternFill patternType="solid">
          <fgColor theme="0" tint="-0.14999847407452621"/>
          <bgColor rgb="FFFFFF00"/>
        </patternFill>
      </fill>
      <border diagonalUp="0" diagonalDown="0">
        <left style="hair">
          <color rgb="FF000000"/>
        </left>
        <right/>
        <top style="thin">
          <color theme="1"/>
        </top>
        <bottom/>
        <vertical/>
        <horizontal/>
      </border>
    </dxf>
    <dxf>
      <font>
        <b val="0"/>
        <i val="0"/>
        <strike val="0"/>
        <condense val="0"/>
        <extend val="0"/>
        <outline val="0"/>
        <shadow val="0"/>
        <u val="none"/>
        <vertAlign val="baseline"/>
        <sz val="11"/>
        <color theme="1"/>
        <name val="ＭＳ Ｐゴシック"/>
        <scheme val="none"/>
      </font>
      <fill>
        <patternFill patternType="solid">
          <fgColor theme="0" tint="-0.14999847407452621"/>
          <bgColor rgb="FFFFC000"/>
        </patternFill>
      </fill>
      <alignment horizontal="right" vertical="center" textRotation="0" wrapText="0" indent="0" justifyLastLine="0" shrinkToFit="0" readingOrder="0"/>
      <border diagonalUp="0" diagonalDown="0">
        <left/>
        <right/>
        <top style="thin">
          <color theme="1"/>
        </top>
        <bottom/>
        <vertical/>
        <horizontal/>
      </border>
    </dxf>
    <dxf>
      <border outline="0">
        <left style="thin">
          <color rgb="FF000000"/>
        </left>
      </border>
    </dxf>
    <dxf>
      <protection locked="1" hidden="0"/>
    </dxf>
    <dxf>
      <font>
        <b val="0"/>
        <i val="0"/>
        <strike val="0"/>
        <condense val="0"/>
        <extend val="0"/>
        <outline val="0"/>
        <shadow val="0"/>
        <u val="none"/>
        <vertAlign val="baseline"/>
        <sz val="11"/>
        <color theme="1"/>
        <name val="ＭＳ Ｐゴシック"/>
        <scheme val="none"/>
      </font>
      <protection locked="1" hidden="0"/>
    </dxf>
    <dxf>
      <font>
        <b val="0"/>
        <i val="0"/>
        <strike val="0"/>
        <condense val="0"/>
        <extend val="0"/>
        <outline val="0"/>
        <shadow val="0"/>
        <u val="none"/>
        <vertAlign val="baseline"/>
        <sz val="11"/>
        <color theme="0"/>
        <name val="ＭＳ Ｐゴシック"/>
        <scheme val="none"/>
      </font>
      <fill>
        <patternFill patternType="solid">
          <fgColor theme="0" tint="-0.14999847407452621"/>
          <bgColor theme="1"/>
        </patternFill>
      </fill>
      <alignment horizontal="right" vertical="center" textRotation="0" wrapText="0" indent="0" justifyLastLine="0" shrinkToFit="0" readingOrder="0"/>
      <border diagonalUp="0" diagonalDown="0">
        <left style="thin">
          <color indexed="64"/>
        </left>
        <right style="thin">
          <color indexed="64"/>
        </right>
        <top style="thin">
          <color theme="1"/>
        </top>
        <bottom/>
        <vertical/>
        <horizontal/>
      </border>
      <protection locked="1" hidden="0"/>
    </dxf>
    <dxf>
      <font>
        <b val="0"/>
        <i val="0"/>
        <strike val="0"/>
        <condense val="0"/>
        <extend val="0"/>
        <outline val="0"/>
        <shadow val="0"/>
        <u val="none"/>
        <vertAlign val="baseline"/>
        <sz val="11"/>
        <color theme="0"/>
        <name val="ＭＳ Ｐゴシック"/>
        <scheme val="none"/>
      </font>
      <fill>
        <patternFill patternType="solid">
          <fgColor theme="0" tint="-0.14999847407452621"/>
          <bgColor theme="1"/>
        </patternFill>
      </fill>
      <alignment horizontal="right" vertical="center" textRotation="0" wrapText="0" indent="0" justifyLastLine="0" shrinkToFit="0" readingOrder="0"/>
      <border diagonalUp="0" diagonalDown="0">
        <left style="hair">
          <color rgb="FF000000"/>
        </left>
        <right/>
        <top style="thin">
          <color theme="1"/>
        </top>
        <bottom/>
        <vertical/>
        <horizontal/>
      </border>
      <protection locked="1" hidden="0"/>
    </dxf>
    <dxf>
      <font>
        <b val="0"/>
        <i val="0"/>
        <strike val="0"/>
        <condense val="0"/>
        <extend val="0"/>
        <outline val="0"/>
        <shadow val="0"/>
        <u val="none"/>
        <vertAlign val="baseline"/>
        <sz val="11"/>
        <color theme="0"/>
        <name val="ＭＳ Ｐゴシック"/>
        <scheme val="none"/>
      </font>
      <numFmt numFmtId="6" formatCode="#,##0;[Red]\-#,##0"/>
      <fill>
        <patternFill patternType="solid">
          <fgColor theme="0" tint="-0.14999847407452621"/>
          <bgColor theme="1"/>
        </patternFill>
      </fill>
      <border diagonalUp="0" diagonalDown="0">
        <left style="hair">
          <color rgb="FF000000"/>
        </left>
        <right/>
        <top style="thin">
          <color theme="1"/>
        </top>
        <bottom/>
        <vertical/>
        <horizontal/>
      </border>
      <protection locked="1" hidden="0"/>
    </dxf>
    <dxf>
      <font>
        <b val="0"/>
        <i val="0"/>
        <strike val="0"/>
        <condense val="0"/>
        <extend val="0"/>
        <outline val="0"/>
        <shadow val="0"/>
        <u val="none"/>
        <vertAlign val="baseline"/>
        <sz val="11"/>
        <color theme="1"/>
        <name val="ＭＳ Ｐゴシック"/>
        <scheme val="none"/>
      </font>
      <fill>
        <patternFill patternType="solid">
          <fgColor theme="0" tint="-0.14999847407452621"/>
          <bgColor rgb="FFFFC000"/>
        </patternFill>
      </fill>
      <alignment horizontal="right" vertical="center" textRotation="0" wrapText="0" indent="0" justifyLastLine="0" shrinkToFit="0" readingOrder="0"/>
      <border diagonalUp="0" diagonalDown="0">
        <left style="hair">
          <color rgb="FF000000"/>
        </left>
        <right/>
        <top style="thin">
          <color theme="1"/>
        </top>
        <bottom/>
        <vertical/>
        <horizontal/>
      </border>
    </dxf>
    <dxf>
      <font>
        <b val="0"/>
        <i val="0"/>
        <strike val="0"/>
        <condense val="0"/>
        <extend val="0"/>
        <outline val="0"/>
        <shadow val="0"/>
        <u val="none"/>
        <vertAlign val="baseline"/>
        <sz val="11"/>
        <color theme="1"/>
        <name val="ＭＳ Ｐゴシック"/>
        <scheme val="none"/>
      </font>
      <numFmt numFmtId="6" formatCode="#,##0;[Red]\-#,##0"/>
      <fill>
        <patternFill patternType="solid">
          <fgColor theme="0" tint="-0.14999847407452621"/>
          <bgColor rgb="FFFFFF00"/>
        </patternFill>
      </fill>
      <border diagonalUp="0" diagonalDown="0">
        <left style="hair">
          <color rgb="FF000000"/>
        </left>
        <right/>
        <top style="thin">
          <color theme="1"/>
        </top>
        <bottom/>
        <vertical/>
        <horizontal/>
      </border>
    </dxf>
    <dxf>
      <font>
        <b val="0"/>
        <i val="0"/>
        <strike val="0"/>
        <condense val="0"/>
        <extend val="0"/>
        <outline val="0"/>
        <shadow val="0"/>
        <u val="none"/>
        <vertAlign val="baseline"/>
        <sz val="11"/>
        <color theme="1"/>
        <name val="ＭＳ Ｐゴシック"/>
        <scheme val="none"/>
      </font>
      <numFmt numFmtId="6" formatCode="#,##0;[Red]\-#,##0"/>
      <fill>
        <patternFill patternType="solid">
          <fgColor theme="0" tint="-0.14999847407452621"/>
          <bgColor rgb="FFFFFF00"/>
        </patternFill>
      </fill>
      <border diagonalUp="0" diagonalDown="0">
        <left style="hair">
          <color rgb="FF000000"/>
        </left>
        <right/>
        <top style="thin">
          <color theme="1"/>
        </top>
        <bottom/>
        <vertical/>
        <horizontal/>
      </border>
    </dxf>
    <dxf>
      <font>
        <b val="0"/>
        <i val="0"/>
        <strike val="0"/>
        <condense val="0"/>
        <extend val="0"/>
        <outline val="0"/>
        <shadow val="0"/>
        <u val="none"/>
        <vertAlign val="baseline"/>
        <sz val="11"/>
        <color theme="1"/>
        <name val="ＭＳ Ｐゴシック"/>
        <scheme val="none"/>
      </font>
      <fill>
        <patternFill patternType="solid">
          <fgColor theme="0" tint="-0.14999847407452621"/>
          <bgColor rgb="FFFFC000"/>
        </patternFill>
      </fill>
      <alignment horizontal="right" vertical="center" textRotation="0" wrapText="0" indent="0" justifyLastLine="0" shrinkToFit="0" readingOrder="0"/>
      <border diagonalUp="0" diagonalDown="0">
        <left/>
        <right/>
        <top style="thin">
          <color theme="1"/>
        </top>
        <bottom/>
        <vertical/>
        <horizontal/>
      </border>
    </dxf>
    <dxf>
      <border outline="0">
        <left style="thin">
          <color rgb="FF000000"/>
        </left>
      </border>
    </dxf>
    <dxf>
      <protection locked="1" hidden="0"/>
    </dxf>
    <dxf>
      <font>
        <b val="0"/>
        <i val="0"/>
        <strike val="0"/>
        <condense val="0"/>
        <extend val="0"/>
        <outline val="0"/>
        <shadow val="0"/>
        <u val="none"/>
        <vertAlign val="baseline"/>
        <sz val="11"/>
        <color theme="1"/>
        <name val="ＭＳ Ｐゴシック"/>
        <scheme val="none"/>
      </font>
      <protection locked="1" hidden="0"/>
    </dxf>
    <dxf>
      <font>
        <b val="0"/>
        <i val="0"/>
        <strike val="0"/>
        <condense val="0"/>
        <extend val="0"/>
        <outline val="0"/>
        <shadow val="0"/>
        <u val="none"/>
        <vertAlign val="baseline"/>
        <sz val="11"/>
        <color theme="0"/>
        <name val="ＭＳ Ｐゴシック"/>
        <scheme val="none"/>
      </font>
      <fill>
        <patternFill patternType="solid">
          <fgColor theme="0" tint="-0.14999847407452621"/>
          <bgColor theme="1"/>
        </patternFill>
      </fill>
      <alignment horizontal="right" vertical="center" textRotation="0" wrapText="0" indent="0" justifyLastLine="0" shrinkToFit="0" readingOrder="0"/>
      <border diagonalUp="0" diagonalDown="0">
        <left style="thin">
          <color indexed="64"/>
        </left>
        <right style="thin">
          <color indexed="64"/>
        </right>
        <top style="thin">
          <color theme="1"/>
        </top>
        <bottom/>
        <vertical/>
        <horizontal/>
      </border>
      <protection locked="1" hidden="0"/>
    </dxf>
    <dxf>
      <font>
        <b val="0"/>
        <i val="0"/>
        <strike val="0"/>
        <condense val="0"/>
        <extend val="0"/>
        <outline val="0"/>
        <shadow val="0"/>
        <u val="none"/>
        <vertAlign val="baseline"/>
        <sz val="11"/>
        <color theme="0"/>
        <name val="ＭＳ Ｐゴシック"/>
        <scheme val="none"/>
      </font>
      <fill>
        <patternFill patternType="solid">
          <fgColor theme="0" tint="-0.14999847407452621"/>
          <bgColor theme="1"/>
        </patternFill>
      </fill>
      <alignment horizontal="right" vertical="center" textRotation="0" wrapText="0" indent="0" justifyLastLine="0" shrinkToFit="0" readingOrder="0"/>
      <border diagonalUp="0" diagonalDown="0">
        <left style="hair">
          <color rgb="FF000000"/>
        </left>
        <right/>
        <top style="thin">
          <color theme="1"/>
        </top>
        <bottom/>
        <vertical/>
        <horizontal/>
      </border>
      <protection locked="1" hidden="0"/>
    </dxf>
    <dxf>
      <font>
        <b val="0"/>
        <i val="0"/>
        <strike val="0"/>
        <condense val="0"/>
        <extend val="0"/>
        <outline val="0"/>
        <shadow val="0"/>
        <u val="none"/>
        <vertAlign val="baseline"/>
        <sz val="11"/>
        <color theme="0"/>
        <name val="ＭＳ Ｐゴシック"/>
        <scheme val="none"/>
      </font>
      <numFmt numFmtId="6" formatCode="#,##0;[Red]\-#,##0"/>
      <fill>
        <patternFill patternType="solid">
          <fgColor theme="0" tint="-0.14999847407452621"/>
          <bgColor theme="1"/>
        </patternFill>
      </fill>
      <border diagonalUp="0" diagonalDown="0">
        <left style="hair">
          <color rgb="FF000000"/>
        </left>
        <right/>
        <top style="thin">
          <color theme="1"/>
        </top>
        <bottom/>
        <vertical/>
        <horizontal/>
      </border>
      <protection locked="1" hidden="0"/>
    </dxf>
    <dxf>
      <font>
        <b val="0"/>
        <i val="0"/>
        <strike val="0"/>
        <condense val="0"/>
        <extend val="0"/>
        <outline val="0"/>
        <shadow val="0"/>
        <u val="none"/>
        <vertAlign val="baseline"/>
        <sz val="11"/>
        <color theme="1"/>
        <name val="ＭＳ Ｐゴシック"/>
        <scheme val="none"/>
      </font>
      <fill>
        <patternFill patternType="solid">
          <fgColor theme="0" tint="-0.14999847407452621"/>
          <bgColor rgb="FFFFC000"/>
        </patternFill>
      </fill>
      <alignment horizontal="right" vertical="center" textRotation="0" wrapText="0" indent="0" justifyLastLine="0" shrinkToFit="0" readingOrder="0"/>
      <border diagonalUp="0" diagonalDown="0">
        <left style="hair">
          <color rgb="FF000000"/>
        </left>
        <right/>
        <top style="thin">
          <color theme="1"/>
        </top>
        <bottom/>
        <vertical/>
        <horizontal/>
      </border>
    </dxf>
    <dxf>
      <font>
        <b val="0"/>
        <i val="0"/>
        <strike val="0"/>
        <condense val="0"/>
        <extend val="0"/>
        <outline val="0"/>
        <shadow val="0"/>
        <u val="none"/>
        <vertAlign val="baseline"/>
        <sz val="11"/>
        <color theme="1"/>
        <name val="ＭＳ Ｐゴシック"/>
        <scheme val="none"/>
      </font>
      <numFmt numFmtId="6" formatCode="#,##0;[Red]\-#,##0"/>
      <fill>
        <patternFill patternType="solid">
          <fgColor theme="0" tint="-0.14999847407452621"/>
          <bgColor rgb="FFFFFF00"/>
        </patternFill>
      </fill>
      <border diagonalUp="0" diagonalDown="0">
        <left style="hair">
          <color rgb="FF000000"/>
        </left>
        <right/>
        <top style="thin">
          <color theme="1"/>
        </top>
        <bottom/>
        <vertical/>
        <horizontal/>
      </border>
    </dxf>
    <dxf>
      <font>
        <b val="0"/>
        <i val="0"/>
        <strike val="0"/>
        <condense val="0"/>
        <extend val="0"/>
        <outline val="0"/>
        <shadow val="0"/>
        <u val="none"/>
        <vertAlign val="baseline"/>
        <sz val="11"/>
        <color theme="1"/>
        <name val="ＭＳ Ｐゴシック"/>
        <scheme val="none"/>
      </font>
      <numFmt numFmtId="6" formatCode="#,##0;[Red]\-#,##0"/>
      <fill>
        <patternFill patternType="solid">
          <fgColor theme="0" tint="-0.14999847407452621"/>
          <bgColor rgb="FFFFFF00"/>
        </patternFill>
      </fill>
      <border diagonalUp="0" diagonalDown="0">
        <left style="hair">
          <color rgb="FF000000"/>
        </left>
        <right/>
        <top style="thin">
          <color theme="1"/>
        </top>
        <bottom/>
        <vertical/>
        <horizontal/>
      </border>
    </dxf>
    <dxf>
      <font>
        <b val="0"/>
        <i val="0"/>
        <strike val="0"/>
        <condense val="0"/>
        <extend val="0"/>
        <outline val="0"/>
        <shadow val="0"/>
        <u val="none"/>
        <vertAlign val="baseline"/>
        <sz val="11"/>
        <color theme="1"/>
        <name val="ＭＳ Ｐゴシック"/>
        <scheme val="none"/>
      </font>
      <fill>
        <patternFill patternType="solid">
          <fgColor theme="0" tint="-0.14999847407452621"/>
          <bgColor rgb="FFFFC000"/>
        </patternFill>
      </fill>
      <alignment horizontal="right" vertical="center" textRotation="0" wrapText="0" indent="0" justifyLastLine="0" shrinkToFit="0" readingOrder="0"/>
      <border diagonalUp="0" diagonalDown="0">
        <left/>
        <right/>
        <top style="thin">
          <color theme="1"/>
        </top>
        <bottom/>
        <vertical/>
        <horizontal/>
      </border>
    </dxf>
    <dxf>
      <border outline="0">
        <left style="thin">
          <color rgb="FF000000"/>
        </left>
      </border>
    </dxf>
    <dxf>
      <protection locked="1" hidden="0"/>
    </dxf>
    <dxf>
      <font>
        <b val="0"/>
        <i val="0"/>
        <strike val="0"/>
        <condense val="0"/>
        <extend val="0"/>
        <outline val="0"/>
        <shadow val="0"/>
        <u val="none"/>
        <vertAlign val="baseline"/>
        <sz val="11"/>
        <color theme="1"/>
        <name val="ＭＳ Ｐゴシック"/>
        <scheme val="none"/>
      </font>
      <protection locked="1" hidden="0"/>
    </dxf>
    <dxf>
      <font>
        <b val="0"/>
        <i val="0"/>
        <strike val="0"/>
        <condense val="0"/>
        <extend val="0"/>
        <outline val="0"/>
        <shadow val="0"/>
        <u val="none"/>
        <vertAlign val="baseline"/>
        <sz val="11"/>
        <color theme="0"/>
        <name val="ＭＳ Ｐゴシック"/>
        <scheme val="none"/>
      </font>
      <fill>
        <patternFill patternType="solid">
          <fgColor theme="0" tint="-0.14999847407452621"/>
          <bgColor theme="1"/>
        </patternFill>
      </fill>
      <alignment horizontal="right" vertical="center" textRotation="0" wrapText="0" indent="0" justifyLastLine="0" shrinkToFit="0" readingOrder="0"/>
      <border diagonalUp="0" diagonalDown="0">
        <left style="thin">
          <color indexed="64"/>
        </left>
        <right style="thin">
          <color indexed="64"/>
        </right>
        <top style="thin">
          <color theme="1"/>
        </top>
        <bottom/>
        <vertical/>
        <horizontal/>
      </border>
      <protection locked="1" hidden="0"/>
    </dxf>
    <dxf>
      <font>
        <b val="0"/>
        <i val="0"/>
        <strike val="0"/>
        <condense val="0"/>
        <extend val="0"/>
        <outline val="0"/>
        <shadow val="0"/>
        <u val="none"/>
        <vertAlign val="baseline"/>
        <sz val="11"/>
        <color theme="0"/>
        <name val="ＭＳ Ｐゴシック"/>
        <scheme val="none"/>
      </font>
      <fill>
        <patternFill patternType="solid">
          <fgColor theme="0" tint="-0.14999847407452621"/>
          <bgColor theme="1"/>
        </patternFill>
      </fill>
      <alignment horizontal="right" vertical="center" textRotation="0" wrapText="0" indent="0" justifyLastLine="0" shrinkToFit="0" readingOrder="0"/>
      <border diagonalUp="0" diagonalDown="0">
        <left style="hair">
          <color rgb="FF000000"/>
        </left>
        <right/>
        <top style="thin">
          <color theme="1"/>
        </top>
        <bottom/>
        <vertical/>
        <horizontal/>
      </border>
      <protection locked="1" hidden="0"/>
    </dxf>
    <dxf>
      <font>
        <b val="0"/>
        <i val="0"/>
        <strike val="0"/>
        <condense val="0"/>
        <extend val="0"/>
        <outline val="0"/>
        <shadow val="0"/>
        <u val="none"/>
        <vertAlign val="baseline"/>
        <sz val="11"/>
        <color theme="0"/>
        <name val="ＭＳ Ｐゴシック"/>
        <scheme val="none"/>
      </font>
      <numFmt numFmtId="6" formatCode="#,##0;[Red]\-#,##0"/>
      <fill>
        <patternFill patternType="solid">
          <fgColor theme="0" tint="-0.14999847407452621"/>
          <bgColor theme="1"/>
        </patternFill>
      </fill>
      <border diagonalUp="0" diagonalDown="0">
        <left style="hair">
          <color rgb="FF000000"/>
        </left>
        <right/>
        <top style="thin">
          <color theme="1"/>
        </top>
        <bottom/>
        <vertical/>
        <horizontal/>
      </border>
      <protection locked="1" hidden="0"/>
    </dxf>
    <dxf>
      <font>
        <b val="0"/>
        <i val="0"/>
        <strike val="0"/>
        <condense val="0"/>
        <extend val="0"/>
        <outline val="0"/>
        <shadow val="0"/>
        <u val="none"/>
        <vertAlign val="baseline"/>
        <sz val="11"/>
        <color theme="1"/>
        <name val="ＭＳ Ｐゴシック"/>
        <scheme val="none"/>
      </font>
      <fill>
        <patternFill patternType="solid">
          <fgColor theme="0" tint="-0.14999847407452621"/>
          <bgColor rgb="FFFFC000"/>
        </patternFill>
      </fill>
      <alignment horizontal="right" vertical="center" textRotation="0" wrapText="0" indent="0" justifyLastLine="0" shrinkToFit="0" readingOrder="0"/>
      <border diagonalUp="0" diagonalDown="0">
        <left style="hair">
          <color rgb="FF000000"/>
        </left>
        <right/>
        <top style="thin">
          <color theme="1"/>
        </top>
        <bottom/>
        <vertical/>
        <horizontal/>
      </border>
    </dxf>
    <dxf>
      <font>
        <b val="0"/>
        <i val="0"/>
        <strike val="0"/>
        <condense val="0"/>
        <extend val="0"/>
        <outline val="0"/>
        <shadow val="0"/>
        <u val="none"/>
        <vertAlign val="baseline"/>
        <sz val="11"/>
        <color theme="1"/>
        <name val="ＭＳ Ｐゴシック"/>
        <scheme val="none"/>
      </font>
      <numFmt numFmtId="6" formatCode="#,##0;[Red]\-#,##0"/>
      <fill>
        <patternFill patternType="solid">
          <fgColor theme="0" tint="-0.14999847407452621"/>
          <bgColor rgb="FFFFFF00"/>
        </patternFill>
      </fill>
      <border diagonalUp="0" diagonalDown="0">
        <left style="hair">
          <color rgb="FF000000"/>
        </left>
        <right/>
        <top style="thin">
          <color theme="1"/>
        </top>
        <bottom/>
        <vertical/>
        <horizontal/>
      </border>
    </dxf>
    <dxf>
      <font>
        <b val="0"/>
        <i val="0"/>
        <strike val="0"/>
        <condense val="0"/>
        <extend val="0"/>
        <outline val="0"/>
        <shadow val="0"/>
        <u val="none"/>
        <vertAlign val="baseline"/>
        <sz val="11"/>
        <color theme="1"/>
        <name val="ＭＳ Ｐゴシック"/>
        <scheme val="none"/>
      </font>
      <numFmt numFmtId="6" formatCode="#,##0;[Red]\-#,##0"/>
      <fill>
        <patternFill patternType="solid">
          <fgColor theme="0" tint="-0.14999847407452621"/>
          <bgColor rgb="FFFFFF00"/>
        </patternFill>
      </fill>
      <border diagonalUp="0" diagonalDown="0">
        <left style="hair">
          <color rgb="FF000000"/>
        </left>
        <right/>
        <top style="thin">
          <color theme="1"/>
        </top>
        <bottom/>
        <vertical/>
        <horizontal/>
      </border>
    </dxf>
    <dxf>
      <font>
        <b val="0"/>
        <i val="0"/>
        <strike val="0"/>
        <condense val="0"/>
        <extend val="0"/>
        <outline val="0"/>
        <shadow val="0"/>
        <u val="none"/>
        <vertAlign val="baseline"/>
        <sz val="11"/>
        <color theme="1"/>
        <name val="ＭＳ Ｐゴシック"/>
        <scheme val="none"/>
      </font>
      <fill>
        <patternFill patternType="solid">
          <fgColor theme="0" tint="-0.14999847407452621"/>
          <bgColor rgb="FFFFC000"/>
        </patternFill>
      </fill>
      <alignment horizontal="right" vertical="center" textRotation="0" wrapText="0" indent="0" justifyLastLine="0" shrinkToFit="0" readingOrder="0"/>
      <border diagonalUp="0" diagonalDown="0">
        <left/>
        <right/>
        <top style="thin">
          <color theme="1"/>
        </top>
        <bottom/>
        <vertical/>
        <horizontal/>
      </border>
    </dxf>
    <dxf>
      <border outline="0">
        <left style="thin">
          <color rgb="FF000000"/>
        </left>
      </border>
    </dxf>
    <dxf>
      <protection locked="1" hidden="0"/>
    </dxf>
    <dxf>
      <font>
        <b val="0"/>
        <i val="0"/>
        <strike val="0"/>
        <condense val="0"/>
        <extend val="0"/>
        <outline val="0"/>
        <shadow val="0"/>
        <u val="none"/>
        <vertAlign val="baseline"/>
        <sz val="11"/>
        <color theme="1"/>
        <name val="ＭＳ Ｐゴシック"/>
        <scheme val="none"/>
      </font>
      <protection locked="1" hidden="0"/>
    </dxf>
    <dxf>
      <font>
        <b val="0"/>
        <i val="0"/>
        <strike val="0"/>
        <condense val="0"/>
        <extend val="0"/>
        <outline val="0"/>
        <shadow val="0"/>
        <u val="none"/>
        <vertAlign val="baseline"/>
        <sz val="11"/>
        <color theme="0"/>
        <name val="ＭＳ Ｐゴシック"/>
        <scheme val="none"/>
      </font>
      <fill>
        <patternFill patternType="solid">
          <fgColor theme="0" tint="-0.14999847407452621"/>
          <bgColor theme="1"/>
        </patternFill>
      </fill>
      <alignment horizontal="right" vertical="center" textRotation="0" wrapText="0" indent="0" justifyLastLine="0" shrinkToFit="0" readingOrder="0"/>
      <border diagonalUp="0" diagonalDown="0">
        <left style="thin">
          <color indexed="64"/>
        </left>
        <right style="thin">
          <color indexed="64"/>
        </right>
        <top style="thin">
          <color theme="1"/>
        </top>
        <bottom/>
        <vertical/>
        <horizontal/>
      </border>
      <protection locked="1" hidden="0"/>
    </dxf>
    <dxf>
      <font>
        <b val="0"/>
        <i val="0"/>
        <strike val="0"/>
        <condense val="0"/>
        <extend val="0"/>
        <outline val="0"/>
        <shadow val="0"/>
        <u val="none"/>
        <vertAlign val="baseline"/>
        <sz val="11"/>
        <color theme="0"/>
        <name val="ＭＳ Ｐゴシック"/>
        <scheme val="none"/>
      </font>
      <fill>
        <patternFill patternType="solid">
          <fgColor theme="0" tint="-0.14999847407452621"/>
          <bgColor theme="1"/>
        </patternFill>
      </fill>
      <alignment horizontal="right" vertical="center" textRotation="0" wrapText="0" indent="0" justifyLastLine="0" shrinkToFit="0" readingOrder="0"/>
      <border diagonalUp="0" diagonalDown="0">
        <left style="hair">
          <color rgb="FF000000"/>
        </left>
        <right/>
        <top style="thin">
          <color theme="1"/>
        </top>
        <bottom/>
        <vertical/>
        <horizontal/>
      </border>
      <protection locked="1" hidden="0"/>
    </dxf>
    <dxf>
      <font>
        <b val="0"/>
        <i val="0"/>
        <strike val="0"/>
        <condense val="0"/>
        <extend val="0"/>
        <outline val="0"/>
        <shadow val="0"/>
        <u val="none"/>
        <vertAlign val="baseline"/>
        <sz val="11"/>
        <color theme="0"/>
        <name val="ＭＳ Ｐゴシック"/>
        <scheme val="none"/>
      </font>
      <numFmt numFmtId="6" formatCode="#,##0;[Red]\-#,##0"/>
      <fill>
        <patternFill patternType="solid">
          <fgColor theme="0" tint="-0.14999847407452621"/>
          <bgColor theme="1"/>
        </patternFill>
      </fill>
      <border diagonalUp="0" diagonalDown="0">
        <left style="hair">
          <color rgb="FF000000"/>
        </left>
        <right/>
        <top style="thin">
          <color theme="1"/>
        </top>
        <bottom/>
        <vertical/>
        <horizontal/>
      </border>
      <protection locked="1" hidden="0"/>
    </dxf>
    <dxf>
      <font>
        <b val="0"/>
        <i val="0"/>
        <strike val="0"/>
        <condense val="0"/>
        <extend val="0"/>
        <outline val="0"/>
        <shadow val="0"/>
        <u val="none"/>
        <vertAlign val="baseline"/>
        <sz val="11"/>
        <color theme="1"/>
        <name val="ＭＳ Ｐゴシック"/>
        <scheme val="none"/>
      </font>
      <fill>
        <patternFill patternType="solid">
          <fgColor theme="0" tint="-0.14999847407452621"/>
          <bgColor rgb="FFFFC000"/>
        </patternFill>
      </fill>
      <alignment horizontal="right" vertical="center" textRotation="0" wrapText="0" indent="0" justifyLastLine="0" shrinkToFit="0" readingOrder="0"/>
      <border diagonalUp="0" diagonalDown="0">
        <left style="hair">
          <color rgb="FF000000"/>
        </left>
        <right/>
        <top style="thin">
          <color theme="1"/>
        </top>
        <bottom/>
        <vertical/>
        <horizontal/>
      </border>
      <protection locked="0" hidden="0"/>
    </dxf>
    <dxf>
      <font>
        <b val="0"/>
        <i val="0"/>
        <strike val="0"/>
        <condense val="0"/>
        <extend val="0"/>
        <outline val="0"/>
        <shadow val="0"/>
        <u val="none"/>
        <vertAlign val="baseline"/>
        <sz val="11"/>
        <color theme="1"/>
        <name val="ＭＳ Ｐゴシック"/>
        <scheme val="none"/>
      </font>
      <numFmt numFmtId="6" formatCode="#,##0;[Red]\-#,##0"/>
      <fill>
        <patternFill patternType="solid">
          <fgColor theme="0" tint="-0.14999847407452621"/>
          <bgColor rgb="FFFFFF00"/>
        </patternFill>
      </fill>
      <border diagonalUp="0" diagonalDown="0">
        <left style="hair">
          <color rgb="FF000000"/>
        </left>
        <right/>
        <top style="thin">
          <color theme="1"/>
        </top>
        <bottom/>
        <vertical/>
        <horizontal/>
      </border>
      <protection locked="0" hidden="0"/>
    </dxf>
    <dxf>
      <font>
        <b val="0"/>
        <i val="0"/>
        <strike val="0"/>
        <condense val="0"/>
        <extend val="0"/>
        <outline val="0"/>
        <shadow val="0"/>
        <u val="none"/>
        <vertAlign val="baseline"/>
        <sz val="11"/>
        <color theme="1"/>
        <name val="ＭＳ Ｐゴシック"/>
        <scheme val="none"/>
      </font>
      <numFmt numFmtId="6" formatCode="#,##0;[Red]\-#,##0"/>
      <fill>
        <patternFill patternType="solid">
          <fgColor theme="0" tint="-0.14999847407452621"/>
          <bgColor rgb="FFFFFF00"/>
        </patternFill>
      </fill>
      <border diagonalUp="0" diagonalDown="0">
        <left style="hair">
          <color rgb="FF000000"/>
        </left>
        <right/>
        <top style="thin">
          <color theme="1"/>
        </top>
        <bottom/>
        <vertical/>
        <horizontal/>
      </border>
      <protection locked="0" hidden="0"/>
    </dxf>
    <dxf>
      <font>
        <b val="0"/>
        <i val="0"/>
        <strike val="0"/>
        <condense val="0"/>
        <extend val="0"/>
        <outline val="0"/>
        <shadow val="0"/>
        <u val="none"/>
        <vertAlign val="baseline"/>
        <sz val="11"/>
        <color theme="1"/>
        <name val="ＭＳ Ｐゴシック"/>
        <scheme val="none"/>
      </font>
      <fill>
        <patternFill patternType="solid">
          <fgColor theme="0" tint="-0.14999847407452621"/>
          <bgColor rgb="FFFFC000"/>
        </patternFill>
      </fill>
      <alignment horizontal="right" vertical="center" textRotation="0" wrapText="0" indent="0" justifyLastLine="0" shrinkToFit="0" readingOrder="0"/>
      <border diagonalUp="0" diagonalDown="0">
        <left/>
        <right/>
        <top style="thin">
          <color theme="1"/>
        </top>
        <bottom/>
        <vertical/>
        <horizontal/>
      </border>
      <protection locked="0" hidden="0"/>
    </dxf>
    <dxf>
      <border outline="0">
        <left style="thin">
          <color indexed="64"/>
        </left>
      </border>
    </dxf>
    <dxf>
      <protection locked="0" hidden="0"/>
    </dxf>
    <dxf>
      <protection locked="1" hidden="0"/>
    </dxf>
    <dxf>
      <font>
        <b val="0"/>
        <i val="0"/>
        <strike val="0"/>
        <condense val="0"/>
        <extend val="0"/>
        <outline val="0"/>
        <shadow val="0"/>
        <u val="none"/>
        <vertAlign val="baseline"/>
        <sz val="14"/>
        <color theme="1"/>
        <name val="ＭＳ Ｐゴシック"/>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4"/>
        <color theme="1"/>
        <name val="ＭＳ Ｐゴシック"/>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ＭＳ Ｐゴシック"/>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ＭＳ Ｐゴシック"/>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ＭＳ Ｐゴシック"/>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4"/>
        <color theme="1"/>
        <name val="ＭＳ Ｐゴシック"/>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ＭＳ Ｐゴシック"/>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ＭＳ Ｐゴシック"/>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ＭＳ Ｐゴシック"/>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ＭＳ Ｐゴシック"/>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ＭＳ Ｐゴシック"/>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ＭＳ Ｐゴシック"/>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20"/>
        <color theme="1"/>
        <name val="ＭＳ Ｐゴシック"/>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ＭＳ Ｐゴシック"/>
        <scheme val="none"/>
      </font>
      <fill>
        <patternFill patternType="solid">
          <fgColor theme="6" tint="0.79998168889431442"/>
          <bgColor theme="6" tint="0.79998168889431442"/>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ＭＳ Ｐゴシック"/>
        <scheme val="none"/>
      </font>
      <fill>
        <patternFill patternType="solid">
          <fgColor theme="6" tint="0.79998168889431442"/>
          <bgColor theme="6" tint="0.79998168889431442"/>
        </patternFill>
      </fill>
      <alignment horizontal="left" vertical="center" textRotation="0" wrapText="1" indent="0" justifyLastLine="0" shrinkToFit="0" readingOrder="0"/>
    </dxf>
    <dxf>
      <border>
        <bottom style="thin">
          <color indexed="64"/>
        </bottom>
      </border>
    </dxf>
    <dxf>
      <font>
        <strike val="0"/>
        <outline val="0"/>
        <shadow val="0"/>
        <u val="none"/>
        <vertAlign val="baseline"/>
        <sz val="15"/>
        <name val="ＭＳ Ｐゴシック"/>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4.png"/><Relationship Id="rId7" Type="http://schemas.openxmlformats.org/officeDocument/2006/relationships/image" Target="../media/image7.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6.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1.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15</xdr:col>
      <xdr:colOff>349391</xdr:colOff>
      <xdr:row>3</xdr:row>
      <xdr:rowOff>121227</xdr:rowOff>
    </xdr:from>
    <xdr:to>
      <xdr:col>19</xdr:col>
      <xdr:colOff>2449760</xdr:colOff>
      <xdr:row>9</xdr:row>
      <xdr:rowOff>1610591</xdr:rowOff>
    </xdr:to>
    <xdr:pic>
      <xdr:nvPicPr>
        <xdr:cNvPr id="2" name="図 1"/>
        <xdr:cNvPicPr>
          <a:picLocks noChangeAspect="1"/>
        </xdr:cNvPicPr>
      </xdr:nvPicPr>
      <xdr:blipFill>
        <a:blip xmlns:r="http://schemas.openxmlformats.org/officeDocument/2006/relationships" r:embed="rId1"/>
        <a:stretch>
          <a:fillRect/>
        </a:stretch>
      </xdr:blipFill>
      <xdr:spPr>
        <a:xfrm>
          <a:off x="20923391" y="3619500"/>
          <a:ext cx="9460596" cy="12088091"/>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13</xdr:row>
      <xdr:rowOff>0</xdr:rowOff>
    </xdr:from>
    <xdr:to>
      <xdr:col>3</xdr:col>
      <xdr:colOff>476250</xdr:colOff>
      <xdr:row>25</xdr:row>
      <xdr:rowOff>9525</xdr:rowOff>
    </xdr:to>
    <xdr:sp macro="" textlink="">
      <xdr:nvSpPr>
        <xdr:cNvPr id="3" name="テキスト ボックス 2"/>
        <xdr:cNvSpPr txBox="1"/>
      </xdr:nvSpPr>
      <xdr:spPr>
        <a:xfrm>
          <a:off x="0" y="4105275"/>
          <a:ext cx="5781675" cy="2066925"/>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税込→税抜　端数の取扱いについて</a:t>
          </a:r>
          <a:endParaRPr kumimoji="1" lang="en-US" altLang="ja-JP" sz="1100" b="1"/>
        </a:p>
        <a:p>
          <a:r>
            <a:rPr kumimoji="1" lang="ja-JP" altLang="en-US" sz="1100" b="1" u="sng">
              <a:solidFill>
                <a:srgbClr val="FF0000"/>
              </a:solidFill>
            </a:rPr>
            <a:t>原則：税抜</a:t>
          </a:r>
          <a:r>
            <a:rPr kumimoji="1" lang="en-US" altLang="ja-JP" sz="1100" b="1" u="sng">
              <a:solidFill>
                <a:srgbClr val="FF0000"/>
              </a:solidFill>
            </a:rPr>
            <a:t>×1.1</a:t>
          </a:r>
          <a:r>
            <a:rPr kumimoji="1" lang="ja-JP" altLang="en-US" sz="1100" b="1" u="sng">
              <a:solidFill>
                <a:srgbClr val="FF0000"/>
              </a:solidFill>
            </a:rPr>
            <a:t>＝税込（端数切捨て）</a:t>
          </a:r>
          <a:endParaRPr kumimoji="1" lang="en-US" altLang="ja-JP" sz="1100" b="1" u="sng">
            <a:solidFill>
              <a:srgbClr val="FF0000"/>
            </a:solidFill>
          </a:endParaRPr>
        </a:p>
        <a:p>
          <a:endParaRPr kumimoji="1" lang="en-US" altLang="ja-JP" sz="1100" b="1"/>
        </a:p>
        <a:p>
          <a:r>
            <a:rPr kumimoji="1" lang="ja-JP" altLang="en-US" sz="1100"/>
            <a:t>例）見積合計が５万円（税込）の場合</a:t>
          </a:r>
          <a:endParaRPr kumimoji="1" lang="en-US" altLang="ja-JP" sz="1100"/>
        </a:p>
        <a:p>
          <a:r>
            <a:rPr kumimoji="1" lang="en-US" altLang="ja-JP" sz="1100"/>
            <a:t>50,000÷1.1</a:t>
          </a:r>
          <a:r>
            <a:rPr kumimoji="1" lang="ja-JP" altLang="en-US" sz="1100"/>
            <a:t>＝</a:t>
          </a:r>
          <a:r>
            <a:rPr kumimoji="1" lang="en-US" altLang="ja-JP" sz="1100"/>
            <a:t>45,454.54545454</a:t>
          </a:r>
          <a:r>
            <a:rPr kumimoji="1" lang="ja-JP" altLang="en-US" sz="1100"/>
            <a:t>・・・</a:t>
          </a:r>
          <a:endParaRPr kumimoji="1" lang="en-US" altLang="ja-JP" sz="1100"/>
        </a:p>
        <a:p>
          <a:r>
            <a:rPr kumimoji="1" lang="ja-JP" altLang="en-US" sz="1100"/>
            <a:t>端数切捨て：</a:t>
          </a:r>
          <a:r>
            <a:rPr kumimoji="1" lang="en-US" altLang="ja-JP" sz="1100"/>
            <a:t>45,454×1.1</a:t>
          </a:r>
          <a:r>
            <a:rPr kumimoji="1" lang="ja-JP" altLang="en-US" sz="1100"/>
            <a:t>＝</a:t>
          </a:r>
          <a:r>
            <a:rPr kumimoji="1" lang="en-US" altLang="ja-JP" sz="1100"/>
            <a:t>49,999.4</a:t>
          </a:r>
          <a:r>
            <a:rPr kumimoji="1" lang="ja-JP" altLang="en-US" sz="1100"/>
            <a:t>･･･</a:t>
          </a:r>
          <a:r>
            <a:rPr kumimoji="1" lang="ja-JP" altLang="en-US" sz="1100" b="1">
              <a:solidFill>
                <a:srgbClr val="FF0000"/>
              </a:solidFill>
            </a:rPr>
            <a:t>ＮＧ</a:t>
          </a:r>
          <a:endParaRPr kumimoji="1" lang="en-US" altLang="ja-JP" sz="1100" b="1">
            <a:solidFill>
              <a:srgbClr val="FF0000"/>
            </a:solidFill>
          </a:endParaRPr>
        </a:p>
        <a:p>
          <a:r>
            <a:rPr kumimoji="1" lang="ja-JP" altLang="en-US" sz="1100"/>
            <a:t>端数切上げ：</a:t>
          </a:r>
          <a:r>
            <a:rPr kumimoji="1" lang="en-US" altLang="ja-JP" sz="1100"/>
            <a:t>45,455×1.1</a:t>
          </a:r>
          <a:r>
            <a:rPr kumimoji="1" lang="ja-JP" altLang="en-US" sz="1100"/>
            <a:t>＝</a:t>
          </a:r>
          <a:r>
            <a:rPr kumimoji="1" lang="en-US" altLang="ja-JP" sz="1100"/>
            <a:t>50,000.5</a:t>
          </a:r>
          <a:r>
            <a:rPr kumimoji="1" lang="ja-JP" altLang="en-US" sz="1100"/>
            <a:t>･･･</a:t>
          </a:r>
          <a:r>
            <a:rPr kumimoji="1" lang="ja-JP" altLang="en-US" sz="1100" b="1">
              <a:solidFill>
                <a:srgbClr val="FF0000"/>
              </a:solidFill>
            </a:rPr>
            <a:t>ＯＫ</a:t>
          </a:r>
          <a:endParaRPr kumimoji="1" lang="en-US" altLang="ja-JP" sz="1100"/>
        </a:p>
        <a:p>
          <a:r>
            <a:rPr kumimoji="1" lang="ja-JP" altLang="en-US" sz="1100"/>
            <a:t>補助対象経費：</a:t>
          </a:r>
          <a:r>
            <a:rPr kumimoji="1" lang="en-US" altLang="ja-JP" sz="1100" b="1" u="sng"/>
            <a:t>45,455</a:t>
          </a:r>
          <a:r>
            <a:rPr kumimoji="1" lang="ja-JP" altLang="en-US" sz="1100" b="1" u="sng"/>
            <a:t>円</a:t>
          </a:r>
          <a:endParaRPr kumimoji="1" lang="en-US" altLang="ja-JP" sz="1100" b="1" u="sng"/>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13</xdr:row>
      <xdr:rowOff>0</xdr:rowOff>
    </xdr:from>
    <xdr:to>
      <xdr:col>3</xdr:col>
      <xdr:colOff>476250</xdr:colOff>
      <xdr:row>25</xdr:row>
      <xdr:rowOff>9525</xdr:rowOff>
    </xdr:to>
    <xdr:sp macro="" textlink="">
      <xdr:nvSpPr>
        <xdr:cNvPr id="3" name="テキスト ボックス 2"/>
        <xdr:cNvSpPr txBox="1"/>
      </xdr:nvSpPr>
      <xdr:spPr>
        <a:xfrm>
          <a:off x="0" y="4105275"/>
          <a:ext cx="5781675" cy="2066925"/>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税込→税抜　端数の取扱いについて</a:t>
          </a:r>
          <a:endParaRPr kumimoji="1" lang="en-US" altLang="ja-JP" sz="1100" b="1"/>
        </a:p>
        <a:p>
          <a:r>
            <a:rPr kumimoji="1" lang="ja-JP" altLang="en-US" sz="1100" b="1" u="sng">
              <a:solidFill>
                <a:srgbClr val="FF0000"/>
              </a:solidFill>
            </a:rPr>
            <a:t>原則：税抜</a:t>
          </a:r>
          <a:r>
            <a:rPr kumimoji="1" lang="en-US" altLang="ja-JP" sz="1100" b="1" u="sng">
              <a:solidFill>
                <a:srgbClr val="FF0000"/>
              </a:solidFill>
            </a:rPr>
            <a:t>×1.1</a:t>
          </a:r>
          <a:r>
            <a:rPr kumimoji="1" lang="ja-JP" altLang="en-US" sz="1100" b="1" u="sng">
              <a:solidFill>
                <a:srgbClr val="FF0000"/>
              </a:solidFill>
            </a:rPr>
            <a:t>＝税込（端数切捨て）</a:t>
          </a:r>
          <a:endParaRPr kumimoji="1" lang="en-US" altLang="ja-JP" sz="1100" b="1" u="sng">
            <a:solidFill>
              <a:srgbClr val="FF0000"/>
            </a:solidFill>
          </a:endParaRPr>
        </a:p>
        <a:p>
          <a:endParaRPr kumimoji="1" lang="en-US" altLang="ja-JP" sz="1100" b="1"/>
        </a:p>
        <a:p>
          <a:r>
            <a:rPr kumimoji="1" lang="ja-JP" altLang="en-US" sz="1100"/>
            <a:t>例）見積合計が５万円（税込）の場合</a:t>
          </a:r>
          <a:endParaRPr kumimoji="1" lang="en-US" altLang="ja-JP" sz="1100"/>
        </a:p>
        <a:p>
          <a:r>
            <a:rPr kumimoji="1" lang="en-US" altLang="ja-JP" sz="1100"/>
            <a:t>50,000÷1.1</a:t>
          </a:r>
          <a:r>
            <a:rPr kumimoji="1" lang="ja-JP" altLang="en-US" sz="1100"/>
            <a:t>＝</a:t>
          </a:r>
          <a:r>
            <a:rPr kumimoji="1" lang="en-US" altLang="ja-JP" sz="1100"/>
            <a:t>45,454.54545454</a:t>
          </a:r>
          <a:r>
            <a:rPr kumimoji="1" lang="ja-JP" altLang="en-US" sz="1100"/>
            <a:t>・・・</a:t>
          </a:r>
          <a:endParaRPr kumimoji="1" lang="en-US" altLang="ja-JP" sz="1100"/>
        </a:p>
        <a:p>
          <a:r>
            <a:rPr kumimoji="1" lang="ja-JP" altLang="en-US" sz="1100"/>
            <a:t>端数切捨て：</a:t>
          </a:r>
          <a:r>
            <a:rPr kumimoji="1" lang="en-US" altLang="ja-JP" sz="1100"/>
            <a:t>45,454×1.1</a:t>
          </a:r>
          <a:r>
            <a:rPr kumimoji="1" lang="ja-JP" altLang="en-US" sz="1100"/>
            <a:t>＝</a:t>
          </a:r>
          <a:r>
            <a:rPr kumimoji="1" lang="en-US" altLang="ja-JP" sz="1100"/>
            <a:t>49,999.4</a:t>
          </a:r>
          <a:r>
            <a:rPr kumimoji="1" lang="ja-JP" altLang="en-US" sz="1100"/>
            <a:t>･･･</a:t>
          </a:r>
          <a:r>
            <a:rPr kumimoji="1" lang="ja-JP" altLang="en-US" sz="1100" b="1">
              <a:solidFill>
                <a:srgbClr val="FF0000"/>
              </a:solidFill>
            </a:rPr>
            <a:t>ＮＧ</a:t>
          </a:r>
          <a:endParaRPr kumimoji="1" lang="en-US" altLang="ja-JP" sz="1100" b="1">
            <a:solidFill>
              <a:srgbClr val="FF0000"/>
            </a:solidFill>
          </a:endParaRPr>
        </a:p>
        <a:p>
          <a:r>
            <a:rPr kumimoji="1" lang="ja-JP" altLang="en-US" sz="1100"/>
            <a:t>端数切上げ：</a:t>
          </a:r>
          <a:r>
            <a:rPr kumimoji="1" lang="en-US" altLang="ja-JP" sz="1100"/>
            <a:t>45,455×1.1</a:t>
          </a:r>
          <a:r>
            <a:rPr kumimoji="1" lang="ja-JP" altLang="en-US" sz="1100"/>
            <a:t>＝</a:t>
          </a:r>
          <a:r>
            <a:rPr kumimoji="1" lang="en-US" altLang="ja-JP" sz="1100"/>
            <a:t>50,000.5</a:t>
          </a:r>
          <a:r>
            <a:rPr kumimoji="1" lang="ja-JP" altLang="en-US" sz="1100"/>
            <a:t>･･･</a:t>
          </a:r>
          <a:r>
            <a:rPr kumimoji="1" lang="ja-JP" altLang="en-US" sz="1100" b="1">
              <a:solidFill>
                <a:srgbClr val="FF0000"/>
              </a:solidFill>
            </a:rPr>
            <a:t>ＯＫ</a:t>
          </a:r>
          <a:endParaRPr kumimoji="1" lang="en-US" altLang="ja-JP" sz="1100"/>
        </a:p>
        <a:p>
          <a:r>
            <a:rPr kumimoji="1" lang="ja-JP" altLang="en-US" sz="1100"/>
            <a:t>補助対象経費：</a:t>
          </a:r>
          <a:r>
            <a:rPr kumimoji="1" lang="en-US" altLang="ja-JP" sz="1100" b="1" u="sng"/>
            <a:t>45,455</a:t>
          </a:r>
          <a:r>
            <a:rPr kumimoji="1" lang="ja-JP" altLang="en-US" sz="1100" b="1" u="sng"/>
            <a:t>円</a:t>
          </a:r>
          <a:endParaRPr kumimoji="1" lang="en-US" altLang="ja-JP" sz="1100" b="1" u="sng"/>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13607</xdr:colOff>
      <xdr:row>9</xdr:row>
      <xdr:rowOff>108857</xdr:rowOff>
    </xdr:from>
    <xdr:to>
      <xdr:col>8</xdr:col>
      <xdr:colOff>1578140</xdr:colOff>
      <xdr:row>25</xdr:row>
      <xdr:rowOff>126944</xdr:rowOff>
    </xdr:to>
    <xdr:pic>
      <xdr:nvPicPr>
        <xdr:cNvPr id="2" name="図 1"/>
        <xdr:cNvPicPr>
          <a:picLocks noChangeAspect="1"/>
        </xdr:cNvPicPr>
      </xdr:nvPicPr>
      <xdr:blipFill>
        <a:blip xmlns:r="http://schemas.openxmlformats.org/officeDocument/2006/relationships" r:embed="rId1"/>
        <a:stretch>
          <a:fillRect/>
        </a:stretch>
      </xdr:blipFill>
      <xdr:spPr>
        <a:xfrm>
          <a:off x="1299482" y="7538357"/>
          <a:ext cx="7689108" cy="2761287"/>
        </a:xfrm>
        <a:prstGeom prst="snip2DiagRect">
          <a:avLst/>
        </a:prstGeom>
        <a:solidFill>
          <a:srgbClr val="FFFFFF">
            <a:shade val="85000"/>
          </a:srgbClr>
        </a:solidFill>
        <a:ln w="88900" cap="sq">
          <a:solidFill>
            <a:srgbClr val="FFFFFF"/>
          </a:solidFill>
          <a:miter lim="800000"/>
        </a:ln>
        <a:effectLst>
          <a:outerShdw blurRad="88900" algn="tl" rotWithShape="0">
            <a:srgbClr val="000000">
              <a:alpha val="45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editAs="oneCell">
    <xdr:from>
      <xdr:col>3</xdr:col>
      <xdr:colOff>925286</xdr:colOff>
      <xdr:row>29</xdr:row>
      <xdr:rowOff>40821</xdr:rowOff>
    </xdr:from>
    <xdr:to>
      <xdr:col>9</xdr:col>
      <xdr:colOff>24904</xdr:colOff>
      <xdr:row>61</xdr:row>
      <xdr:rowOff>46916</xdr:rowOff>
    </xdr:to>
    <xdr:pic>
      <xdr:nvPicPr>
        <xdr:cNvPr id="3" name="図 2"/>
        <xdr:cNvPicPr>
          <a:picLocks noChangeAspect="1"/>
        </xdr:cNvPicPr>
      </xdr:nvPicPr>
      <xdr:blipFill>
        <a:blip xmlns:r="http://schemas.openxmlformats.org/officeDocument/2006/relationships" r:embed="rId2"/>
        <a:stretch>
          <a:fillRect/>
        </a:stretch>
      </xdr:blipFill>
      <xdr:spPr>
        <a:xfrm>
          <a:off x="2211161" y="10899321"/>
          <a:ext cx="7595918" cy="5492495"/>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xdr:from>
      <xdr:col>2</xdr:col>
      <xdr:colOff>272143</xdr:colOff>
      <xdr:row>3</xdr:row>
      <xdr:rowOff>625928</xdr:rowOff>
    </xdr:from>
    <xdr:to>
      <xdr:col>3</xdr:col>
      <xdr:colOff>244929</xdr:colOff>
      <xdr:row>14</xdr:row>
      <xdr:rowOff>136072</xdr:rowOff>
    </xdr:to>
    <xdr:cxnSp macro="">
      <xdr:nvCxnSpPr>
        <xdr:cNvPr id="4" name="直線コネクタ 3"/>
        <xdr:cNvCxnSpPr/>
      </xdr:nvCxnSpPr>
      <xdr:spPr>
        <a:xfrm>
          <a:off x="957943" y="4131128"/>
          <a:ext cx="572861" cy="4291694"/>
        </a:xfrm>
        <a:prstGeom prst="line">
          <a:avLst/>
        </a:prstGeom>
        <a:ln w="38100"/>
      </xdr:spPr>
      <xdr:style>
        <a:lnRef idx="1">
          <a:schemeClr val="accent2"/>
        </a:lnRef>
        <a:fillRef idx="0">
          <a:schemeClr val="accent2"/>
        </a:fillRef>
        <a:effectRef idx="0">
          <a:schemeClr val="accent2"/>
        </a:effectRef>
        <a:fontRef idx="minor">
          <a:schemeClr val="tx1"/>
        </a:fontRef>
      </xdr:style>
    </xdr:cxnSp>
    <xdr:clientData/>
  </xdr:twoCellAnchor>
  <xdr:twoCellAnchor editAs="oneCell">
    <xdr:from>
      <xdr:col>9</xdr:col>
      <xdr:colOff>277090</xdr:colOff>
      <xdr:row>8</xdr:row>
      <xdr:rowOff>77932</xdr:rowOff>
    </xdr:from>
    <xdr:to>
      <xdr:col>14</xdr:col>
      <xdr:colOff>173264</xdr:colOff>
      <xdr:row>45</xdr:row>
      <xdr:rowOff>50719</xdr:rowOff>
    </xdr:to>
    <xdr:pic>
      <xdr:nvPicPr>
        <xdr:cNvPr id="5" name="図 4"/>
        <xdr:cNvPicPr>
          <a:picLocks noChangeAspect="1"/>
        </xdr:cNvPicPr>
      </xdr:nvPicPr>
      <xdr:blipFill>
        <a:blip xmlns:r="http://schemas.openxmlformats.org/officeDocument/2006/relationships" r:embed="rId3"/>
        <a:stretch>
          <a:fillRect/>
        </a:stretch>
      </xdr:blipFill>
      <xdr:spPr>
        <a:xfrm>
          <a:off x="10079181" y="11698432"/>
          <a:ext cx="10096583" cy="6380514"/>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xdr:from>
      <xdr:col>6</xdr:col>
      <xdr:colOff>883309</xdr:colOff>
      <xdr:row>24</xdr:row>
      <xdr:rowOff>149679</xdr:rowOff>
    </xdr:from>
    <xdr:to>
      <xdr:col>7</xdr:col>
      <xdr:colOff>13607</xdr:colOff>
      <xdr:row>29</xdr:row>
      <xdr:rowOff>40821</xdr:rowOff>
    </xdr:to>
    <xdr:cxnSp macro="">
      <xdr:nvCxnSpPr>
        <xdr:cNvPr id="6" name="直線コネクタ 5"/>
        <xdr:cNvCxnSpPr>
          <a:endCxn id="3" idx="3"/>
        </xdr:cNvCxnSpPr>
      </xdr:nvCxnSpPr>
      <xdr:spPr>
        <a:xfrm flipH="1">
          <a:off x="5999595" y="10246179"/>
          <a:ext cx="273298" cy="775606"/>
        </a:xfrm>
        <a:prstGeom prst="line">
          <a:avLst/>
        </a:prstGeom>
        <a:ln w="381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898071</xdr:colOff>
      <xdr:row>3</xdr:row>
      <xdr:rowOff>680357</xdr:rowOff>
    </xdr:from>
    <xdr:to>
      <xdr:col>9</xdr:col>
      <xdr:colOff>843642</xdr:colOff>
      <xdr:row>13</xdr:row>
      <xdr:rowOff>108857</xdr:rowOff>
    </xdr:to>
    <xdr:cxnSp macro="">
      <xdr:nvCxnSpPr>
        <xdr:cNvPr id="7" name="直線コネクタ 6"/>
        <xdr:cNvCxnSpPr/>
      </xdr:nvCxnSpPr>
      <xdr:spPr>
        <a:xfrm>
          <a:off x="3736521" y="4185557"/>
          <a:ext cx="6889296" cy="4038600"/>
        </a:xfrm>
        <a:prstGeom prst="line">
          <a:avLst/>
        </a:prstGeom>
        <a:ln w="381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6</xdr:col>
      <xdr:colOff>1088571</xdr:colOff>
      <xdr:row>3</xdr:row>
      <xdr:rowOff>762000</xdr:rowOff>
    </xdr:from>
    <xdr:to>
      <xdr:col>15</xdr:col>
      <xdr:colOff>1673679</xdr:colOff>
      <xdr:row>18</xdr:row>
      <xdr:rowOff>40821</xdr:rowOff>
    </xdr:to>
    <xdr:cxnSp macro="">
      <xdr:nvCxnSpPr>
        <xdr:cNvPr id="8" name="直線コネクタ 7"/>
        <xdr:cNvCxnSpPr/>
      </xdr:nvCxnSpPr>
      <xdr:spPr>
        <a:xfrm>
          <a:off x="6213021" y="4267200"/>
          <a:ext cx="15758433" cy="4746171"/>
        </a:xfrm>
        <a:prstGeom prst="line">
          <a:avLst/>
        </a:prstGeom>
        <a:ln w="38100"/>
      </xdr:spPr>
      <xdr:style>
        <a:lnRef idx="1">
          <a:schemeClr val="accent2"/>
        </a:lnRef>
        <a:fillRef idx="0">
          <a:schemeClr val="accent2"/>
        </a:fillRef>
        <a:effectRef idx="0">
          <a:schemeClr val="accent2"/>
        </a:effectRef>
        <a:fontRef idx="minor">
          <a:schemeClr val="tx1"/>
        </a:fontRef>
      </xdr:style>
    </xdr:cxnSp>
    <xdr:clientData/>
  </xdr:twoCellAnchor>
  <xdr:twoCellAnchor editAs="oneCell">
    <xdr:from>
      <xdr:col>14</xdr:col>
      <xdr:colOff>1152897</xdr:colOff>
      <xdr:row>6</xdr:row>
      <xdr:rowOff>2156116</xdr:rowOff>
    </xdr:from>
    <xdr:to>
      <xdr:col>24</xdr:col>
      <xdr:colOff>92776</xdr:colOff>
      <xdr:row>77</xdr:row>
      <xdr:rowOff>4289</xdr:rowOff>
    </xdr:to>
    <xdr:pic>
      <xdr:nvPicPr>
        <xdr:cNvPr id="9" name="図 8"/>
        <xdr:cNvPicPr>
          <a:picLocks noChangeAspect="1"/>
        </xdr:cNvPicPr>
      </xdr:nvPicPr>
      <xdr:blipFill>
        <a:blip xmlns:r="http://schemas.openxmlformats.org/officeDocument/2006/relationships" r:embed="rId4"/>
        <a:stretch>
          <a:fillRect/>
        </a:stretch>
      </xdr:blipFill>
      <xdr:spPr>
        <a:xfrm>
          <a:off x="21155397" y="11421343"/>
          <a:ext cx="9815697" cy="12672537"/>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editAs="oneCell">
    <xdr:from>
      <xdr:col>26</xdr:col>
      <xdr:colOff>598712</xdr:colOff>
      <xdr:row>8</xdr:row>
      <xdr:rowOff>149680</xdr:rowOff>
    </xdr:from>
    <xdr:to>
      <xdr:col>42</xdr:col>
      <xdr:colOff>68036</xdr:colOff>
      <xdr:row>86</xdr:row>
      <xdr:rowOff>66904</xdr:rowOff>
    </xdr:to>
    <xdr:pic>
      <xdr:nvPicPr>
        <xdr:cNvPr id="10" name="図 9"/>
        <xdr:cNvPicPr>
          <a:picLocks noChangeAspect="1"/>
        </xdr:cNvPicPr>
      </xdr:nvPicPr>
      <xdr:blipFill>
        <a:blip xmlns:r="http://schemas.openxmlformats.org/officeDocument/2006/relationships" r:embed="rId5"/>
        <a:stretch>
          <a:fillRect/>
        </a:stretch>
      </xdr:blipFill>
      <xdr:spPr>
        <a:xfrm>
          <a:off x="30840587" y="7407730"/>
          <a:ext cx="10442123" cy="13777458"/>
        </a:xfrm>
        <a:prstGeom prst="snip2DiagRect">
          <a:avLst/>
        </a:prstGeom>
        <a:solidFill>
          <a:srgbClr val="FFFFFF">
            <a:shade val="85000"/>
          </a:srgbClr>
        </a:solidFill>
        <a:ln w="88900" cap="sq">
          <a:solidFill>
            <a:srgbClr val="FFFFFF"/>
          </a:solidFill>
          <a:miter lim="800000"/>
        </a:ln>
        <a:effectLst>
          <a:outerShdw blurRad="88900" algn="tl" rotWithShape="0">
            <a:srgbClr val="000000">
              <a:alpha val="45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editAs="oneCell">
    <xdr:from>
      <xdr:col>26</xdr:col>
      <xdr:colOff>285749</xdr:colOff>
      <xdr:row>88</xdr:row>
      <xdr:rowOff>122463</xdr:rowOff>
    </xdr:from>
    <xdr:to>
      <xdr:col>41</xdr:col>
      <xdr:colOff>534612</xdr:colOff>
      <xdr:row>104</xdr:row>
      <xdr:rowOff>95248</xdr:rowOff>
    </xdr:to>
    <xdr:pic>
      <xdr:nvPicPr>
        <xdr:cNvPr id="11" name="図 10"/>
        <xdr:cNvPicPr>
          <a:picLocks noChangeAspect="1"/>
        </xdr:cNvPicPr>
      </xdr:nvPicPr>
      <xdr:blipFill>
        <a:blip xmlns:r="http://schemas.openxmlformats.org/officeDocument/2006/relationships" r:embed="rId6"/>
        <a:stretch>
          <a:fillRect/>
        </a:stretch>
      </xdr:blipFill>
      <xdr:spPr>
        <a:xfrm>
          <a:off x="30527624" y="21096513"/>
          <a:ext cx="10535862" cy="2715985"/>
        </a:xfrm>
        <a:prstGeom prst="snip2DiagRect">
          <a:avLst/>
        </a:prstGeom>
        <a:solidFill>
          <a:srgbClr val="FFFFFF">
            <a:shade val="85000"/>
          </a:srgbClr>
        </a:solidFill>
        <a:ln w="88900" cap="sq">
          <a:solidFill>
            <a:srgbClr val="FFFFFF"/>
          </a:solidFill>
          <a:miter lim="800000"/>
        </a:ln>
        <a:effectLst>
          <a:outerShdw blurRad="88900" algn="tl" rotWithShape="0">
            <a:srgbClr val="000000">
              <a:alpha val="45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xdr:from>
      <xdr:col>5</xdr:col>
      <xdr:colOff>857250</xdr:colOff>
      <xdr:row>19</xdr:row>
      <xdr:rowOff>68035</xdr:rowOff>
    </xdr:from>
    <xdr:to>
      <xdr:col>7</xdr:col>
      <xdr:colOff>476250</xdr:colOff>
      <xdr:row>24</xdr:row>
      <xdr:rowOff>163286</xdr:rowOff>
    </xdr:to>
    <xdr:sp macro="" textlink="">
      <xdr:nvSpPr>
        <xdr:cNvPr id="13" name="正方形/長方形 12"/>
        <xdr:cNvSpPr/>
      </xdr:nvSpPr>
      <xdr:spPr>
        <a:xfrm>
          <a:off x="4830536" y="9280071"/>
          <a:ext cx="1905000" cy="97971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0</xdr:colOff>
      <xdr:row>74</xdr:row>
      <xdr:rowOff>0</xdr:rowOff>
    </xdr:from>
    <xdr:to>
      <xdr:col>11</xdr:col>
      <xdr:colOff>1050385</xdr:colOff>
      <xdr:row>87</xdr:row>
      <xdr:rowOff>148825</xdr:rowOff>
    </xdr:to>
    <xdr:pic>
      <xdr:nvPicPr>
        <xdr:cNvPr id="14" name="図 13"/>
        <xdr:cNvPicPr>
          <a:picLocks noChangeAspect="1"/>
        </xdr:cNvPicPr>
      </xdr:nvPicPr>
      <xdr:blipFill>
        <a:blip xmlns:r="http://schemas.openxmlformats.org/officeDocument/2006/relationships" r:embed="rId7"/>
        <a:stretch>
          <a:fillRect/>
        </a:stretch>
      </xdr:blipFill>
      <xdr:spPr>
        <a:xfrm>
          <a:off x="680357" y="19444607"/>
          <a:ext cx="16940893" cy="2448433"/>
        </a:xfrm>
        <a:prstGeom prst="rect">
          <a:avLst/>
        </a:prstGeom>
      </xdr:spPr>
    </xdr:pic>
    <xdr:clientData/>
  </xdr:twoCellAnchor>
  <xdr:twoCellAnchor editAs="oneCell">
    <xdr:from>
      <xdr:col>2</xdr:col>
      <xdr:colOff>0</xdr:colOff>
      <xdr:row>92</xdr:row>
      <xdr:rowOff>0</xdr:rowOff>
    </xdr:from>
    <xdr:to>
      <xdr:col>12</xdr:col>
      <xdr:colOff>287395</xdr:colOff>
      <xdr:row>106</xdr:row>
      <xdr:rowOff>-1</xdr:rowOff>
    </xdr:to>
    <xdr:pic>
      <xdr:nvPicPr>
        <xdr:cNvPr id="15" name="図 14"/>
        <xdr:cNvPicPr>
          <a:picLocks noChangeAspect="1"/>
        </xdr:cNvPicPr>
      </xdr:nvPicPr>
      <xdr:blipFill>
        <a:blip xmlns:r="http://schemas.openxmlformats.org/officeDocument/2006/relationships" r:embed="rId8"/>
        <a:stretch>
          <a:fillRect/>
        </a:stretch>
      </xdr:blipFill>
      <xdr:spPr>
        <a:xfrm>
          <a:off x="680357" y="22628679"/>
          <a:ext cx="17407494" cy="2476500"/>
        </a:xfrm>
        <a:prstGeom prst="rect">
          <a:avLst/>
        </a:prstGeom>
      </xdr:spPr>
    </xdr:pic>
    <xdr:clientData/>
  </xdr:twoCellAnchor>
  <xdr:twoCellAnchor editAs="oneCell">
    <xdr:from>
      <xdr:col>2</xdr:col>
      <xdr:colOff>0</xdr:colOff>
      <xdr:row>108</xdr:row>
      <xdr:rowOff>68037</xdr:rowOff>
    </xdr:from>
    <xdr:to>
      <xdr:col>12</xdr:col>
      <xdr:colOff>185498</xdr:colOff>
      <xdr:row>119</xdr:row>
      <xdr:rowOff>173181</xdr:rowOff>
    </xdr:to>
    <xdr:pic>
      <xdr:nvPicPr>
        <xdr:cNvPr id="16" name="図 15"/>
        <xdr:cNvPicPr>
          <a:picLocks noChangeAspect="1"/>
        </xdr:cNvPicPr>
      </xdr:nvPicPr>
      <xdr:blipFill>
        <a:blip xmlns:r="http://schemas.openxmlformats.org/officeDocument/2006/relationships" r:embed="rId9"/>
        <a:stretch>
          <a:fillRect/>
        </a:stretch>
      </xdr:blipFill>
      <xdr:spPr>
        <a:xfrm>
          <a:off x="680357" y="25527001"/>
          <a:ext cx="17305597" cy="2054678"/>
        </a:xfrm>
        <a:prstGeom prst="rect">
          <a:avLst/>
        </a:prstGeom>
      </xdr:spPr>
    </xdr:pic>
    <xdr:clientData/>
  </xdr:twoCellAnchor>
  <xdr:twoCellAnchor editAs="oneCell">
    <xdr:from>
      <xdr:col>2</xdr:col>
      <xdr:colOff>0</xdr:colOff>
      <xdr:row>122</xdr:row>
      <xdr:rowOff>0</xdr:rowOff>
    </xdr:from>
    <xdr:to>
      <xdr:col>12</xdr:col>
      <xdr:colOff>215401</xdr:colOff>
      <xdr:row>153</xdr:row>
      <xdr:rowOff>169828</xdr:rowOff>
    </xdr:to>
    <xdr:pic>
      <xdr:nvPicPr>
        <xdr:cNvPr id="17" name="図 16"/>
        <xdr:cNvPicPr>
          <a:picLocks noChangeAspect="1"/>
        </xdr:cNvPicPr>
      </xdr:nvPicPr>
      <xdr:blipFill>
        <a:blip xmlns:r="http://schemas.openxmlformats.org/officeDocument/2006/relationships" r:embed="rId10"/>
        <a:stretch>
          <a:fillRect/>
        </a:stretch>
      </xdr:blipFill>
      <xdr:spPr>
        <a:xfrm>
          <a:off x="680357" y="27935464"/>
          <a:ext cx="17335500" cy="5653507"/>
        </a:xfrm>
        <a:prstGeom prst="rect">
          <a:avLst/>
        </a:prstGeom>
      </xdr:spPr>
    </xdr:pic>
    <xdr:clientData/>
  </xdr:twoCellAnchor>
  <xdr:twoCellAnchor>
    <xdr:from>
      <xdr:col>1</xdr:col>
      <xdr:colOff>489858</xdr:colOff>
      <xdr:row>3</xdr:row>
      <xdr:rowOff>666749</xdr:rowOff>
    </xdr:from>
    <xdr:to>
      <xdr:col>3</xdr:col>
      <xdr:colOff>190501</xdr:colOff>
      <xdr:row>73</xdr:row>
      <xdr:rowOff>108857</xdr:rowOff>
    </xdr:to>
    <xdr:cxnSp macro="">
      <xdr:nvCxnSpPr>
        <xdr:cNvPr id="18" name="直線コネクタ 17"/>
        <xdr:cNvCxnSpPr/>
      </xdr:nvCxnSpPr>
      <xdr:spPr>
        <a:xfrm>
          <a:off x="489858" y="4163785"/>
          <a:ext cx="979714" cy="14831786"/>
        </a:xfrm>
        <a:prstGeom prst="line">
          <a:avLst/>
        </a:prstGeom>
        <a:ln w="38100"/>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13</xdr:row>
      <xdr:rowOff>0</xdr:rowOff>
    </xdr:from>
    <xdr:to>
      <xdr:col>3</xdr:col>
      <xdr:colOff>476250</xdr:colOff>
      <xdr:row>25</xdr:row>
      <xdr:rowOff>9525</xdr:rowOff>
    </xdr:to>
    <xdr:sp macro="" textlink="">
      <xdr:nvSpPr>
        <xdr:cNvPr id="3" name="テキスト ボックス 2"/>
        <xdr:cNvSpPr txBox="1"/>
      </xdr:nvSpPr>
      <xdr:spPr>
        <a:xfrm>
          <a:off x="0" y="4105275"/>
          <a:ext cx="5781675" cy="2066925"/>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税込→税抜　端数の取扱いについて</a:t>
          </a:r>
          <a:endParaRPr kumimoji="1" lang="en-US" altLang="ja-JP" sz="1100" b="1"/>
        </a:p>
        <a:p>
          <a:r>
            <a:rPr kumimoji="1" lang="ja-JP" altLang="en-US" sz="1100" b="1" u="sng">
              <a:solidFill>
                <a:srgbClr val="FF0000"/>
              </a:solidFill>
            </a:rPr>
            <a:t>原則：税抜</a:t>
          </a:r>
          <a:r>
            <a:rPr kumimoji="1" lang="en-US" altLang="ja-JP" sz="1100" b="1" u="sng">
              <a:solidFill>
                <a:srgbClr val="FF0000"/>
              </a:solidFill>
            </a:rPr>
            <a:t>×1.1</a:t>
          </a:r>
          <a:r>
            <a:rPr kumimoji="1" lang="ja-JP" altLang="en-US" sz="1100" b="1" u="sng">
              <a:solidFill>
                <a:srgbClr val="FF0000"/>
              </a:solidFill>
            </a:rPr>
            <a:t>＝税込（端数切捨て）</a:t>
          </a:r>
          <a:endParaRPr kumimoji="1" lang="en-US" altLang="ja-JP" sz="1100" b="1" u="sng">
            <a:solidFill>
              <a:srgbClr val="FF0000"/>
            </a:solidFill>
          </a:endParaRPr>
        </a:p>
        <a:p>
          <a:endParaRPr kumimoji="1" lang="en-US" altLang="ja-JP" sz="1100" b="1"/>
        </a:p>
        <a:p>
          <a:r>
            <a:rPr kumimoji="1" lang="ja-JP" altLang="en-US" sz="1100"/>
            <a:t>例）見積合計が５万円（税込）の場合</a:t>
          </a:r>
          <a:endParaRPr kumimoji="1" lang="en-US" altLang="ja-JP" sz="1100"/>
        </a:p>
        <a:p>
          <a:r>
            <a:rPr kumimoji="1" lang="en-US" altLang="ja-JP" sz="1100"/>
            <a:t>50,000÷1.1</a:t>
          </a:r>
          <a:r>
            <a:rPr kumimoji="1" lang="ja-JP" altLang="en-US" sz="1100"/>
            <a:t>＝</a:t>
          </a:r>
          <a:r>
            <a:rPr kumimoji="1" lang="en-US" altLang="ja-JP" sz="1100"/>
            <a:t>45,454.54545454</a:t>
          </a:r>
          <a:r>
            <a:rPr kumimoji="1" lang="ja-JP" altLang="en-US" sz="1100"/>
            <a:t>・・・</a:t>
          </a:r>
          <a:endParaRPr kumimoji="1" lang="en-US" altLang="ja-JP" sz="1100"/>
        </a:p>
        <a:p>
          <a:r>
            <a:rPr kumimoji="1" lang="ja-JP" altLang="en-US" sz="1100"/>
            <a:t>端数切捨て：</a:t>
          </a:r>
          <a:r>
            <a:rPr kumimoji="1" lang="en-US" altLang="ja-JP" sz="1100"/>
            <a:t>45,454×1.1</a:t>
          </a:r>
          <a:r>
            <a:rPr kumimoji="1" lang="ja-JP" altLang="en-US" sz="1100"/>
            <a:t>＝</a:t>
          </a:r>
          <a:r>
            <a:rPr kumimoji="1" lang="en-US" altLang="ja-JP" sz="1100"/>
            <a:t>49,999.4</a:t>
          </a:r>
          <a:r>
            <a:rPr kumimoji="1" lang="ja-JP" altLang="en-US" sz="1100"/>
            <a:t>･･･</a:t>
          </a:r>
          <a:r>
            <a:rPr kumimoji="1" lang="ja-JP" altLang="en-US" sz="1100" b="1">
              <a:solidFill>
                <a:srgbClr val="FF0000"/>
              </a:solidFill>
            </a:rPr>
            <a:t>ＮＧ</a:t>
          </a:r>
          <a:endParaRPr kumimoji="1" lang="en-US" altLang="ja-JP" sz="1100" b="1">
            <a:solidFill>
              <a:srgbClr val="FF0000"/>
            </a:solidFill>
          </a:endParaRPr>
        </a:p>
        <a:p>
          <a:r>
            <a:rPr kumimoji="1" lang="ja-JP" altLang="en-US" sz="1100"/>
            <a:t>端数切上げ：</a:t>
          </a:r>
          <a:r>
            <a:rPr kumimoji="1" lang="en-US" altLang="ja-JP" sz="1100"/>
            <a:t>45,455×1.1</a:t>
          </a:r>
          <a:r>
            <a:rPr kumimoji="1" lang="ja-JP" altLang="en-US" sz="1100"/>
            <a:t>＝</a:t>
          </a:r>
          <a:r>
            <a:rPr kumimoji="1" lang="en-US" altLang="ja-JP" sz="1100"/>
            <a:t>50,000.5</a:t>
          </a:r>
          <a:r>
            <a:rPr kumimoji="1" lang="ja-JP" altLang="en-US" sz="1100"/>
            <a:t>･･･</a:t>
          </a:r>
          <a:r>
            <a:rPr kumimoji="1" lang="ja-JP" altLang="en-US" sz="1100" b="1">
              <a:solidFill>
                <a:srgbClr val="FF0000"/>
              </a:solidFill>
            </a:rPr>
            <a:t>ＯＫ</a:t>
          </a:r>
          <a:endParaRPr kumimoji="1" lang="en-US" altLang="ja-JP" sz="1100"/>
        </a:p>
        <a:p>
          <a:r>
            <a:rPr kumimoji="1" lang="ja-JP" altLang="en-US" sz="1100"/>
            <a:t>補助対象経費：</a:t>
          </a:r>
          <a:r>
            <a:rPr kumimoji="1" lang="en-US" altLang="ja-JP" sz="1100" b="1" u="sng"/>
            <a:t>45,455</a:t>
          </a:r>
          <a:r>
            <a:rPr kumimoji="1" lang="ja-JP" altLang="en-US" sz="1100" b="1" u="sng"/>
            <a:t>円</a:t>
          </a:r>
          <a:endParaRPr kumimoji="1" lang="en-US" altLang="ja-JP" sz="1100" b="1" u="sng"/>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13</xdr:row>
      <xdr:rowOff>0</xdr:rowOff>
    </xdr:from>
    <xdr:to>
      <xdr:col>3</xdr:col>
      <xdr:colOff>476250</xdr:colOff>
      <xdr:row>25</xdr:row>
      <xdr:rowOff>9525</xdr:rowOff>
    </xdr:to>
    <xdr:sp macro="" textlink="">
      <xdr:nvSpPr>
        <xdr:cNvPr id="3" name="テキスト ボックス 2"/>
        <xdr:cNvSpPr txBox="1"/>
      </xdr:nvSpPr>
      <xdr:spPr>
        <a:xfrm>
          <a:off x="0" y="4105275"/>
          <a:ext cx="5781675" cy="2066925"/>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税込→税抜　端数の取扱いについて</a:t>
          </a:r>
          <a:endParaRPr kumimoji="1" lang="en-US" altLang="ja-JP" sz="1100" b="1"/>
        </a:p>
        <a:p>
          <a:r>
            <a:rPr kumimoji="1" lang="ja-JP" altLang="en-US" sz="1100" b="1" u="sng">
              <a:solidFill>
                <a:srgbClr val="FF0000"/>
              </a:solidFill>
            </a:rPr>
            <a:t>原則：税抜</a:t>
          </a:r>
          <a:r>
            <a:rPr kumimoji="1" lang="en-US" altLang="ja-JP" sz="1100" b="1" u="sng">
              <a:solidFill>
                <a:srgbClr val="FF0000"/>
              </a:solidFill>
            </a:rPr>
            <a:t>×1.1</a:t>
          </a:r>
          <a:r>
            <a:rPr kumimoji="1" lang="ja-JP" altLang="en-US" sz="1100" b="1" u="sng">
              <a:solidFill>
                <a:srgbClr val="FF0000"/>
              </a:solidFill>
            </a:rPr>
            <a:t>＝税込（端数切捨て）</a:t>
          </a:r>
          <a:endParaRPr kumimoji="1" lang="en-US" altLang="ja-JP" sz="1100" b="1" u="sng">
            <a:solidFill>
              <a:srgbClr val="FF0000"/>
            </a:solidFill>
          </a:endParaRPr>
        </a:p>
        <a:p>
          <a:endParaRPr kumimoji="1" lang="en-US" altLang="ja-JP" sz="1100" b="1"/>
        </a:p>
        <a:p>
          <a:r>
            <a:rPr kumimoji="1" lang="ja-JP" altLang="en-US" sz="1100"/>
            <a:t>例）見積合計が５万円（税込）の場合</a:t>
          </a:r>
          <a:endParaRPr kumimoji="1" lang="en-US" altLang="ja-JP" sz="1100"/>
        </a:p>
        <a:p>
          <a:r>
            <a:rPr kumimoji="1" lang="en-US" altLang="ja-JP" sz="1100"/>
            <a:t>50,000÷1.1</a:t>
          </a:r>
          <a:r>
            <a:rPr kumimoji="1" lang="ja-JP" altLang="en-US" sz="1100"/>
            <a:t>＝</a:t>
          </a:r>
          <a:r>
            <a:rPr kumimoji="1" lang="en-US" altLang="ja-JP" sz="1100"/>
            <a:t>45,454.54545454</a:t>
          </a:r>
          <a:r>
            <a:rPr kumimoji="1" lang="ja-JP" altLang="en-US" sz="1100"/>
            <a:t>・・・</a:t>
          </a:r>
          <a:endParaRPr kumimoji="1" lang="en-US" altLang="ja-JP" sz="1100"/>
        </a:p>
        <a:p>
          <a:r>
            <a:rPr kumimoji="1" lang="ja-JP" altLang="en-US" sz="1100"/>
            <a:t>端数切捨て：</a:t>
          </a:r>
          <a:r>
            <a:rPr kumimoji="1" lang="en-US" altLang="ja-JP" sz="1100"/>
            <a:t>45,454×1.1</a:t>
          </a:r>
          <a:r>
            <a:rPr kumimoji="1" lang="ja-JP" altLang="en-US" sz="1100"/>
            <a:t>＝</a:t>
          </a:r>
          <a:r>
            <a:rPr kumimoji="1" lang="en-US" altLang="ja-JP" sz="1100"/>
            <a:t>49,999.4</a:t>
          </a:r>
          <a:r>
            <a:rPr kumimoji="1" lang="ja-JP" altLang="en-US" sz="1100"/>
            <a:t>･･･</a:t>
          </a:r>
          <a:r>
            <a:rPr kumimoji="1" lang="ja-JP" altLang="en-US" sz="1100" b="1">
              <a:solidFill>
                <a:srgbClr val="FF0000"/>
              </a:solidFill>
            </a:rPr>
            <a:t>ＮＧ</a:t>
          </a:r>
          <a:endParaRPr kumimoji="1" lang="en-US" altLang="ja-JP" sz="1100" b="1">
            <a:solidFill>
              <a:srgbClr val="FF0000"/>
            </a:solidFill>
          </a:endParaRPr>
        </a:p>
        <a:p>
          <a:r>
            <a:rPr kumimoji="1" lang="ja-JP" altLang="en-US" sz="1100"/>
            <a:t>端数切上げ：</a:t>
          </a:r>
          <a:r>
            <a:rPr kumimoji="1" lang="en-US" altLang="ja-JP" sz="1100"/>
            <a:t>45,455×1.1</a:t>
          </a:r>
          <a:r>
            <a:rPr kumimoji="1" lang="ja-JP" altLang="en-US" sz="1100"/>
            <a:t>＝</a:t>
          </a:r>
          <a:r>
            <a:rPr kumimoji="1" lang="en-US" altLang="ja-JP" sz="1100"/>
            <a:t>50,000.5</a:t>
          </a:r>
          <a:r>
            <a:rPr kumimoji="1" lang="ja-JP" altLang="en-US" sz="1100"/>
            <a:t>･･･</a:t>
          </a:r>
          <a:r>
            <a:rPr kumimoji="1" lang="ja-JP" altLang="en-US" sz="1100" b="1">
              <a:solidFill>
                <a:srgbClr val="FF0000"/>
              </a:solidFill>
            </a:rPr>
            <a:t>ＯＫ</a:t>
          </a:r>
          <a:endParaRPr kumimoji="1" lang="en-US" altLang="ja-JP" sz="1100"/>
        </a:p>
        <a:p>
          <a:r>
            <a:rPr kumimoji="1" lang="ja-JP" altLang="en-US" sz="1100"/>
            <a:t>補助対象経費：</a:t>
          </a:r>
          <a:r>
            <a:rPr kumimoji="1" lang="en-US" altLang="ja-JP" sz="1100" b="1" u="sng"/>
            <a:t>45,455</a:t>
          </a:r>
          <a:r>
            <a:rPr kumimoji="1" lang="ja-JP" altLang="en-US" sz="1100" b="1" u="sng"/>
            <a:t>円</a:t>
          </a:r>
          <a:endParaRPr kumimoji="1" lang="en-US" altLang="ja-JP" sz="1100" b="1" u="sng"/>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13</xdr:row>
      <xdr:rowOff>0</xdr:rowOff>
    </xdr:from>
    <xdr:to>
      <xdr:col>3</xdr:col>
      <xdr:colOff>476250</xdr:colOff>
      <xdr:row>25</xdr:row>
      <xdr:rowOff>9525</xdr:rowOff>
    </xdr:to>
    <xdr:sp macro="" textlink="">
      <xdr:nvSpPr>
        <xdr:cNvPr id="3" name="テキスト ボックス 2"/>
        <xdr:cNvSpPr txBox="1"/>
      </xdr:nvSpPr>
      <xdr:spPr>
        <a:xfrm>
          <a:off x="0" y="4105275"/>
          <a:ext cx="5781675" cy="2066925"/>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税込→税抜　端数の取扱いについて</a:t>
          </a:r>
          <a:endParaRPr kumimoji="1" lang="en-US" altLang="ja-JP" sz="1100" b="1"/>
        </a:p>
        <a:p>
          <a:r>
            <a:rPr kumimoji="1" lang="ja-JP" altLang="en-US" sz="1100" b="1" u="sng">
              <a:solidFill>
                <a:srgbClr val="FF0000"/>
              </a:solidFill>
            </a:rPr>
            <a:t>原則：税抜</a:t>
          </a:r>
          <a:r>
            <a:rPr kumimoji="1" lang="en-US" altLang="ja-JP" sz="1100" b="1" u="sng">
              <a:solidFill>
                <a:srgbClr val="FF0000"/>
              </a:solidFill>
            </a:rPr>
            <a:t>×1.1</a:t>
          </a:r>
          <a:r>
            <a:rPr kumimoji="1" lang="ja-JP" altLang="en-US" sz="1100" b="1" u="sng">
              <a:solidFill>
                <a:srgbClr val="FF0000"/>
              </a:solidFill>
            </a:rPr>
            <a:t>＝税込（端数切捨て）</a:t>
          </a:r>
          <a:endParaRPr kumimoji="1" lang="en-US" altLang="ja-JP" sz="1100" b="1" u="sng">
            <a:solidFill>
              <a:srgbClr val="FF0000"/>
            </a:solidFill>
          </a:endParaRPr>
        </a:p>
        <a:p>
          <a:endParaRPr kumimoji="1" lang="en-US" altLang="ja-JP" sz="1100" b="1"/>
        </a:p>
        <a:p>
          <a:r>
            <a:rPr kumimoji="1" lang="ja-JP" altLang="en-US" sz="1100"/>
            <a:t>例）見積合計が５万円（税込）の場合</a:t>
          </a:r>
          <a:endParaRPr kumimoji="1" lang="en-US" altLang="ja-JP" sz="1100"/>
        </a:p>
        <a:p>
          <a:r>
            <a:rPr kumimoji="1" lang="en-US" altLang="ja-JP" sz="1100"/>
            <a:t>50,000÷1.1</a:t>
          </a:r>
          <a:r>
            <a:rPr kumimoji="1" lang="ja-JP" altLang="en-US" sz="1100"/>
            <a:t>＝</a:t>
          </a:r>
          <a:r>
            <a:rPr kumimoji="1" lang="en-US" altLang="ja-JP" sz="1100"/>
            <a:t>45,454.54545454</a:t>
          </a:r>
          <a:r>
            <a:rPr kumimoji="1" lang="ja-JP" altLang="en-US" sz="1100"/>
            <a:t>・・・</a:t>
          </a:r>
          <a:endParaRPr kumimoji="1" lang="en-US" altLang="ja-JP" sz="1100"/>
        </a:p>
        <a:p>
          <a:r>
            <a:rPr kumimoji="1" lang="ja-JP" altLang="en-US" sz="1100"/>
            <a:t>端数切捨て：</a:t>
          </a:r>
          <a:r>
            <a:rPr kumimoji="1" lang="en-US" altLang="ja-JP" sz="1100"/>
            <a:t>45,454×1.1</a:t>
          </a:r>
          <a:r>
            <a:rPr kumimoji="1" lang="ja-JP" altLang="en-US" sz="1100"/>
            <a:t>＝</a:t>
          </a:r>
          <a:r>
            <a:rPr kumimoji="1" lang="en-US" altLang="ja-JP" sz="1100"/>
            <a:t>49,999.4</a:t>
          </a:r>
          <a:r>
            <a:rPr kumimoji="1" lang="ja-JP" altLang="en-US" sz="1100"/>
            <a:t>･･･</a:t>
          </a:r>
          <a:r>
            <a:rPr kumimoji="1" lang="ja-JP" altLang="en-US" sz="1100" b="1">
              <a:solidFill>
                <a:srgbClr val="FF0000"/>
              </a:solidFill>
            </a:rPr>
            <a:t>ＮＧ</a:t>
          </a:r>
          <a:endParaRPr kumimoji="1" lang="en-US" altLang="ja-JP" sz="1100" b="1">
            <a:solidFill>
              <a:srgbClr val="FF0000"/>
            </a:solidFill>
          </a:endParaRPr>
        </a:p>
        <a:p>
          <a:r>
            <a:rPr kumimoji="1" lang="ja-JP" altLang="en-US" sz="1100"/>
            <a:t>端数切上げ：</a:t>
          </a:r>
          <a:r>
            <a:rPr kumimoji="1" lang="en-US" altLang="ja-JP" sz="1100"/>
            <a:t>45,455×1.1</a:t>
          </a:r>
          <a:r>
            <a:rPr kumimoji="1" lang="ja-JP" altLang="en-US" sz="1100"/>
            <a:t>＝</a:t>
          </a:r>
          <a:r>
            <a:rPr kumimoji="1" lang="en-US" altLang="ja-JP" sz="1100"/>
            <a:t>50,000.5</a:t>
          </a:r>
          <a:r>
            <a:rPr kumimoji="1" lang="ja-JP" altLang="en-US" sz="1100"/>
            <a:t>･･･</a:t>
          </a:r>
          <a:r>
            <a:rPr kumimoji="1" lang="ja-JP" altLang="en-US" sz="1100" b="1">
              <a:solidFill>
                <a:srgbClr val="FF0000"/>
              </a:solidFill>
            </a:rPr>
            <a:t>ＯＫ</a:t>
          </a:r>
          <a:endParaRPr kumimoji="1" lang="en-US" altLang="ja-JP" sz="1100"/>
        </a:p>
        <a:p>
          <a:r>
            <a:rPr kumimoji="1" lang="ja-JP" altLang="en-US" sz="1100"/>
            <a:t>補助対象経費：</a:t>
          </a:r>
          <a:r>
            <a:rPr kumimoji="1" lang="en-US" altLang="ja-JP" sz="1100" b="1" u="sng"/>
            <a:t>45,455</a:t>
          </a:r>
          <a:r>
            <a:rPr kumimoji="1" lang="ja-JP" altLang="en-US" sz="1100" b="1" u="sng"/>
            <a:t>円</a:t>
          </a:r>
          <a:endParaRPr kumimoji="1" lang="en-US" altLang="ja-JP" sz="1100" b="1" u="sng"/>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13</xdr:row>
      <xdr:rowOff>0</xdr:rowOff>
    </xdr:from>
    <xdr:to>
      <xdr:col>3</xdr:col>
      <xdr:colOff>476250</xdr:colOff>
      <xdr:row>25</xdr:row>
      <xdr:rowOff>9525</xdr:rowOff>
    </xdr:to>
    <xdr:sp macro="" textlink="">
      <xdr:nvSpPr>
        <xdr:cNvPr id="3" name="テキスト ボックス 2"/>
        <xdr:cNvSpPr txBox="1"/>
      </xdr:nvSpPr>
      <xdr:spPr>
        <a:xfrm>
          <a:off x="0" y="4105275"/>
          <a:ext cx="5781675" cy="2066925"/>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税込→税抜　端数の取扱いについて</a:t>
          </a:r>
          <a:endParaRPr kumimoji="1" lang="en-US" altLang="ja-JP" sz="1100" b="1"/>
        </a:p>
        <a:p>
          <a:r>
            <a:rPr kumimoji="1" lang="ja-JP" altLang="en-US" sz="1100" b="1" u="sng">
              <a:solidFill>
                <a:srgbClr val="FF0000"/>
              </a:solidFill>
            </a:rPr>
            <a:t>原則：税抜</a:t>
          </a:r>
          <a:r>
            <a:rPr kumimoji="1" lang="en-US" altLang="ja-JP" sz="1100" b="1" u="sng">
              <a:solidFill>
                <a:srgbClr val="FF0000"/>
              </a:solidFill>
            </a:rPr>
            <a:t>×1.1</a:t>
          </a:r>
          <a:r>
            <a:rPr kumimoji="1" lang="ja-JP" altLang="en-US" sz="1100" b="1" u="sng">
              <a:solidFill>
                <a:srgbClr val="FF0000"/>
              </a:solidFill>
            </a:rPr>
            <a:t>＝税込（端数切捨て）</a:t>
          </a:r>
          <a:endParaRPr kumimoji="1" lang="en-US" altLang="ja-JP" sz="1100" b="1" u="sng">
            <a:solidFill>
              <a:srgbClr val="FF0000"/>
            </a:solidFill>
          </a:endParaRPr>
        </a:p>
        <a:p>
          <a:endParaRPr kumimoji="1" lang="en-US" altLang="ja-JP" sz="1100" b="1"/>
        </a:p>
        <a:p>
          <a:r>
            <a:rPr kumimoji="1" lang="ja-JP" altLang="en-US" sz="1100"/>
            <a:t>例）見積合計が５万円（税込）の場合</a:t>
          </a:r>
          <a:endParaRPr kumimoji="1" lang="en-US" altLang="ja-JP" sz="1100"/>
        </a:p>
        <a:p>
          <a:r>
            <a:rPr kumimoji="1" lang="en-US" altLang="ja-JP" sz="1100"/>
            <a:t>50,000÷1.1</a:t>
          </a:r>
          <a:r>
            <a:rPr kumimoji="1" lang="ja-JP" altLang="en-US" sz="1100"/>
            <a:t>＝</a:t>
          </a:r>
          <a:r>
            <a:rPr kumimoji="1" lang="en-US" altLang="ja-JP" sz="1100"/>
            <a:t>45,454.54545454</a:t>
          </a:r>
          <a:r>
            <a:rPr kumimoji="1" lang="ja-JP" altLang="en-US" sz="1100"/>
            <a:t>・・・</a:t>
          </a:r>
          <a:endParaRPr kumimoji="1" lang="en-US" altLang="ja-JP" sz="1100"/>
        </a:p>
        <a:p>
          <a:r>
            <a:rPr kumimoji="1" lang="ja-JP" altLang="en-US" sz="1100"/>
            <a:t>端数切捨て：</a:t>
          </a:r>
          <a:r>
            <a:rPr kumimoji="1" lang="en-US" altLang="ja-JP" sz="1100"/>
            <a:t>45,454×1.1</a:t>
          </a:r>
          <a:r>
            <a:rPr kumimoji="1" lang="ja-JP" altLang="en-US" sz="1100"/>
            <a:t>＝</a:t>
          </a:r>
          <a:r>
            <a:rPr kumimoji="1" lang="en-US" altLang="ja-JP" sz="1100"/>
            <a:t>49,999.4</a:t>
          </a:r>
          <a:r>
            <a:rPr kumimoji="1" lang="ja-JP" altLang="en-US" sz="1100"/>
            <a:t>･･･</a:t>
          </a:r>
          <a:r>
            <a:rPr kumimoji="1" lang="ja-JP" altLang="en-US" sz="1100" b="1">
              <a:solidFill>
                <a:srgbClr val="FF0000"/>
              </a:solidFill>
            </a:rPr>
            <a:t>ＮＧ</a:t>
          </a:r>
          <a:endParaRPr kumimoji="1" lang="en-US" altLang="ja-JP" sz="1100" b="1">
            <a:solidFill>
              <a:srgbClr val="FF0000"/>
            </a:solidFill>
          </a:endParaRPr>
        </a:p>
        <a:p>
          <a:r>
            <a:rPr kumimoji="1" lang="ja-JP" altLang="en-US" sz="1100"/>
            <a:t>端数切上げ：</a:t>
          </a:r>
          <a:r>
            <a:rPr kumimoji="1" lang="en-US" altLang="ja-JP" sz="1100"/>
            <a:t>45,455×1.1</a:t>
          </a:r>
          <a:r>
            <a:rPr kumimoji="1" lang="ja-JP" altLang="en-US" sz="1100"/>
            <a:t>＝</a:t>
          </a:r>
          <a:r>
            <a:rPr kumimoji="1" lang="en-US" altLang="ja-JP" sz="1100"/>
            <a:t>50,000.5</a:t>
          </a:r>
          <a:r>
            <a:rPr kumimoji="1" lang="ja-JP" altLang="en-US" sz="1100"/>
            <a:t>･･･</a:t>
          </a:r>
          <a:r>
            <a:rPr kumimoji="1" lang="ja-JP" altLang="en-US" sz="1100" b="1">
              <a:solidFill>
                <a:srgbClr val="FF0000"/>
              </a:solidFill>
            </a:rPr>
            <a:t>ＯＫ</a:t>
          </a:r>
          <a:endParaRPr kumimoji="1" lang="en-US" altLang="ja-JP" sz="1100"/>
        </a:p>
        <a:p>
          <a:r>
            <a:rPr kumimoji="1" lang="ja-JP" altLang="en-US" sz="1100"/>
            <a:t>補助対象経費：</a:t>
          </a:r>
          <a:r>
            <a:rPr kumimoji="1" lang="en-US" altLang="ja-JP" sz="1100" b="1" u="sng"/>
            <a:t>45,455</a:t>
          </a:r>
          <a:r>
            <a:rPr kumimoji="1" lang="ja-JP" altLang="en-US" sz="1100" b="1" u="sng"/>
            <a:t>円</a:t>
          </a:r>
          <a:endParaRPr kumimoji="1" lang="en-US" altLang="ja-JP" sz="1100" b="1" u="sng"/>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13</xdr:row>
      <xdr:rowOff>0</xdr:rowOff>
    </xdr:from>
    <xdr:to>
      <xdr:col>3</xdr:col>
      <xdr:colOff>476250</xdr:colOff>
      <xdr:row>25</xdr:row>
      <xdr:rowOff>9525</xdr:rowOff>
    </xdr:to>
    <xdr:sp macro="" textlink="">
      <xdr:nvSpPr>
        <xdr:cNvPr id="3" name="テキスト ボックス 2"/>
        <xdr:cNvSpPr txBox="1"/>
      </xdr:nvSpPr>
      <xdr:spPr>
        <a:xfrm>
          <a:off x="0" y="4105275"/>
          <a:ext cx="5781675" cy="2066925"/>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税込→税抜　端数の取扱いについて</a:t>
          </a:r>
          <a:endParaRPr kumimoji="1" lang="en-US" altLang="ja-JP" sz="1100" b="1"/>
        </a:p>
        <a:p>
          <a:r>
            <a:rPr kumimoji="1" lang="ja-JP" altLang="en-US" sz="1100" b="1" u="sng">
              <a:solidFill>
                <a:srgbClr val="FF0000"/>
              </a:solidFill>
            </a:rPr>
            <a:t>原則：税抜</a:t>
          </a:r>
          <a:r>
            <a:rPr kumimoji="1" lang="en-US" altLang="ja-JP" sz="1100" b="1" u="sng">
              <a:solidFill>
                <a:srgbClr val="FF0000"/>
              </a:solidFill>
            </a:rPr>
            <a:t>×1.1</a:t>
          </a:r>
          <a:r>
            <a:rPr kumimoji="1" lang="ja-JP" altLang="en-US" sz="1100" b="1" u="sng">
              <a:solidFill>
                <a:srgbClr val="FF0000"/>
              </a:solidFill>
            </a:rPr>
            <a:t>＝税込（端数切捨て）</a:t>
          </a:r>
          <a:endParaRPr kumimoji="1" lang="en-US" altLang="ja-JP" sz="1100" b="1" u="sng">
            <a:solidFill>
              <a:srgbClr val="FF0000"/>
            </a:solidFill>
          </a:endParaRPr>
        </a:p>
        <a:p>
          <a:endParaRPr kumimoji="1" lang="en-US" altLang="ja-JP" sz="1100" b="1"/>
        </a:p>
        <a:p>
          <a:r>
            <a:rPr kumimoji="1" lang="ja-JP" altLang="en-US" sz="1100"/>
            <a:t>例）見積合計が５万円（税込）の場合</a:t>
          </a:r>
          <a:endParaRPr kumimoji="1" lang="en-US" altLang="ja-JP" sz="1100"/>
        </a:p>
        <a:p>
          <a:r>
            <a:rPr kumimoji="1" lang="en-US" altLang="ja-JP" sz="1100"/>
            <a:t>50,000÷1.1</a:t>
          </a:r>
          <a:r>
            <a:rPr kumimoji="1" lang="ja-JP" altLang="en-US" sz="1100"/>
            <a:t>＝</a:t>
          </a:r>
          <a:r>
            <a:rPr kumimoji="1" lang="en-US" altLang="ja-JP" sz="1100"/>
            <a:t>45,454.54545454</a:t>
          </a:r>
          <a:r>
            <a:rPr kumimoji="1" lang="ja-JP" altLang="en-US" sz="1100"/>
            <a:t>・・・</a:t>
          </a:r>
          <a:endParaRPr kumimoji="1" lang="en-US" altLang="ja-JP" sz="1100"/>
        </a:p>
        <a:p>
          <a:r>
            <a:rPr kumimoji="1" lang="ja-JP" altLang="en-US" sz="1100"/>
            <a:t>端数切捨て：</a:t>
          </a:r>
          <a:r>
            <a:rPr kumimoji="1" lang="en-US" altLang="ja-JP" sz="1100"/>
            <a:t>45,454×1.1</a:t>
          </a:r>
          <a:r>
            <a:rPr kumimoji="1" lang="ja-JP" altLang="en-US" sz="1100"/>
            <a:t>＝</a:t>
          </a:r>
          <a:r>
            <a:rPr kumimoji="1" lang="en-US" altLang="ja-JP" sz="1100"/>
            <a:t>49,999.4</a:t>
          </a:r>
          <a:r>
            <a:rPr kumimoji="1" lang="ja-JP" altLang="en-US" sz="1100"/>
            <a:t>･･･</a:t>
          </a:r>
          <a:r>
            <a:rPr kumimoji="1" lang="ja-JP" altLang="en-US" sz="1100" b="1">
              <a:solidFill>
                <a:srgbClr val="FF0000"/>
              </a:solidFill>
            </a:rPr>
            <a:t>ＮＧ</a:t>
          </a:r>
          <a:endParaRPr kumimoji="1" lang="en-US" altLang="ja-JP" sz="1100" b="1">
            <a:solidFill>
              <a:srgbClr val="FF0000"/>
            </a:solidFill>
          </a:endParaRPr>
        </a:p>
        <a:p>
          <a:r>
            <a:rPr kumimoji="1" lang="ja-JP" altLang="en-US" sz="1100"/>
            <a:t>端数切上げ：</a:t>
          </a:r>
          <a:r>
            <a:rPr kumimoji="1" lang="en-US" altLang="ja-JP" sz="1100"/>
            <a:t>45,455×1.1</a:t>
          </a:r>
          <a:r>
            <a:rPr kumimoji="1" lang="ja-JP" altLang="en-US" sz="1100"/>
            <a:t>＝</a:t>
          </a:r>
          <a:r>
            <a:rPr kumimoji="1" lang="en-US" altLang="ja-JP" sz="1100"/>
            <a:t>50,000.5</a:t>
          </a:r>
          <a:r>
            <a:rPr kumimoji="1" lang="ja-JP" altLang="en-US" sz="1100"/>
            <a:t>･･･</a:t>
          </a:r>
          <a:r>
            <a:rPr kumimoji="1" lang="ja-JP" altLang="en-US" sz="1100" b="1">
              <a:solidFill>
                <a:srgbClr val="FF0000"/>
              </a:solidFill>
            </a:rPr>
            <a:t>ＯＫ</a:t>
          </a:r>
          <a:endParaRPr kumimoji="1" lang="en-US" altLang="ja-JP" sz="1100"/>
        </a:p>
        <a:p>
          <a:r>
            <a:rPr kumimoji="1" lang="ja-JP" altLang="en-US" sz="1100"/>
            <a:t>補助対象経費：</a:t>
          </a:r>
          <a:r>
            <a:rPr kumimoji="1" lang="en-US" altLang="ja-JP" sz="1100" b="1" u="sng"/>
            <a:t>45,455</a:t>
          </a:r>
          <a:r>
            <a:rPr kumimoji="1" lang="ja-JP" altLang="en-US" sz="1100" b="1" u="sng"/>
            <a:t>円</a:t>
          </a:r>
          <a:endParaRPr kumimoji="1" lang="en-US" altLang="ja-JP" sz="1100" b="1" u="sng"/>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13</xdr:row>
      <xdr:rowOff>0</xdr:rowOff>
    </xdr:from>
    <xdr:to>
      <xdr:col>3</xdr:col>
      <xdr:colOff>476250</xdr:colOff>
      <xdr:row>25</xdr:row>
      <xdr:rowOff>9525</xdr:rowOff>
    </xdr:to>
    <xdr:sp macro="" textlink="">
      <xdr:nvSpPr>
        <xdr:cNvPr id="3" name="テキスト ボックス 2"/>
        <xdr:cNvSpPr txBox="1"/>
      </xdr:nvSpPr>
      <xdr:spPr>
        <a:xfrm>
          <a:off x="0" y="4105275"/>
          <a:ext cx="5781675" cy="2066925"/>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税込→税抜　端数の取扱いについて</a:t>
          </a:r>
          <a:endParaRPr kumimoji="1" lang="en-US" altLang="ja-JP" sz="1100" b="1"/>
        </a:p>
        <a:p>
          <a:r>
            <a:rPr kumimoji="1" lang="ja-JP" altLang="en-US" sz="1100" b="1" u="sng">
              <a:solidFill>
                <a:srgbClr val="FF0000"/>
              </a:solidFill>
            </a:rPr>
            <a:t>原則：税抜</a:t>
          </a:r>
          <a:r>
            <a:rPr kumimoji="1" lang="en-US" altLang="ja-JP" sz="1100" b="1" u="sng">
              <a:solidFill>
                <a:srgbClr val="FF0000"/>
              </a:solidFill>
            </a:rPr>
            <a:t>×1.1</a:t>
          </a:r>
          <a:r>
            <a:rPr kumimoji="1" lang="ja-JP" altLang="en-US" sz="1100" b="1" u="sng">
              <a:solidFill>
                <a:srgbClr val="FF0000"/>
              </a:solidFill>
            </a:rPr>
            <a:t>＝税込（端数切捨て）</a:t>
          </a:r>
          <a:endParaRPr kumimoji="1" lang="en-US" altLang="ja-JP" sz="1100" b="1" u="sng">
            <a:solidFill>
              <a:srgbClr val="FF0000"/>
            </a:solidFill>
          </a:endParaRPr>
        </a:p>
        <a:p>
          <a:endParaRPr kumimoji="1" lang="en-US" altLang="ja-JP" sz="1100" b="1"/>
        </a:p>
        <a:p>
          <a:r>
            <a:rPr kumimoji="1" lang="ja-JP" altLang="en-US" sz="1100"/>
            <a:t>例）見積合計が５万円（税込）の場合</a:t>
          </a:r>
          <a:endParaRPr kumimoji="1" lang="en-US" altLang="ja-JP" sz="1100"/>
        </a:p>
        <a:p>
          <a:r>
            <a:rPr kumimoji="1" lang="en-US" altLang="ja-JP" sz="1100"/>
            <a:t>50,000÷1.1</a:t>
          </a:r>
          <a:r>
            <a:rPr kumimoji="1" lang="ja-JP" altLang="en-US" sz="1100"/>
            <a:t>＝</a:t>
          </a:r>
          <a:r>
            <a:rPr kumimoji="1" lang="en-US" altLang="ja-JP" sz="1100"/>
            <a:t>45,454.54545454</a:t>
          </a:r>
          <a:r>
            <a:rPr kumimoji="1" lang="ja-JP" altLang="en-US" sz="1100"/>
            <a:t>・・・</a:t>
          </a:r>
          <a:endParaRPr kumimoji="1" lang="en-US" altLang="ja-JP" sz="1100"/>
        </a:p>
        <a:p>
          <a:r>
            <a:rPr kumimoji="1" lang="ja-JP" altLang="en-US" sz="1100"/>
            <a:t>端数切捨て：</a:t>
          </a:r>
          <a:r>
            <a:rPr kumimoji="1" lang="en-US" altLang="ja-JP" sz="1100"/>
            <a:t>45,454×1.1</a:t>
          </a:r>
          <a:r>
            <a:rPr kumimoji="1" lang="ja-JP" altLang="en-US" sz="1100"/>
            <a:t>＝</a:t>
          </a:r>
          <a:r>
            <a:rPr kumimoji="1" lang="en-US" altLang="ja-JP" sz="1100"/>
            <a:t>49,999.4</a:t>
          </a:r>
          <a:r>
            <a:rPr kumimoji="1" lang="ja-JP" altLang="en-US" sz="1100"/>
            <a:t>･･･</a:t>
          </a:r>
          <a:r>
            <a:rPr kumimoji="1" lang="ja-JP" altLang="en-US" sz="1100" b="1">
              <a:solidFill>
                <a:srgbClr val="FF0000"/>
              </a:solidFill>
            </a:rPr>
            <a:t>ＮＧ</a:t>
          </a:r>
          <a:endParaRPr kumimoji="1" lang="en-US" altLang="ja-JP" sz="1100" b="1">
            <a:solidFill>
              <a:srgbClr val="FF0000"/>
            </a:solidFill>
          </a:endParaRPr>
        </a:p>
        <a:p>
          <a:r>
            <a:rPr kumimoji="1" lang="ja-JP" altLang="en-US" sz="1100"/>
            <a:t>端数切上げ：</a:t>
          </a:r>
          <a:r>
            <a:rPr kumimoji="1" lang="en-US" altLang="ja-JP" sz="1100"/>
            <a:t>45,455×1.1</a:t>
          </a:r>
          <a:r>
            <a:rPr kumimoji="1" lang="ja-JP" altLang="en-US" sz="1100"/>
            <a:t>＝</a:t>
          </a:r>
          <a:r>
            <a:rPr kumimoji="1" lang="en-US" altLang="ja-JP" sz="1100"/>
            <a:t>50,000.5</a:t>
          </a:r>
          <a:r>
            <a:rPr kumimoji="1" lang="ja-JP" altLang="en-US" sz="1100"/>
            <a:t>･･･</a:t>
          </a:r>
          <a:r>
            <a:rPr kumimoji="1" lang="ja-JP" altLang="en-US" sz="1100" b="1">
              <a:solidFill>
                <a:srgbClr val="FF0000"/>
              </a:solidFill>
            </a:rPr>
            <a:t>ＯＫ</a:t>
          </a:r>
          <a:endParaRPr kumimoji="1" lang="en-US" altLang="ja-JP" sz="1100"/>
        </a:p>
        <a:p>
          <a:r>
            <a:rPr kumimoji="1" lang="ja-JP" altLang="en-US" sz="1100"/>
            <a:t>補助対象経費：</a:t>
          </a:r>
          <a:r>
            <a:rPr kumimoji="1" lang="en-US" altLang="ja-JP" sz="1100" b="1" u="sng"/>
            <a:t>45,455</a:t>
          </a:r>
          <a:r>
            <a:rPr kumimoji="1" lang="ja-JP" altLang="en-US" sz="1100" b="1" u="sng"/>
            <a:t>円</a:t>
          </a:r>
          <a:endParaRPr kumimoji="1" lang="en-US" altLang="ja-JP" sz="1100" b="1" u="sng"/>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13</xdr:row>
      <xdr:rowOff>0</xdr:rowOff>
    </xdr:from>
    <xdr:to>
      <xdr:col>3</xdr:col>
      <xdr:colOff>476250</xdr:colOff>
      <xdr:row>25</xdr:row>
      <xdr:rowOff>9525</xdr:rowOff>
    </xdr:to>
    <xdr:sp macro="" textlink="">
      <xdr:nvSpPr>
        <xdr:cNvPr id="3" name="テキスト ボックス 2"/>
        <xdr:cNvSpPr txBox="1"/>
      </xdr:nvSpPr>
      <xdr:spPr>
        <a:xfrm>
          <a:off x="0" y="4105275"/>
          <a:ext cx="5781675" cy="2066925"/>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税込→税抜　端数の取扱いについて</a:t>
          </a:r>
          <a:endParaRPr kumimoji="1" lang="en-US" altLang="ja-JP" sz="1100" b="1"/>
        </a:p>
        <a:p>
          <a:r>
            <a:rPr kumimoji="1" lang="ja-JP" altLang="en-US" sz="1100" b="1" u="sng">
              <a:solidFill>
                <a:srgbClr val="FF0000"/>
              </a:solidFill>
            </a:rPr>
            <a:t>原則：税抜</a:t>
          </a:r>
          <a:r>
            <a:rPr kumimoji="1" lang="en-US" altLang="ja-JP" sz="1100" b="1" u="sng">
              <a:solidFill>
                <a:srgbClr val="FF0000"/>
              </a:solidFill>
            </a:rPr>
            <a:t>×1.1</a:t>
          </a:r>
          <a:r>
            <a:rPr kumimoji="1" lang="ja-JP" altLang="en-US" sz="1100" b="1" u="sng">
              <a:solidFill>
                <a:srgbClr val="FF0000"/>
              </a:solidFill>
            </a:rPr>
            <a:t>＝税込（端数切捨て）</a:t>
          </a:r>
          <a:endParaRPr kumimoji="1" lang="en-US" altLang="ja-JP" sz="1100" b="1" u="sng">
            <a:solidFill>
              <a:srgbClr val="FF0000"/>
            </a:solidFill>
          </a:endParaRPr>
        </a:p>
        <a:p>
          <a:endParaRPr kumimoji="1" lang="en-US" altLang="ja-JP" sz="1100" b="1"/>
        </a:p>
        <a:p>
          <a:r>
            <a:rPr kumimoji="1" lang="ja-JP" altLang="en-US" sz="1100"/>
            <a:t>例）見積合計が５万円（税込）の場合</a:t>
          </a:r>
          <a:endParaRPr kumimoji="1" lang="en-US" altLang="ja-JP" sz="1100"/>
        </a:p>
        <a:p>
          <a:r>
            <a:rPr kumimoji="1" lang="en-US" altLang="ja-JP" sz="1100"/>
            <a:t>50,000÷1.1</a:t>
          </a:r>
          <a:r>
            <a:rPr kumimoji="1" lang="ja-JP" altLang="en-US" sz="1100"/>
            <a:t>＝</a:t>
          </a:r>
          <a:r>
            <a:rPr kumimoji="1" lang="en-US" altLang="ja-JP" sz="1100"/>
            <a:t>45,454.54545454</a:t>
          </a:r>
          <a:r>
            <a:rPr kumimoji="1" lang="ja-JP" altLang="en-US" sz="1100"/>
            <a:t>・・・</a:t>
          </a:r>
          <a:endParaRPr kumimoji="1" lang="en-US" altLang="ja-JP" sz="1100"/>
        </a:p>
        <a:p>
          <a:r>
            <a:rPr kumimoji="1" lang="ja-JP" altLang="en-US" sz="1100"/>
            <a:t>端数切捨て：</a:t>
          </a:r>
          <a:r>
            <a:rPr kumimoji="1" lang="en-US" altLang="ja-JP" sz="1100"/>
            <a:t>45,454×1.1</a:t>
          </a:r>
          <a:r>
            <a:rPr kumimoji="1" lang="ja-JP" altLang="en-US" sz="1100"/>
            <a:t>＝</a:t>
          </a:r>
          <a:r>
            <a:rPr kumimoji="1" lang="en-US" altLang="ja-JP" sz="1100"/>
            <a:t>49,999.4</a:t>
          </a:r>
          <a:r>
            <a:rPr kumimoji="1" lang="ja-JP" altLang="en-US" sz="1100"/>
            <a:t>･･･</a:t>
          </a:r>
          <a:r>
            <a:rPr kumimoji="1" lang="ja-JP" altLang="en-US" sz="1100" b="1">
              <a:solidFill>
                <a:srgbClr val="FF0000"/>
              </a:solidFill>
            </a:rPr>
            <a:t>ＮＧ</a:t>
          </a:r>
          <a:endParaRPr kumimoji="1" lang="en-US" altLang="ja-JP" sz="1100" b="1">
            <a:solidFill>
              <a:srgbClr val="FF0000"/>
            </a:solidFill>
          </a:endParaRPr>
        </a:p>
        <a:p>
          <a:r>
            <a:rPr kumimoji="1" lang="ja-JP" altLang="en-US" sz="1100"/>
            <a:t>端数切上げ：</a:t>
          </a:r>
          <a:r>
            <a:rPr kumimoji="1" lang="en-US" altLang="ja-JP" sz="1100"/>
            <a:t>45,455×1.1</a:t>
          </a:r>
          <a:r>
            <a:rPr kumimoji="1" lang="ja-JP" altLang="en-US" sz="1100"/>
            <a:t>＝</a:t>
          </a:r>
          <a:r>
            <a:rPr kumimoji="1" lang="en-US" altLang="ja-JP" sz="1100"/>
            <a:t>50,000.5</a:t>
          </a:r>
          <a:r>
            <a:rPr kumimoji="1" lang="ja-JP" altLang="en-US" sz="1100"/>
            <a:t>･･･</a:t>
          </a:r>
          <a:r>
            <a:rPr kumimoji="1" lang="ja-JP" altLang="en-US" sz="1100" b="1">
              <a:solidFill>
                <a:srgbClr val="FF0000"/>
              </a:solidFill>
            </a:rPr>
            <a:t>ＯＫ</a:t>
          </a:r>
          <a:endParaRPr kumimoji="1" lang="en-US" altLang="ja-JP" sz="1100"/>
        </a:p>
        <a:p>
          <a:r>
            <a:rPr kumimoji="1" lang="ja-JP" altLang="en-US" sz="1100"/>
            <a:t>補助対象経費：</a:t>
          </a:r>
          <a:r>
            <a:rPr kumimoji="1" lang="en-US" altLang="ja-JP" sz="1100" b="1" u="sng"/>
            <a:t>45,455</a:t>
          </a:r>
          <a:r>
            <a:rPr kumimoji="1" lang="ja-JP" altLang="en-US" sz="1100" b="1" u="sng"/>
            <a:t>円</a:t>
          </a:r>
          <a:endParaRPr kumimoji="1" lang="en-US" altLang="ja-JP" sz="1100" b="1" u="sng"/>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13</xdr:row>
      <xdr:rowOff>0</xdr:rowOff>
    </xdr:from>
    <xdr:to>
      <xdr:col>3</xdr:col>
      <xdr:colOff>476250</xdr:colOff>
      <xdr:row>25</xdr:row>
      <xdr:rowOff>9525</xdr:rowOff>
    </xdr:to>
    <xdr:sp macro="" textlink="">
      <xdr:nvSpPr>
        <xdr:cNvPr id="3" name="テキスト ボックス 2"/>
        <xdr:cNvSpPr txBox="1"/>
      </xdr:nvSpPr>
      <xdr:spPr>
        <a:xfrm>
          <a:off x="0" y="4105275"/>
          <a:ext cx="5781675" cy="2066925"/>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税込→税抜　端数の取扱いについて</a:t>
          </a:r>
          <a:endParaRPr kumimoji="1" lang="en-US" altLang="ja-JP" sz="1100" b="1"/>
        </a:p>
        <a:p>
          <a:r>
            <a:rPr kumimoji="1" lang="ja-JP" altLang="en-US" sz="1100" b="1" u="sng">
              <a:solidFill>
                <a:srgbClr val="FF0000"/>
              </a:solidFill>
            </a:rPr>
            <a:t>原則：税抜</a:t>
          </a:r>
          <a:r>
            <a:rPr kumimoji="1" lang="en-US" altLang="ja-JP" sz="1100" b="1" u="sng">
              <a:solidFill>
                <a:srgbClr val="FF0000"/>
              </a:solidFill>
            </a:rPr>
            <a:t>×1.1</a:t>
          </a:r>
          <a:r>
            <a:rPr kumimoji="1" lang="ja-JP" altLang="en-US" sz="1100" b="1" u="sng">
              <a:solidFill>
                <a:srgbClr val="FF0000"/>
              </a:solidFill>
            </a:rPr>
            <a:t>＝税込（端数切捨て）</a:t>
          </a:r>
          <a:endParaRPr kumimoji="1" lang="en-US" altLang="ja-JP" sz="1100" b="1" u="sng">
            <a:solidFill>
              <a:srgbClr val="FF0000"/>
            </a:solidFill>
          </a:endParaRPr>
        </a:p>
        <a:p>
          <a:endParaRPr kumimoji="1" lang="en-US" altLang="ja-JP" sz="1100" b="1"/>
        </a:p>
        <a:p>
          <a:r>
            <a:rPr kumimoji="1" lang="ja-JP" altLang="en-US" sz="1100"/>
            <a:t>例）見積合計が５万円（税込）の場合</a:t>
          </a:r>
          <a:endParaRPr kumimoji="1" lang="en-US" altLang="ja-JP" sz="1100"/>
        </a:p>
        <a:p>
          <a:r>
            <a:rPr kumimoji="1" lang="en-US" altLang="ja-JP" sz="1100"/>
            <a:t>50,000÷1.1</a:t>
          </a:r>
          <a:r>
            <a:rPr kumimoji="1" lang="ja-JP" altLang="en-US" sz="1100"/>
            <a:t>＝</a:t>
          </a:r>
          <a:r>
            <a:rPr kumimoji="1" lang="en-US" altLang="ja-JP" sz="1100"/>
            <a:t>45,454.54545454</a:t>
          </a:r>
          <a:r>
            <a:rPr kumimoji="1" lang="ja-JP" altLang="en-US" sz="1100"/>
            <a:t>・・・</a:t>
          </a:r>
          <a:endParaRPr kumimoji="1" lang="en-US" altLang="ja-JP" sz="1100"/>
        </a:p>
        <a:p>
          <a:r>
            <a:rPr kumimoji="1" lang="ja-JP" altLang="en-US" sz="1100"/>
            <a:t>端数切捨て：</a:t>
          </a:r>
          <a:r>
            <a:rPr kumimoji="1" lang="en-US" altLang="ja-JP" sz="1100"/>
            <a:t>45,454×1.1</a:t>
          </a:r>
          <a:r>
            <a:rPr kumimoji="1" lang="ja-JP" altLang="en-US" sz="1100"/>
            <a:t>＝</a:t>
          </a:r>
          <a:r>
            <a:rPr kumimoji="1" lang="en-US" altLang="ja-JP" sz="1100"/>
            <a:t>49,999.4</a:t>
          </a:r>
          <a:r>
            <a:rPr kumimoji="1" lang="ja-JP" altLang="en-US" sz="1100"/>
            <a:t>･･･</a:t>
          </a:r>
          <a:r>
            <a:rPr kumimoji="1" lang="ja-JP" altLang="en-US" sz="1100" b="1">
              <a:solidFill>
                <a:srgbClr val="FF0000"/>
              </a:solidFill>
            </a:rPr>
            <a:t>ＮＧ</a:t>
          </a:r>
          <a:endParaRPr kumimoji="1" lang="en-US" altLang="ja-JP" sz="1100" b="1">
            <a:solidFill>
              <a:srgbClr val="FF0000"/>
            </a:solidFill>
          </a:endParaRPr>
        </a:p>
        <a:p>
          <a:r>
            <a:rPr kumimoji="1" lang="ja-JP" altLang="en-US" sz="1100"/>
            <a:t>端数切上げ：</a:t>
          </a:r>
          <a:r>
            <a:rPr kumimoji="1" lang="en-US" altLang="ja-JP" sz="1100"/>
            <a:t>45,455×1.1</a:t>
          </a:r>
          <a:r>
            <a:rPr kumimoji="1" lang="ja-JP" altLang="en-US" sz="1100"/>
            <a:t>＝</a:t>
          </a:r>
          <a:r>
            <a:rPr kumimoji="1" lang="en-US" altLang="ja-JP" sz="1100"/>
            <a:t>50,000.5</a:t>
          </a:r>
          <a:r>
            <a:rPr kumimoji="1" lang="ja-JP" altLang="en-US" sz="1100"/>
            <a:t>･･･</a:t>
          </a:r>
          <a:r>
            <a:rPr kumimoji="1" lang="ja-JP" altLang="en-US" sz="1100" b="1">
              <a:solidFill>
                <a:srgbClr val="FF0000"/>
              </a:solidFill>
            </a:rPr>
            <a:t>ＯＫ</a:t>
          </a:r>
          <a:endParaRPr kumimoji="1" lang="en-US" altLang="ja-JP" sz="1100"/>
        </a:p>
        <a:p>
          <a:r>
            <a:rPr kumimoji="1" lang="ja-JP" altLang="en-US" sz="1100"/>
            <a:t>補助対象経費：</a:t>
          </a:r>
          <a:r>
            <a:rPr kumimoji="1" lang="en-US" altLang="ja-JP" sz="1100" b="1" u="sng"/>
            <a:t>45,455</a:t>
          </a:r>
          <a:r>
            <a:rPr kumimoji="1" lang="ja-JP" altLang="en-US" sz="1100" b="1" u="sng"/>
            <a:t>円</a:t>
          </a:r>
          <a:endParaRPr kumimoji="1" lang="en-US" altLang="ja-JP" sz="1100" b="1" u="sng"/>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32076;&#37329;D\&#32076;&#21942;&#38761;&#26032;&#35036;&#21161;&#37329;&#20491;&#20154;&#12501;&#12457;&#12523;&#12480;\01&#32076;&#21942;&#38761;&#26032;&#35036;&#21161;&#37329;&#65288;&#20491;&#20154;&#65289;\&#65330;&#65301;&#12288;&#35036;&#21161;&#37329;&#20132;&#20184;&#12501;&#12457;&#12523;&#12480;\&#65330;&#65301;&#35211;&#36796;&#12415;&#35519;&#26619;99\01_&#20316;&#25104;&#20363;&#9734;&#20316;&#25104;&#20363;&#9734;mejiron_jigyoumeisa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mo"/>
      <sheetName val="総括表作成例"/>
      <sheetName val="1"/>
      <sheetName val="2"/>
      <sheetName val="3"/>
      <sheetName val="4"/>
      <sheetName val="リスト"/>
    </sheetNames>
    <sheetDataSet>
      <sheetData sheetId="0"/>
      <sheetData sheetId="1"/>
      <sheetData sheetId="2"/>
      <sheetData sheetId="3"/>
      <sheetData sheetId="4"/>
      <sheetData sheetId="5"/>
      <sheetData sheetId="6">
        <row r="2">
          <cell r="B2" t="str">
            <v>小規模</v>
          </cell>
          <cell r="J2" t="str">
            <v>販路開拓事業</v>
          </cell>
          <cell r="BM2" t="str">
            <v>税抜</v>
          </cell>
        </row>
        <row r="3">
          <cell r="B3" t="str">
            <v>一般</v>
          </cell>
          <cell r="BM3" t="str">
            <v>税込</v>
          </cell>
        </row>
      </sheetData>
    </sheetDataSet>
  </externalBook>
</externalLink>
</file>

<file path=xl/tables/table1.xml><?xml version="1.0" encoding="utf-8"?>
<table xmlns="http://schemas.openxmlformats.org/spreadsheetml/2006/main" id="4" name="テーブル4" displayName="テーブル4" ref="A3:O13" totalsRowShown="0" headerRowDxfId="143" dataDxfId="141" headerRowBorderDxfId="142" tableBorderDxfId="140" totalsRowBorderDxfId="139">
  <autoFilter ref="A3:O13"/>
  <tableColumns count="15">
    <tableColumn id="1" name="事業者No" dataDxfId="138"/>
    <tableColumn id="2" name="積算No" dataDxfId="137"/>
    <tableColumn id="3" name="枠" dataDxfId="136"/>
    <tableColumn id="4" name="事業者名" dataDxfId="135"/>
    <tableColumn id="5" name="事業区分１" dataDxfId="134"/>
    <tableColumn id="6" name="事業区分２" dataDxfId="133"/>
    <tableColumn id="7" name="経費区分" dataDxfId="132"/>
    <tableColumn id="8" name="内容" dataDxfId="131"/>
    <tableColumn id="9" name="具体的内容" dataDxfId="130"/>
    <tableColumn id="10" name="積算式" dataDxfId="129">
      <calculatedColumnFormula>リスト!BM2</calculatedColumnFormula>
    </tableColumn>
    <tableColumn id="13" name="積算備考" dataDxfId="128"/>
    <tableColumn id="12" name="補助対象経費" dataDxfId="4" dataCellStyle="桁区切り">
      <calculatedColumnFormula>リスト!BN2</calculatedColumnFormula>
    </tableColumn>
    <tableColumn id="14" name="実施予定始期" dataDxfId="127"/>
    <tableColumn id="15" name="実施予定終期" dataDxfId="126"/>
    <tableColumn id="16" name="発注予定先等" dataDxfId="125"/>
  </tableColumns>
  <tableStyleInfo name="TableStyleLight15" showFirstColumn="0" showLastColumn="0" showRowStripes="1" showColumnStripes="0"/>
</table>
</file>

<file path=xl/tables/table10.xml><?xml version="1.0" encoding="utf-8"?>
<table xmlns="http://schemas.openxmlformats.org/spreadsheetml/2006/main" id="22" name="テーブル141617181920212223" displayName="テーブル141617181920212223" ref="A1:H12" totalsRowShown="0" headerRowDxfId="43" tableBorderDxfId="42">
  <autoFilter ref="A1:H12"/>
  <tableColumns count="8">
    <tableColumn id="1" name="項目名" dataDxfId="41"/>
    <tableColumn id="2" name="単価（税抜）" dataDxfId="40" dataCellStyle="桁区切り"/>
    <tableColumn id="3" name="数量" dataDxfId="39" dataCellStyle="桁区切り"/>
    <tableColumn id="4" name="単位名" dataDxfId="38"/>
    <tableColumn id="5" name="積算金額" dataDxfId="37" dataCellStyle="桁区切り"/>
    <tableColumn id="6" name="テキスト" dataDxfId="36"/>
    <tableColumn id="7" name="テキスト判定" dataDxfId="35"/>
    <tableColumn id="8" name="総括表送り出し" dataDxfId="34"/>
  </tableColumns>
  <tableStyleInfo name="TableStyleLight8" showFirstColumn="0" showLastColumn="0" showRowStripes="1" showColumnStripes="0"/>
</table>
</file>

<file path=xl/tables/table11.xml><?xml version="1.0" encoding="utf-8"?>
<table xmlns="http://schemas.openxmlformats.org/spreadsheetml/2006/main" id="23" name="テーブル14161718192021222324" displayName="テーブル14161718192021222324" ref="A1:H12" totalsRowShown="0" tableBorderDxfId="33">
  <autoFilter ref="A1:H12"/>
  <tableColumns count="8">
    <tableColumn id="1" name="項目名" dataDxfId="32"/>
    <tableColumn id="2" name="単価（税抜）" dataDxfId="31" dataCellStyle="桁区切り"/>
    <tableColumn id="3" name="数量" dataDxfId="30" dataCellStyle="桁区切り"/>
    <tableColumn id="4" name="単位名" dataDxfId="29"/>
    <tableColumn id="5" name="積算金額" dataDxfId="28" dataCellStyle="桁区切り"/>
    <tableColumn id="6" name="テキスト" dataDxfId="27"/>
    <tableColumn id="7" name="テキスト判定" dataDxfId="26"/>
    <tableColumn id="8" name="総括表送り出し" dataDxfId="25"/>
  </tableColumns>
  <tableStyleInfo name="TableStyleLight8" showFirstColumn="0" showLastColumn="0" showRowStripes="1" showColumnStripes="0"/>
</table>
</file>

<file path=xl/tables/table12.xml><?xml version="1.0" encoding="utf-8"?>
<table xmlns="http://schemas.openxmlformats.org/spreadsheetml/2006/main" id="1" name="テーブル42" displayName="テーブル42" ref="A3:O7" totalsRowShown="0" headerRowDxfId="24" dataDxfId="22" headerRowBorderDxfId="23" tableBorderDxfId="21" totalsRowBorderDxfId="20">
  <autoFilter ref="A3:O7"/>
  <tableColumns count="15">
    <tableColumn id="1" name="事業者No" dataDxfId="19"/>
    <tableColumn id="2" name="積算No" dataDxfId="18"/>
    <tableColumn id="3" name="枠" dataDxfId="17"/>
    <tableColumn id="4" name="事業者名" dataDxfId="16"/>
    <tableColumn id="5" name="事業区分１" dataDxfId="15"/>
    <tableColumn id="6" name="事業区分２" dataDxfId="14"/>
    <tableColumn id="7" name="経費区分" dataDxfId="13"/>
    <tableColumn id="8" name="内容" dataDxfId="12"/>
    <tableColumn id="9" name="具体的内容" dataDxfId="11"/>
    <tableColumn id="10" name="積算式" dataDxfId="10"/>
    <tableColumn id="17" name="積算備考" dataDxfId="9"/>
    <tableColumn id="12" name="税抜金額（円）_x000a_補助対象経費" dataDxfId="8" dataCellStyle="桁区切り"/>
    <tableColumn id="14" name="実施予定始期" dataDxfId="7"/>
    <tableColumn id="15" name="実施予定終期" dataDxfId="6"/>
    <tableColumn id="16" name="発注予定先等" dataDxfId="5"/>
  </tableColumns>
  <tableStyleInfo name="TableStyleLight15" showFirstColumn="0" showLastColumn="0" showRowStripes="1" showColumnStripes="0"/>
</table>
</file>

<file path=xl/tables/table2.xml><?xml version="1.0" encoding="utf-8"?>
<table xmlns="http://schemas.openxmlformats.org/spreadsheetml/2006/main" id="14" name="テーブル14" displayName="テーブル14" ref="A1:H12" totalsRowShown="0" headerRowDxfId="124" dataDxfId="123" tableBorderDxfId="122">
  <autoFilter ref="A1:H12"/>
  <tableColumns count="8">
    <tableColumn id="1" name="項目名" dataDxfId="121"/>
    <tableColumn id="2" name="単価（税抜）" dataDxfId="120" dataCellStyle="桁区切り"/>
    <tableColumn id="3" name="数量" dataDxfId="119" dataCellStyle="桁区切り"/>
    <tableColumn id="4" name="単位名" dataDxfId="118"/>
    <tableColumn id="5" name="積算金額" dataDxfId="117" dataCellStyle="桁区切り"/>
    <tableColumn id="6" name="テキスト" dataDxfId="116"/>
    <tableColumn id="7" name="テキスト判定" dataDxfId="115"/>
    <tableColumn id="8" name="総括表送り出し" dataDxfId="114"/>
  </tableColumns>
  <tableStyleInfo name="TableStyleLight8" showFirstColumn="0" showLastColumn="0" showRowStripes="1" showColumnStripes="0"/>
</table>
</file>

<file path=xl/tables/table3.xml><?xml version="1.0" encoding="utf-8"?>
<table xmlns="http://schemas.openxmlformats.org/spreadsheetml/2006/main" id="15" name="テーブル1416" displayName="テーブル1416" ref="A1:H12" totalsRowShown="0" headerRowDxfId="113" tableBorderDxfId="112">
  <autoFilter ref="A1:H12"/>
  <tableColumns count="8">
    <tableColumn id="1" name="項目名" dataDxfId="111"/>
    <tableColumn id="2" name="単価（税抜）" dataDxfId="110" dataCellStyle="桁区切り"/>
    <tableColumn id="3" name="数量" dataDxfId="109" dataCellStyle="桁区切り"/>
    <tableColumn id="4" name="単位名" dataDxfId="108"/>
    <tableColumn id="5" name="積算金額" dataDxfId="107" dataCellStyle="桁区切り"/>
    <tableColumn id="6" name="テキスト" dataDxfId="106"/>
    <tableColumn id="7" name="テキスト判定" dataDxfId="105"/>
    <tableColumn id="8" name="総括表送り出し" dataDxfId="104"/>
  </tableColumns>
  <tableStyleInfo name="TableStyleLight8" showFirstColumn="0" showLastColumn="0" showRowStripes="1" showColumnStripes="0"/>
</table>
</file>

<file path=xl/tables/table4.xml><?xml version="1.0" encoding="utf-8"?>
<table xmlns="http://schemas.openxmlformats.org/spreadsheetml/2006/main" id="16" name="テーブル141617" displayName="テーブル141617" ref="A1:H12" totalsRowShown="0" headerRowDxfId="103" tableBorderDxfId="102">
  <autoFilter ref="A1:H12"/>
  <tableColumns count="8">
    <tableColumn id="1" name="項目名" dataDxfId="101"/>
    <tableColumn id="2" name="単価（税抜）" dataDxfId="100" dataCellStyle="桁区切り"/>
    <tableColumn id="3" name="数量" dataDxfId="99" dataCellStyle="桁区切り"/>
    <tableColumn id="4" name="単位名" dataDxfId="98"/>
    <tableColumn id="5" name="積算金額" dataDxfId="97" dataCellStyle="桁区切り"/>
    <tableColumn id="6" name="テキスト" dataDxfId="96"/>
    <tableColumn id="7" name="テキスト判定" dataDxfId="95"/>
    <tableColumn id="8" name="総括表送り出し" dataDxfId="94"/>
  </tableColumns>
  <tableStyleInfo name="TableStyleLight8" showFirstColumn="0" showLastColumn="0" showRowStripes="1" showColumnStripes="0"/>
</table>
</file>

<file path=xl/tables/table5.xml><?xml version="1.0" encoding="utf-8"?>
<table xmlns="http://schemas.openxmlformats.org/spreadsheetml/2006/main" id="17" name="テーブル14161718" displayName="テーブル14161718" ref="A1:H12" totalsRowShown="0" headerRowDxfId="93" tableBorderDxfId="92">
  <autoFilter ref="A1:H12"/>
  <tableColumns count="8">
    <tableColumn id="1" name="項目名" dataDxfId="91"/>
    <tableColumn id="2" name="単価（税抜）" dataDxfId="90" dataCellStyle="桁区切り"/>
    <tableColumn id="3" name="数量" dataDxfId="89" dataCellStyle="桁区切り"/>
    <tableColumn id="4" name="単位名" dataDxfId="88"/>
    <tableColumn id="5" name="積算金額" dataDxfId="87" dataCellStyle="桁区切り"/>
    <tableColumn id="6" name="テキスト" dataDxfId="86"/>
    <tableColumn id="7" name="テキスト判定" dataDxfId="85"/>
    <tableColumn id="8" name="総括表送り出し" dataDxfId="84"/>
  </tableColumns>
  <tableStyleInfo name="TableStyleLight8" showFirstColumn="0" showLastColumn="0" showRowStripes="1" showColumnStripes="0"/>
</table>
</file>

<file path=xl/tables/table6.xml><?xml version="1.0" encoding="utf-8"?>
<table xmlns="http://schemas.openxmlformats.org/spreadsheetml/2006/main" id="18" name="テーブル1416171819" displayName="テーブル1416171819" ref="A1:H12" totalsRowShown="0" headerRowDxfId="83" tableBorderDxfId="82">
  <autoFilter ref="A1:H12"/>
  <tableColumns count="8">
    <tableColumn id="1" name="項目名" dataDxfId="81"/>
    <tableColumn id="2" name="単価（税抜）" dataDxfId="80" dataCellStyle="桁区切り"/>
    <tableColumn id="3" name="数量" dataDxfId="79" dataCellStyle="桁区切り"/>
    <tableColumn id="4" name="単位名" dataDxfId="78"/>
    <tableColumn id="5" name="積算金額" dataDxfId="77" dataCellStyle="桁区切り"/>
    <tableColumn id="6" name="テキスト" dataDxfId="76"/>
    <tableColumn id="7" name="テキスト判定" dataDxfId="75"/>
    <tableColumn id="8" name="総括表送り出し" dataDxfId="74"/>
  </tableColumns>
  <tableStyleInfo name="TableStyleLight8" showFirstColumn="0" showLastColumn="0" showRowStripes="1" showColumnStripes="0"/>
</table>
</file>

<file path=xl/tables/table7.xml><?xml version="1.0" encoding="utf-8"?>
<table xmlns="http://schemas.openxmlformats.org/spreadsheetml/2006/main" id="19" name="テーブル141617181920" displayName="テーブル141617181920" ref="A1:H12" totalsRowShown="0" headerRowDxfId="73" tableBorderDxfId="72">
  <autoFilter ref="A1:H12"/>
  <tableColumns count="8">
    <tableColumn id="1" name="項目名" dataDxfId="71"/>
    <tableColumn id="2" name="単価（税抜）" dataDxfId="70" dataCellStyle="桁区切り"/>
    <tableColumn id="3" name="数量" dataDxfId="69" dataCellStyle="桁区切り"/>
    <tableColumn id="4" name="単位名" dataDxfId="68"/>
    <tableColumn id="5" name="積算金額" dataDxfId="67" dataCellStyle="桁区切り"/>
    <tableColumn id="6" name="テキスト" dataDxfId="66"/>
    <tableColumn id="7" name="テキスト判定" dataDxfId="65"/>
    <tableColumn id="8" name="総括表送り出し" dataDxfId="64"/>
  </tableColumns>
  <tableStyleInfo name="TableStyleLight8" showFirstColumn="0" showLastColumn="0" showRowStripes="1" showColumnStripes="0"/>
</table>
</file>

<file path=xl/tables/table8.xml><?xml version="1.0" encoding="utf-8"?>
<table xmlns="http://schemas.openxmlformats.org/spreadsheetml/2006/main" id="20" name="テーブル14161718192021" displayName="テーブル14161718192021" ref="A1:H12" totalsRowShown="0" headerRowDxfId="63" tableBorderDxfId="62">
  <autoFilter ref="A1:H12"/>
  <tableColumns count="8">
    <tableColumn id="1" name="項目名" dataDxfId="61"/>
    <tableColumn id="2" name="単価（税抜）" dataDxfId="60" dataCellStyle="桁区切り"/>
    <tableColumn id="3" name="数量" dataDxfId="59" dataCellStyle="桁区切り"/>
    <tableColumn id="4" name="単位名" dataDxfId="58"/>
    <tableColumn id="5" name="積算金額" dataDxfId="57" dataCellStyle="桁区切り"/>
    <tableColumn id="6" name="テキスト" dataDxfId="56"/>
    <tableColumn id="7" name="テキスト判定" dataDxfId="55"/>
    <tableColumn id="8" name="総括表送り出し" dataDxfId="54"/>
  </tableColumns>
  <tableStyleInfo name="TableStyleLight8" showFirstColumn="0" showLastColumn="0" showRowStripes="1" showColumnStripes="0"/>
</table>
</file>

<file path=xl/tables/table9.xml><?xml version="1.0" encoding="utf-8"?>
<table xmlns="http://schemas.openxmlformats.org/spreadsheetml/2006/main" id="21" name="テーブル1416171819202122" displayName="テーブル1416171819202122" ref="A1:H12" totalsRowShown="0" headerRowDxfId="53" tableBorderDxfId="52">
  <autoFilter ref="A1:H12"/>
  <tableColumns count="8">
    <tableColumn id="1" name="項目名" dataDxfId="51"/>
    <tableColumn id="2" name="単価（税抜）" dataDxfId="50" dataCellStyle="桁区切り"/>
    <tableColumn id="3" name="数量" dataDxfId="49" dataCellStyle="桁区切り"/>
    <tableColumn id="4" name="単位名" dataDxfId="48"/>
    <tableColumn id="5" name="積算金額" dataDxfId="47" dataCellStyle="桁区切り"/>
    <tableColumn id="6" name="テキスト" dataDxfId="46"/>
    <tableColumn id="7" name="テキスト判定" dataDxfId="45"/>
    <tableColumn id="8" name="総括表送り出し" dataDxfId="44"/>
  </tableColumns>
  <tableStyleInfo name="TableStyleLight8"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2.xml"/><Relationship Id="rId1" Type="http://schemas.openxmlformats.org/officeDocument/2006/relationships/printerSettings" Target="../printerSettings/printerSettings12.bin"/><Relationship Id="rId5" Type="http://schemas.openxmlformats.org/officeDocument/2006/relationships/comments" Target="../comments2.xml"/><Relationship Id="rId4" Type="http://schemas.openxmlformats.org/officeDocument/2006/relationships/table" Target="../tables/table12.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13"/>
  <sheetViews>
    <sheetView tabSelected="1" zoomScale="55" zoomScaleNormal="55" workbookViewId="0">
      <pane ySplit="3" topLeftCell="A4" activePane="bottomLeft" state="frozen"/>
      <selection activeCell="S4" sqref="S4"/>
      <selection pane="bottomLeft" activeCell="M4" sqref="M4"/>
    </sheetView>
  </sheetViews>
  <sheetFormatPr defaultRowHeight="13.5"/>
  <cols>
    <col min="1" max="1" width="10.875" style="4" hidden="1" customWidth="1"/>
    <col min="2" max="2" width="9" style="5" customWidth="1"/>
    <col min="3" max="3" width="13.125" style="4" bestFit="1" customWidth="1"/>
    <col min="4" max="4" width="20.375" customWidth="1"/>
    <col min="5" max="7" width="15" style="3" customWidth="1"/>
    <col min="8" max="8" width="15" style="12" customWidth="1"/>
    <col min="9" max="9" width="31.125" style="8" customWidth="1"/>
    <col min="10" max="10" width="30.75" style="117" bestFit="1" customWidth="1"/>
    <col min="11" max="11" width="30.75" style="3" customWidth="1"/>
    <col min="12" max="12" width="16.125" style="127" customWidth="1"/>
    <col min="13" max="13" width="14.25" style="1" customWidth="1"/>
    <col min="14" max="14" width="14.25" customWidth="1"/>
    <col min="15" max="15" width="30" customWidth="1"/>
    <col min="16" max="16" width="27.375" style="3" customWidth="1"/>
    <col min="17" max="17" width="23.25" bestFit="1" customWidth="1"/>
    <col min="18" max="18" width="13.75" bestFit="1" customWidth="1"/>
    <col min="19" max="19" width="32.375" bestFit="1" customWidth="1"/>
    <col min="20" max="21" width="34" bestFit="1" customWidth="1"/>
  </cols>
  <sheetData>
    <row r="1" spans="1:21" ht="159.75" customHeight="1">
      <c r="A1" s="18"/>
      <c r="B1" s="110" t="s">
        <v>154</v>
      </c>
      <c r="C1" s="111"/>
      <c r="D1" s="112"/>
      <c r="E1" s="113" t="s">
        <v>158</v>
      </c>
      <c r="F1" s="114"/>
      <c r="G1" s="115"/>
      <c r="H1" s="116"/>
      <c r="I1" s="115"/>
      <c r="K1" s="117"/>
      <c r="L1" s="118" t="s">
        <v>160</v>
      </c>
      <c r="M1" s="109"/>
      <c r="N1" s="109"/>
      <c r="O1" s="117"/>
      <c r="P1"/>
      <c r="Q1" s="142" t="s">
        <v>182</v>
      </c>
      <c r="R1" s="142"/>
      <c r="S1" s="142"/>
    </row>
    <row r="2" spans="1:21" ht="27" customHeight="1">
      <c r="B2" s="110"/>
      <c r="C2" s="111"/>
      <c r="D2" s="112"/>
      <c r="E2" s="119"/>
      <c r="F2" s="117"/>
      <c r="G2" s="117"/>
      <c r="H2" s="120"/>
      <c r="I2" s="117"/>
      <c r="K2" s="117"/>
      <c r="L2" s="68">
        <f>SUBTOTAL(109,総括表!$L$4:$L$13)</f>
        <v>0</v>
      </c>
      <c r="M2" s="109"/>
      <c r="N2" s="109"/>
      <c r="O2" s="117" t="s">
        <v>183</v>
      </c>
      <c r="P2" s="19"/>
      <c r="Q2" s="20" t="s">
        <v>155</v>
      </c>
      <c r="R2" s="20" t="s">
        <v>156</v>
      </c>
      <c r="S2" s="20" t="s">
        <v>197</v>
      </c>
      <c r="T2" s="82" t="s">
        <v>198</v>
      </c>
      <c r="U2" s="82" t="s">
        <v>199</v>
      </c>
    </row>
    <row r="3" spans="1:21" s="28" customFormat="1" ht="89.25" customHeight="1">
      <c r="A3" s="33" t="s">
        <v>153</v>
      </c>
      <c r="B3" s="121" t="s">
        <v>0</v>
      </c>
      <c r="C3" s="122" t="s">
        <v>128</v>
      </c>
      <c r="D3" s="123" t="s">
        <v>127</v>
      </c>
      <c r="E3" s="122" t="s">
        <v>1</v>
      </c>
      <c r="F3" s="122" t="s">
        <v>2</v>
      </c>
      <c r="G3" s="122" t="s">
        <v>3</v>
      </c>
      <c r="H3" s="122" t="s">
        <v>4</v>
      </c>
      <c r="I3" s="123" t="s">
        <v>151</v>
      </c>
      <c r="J3" s="124" t="s">
        <v>149</v>
      </c>
      <c r="K3" s="123" t="s">
        <v>175</v>
      </c>
      <c r="L3" s="125" t="s">
        <v>200</v>
      </c>
      <c r="M3" s="122" t="s">
        <v>142</v>
      </c>
      <c r="N3" s="122" t="s">
        <v>143</v>
      </c>
      <c r="O3" s="126" t="s">
        <v>152</v>
      </c>
      <c r="Q3" s="69" t="str">
        <f>IF(OR(総括表!$C4="一般枠（通常枠）",総括表!$C4="一般枠（賃上げ枠）"),"1/2","2/3")</f>
        <v>2/3</v>
      </c>
      <c r="R3" s="72">
        <f>IF($C4="一般",1500000,1000000)</f>
        <v>1000000</v>
      </c>
      <c r="S3" s="73">
        <f>IF($L$2*$Q$3&gt;=1000000,1000000,ROUNDDOWN($L$2*$Q$3,-3))</f>
        <v>0</v>
      </c>
      <c r="T3" s="73">
        <f>IF($L$2*$Q$3&gt;=1500000,1500000,ROUNDDOWN($L$2*$Q$3,-3))</f>
        <v>0</v>
      </c>
      <c r="U3" s="73">
        <f>IF($L$2*$Q$3&gt;=2000000,2000000,ROUNDDOWN($L$2*$Q$3,-3))</f>
        <v>0</v>
      </c>
    </row>
    <row r="4" spans="1:21" s="10" customFormat="1" ht="139.5" customHeight="1">
      <c r="A4" s="40"/>
      <c r="B4" s="41">
        <v>1</v>
      </c>
      <c r="C4" s="57"/>
      <c r="D4" s="57"/>
      <c r="E4" s="57"/>
      <c r="F4" s="57"/>
      <c r="G4" s="57"/>
      <c r="H4" s="57"/>
      <c r="I4" s="57"/>
      <c r="J4" s="66" t="str">
        <f>リスト!BM2</f>
        <v xml:space="preserve">
</v>
      </c>
      <c r="K4" s="70"/>
      <c r="L4" s="75">
        <f>リスト!BN2</f>
        <v>0</v>
      </c>
      <c r="M4" s="64"/>
      <c r="N4" s="64"/>
      <c r="O4" s="58"/>
      <c r="Q4" s="80"/>
      <c r="R4" s="80"/>
      <c r="S4" s="80"/>
      <c r="T4" s="94"/>
      <c r="U4" s="95"/>
    </row>
    <row r="5" spans="1:21" ht="139.5" customHeight="1">
      <c r="A5" s="42"/>
      <c r="B5" s="41">
        <v>2</v>
      </c>
      <c r="C5" s="57"/>
      <c r="D5" s="57"/>
      <c r="E5" s="57"/>
      <c r="F5" s="57"/>
      <c r="G5" s="57"/>
      <c r="H5" s="57"/>
      <c r="I5" s="57"/>
      <c r="J5" s="66" t="str">
        <f>リスト!BM3</f>
        <v xml:space="preserve">
</v>
      </c>
      <c r="K5" s="70"/>
      <c r="L5" s="75">
        <f>リスト!BN3</f>
        <v>0</v>
      </c>
      <c r="M5" s="64"/>
      <c r="N5" s="64"/>
      <c r="O5" s="58"/>
      <c r="P5"/>
      <c r="Q5" s="79"/>
      <c r="R5" s="79"/>
      <c r="S5" s="79"/>
      <c r="T5" s="93"/>
    </row>
    <row r="6" spans="1:21" ht="139.5" customHeight="1">
      <c r="A6" s="40"/>
      <c r="B6" s="41">
        <v>3</v>
      </c>
      <c r="C6" s="57"/>
      <c r="D6" s="57"/>
      <c r="E6" s="57"/>
      <c r="F6" s="57"/>
      <c r="G6" s="57"/>
      <c r="H6" s="57"/>
      <c r="I6" s="57"/>
      <c r="J6" s="66" t="str">
        <f>リスト!BM4</f>
        <v xml:space="preserve">
</v>
      </c>
      <c r="K6" s="70"/>
      <c r="L6" s="75">
        <f>リスト!BN4</f>
        <v>0</v>
      </c>
      <c r="M6" s="64"/>
      <c r="N6" s="64"/>
      <c r="O6" s="58"/>
      <c r="P6"/>
      <c r="Q6" s="79"/>
      <c r="R6" s="79"/>
      <c r="S6" s="79"/>
    </row>
    <row r="7" spans="1:21" ht="139.5" customHeight="1">
      <c r="A7" s="42"/>
      <c r="B7" s="41">
        <v>4</v>
      </c>
      <c r="C7" s="57"/>
      <c r="D7" s="57"/>
      <c r="E7" s="57"/>
      <c r="F7" s="57"/>
      <c r="G7" s="57"/>
      <c r="H7" s="57"/>
      <c r="I7" s="57"/>
      <c r="J7" s="66" t="str">
        <f>リスト!BM5</f>
        <v xml:space="preserve">
</v>
      </c>
      <c r="K7" s="70"/>
      <c r="L7" s="75">
        <f>リスト!BN5</f>
        <v>0</v>
      </c>
      <c r="M7" s="64"/>
      <c r="N7" s="64"/>
      <c r="O7" s="58"/>
      <c r="P7"/>
      <c r="Q7" s="79"/>
      <c r="R7" s="79"/>
      <c r="S7" s="79"/>
    </row>
    <row r="8" spans="1:21" ht="139.5" customHeight="1">
      <c r="A8" s="40"/>
      <c r="B8" s="41">
        <v>5</v>
      </c>
      <c r="C8" s="57"/>
      <c r="D8" s="57"/>
      <c r="E8" s="57"/>
      <c r="F8" s="57"/>
      <c r="G8" s="57"/>
      <c r="H8" s="57"/>
      <c r="I8" s="57"/>
      <c r="J8" s="66" t="str">
        <f>リスト!BM6</f>
        <v xml:space="preserve">
</v>
      </c>
      <c r="K8" s="70"/>
      <c r="L8" s="75">
        <f>リスト!BN6</f>
        <v>0</v>
      </c>
      <c r="M8" s="64"/>
      <c r="N8" s="64"/>
      <c r="O8" s="58"/>
      <c r="Q8" s="79"/>
      <c r="R8" s="79"/>
      <c r="S8" s="79"/>
    </row>
    <row r="9" spans="1:21" ht="139.5" customHeight="1">
      <c r="A9" s="42"/>
      <c r="B9" s="41">
        <v>6</v>
      </c>
      <c r="C9" s="57"/>
      <c r="D9" s="57"/>
      <c r="E9" s="57"/>
      <c r="F9" s="57"/>
      <c r="G9" s="57"/>
      <c r="H9" s="57"/>
      <c r="I9" s="57"/>
      <c r="J9" s="66" t="str">
        <f>リスト!BM7</f>
        <v xml:space="preserve">
</v>
      </c>
      <c r="K9" s="70"/>
      <c r="L9" s="75">
        <f>リスト!BN7</f>
        <v>0</v>
      </c>
      <c r="M9" s="64"/>
      <c r="N9" s="64"/>
      <c r="O9" s="58"/>
      <c r="Q9" s="79"/>
      <c r="R9" s="79"/>
      <c r="S9" s="79"/>
    </row>
    <row r="10" spans="1:21" ht="139.5" customHeight="1">
      <c r="A10" s="40"/>
      <c r="B10" s="41">
        <v>7</v>
      </c>
      <c r="C10" s="57"/>
      <c r="D10" s="57"/>
      <c r="E10" s="57"/>
      <c r="F10" s="57"/>
      <c r="G10" s="57"/>
      <c r="H10" s="57"/>
      <c r="I10" s="57"/>
      <c r="J10" s="66" t="str">
        <f>リスト!BM8</f>
        <v xml:space="preserve">
</v>
      </c>
      <c r="K10" s="70"/>
      <c r="L10" s="75">
        <f>リスト!BN8</f>
        <v>0</v>
      </c>
      <c r="M10" s="64"/>
      <c r="N10" s="64"/>
      <c r="O10" s="58"/>
      <c r="Q10" s="79"/>
      <c r="R10" s="79"/>
      <c r="S10" s="79"/>
    </row>
    <row r="11" spans="1:21" ht="139.5" customHeight="1">
      <c r="A11" s="42"/>
      <c r="B11" s="41">
        <v>8</v>
      </c>
      <c r="C11" s="57"/>
      <c r="D11" s="57"/>
      <c r="E11" s="57"/>
      <c r="F11" s="57"/>
      <c r="G11" s="57"/>
      <c r="H11" s="57"/>
      <c r="I11" s="57"/>
      <c r="J11" s="66" t="str">
        <f>リスト!BM9</f>
        <v xml:space="preserve">
</v>
      </c>
      <c r="K11" s="70"/>
      <c r="L11" s="75">
        <f>リスト!BN9</f>
        <v>0</v>
      </c>
      <c r="M11" s="64"/>
      <c r="N11" s="64"/>
      <c r="O11" s="58"/>
      <c r="Q11" s="79"/>
      <c r="R11" s="79"/>
      <c r="S11" s="79"/>
    </row>
    <row r="12" spans="1:21" ht="139.5" customHeight="1">
      <c r="A12" s="40"/>
      <c r="B12" s="41">
        <v>9</v>
      </c>
      <c r="C12" s="57"/>
      <c r="D12" s="57"/>
      <c r="E12" s="57"/>
      <c r="F12" s="57"/>
      <c r="G12" s="57"/>
      <c r="H12" s="57"/>
      <c r="I12" s="57"/>
      <c r="J12" s="66" t="str">
        <f>リスト!BM10</f>
        <v xml:space="preserve">
</v>
      </c>
      <c r="K12" s="70"/>
      <c r="L12" s="75">
        <f>リスト!BN10</f>
        <v>0</v>
      </c>
      <c r="M12" s="64"/>
      <c r="N12" s="64"/>
      <c r="O12" s="58"/>
      <c r="Q12" s="79"/>
      <c r="R12" s="79"/>
      <c r="S12" s="79"/>
    </row>
    <row r="13" spans="1:21" ht="139.5" customHeight="1">
      <c r="A13" s="43"/>
      <c r="B13" s="44">
        <v>10</v>
      </c>
      <c r="C13" s="57"/>
      <c r="D13" s="57"/>
      <c r="E13" s="57"/>
      <c r="F13" s="57"/>
      <c r="G13" s="57"/>
      <c r="H13" s="57"/>
      <c r="I13" s="59"/>
      <c r="J13" s="67" t="str">
        <f>リスト!BM11</f>
        <v xml:space="preserve">
</v>
      </c>
      <c r="K13" s="71"/>
      <c r="L13" s="75">
        <f>リスト!BN11</f>
        <v>0</v>
      </c>
      <c r="M13" s="64"/>
      <c r="N13" s="65"/>
      <c r="O13" s="60"/>
      <c r="Q13" s="79"/>
      <c r="R13" s="79"/>
      <c r="S13" s="79"/>
    </row>
  </sheetData>
  <sheetProtection password="C15A" sheet="1" formatCells="0" insertRows="0" deleteRows="0" selectLockedCells="1" sort="0" autoFilter="0"/>
  <mergeCells count="1">
    <mergeCell ref="Q1:S1"/>
  </mergeCells>
  <phoneticPr fontId="1"/>
  <conditionalFormatting sqref="S3">
    <cfRule type="expression" dxfId="3" priority="4">
      <formula>OR($C$4="一般枠（通常枠）",$C$4="一般枠（賃上げ枠）")</formula>
    </cfRule>
  </conditionalFormatting>
  <conditionalFormatting sqref="T3">
    <cfRule type="expression" dxfId="2" priority="3">
      <formula>OR($C$4="小規模事業者枠",$C$4="一般枠（賃上げ枠）")</formula>
    </cfRule>
  </conditionalFormatting>
  <conditionalFormatting sqref="U3">
    <cfRule type="expression" dxfId="1" priority="2">
      <formula>OR($C$4="小規模事業者枠",$C$4="一般枠（通常枠）")</formula>
    </cfRule>
  </conditionalFormatting>
  <conditionalFormatting sqref="L4:L13">
    <cfRule type="cellIs" dxfId="0" priority="1" operator="equal">
      <formula>0</formula>
    </cfRule>
  </conditionalFormatting>
  <dataValidations count="1">
    <dataValidation type="list" allowBlank="1" showInputMessage="1" showErrorMessage="1" sqref="N4:N13">
      <formula1>一般</formula1>
    </dataValidation>
  </dataValidations>
  <pageMargins left="0.70866141732283472" right="0.70866141732283472" top="0.74803149606299213" bottom="0.74803149606299213" header="0.31496062992125984" footer="0.31496062992125984"/>
  <pageSetup paperSize="9" scale="49" fitToHeight="0" orientation="landscape" r:id="rId1"/>
  <drawing r:id="rId2"/>
  <legacyDrawing r:id="rId3"/>
  <tableParts count="1">
    <tablePart r:id="rId4"/>
  </tableParts>
  <extLst>
    <ext xmlns:x14="http://schemas.microsoft.com/office/spreadsheetml/2009/9/main" uri="{CCE6A557-97BC-4b89-ADB6-D9C93CAAB3DF}">
      <x14:dataValidations xmlns:xm="http://schemas.microsoft.com/office/excel/2006/main" count="6">
        <x14:dataValidation type="list" allowBlank="1" showInputMessage="1" showErrorMessage="1">
          <x14:formula1>
            <xm:f>リスト!$B$2:$B$4</xm:f>
          </x14:formula1>
          <xm:sqref>C4:C13</xm:sqref>
        </x14:dataValidation>
        <x14:dataValidation type="list" allowBlank="1" showInputMessage="1" showErrorMessage="1">
          <x14:formula1>
            <xm:f>リスト!$I$1:$I$4</xm:f>
          </x14:formula1>
          <xm:sqref>E4:E13</xm:sqref>
        </x14:dataValidation>
        <x14:dataValidation type="list" allowBlank="1" showInputMessage="1" showErrorMessage="1">
          <x14:formula1>
            <xm:f>リスト!$BK$2</xm:f>
          </x14:formula1>
          <xm:sqref>M4:M13</xm:sqref>
        </x14:dataValidation>
        <x14:dataValidation type="list" allowBlank="1" showInputMessage="1" showErrorMessage="1">
          <x14:formula1>
            <xm:f>INDIRECT(リスト!$F2)</xm:f>
          </x14:formula1>
          <xm:sqref>F4:F13</xm:sqref>
        </x14:dataValidation>
        <x14:dataValidation type="list" allowBlank="1" showInputMessage="1" showErrorMessage="1">
          <x14:formula1>
            <xm:f>INDIRECT(リスト!$G2)</xm:f>
          </x14:formula1>
          <xm:sqref>G4:G13</xm:sqref>
        </x14:dataValidation>
        <x14:dataValidation type="list" allowBlank="1" showInputMessage="1" showErrorMessage="1">
          <x14:formula1>
            <xm:f>INDIRECT(リスト!$H2)</xm:f>
          </x14:formula1>
          <xm:sqref>H4:H13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B2" sqref="B2"/>
    </sheetView>
  </sheetViews>
  <sheetFormatPr defaultRowHeight="13.5"/>
  <cols>
    <col min="1" max="1" width="37.25" style="16" customWidth="1"/>
    <col min="2" max="2" width="21.75" style="15" customWidth="1"/>
    <col min="3" max="3" width="10.625" style="15" customWidth="1"/>
    <col min="4" max="4" width="10.625" style="16" customWidth="1"/>
    <col min="5" max="5" width="17.125" style="15" customWidth="1"/>
    <col min="6" max="6" width="17.125" style="16" customWidth="1"/>
    <col min="7" max="7" width="16.25" style="16" customWidth="1"/>
    <col min="8" max="8" width="19.125" customWidth="1"/>
    <col min="9" max="9" width="60.5" customWidth="1"/>
  </cols>
  <sheetData>
    <row r="1" spans="1:8" s="17" customFormat="1" ht="55.5" customHeight="1" thickBot="1">
      <c r="A1" s="96" t="s">
        <v>147</v>
      </c>
      <c r="B1" s="97" t="s">
        <v>181</v>
      </c>
      <c r="C1" s="97" t="s">
        <v>144</v>
      </c>
      <c r="D1" s="98" t="s">
        <v>146</v>
      </c>
      <c r="E1" s="97" t="s">
        <v>145</v>
      </c>
      <c r="F1" s="97" t="s">
        <v>148</v>
      </c>
      <c r="G1" s="99" t="s">
        <v>162</v>
      </c>
      <c r="H1" s="100" t="s">
        <v>161</v>
      </c>
    </row>
    <row r="2" spans="1:8" s="17" customFormat="1" ht="24" customHeight="1" thickBot="1">
      <c r="A2" s="90"/>
      <c r="B2" s="91"/>
      <c r="C2" s="91"/>
      <c r="D2" s="92"/>
      <c r="E2" s="101">
        <f>B2*C2</f>
        <v>0</v>
      </c>
      <c r="F2" s="102" t="str">
        <f>TEXT(A2&amp;"＠"&amp;B2&amp;"×"&amp;C2&amp;D2&amp;"＝"&amp;E2&amp;"円","#")</f>
        <v>＠×＝0円</v>
      </c>
      <c r="G2" s="103" t="str">
        <f>IF('9'!$E2=0,"",'9'!$F2)</f>
        <v/>
      </c>
      <c r="H2" s="104" t="str">
        <f>'9'!$G2&amp;CHAR(10)&amp;G3&amp;CHAR(10)&amp;G4&amp;CHAR(10)&amp;G5&amp;CHAR(10)&amp;G6&amp;CHAR(10)&amp;G7&amp;CHAR(10)&amp;G8&amp;CHAR(10)&amp;G9&amp;CHAR(10)&amp;G10&amp;CHAR(10)&amp;G11</f>
        <v xml:space="preserve">
</v>
      </c>
    </row>
    <row r="3" spans="1:8" s="17" customFormat="1" ht="24" customHeight="1">
      <c r="A3" s="90"/>
      <c r="B3" s="91"/>
      <c r="C3" s="91"/>
      <c r="D3" s="92"/>
      <c r="E3" s="101">
        <f t="shared" ref="E3:E11" si="0">B3*C3</f>
        <v>0</v>
      </c>
      <c r="F3" s="102" t="str">
        <f t="shared" ref="F3:F11" si="1">TEXT(A3&amp;"＠"&amp;B3&amp;"×"&amp;C3&amp;D3&amp;"＝"&amp;E3&amp;"円","#")</f>
        <v>＠×＝0円</v>
      </c>
      <c r="G3" s="103" t="str">
        <f>IF('9'!$E3=0,"",'9'!$F3)</f>
        <v/>
      </c>
      <c r="H3" s="105"/>
    </row>
    <row r="4" spans="1:8" s="17" customFormat="1" ht="24" customHeight="1">
      <c r="A4" s="90"/>
      <c r="B4" s="91"/>
      <c r="C4" s="91"/>
      <c r="D4" s="92"/>
      <c r="E4" s="101">
        <f t="shared" si="0"/>
        <v>0</v>
      </c>
      <c r="F4" s="102" t="str">
        <f t="shared" si="1"/>
        <v>＠×＝0円</v>
      </c>
      <c r="G4" s="103" t="str">
        <f>IF('9'!$E4=0,"",'9'!$F4)</f>
        <v/>
      </c>
      <c r="H4" s="105"/>
    </row>
    <row r="5" spans="1:8" s="17" customFormat="1" ht="24" customHeight="1">
      <c r="A5" s="90"/>
      <c r="B5" s="91"/>
      <c r="C5" s="91"/>
      <c r="D5" s="92"/>
      <c r="E5" s="101">
        <f t="shared" si="0"/>
        <v>0</v>
      </c>
      <c r="F5" s="102" t="str">
        <f t="shared" si="1"/>
        <v>＠×＝0円</v>
      </c>
      <c r="G5" s="103" t="str">
        <f>IF('9'!$E5=0,"",'9'!$F5)</f>
        <v/>
      </c>
      <c r="H5" s="105"/>
    </row>
    <row r="6" spans="1:8" s="17" customFormat="1" ht="24" customHeight="1">
      <c r="A6" s="90"/>
      <c r="B6" s="91"/>
      <c r="C6" s="91"/>
      <c r="D6" s="92"/>
      <c r="E6" s="101">
        <f t="shared" si="0"/>
        <v>0</v>
      </c>
      <c r="F6" s="102" t="str">
        <f t="shared" si="1"/>
        <v>＠×＝0円</v>
      </c>
      <c r="G6" s="103" t="str">
        <f>IF('9'!$E6=0,"",'9'!$F6)</f>
        <v/>
      </c>
      <c r="H6" s="105"/>
    </row>
    <row r="7" spans="1:8" s="17" customFormat="1" ht="24" customHeight="1">
      <c r="A7" s="90"/>
      <c r="B7" s="91"/>
      <c r="C7" s="91"/>
      <c r="D7" s="92"/>
      <c r="E7" s="101">
        <f t="shared" si="0"/>
        <v>0</v>
      </c>
      <c r="F7" s="102" t="str">
        <f t="shared" si="1"/>
        <v>＠×＝0円</v>
      </c>
      <c r="G7" s="103" t="str">
        <f>IF('9'!$E7=0,"",'9'!$F7)</f>
        <v/>
      </c>
      <c r="H7" s="105"/>
    </row>
    <row r="8" spans="1:8" s="17" customFormat="1" ht="24" customHeight="1">
      <c r="A8" s="45"/>
      <c r="B8" s="46"/>
      <c r="C8" s="46"/>
      <c r="D8" s="47"/>
      <c r="E8" s="101">
        <f t="shared" si="0"/>
        <v>0</v>
      </c>
      <c r="F8" s="102" t="str">
        <f t="shared" si="1"/>
        <v>＠×＝0円</v>
      </c>
      <c r="G8" s="103" t="str">
        <f>IF('9'!$E8=0,"",'9'!$F8)</f>
        <v/>
      </c>
      <c r="H8" s="105"/>
    </row>
    <row r="9" spans="1:8" s="17" customFormat="1" ht="24" customHeight="1">
      <c r="A9" s="45"/>
      <c r="B9" s="46"/>
      <c r="C9" s="46"/>
      <c r="D9" s="47"/>
      <c r="E9" s="101">
        <f t="shared" si="0"/>
        <v>0</v>
      </c>
      <c r="F9" s="102" t="str">
        <f t="shared" si="1"/>
        <v>＠×＝0円</v>
      </c>
      <c r="G9" s="103" t="str">
        <f>IF('9'!$E9=0,"",'9'!$F9)</f>
        <v/>
      </c>
      <c r="H9" s="105"/>
    </row>
    <row r="10" spans="1:8" s="17" customFormat="1" ht="24" customHeight="1">
      <c r="A10" s="45"/>
      <c r="B10" s="46"/>
      <c r="C10" s="46"/>
      <c r="D10" s="47"/>
      <c r="E10" s="101">
        <f t="shared" si="0"/>
        <v>0</v>
      </c>
      <c r="F10" s="102" t="str">
        <f t="shared" si="1"/>
        <v>＠×＝0円</v>
      </c>
      <c r="G10" s="103" t="str">
        <f>IF('9'!$E10=0,"",'9'!$F10)</f>
        <v/>
      </c>
      <c r="H10" s="105"/>
    </row>
    <row r="11" spans="1:8" s="17" customFormat="1" ht="24" customHeight="1" thickBot="1">
      <c r="A11" s="45"/>
      <c r="B11" s="46"/>
      <c r="C11" s="46"/>
      <c r="D11" s="47"/>
      <c r="E11" s="101">
        <f t="shared" si="0"/>
        <v>0</v>
      </c>
      <c r="F11" s="102" t="str">
        <f t="shared" si="1"/>
        <v>＠×＝0円</v>
      </c>
      <c r="G11" s="103" t="str">
        <f>IF('9'!$E11=0,"",'9'!$F11)</f>
        <v/>
      </c>
      <c r="H11" s="105"/>
    </row>
    <row r="12" spans="1:8" ht="14.25" thickTop="1">
      <c r="A12" s="32"/>
      <c r="B12" s="30"/>
      <c r="C12" s="30"/>
      <c r="D12" s="31"/>
      <c r="E12" s="106">
        <f>SUM('9'!$E$2:$E$11)</f>
        <v>0</v>
      </c>
      <c r="F12" s="107"/>
      <c r="G12" s="108"/>
      <c r="H12" s="109"/>
    </row>
  </sheetData>
  <sheetProtection password="C15A" sheet="1" selectLockedCells="1"/>
  <phoneticPr fontId="3"/>
  <pageMargins left="0.7" right="0.7" top="0.75" bottom="0.75" header="0.3" footer="0.3"/>
  <pageSetup paperSize="9" orientation="portrait" copies="0"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B2" sqref="B2"/>
    </sheetView>
  </sheetViews>
  <sheetFormatPr defaultRowHeight="13.5"/>
  <cols>
    <col min="1" max="1" width="37.25" style="16" customWidth="1"/>
    <col min="2" max="2" width="21.75" style="15" customWidth="1"/>
    <col min="3" max="3" width="10.625" style="15" customWidth="1"/>
    <col min="4" max="4" width="10.625" style="16" customWidth="1"/>
    <col min="5" max="5" width="17.125" style="15" customWidth="1"/>
    <col min="6" max="6" width="17.125" style="16" customWidth="1"/>
    <col min="7" max="7" width="16.25" style="16" customWidth="1"/>
    <col min="8" max="8" width="19.125" customWidth="1"/>
    <col min="9" max="9" width="60.5" customWidth="1"/>
  </cols>
  <sheetData>
    <row r="1" spans="1:8" s="17" customFormat="1" ht="55.5" customHeight="1" thickBot="1">
      <c r="A1" s="84" t="s">
        <v>147</v>
      </c>
      <c r="B1" s="97" t="s">
        <v>181</v>
      </c>
      <c r="C1" s="25" t="s">
        <v>144</v>
      </c>
      <c r="D1" s="86" t="s">
        <v>146</v>
      </c>
      <c r="E1" s="25" t="s">
        <v>145</v>
      </c>
      <c r="F1" s="25" t="s">
        <v>148</v>
      </c>
      <c r="G1" s="29" t="s">
        <v>162</v>
      </c>
      <c r="H1" s="24" t="s">
        <v>161</v>
      </c>
    </row>
    <row r="2" spans="1:8" s="17" customFormat="1" ht="24" customHeight="1" thickBot="1">
      <c r="A2" s="90"/>
      <c r="B2" s="91"/>
      <c r="C2" s="91"/>
      <c r="D2" s="92"/>
      <c r="E2" s="26">
        <f>B2*C2</f>
        <v>0</v>
      </c>
      <c r="F2" s="85" t="str">
        <f>TEXT(A2&amp;"＠"&amp;B2&amp;"×"&amp;C2&amp;D2&amp;"＝"&amp;E2&amp;"円","#")</f>
        <v>＠×＝0円</v>
      </c>
      <c r="G2" s="87" t="str">
        <f>IF('10'!$E2=0,"",'10'!$F2)</f>
        <v/>
      </c>
      <c r="H2" s="83" t="str">
        <f>'10'!$G2&amp;CHAR(10)&amp;G3&amp;CHAR(10)&amp;G4&amp;CHAR(10)&amp;G5&amp;CHAR(10)&amp;G6&amp;CHAR(10)&amp;G7&amp;CHAR(10)&amp;G8&amp;CHAR(10)&amp;G9&amp;CHAR(10)&amp;G10&amp;CHAR(10)&amp;G11</f>
        <v xml:space="preserve">
</v>
      </c>
    </row>
    <row r="3" spans="1:8" s="17" customFormat="1" ht="24" customHeight="1">
      <c r="A3" s="90"/>
      <c r="B3" s="91"/>
      <c r="C3" s="91"/>
      <c r="D3" s="92"/>
      <c r="E3" s="26">
        <f t="shared" ref="E3:E11" si="0">B3*C3</f>
        <v>0</v>
      </c>
      <c r="F3" s="85" t="str">
        <f t="shared" ref="F3:F11" si="1">TEXT(A3&amp;"＠"&amp;B3&amp;"×"&amp;C3&amp;D3&amp;"＝"&amp;E3&amp;"円","#")</f>
        <v>＠×＝0円</v>
      </c>
      <c r="G3" s="87" t="str">
        <f>IF('10'!$E3=0,"",'10'!$F3)</f>
        <v/>
      </c>
      <c r="H3" s="81"/>
    </row>
    <row r="4" spans="1:8" s="17" customFormat="1" ht="24" customHeight="1">
      <c r="A4" s="90"/>
      <c r="B4" s="91"/>
      <c r="C4" s="91"/>
      <c r="D4" s="92"/>
      <c r="E4" s="26">
        <f t="shared" si="0"/>
        <v>0</v>
      </c>
      <c r="F4" s="85" t="str">
        <f t="shared" si="1"/>
        <v>＠×＝0円</v>
      </c>
      <c r="G4" s="87" t="str">
        <f>IF('10'!$E4=0,"",'10'!$F4)</f>
        <v/>
      </c>
      <c r="H4" s="81"/>
    </row>
    <row r="5" spans="1:8" s="17" customFormat="1" ht="24" customHeight="1">
      <c r="A5" s="90"/>
      <c r="B5" s="91"/>
      <c r="C5" s="91"/>
      <c r="D5" s="92"/>
      <c r="E5" s="26">
        <f t="shared" si="0"/>
        <v>0</v>
      </c>
      <c r="F5" s="85" t="str">
        <f t="shared" si="1"/>
        <v>＠×＝0円</v>
      </c>
      <c r="G5" s="87" t="str">
        <f>IF('10'!$E5=0,"",'10'!$F5)</f>
        <v/>
      </c>
      <c r="H5" s="81"/>
    </row>
    <row r="6" spans="1:8" s="17" customFormat="1" ht="24" customHeight="1">
      <c r="A6" s="45"/>
      <c r="B6" s="46"/>
      <c r="C6" s="46"/>
      <c r="D6" s="47"/>
      <c r="E6" s="26">
        <f t="shared" si="0"/>
        <v>0</v>
      </c>
      <c r="F6" s="85" t="str">
        <f t="shared" si="1"/>
        <v>＠×＝0円</v>
      </c>
      <c r="G6" s="87" t="str">
        <f>IF('10'!$E6=0,"",'10'!$F6)</f>
        <v/>
      </c>
      <c r="H6" s="81"/>
    </row>
    <row r="7" spans="1:8" s="17" customFormat="1" ht="24" customHeight="1">
      <c r="A7" s="45"/>
      <c r="B7" s="46"/>
      <c r="C7" s="46"/>
      <c r="D7" s="47"/>
      <c r="E7" s="26">
        <f t="shared" si="0"/>
        <v>0</v>
      </c>
      <c r="F7" s="85" t="str">
        <f t="shared" si="1"/>
        <v>＠×＝0円</v>
      </c>
      <c r="G7" s="87" t="str">
        <f>IF('10'!$E7=0,"",'10'!$F7)</f>
        <v/>
      </c>
      <c r="H7" s="81"/>
    </row>
    <row r="8" spans="1:8" s="17" customFormat="1" ht="24" customHeight="1">
      <c r="A8" s="45"/>
      <c r="B8" s="46"/>
      <c r="C8" s="46"/>
      <c r="D8" s="47"/>
      <c r="E8" s="26">
        <f t="shared" si="0"/>
        <v>0</v>
      </c>
      <c r="F8" s="85" t="str">
        <f t="shared" si="1"/>
        <v>＠×＝0円</v>
      </c>
      <c r="G8" s="87" t="str">
        <f>IF('10'!$E8=0,"",'10'!$F8)</f>
        <v/>
      </c>
      <c r="H8" s="81"/>
    </row>
    <row r="9" spans="1:8" s="17" customFormat="1" ht="24" customHeight="1">
      <c r="A9" s="45"/>
      <c r="B9" s="46"/>
      <c r="C9" s="46"/>
      <c r="D9" s="47"/>
      <c r="E9" s="26">
        <f t="shared" si="0"/>
        <v>0</v>
      </c>
      <c r="F9" s="85" t="str">
        <f t="shared" si="1"/>
        <v>＠×＝0円</v>
      </c>
      <c r="G9" s="87" t="str">
        <f>IF('10'!$E9=0,"",'10'!$F9)</f>
        <v/>
      </c>
      <c r="H9" s="81"/>
    </row>
    <row r="10" spans="1:8" s="17" customFormat="1" ht="24" customHeight="1">
      <c r="A10" s="45"/>
      <c r="B10" s="46"/>
      <c r="C10" s="46"/>
      <c r="D10" s="47"/>
      <c r="E10" s="26">
        <f t="shared" si="0"/>
        <v>0</v>
      </c>
      <c r="F10" s="85" t="str">
        <f t="shared" si="1"/>
        <v>＠×＝0円</v>
      </c>
      <c r="G10" s="87" t="str">
        <f>IF('10'!$E10=0,"",'10'!$F10)</f>
        <v/>
      </c>
      <c r="H10" s="81"/>
    </row>
    <row r="11" spans="1:8" s="17" customFormat="1" ht="24" customHeight="1" thickBot="1">
      <c r="A11" s="45"/>
      <c r="B11" s="46"/>
      <c r="C11" s="46"/>
      <c r="D11" s="47"/>
      <c r="E11" s="26">
        <f t="shared" si="0"/>
        <v>0</v>
      </c>
      <c r="F11" s="85" t="str">
        <f t="shared" si="1"/>
        <v>＠×＝0円</v>
      </c>
      <c r="G11" s="87" t="str">
        <f>IF('10'!$E11=0,"",'10'!$F11)</f>
        <v/>
      </c>
      <c r="H11" s="81"/>
    </row>
    <row r="12" spans="1:8" ht="14.25" thickTop="1">
      <c r="A12" s="32"/>
      <c r="B12" s="30"/>
      <c r="C12" s="30"/>
      <c r="D12" s="31"/>
      <c r="E12" s="27">
        <f>SUM('10'!$E$2:$E$11)</f>
        <v>0</v>
      </c>
      <c r="F12" s="88"/>
      <c r="G12" s="89"/>
      <c r="H12" s="79"/>
    </row>
  </sheetData>
  <sheetProtection password="C15A" sheet="1" selectLockedCells="1"/>
  <phoneticPr fontId="3"/>
  <pageMargins left="0.7" right="0.7" top="0.75" bottom="0.75" header="0.3" footer="0.3"/>
  <pageSetup paperSize="9" orientation="portrait" copies="0"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123"/>
  <sheetViews>
    <sheetView topLeftCell="B82" zoomScale="55" zoomScaleNormal="55" workbookViewId="0">
      <selection activeCell="S4" sqref="S4"/>
    </sheetView>
  </sheetViews>
  <sheetFormatPr defaultRowHeight="13.5"/>
  <cols>
    <col min="1" max="1" width="10.875" style="4" hidden="1" customWidth="1"/>
    <col min="2" max="2" width="9" style="5" customWidth="1"/>
    <col min="3" max="3" width="7.875" customWidth="1"/>
    <col min="4" max="4" width="20.375" customWidth="1"/>
    <col min="5" max="7" width="15" style="3" customWidth="1"/>
    <col min="8" max="8" width="15" style="12" customWidth="1"/>
    <col min="9" max="9" width="31.125" style="8" customWidth="1"/>
    <col min="10" max="11" width="44.625" style="3" customWidth="1"/>
    <col min="12" max="12" width="16.125" style="2" customWidth="1"/>
    <col min="13" max="13" width="14.25" style="1" customWidth="1"/>
    <col min="14" max="14" width="14.25" customWidth="1"/>
    <col min="15" max="15" width="20.625" customWidth="1"/>
    <col min="16" max="16" width="27.375" style="3" customWidth="1"/>
    <col min="17" max="17" width="11" bestFit="1" customWidth="1"/>
    <col min="18" max="18" width="13.75" bestFit="1" customWidth="1"/>
    <col min="19" max="19" width="24.625" bestFit="1" customWidth="1"/>
  </cols>
  <sheetData>
    <row r="1" spans="1:19" ht="159.75" customHeight="1">
      <c r="A1" s="18"/>
      <c r="B1" s="6" t="s">
        <v>154</v>
      </c>
      <c r="D1" s="9"/>
      <c r="E1" s="22" t="s">
        <v>158</v>
      </c>
      <c r="F1" s="21"/>
      <c r="G1" s="11"/>
      <c r="H1" s="13"/>
      <c r="I1" s="11"/>
      <c r="L1" s="23" t="s">
        <v>160</v>
      </c>
      <c r="M1"/>
      <c r="O1" s="3"/>
      <c r="P1"/>
      <c r="Q1" t="s">
        <v>159</v>
      </c>
    </row>
    <row r="2" spans="1:19" ht="27" customHeight="1">
      <c r="B2" s="6"/>
      <c r="D2" s="9"/>
      <c r="E2" s="14"/>
      <c r="I2" s="3"/>
      <c r="L2" s="7">
        <f>SUBTOTAL(109,総括表作成例!$L$4:$L$7)</f>
        <v>1973635</v>
      </c>
      <c r="M2"/>
      <c r="O2" s="3"/>
      <c r="P2" s="19"/>
      <c r="Q2" s="20" t="s">
        <v>155</v>
      </c>
      <c r="R2" s="20" t="s">
        <v>156</v>
      </c>
      <c r="S2" s="20" t="s">
        <v>157</v>
      </c>
    </row>
    <row r="3" spans="1:19" s="28" customFormat="1" ht="89.25" customHeight="1">
      <c r="A3" s="33" t="s">
        <v>153</v>
      </c>
      <c r="B3" s="34" t="s">
        <v>0</v>
      </c>
      <c r="C3" s="35" t="s">
        <v>128</v>
      </c>
      <c r="D3" s="36" t="s">
        <v>127</v>
      </c>
      <c r="E3" s="35" t="s">
        <v>1</v>
      </c>
      <c r="F3" s="35" t="s">
        <v>2</v>
      </c>
      <c r="G3" s="35" t="s">
        <v>3</v>
      </c>
      <c r="H3" s="35" t="s">
        <v>4</v>
      </c>
      <c r="I3" s="36" t="s">
        <v>151</v>
      </c>
      <c r="J3" s="37" t="s">
        <v>149</v>
      </c>
      <c r="K3" s="36" t="s">
        <v>175</v>
      </c>
      <c r="L3" s="38" t="s">
        <v>150</v>
      </c>
      <c r="M3" s="35" t="s">
        <v>142</v>
      </c>
      <c r="N3" s="35" t="s">
        <v>143</v>
      </c>
      <c r="O3" s="39" t="s">
        <v>152</v>
      </c>
      <c r="Q3" s="69" t="str">
        <f>IF(OR(総括表!$C4="一般枠（通常枠）",総括表!$C4="一般枠（賃上げ枠）"),"1/2","2/3")</f>
        <v>2/3</v>
      </c>
      <c r="R3" s="72">
        <f>IF($C4="一般",1500000,1000000)</f>
        <v>1000000</v>
      </c>
      <c r="S3" s="74">
        <f>L2*Q3</f>
        <v>89455006375</v>
      </c>
    </row>
    <row r="4" spans="1:19" s="10" customFormat="1" ht="151.5" customHeight="1">
      <c r="A4" s="40"/>
      <c r="B4" s="41">
        <v>1</v>
      </c>
      <c r="C4" s="51" t="s">
        <v>129</v>
      </c>
      <c r="D4" s="51" t="s">
        <v>165</v>
      </c>
      <c r="E4" s="51" t="s">
        <v>6</v>
      </c>
      <c r="F4" s="51" t="s">
        <v>10</v>
      </c>
      <c r="G4" s="51" t="s">
        <v>42</v>
      </c>
      <c r="H4" s="52" t="s">
        <v>39</v>
      </c>
      <c r="I4" s="51" t="s">
        <v>166</v>
      </c>
      <c r="J4" s="53" t="s">
        <v>177</v>
      </c>
      <c r="K4" s="51"/>
      <c r="L4" s="55">
        <v>310000</v>
      </c>
      <c r="M4" s="51" t="s">
        <v>131</v>
      </c>
      <c r="N4" s="51" t="s">
        <v>137</v>
      </c>
      <c r="O4" s="56" t="s">
        <v>167</v>
      </c>
    </row>
    <row r="5" spans="1:19" ht="151.5" customHeight="1">
      <c r="A5" s="42"/>
      <c r="B5" s="41">
        <v>2</v>
      </c>
      <c r="C5" s="51" t="s">
        <v>129</v>
      </c>
      <c r="D5" s="51" t="s">
        <v>165</v>
      </c>
      <c r="E5" s="51" t="s">
        <v>6</v>
      </c>
      <c r="F5" s="51" t="s">
        <v>10</v>
      </c>
      <c r="G5" s="51" t="s">
        <v>7</v>
      </c>
      <c r="H5" s="52" t="s">
        <v>38</v>
      </c>
      <c r="I5" s="51" t="s">
        <v>168</v>
      </c>
      <c r="J5" s="54" t="s">
        <v>178</v>
      </c>
      <c r="K5" s="51" t="s">
        <v>176</v>
      </c>
      <c r="L5" s="55">
        <v>81818</v>
      </c>
      <c r="M5" s="51" t="s">
        <v>131</v>
      </c>
      <c r="N5" s="51" t="s">
        <v>137</v>
      </c>
      <c r="O5" s="56" t="s">
        <v>174</v>
      </c>
      <c r="P5"/>
      <c r="Q5" s="10"/>
    </row>
    <row r="6" spans="1:19" ht="151.5" customHeight="1">
      <c r="A6" s="40"/>
      <c r="B6" s="41">
        <v>3</v>
      </c>
      <c r="C6" s="51" t="s">
        <v>129</v>
      </c>
      <c r="D6" s="51" t="s">
        <v>165</v>
      </c>
      <c r="E6" s="51" t="s">
        <v>6</v>
      </c>
      <c r="F6" s="51" t="s">
        <v>10</v>
      </c>
      <c r="G6" s="51" t="s">
        <v>42</v>
      </c>
      <c r="H6" s="52" t="s">
        <v>61</v>
      </c>
      <c r="I6" s="51" t="s">
        <v>169</v>
      </c>
      <c r="J6" s="54" t="s">
        <v>179</v>
      </c>
      <c r="K6" s="51"/>
      <c r="L6" s="55">
        <v>36363</v>
      </c>
      <c r="M6" s="51" t="s">
        <v>131</v>
      </c>
      <c r="N6" s="51" t="s">
        <v>137</v>
      </c>
      <c r="O6" s="56" t="s">
        <v>170</v>
      </c>
      <c r="P6"/>
      <c r="Q6" s="10"/>
    </row>
    <row r="7" spans="1:19" ht="171.75" customHeight="1">
      <c r="A7" s="42"/>
      <c r="B7" s="41">
        <v>4</v>
      </c>
      <c r="C7" s="51" t="s">
        <v>129</v>
      </c>
      <c r="D7" s="51" t="s">
        <v>165</v>
      </c>
      <c r="E7" s="51" t="s">
        <v>6</v>
      </c>
      <c r="F7" s="51" t="s">
        <v>10</v>
      </c>
      <c r="G7" s="51" t="s">
        <v>42</v>
      </c>
      <c r="H7" s="52" t="s">
        <v>76</v>
      </c>
      <c r="I7" s="51" t="s">
        <v>171</v>
      </c>
      <c r="J7" s="54" t="s">
        <v>180</v>
      </c>
      <c r="K7" s="51"/>
      <c r="L7" s="55">
        <v>1545454</v>
      </c>
      <c r="M7" s="51" t="s">
        <v>131</v>
      </c>
      <c r="N7" s="51" t="s">
        <v>137</v>
      </c>
      <c r="O7" s="56" t="s">
        <v>172</v>
      </c>
      <c r="P7"/>
      <c r="Q7" s="10"/>
    </row>
    <row r="72" spans="2:6" ht="54" customHeight="1">
      <c r="C72" s="50" t="s">
        <v>173</v>
      </c>
      <c r="D72" s="48"/>
      <c r="E72" s="49"/>
      <c r="F72" s="49"/>
    </row>
    <row r="75" spans="2:6">
      <c r="B75" s="5">
        <v>1</v>
      </c>
    </row>
    <row r="93" spans="2:2">
      <c r="B93" s="5">
        <v>2</v>
      </c>
    </row>
    <row r="110" spans="2:2">
      <c r="B110" s="5">
        <v>3</v>
      </c>
    </row>
    <row r="123" spans="2:2">
      <c r="B123" s="5">
        <v>4</v>
      </c>
    </row>
  </sheetData>
  <phoneticPr fontId="3"/>
  <dataValidations count="2">
    <dataValidation type="list" allowBlank="1" showInputMessage="1" showErrorMessage="1" sqref="M4:N7">
      <formula1>INDIRECT($C4)</formula1>
    </dataValidation>
    <dataValidation type="list" allowBlank="1" showInputMessage="1" showErrorMessage="1" sqref="C4:C7">
      <formula1>枠</formula1>
    </dataValidation>
  </dataValidations>
  <pageMargins left="0.7" right="0.7" top="0.75" bottom="0.75" header="0.3" footer="0.3"/>
  <pageSetup paperSize="9" scale="35" fitToHeight="0" orientation="portrait" r:id="rId1"/>
  <drawing r:id="rId2"/>
  <legacyDrawing r:id="rId3"/>
  <tableParts count="1">
    <tablePart r:id="rId4"/>
  </tableParts>
  <extLst>
    <ext xmlns:x14="http://schemas.microsoft.com/office/spreadsheetml/2009/9/main" uri="{CCE6A557-97BC-4b89-ADB6-D9C93CAAB3DF}">
      <x14:dataValidations xmlns:xm="http://schemas.microsoft.com/office/excel/2006/main" count="2">
        <x14:dataValidation type="list" allowBlank="1" showInputMessage="1" showErrorMessage="1">
          <x14:formula1>
            <xm:f>INDIRECT('P:\経金D\経営革新補助金個人フォルダ\01経営革新補助金（個人）\Ｒ５　補助金交付フォルダ\Ｒ５見込み調査99\[01_作成例☆作成例☆mejiron_jigyoumeisai.xlsx]リスト'!#REF!)</xm:f>
          </x14:formula1>
          <xm:sqref>F4:H7</xm:sqref>
        </x14:dataValidation>
        <x14:dataValidation type="list" allowBlank="1" showInputMessage="1" showErrorMessage="1">
          <x14:formula1>
            <xm:f>'P:\経金D\経営革新補助金個人フォルダ\01経営革新補助金（個人）\Ｒ５　補助金交付フォルダ\Ｒ５見込み調査99\[01_作成例☆作成例☆mejiron_jigyoumeisai.xlsx]リスト'!#REF!</xm:f>
          </x14:formula1>
          <xm:sqref>E4:E7</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BO732"/>
  <sheetViews>
    <sheetView workbookViewId="0">
      <selection activeCell="S4" sqref="S4"/>
    </sheetView>
  </sheetViews>
  <sheetFormatPr defaultRowHeight="13.5"/>
  <cols>
    <col min="1" max="1" width="9" style="109"/>
    <col min="2" max="2" width="17.25" style="109" bestFit="1" customWidth="1"/>
    <col min="3" max="3" width="15" style="109" bestFit="1" customWidth="1"/>
    <col min="4" max="4" width="9.25" style="109" bestFit="1" customWidth="1"/>
    <col min="5" max="5" width="9" style="109"/>
    <col min="6" max="6" width="15.125" style="109" bestFit="1" customWidth="1"/>
    <col min="7" max="7" width="38" style="109" bestFit="1" customWidth="1"/>
    <col min="8" max="8" width="46.375" style="109" bestFit="1" customWidth="1"/>
    <col min="9" max="16" width="9" style="109"/>
    <col min="17" max="17" width="9.5" style="109" customWidth="1"/>
    <col min="18" max="65" width="9" style="109"/>
    <col min="66" max="66" width="10.25" style="109" bestFit="1" customWidth="1"/>
    <col min="67" max="67" width="9" style="109"/>
  </cols>
  <sheetData>
    <row r="1" spans="1:67" ht="121.5">
      <c r="A1" s="117"/>
      <c r="B1" s="117" t="s">
        <v>128</v>
      </c>
      <c r="C1" s="117" t="s">
        <v>140</v>
      </c>
      <c r="D1" s="117" t="s">
        <v>141</v>
      </c>
      <c r="E1" s="117"/>
      <c r="F1" s="117" t="s">
        <v>2</v>
      </c>
      <c r="G1" s="117" t="s">
        <v>3</v>
      </c>
      <c r="H1" s="117" t="s">
        <v>4</v>
      </c>
      <c r="I1" s="128" t="s">
        <v>6</v>
      </c>
      <c r="J1" s="117" t="s">
        <v>10</v>
      </c>
      <c r="K1" s="117" t="s">
        <v>77</v>
      </c>
      <c r="L1" s="117" t="s">
        <v>78</v>
      </c>
      <c r="M1" s="117" t="s">
        <v>79</v>
      </c>
      <c r="N1" s="117" t="s">
        <v>98</v>
      </c>
      <c r="O1" s="117" t="s">
        <v>97</v>
      </c>
      <c r="P1" s="117" t="s">
        <v>188</v>
      </c>
      <c r="Q1" s="117" t="s">
        <v>100</v>
      </c>
      <c r="R1" s="117" t="s">
        <v>101</v>
      </c>
      <c r="S1" s="117" t="s">
        <v>102</v>
      </c>
      <c r="T1" s="117" t="s">
        <v>103</v>
      </c>
      <c r="U1" s="117" t="s">
        <v>99</v>
      </c>
      <c r="V1" s="117" t="s">
        <v>122</v>
      </c>
      <c r="W1" s="117" t="s">
        <v>123</v>
      </c>
      <c r="X1" s="117" t="s">
        <v>124</v>
      </c>
      <c r="Y1" s="117" t="s">
        <v>125</v>
      </c>
      <c r="Z1" s="117" t="s">
        <v>126</v>
      </c>
      <c r="AA1" s="117" t="s">
        <v>80</v>
      </c>
      <c r="AB1" s="117" t="s">
        <v>81</v>
      </c>
      <c r="AC1" s="117" t="s">
        <v>82</v>
      </c>
      <c r="AD1" s="117" t="s">
        <v>83</v>
      </c>
      <c r="AE1" s="117" t="s">
        <v>84</v>
      </c>
      <c r="AF1" s="117" t="s">
        <v>85</v>
      </c>
      <c r="AG1" s="117" t="s">
        <v>86</v>
      </c>
      <c r="AH1" s="117" t="s">
        <v>87</v>
      </c>
      <c r="AI1" s="117" t="s">
        <v>88</v>
      </c>
      <c r="AJ1" s="117" t="s">
        <v>89</v>
      </c>
      <c r="AK1" s="117" t="s">
        <v>90</v>
      </c>
      <c r="AL1" s="117" t="s">
        <v>91</v>
      </c>
      <c r="AM1" s="117" t="s">
        <v>104</v>
      </c>
      <c r="AN1" s="117" t="s">
        <v>105</v>
      </c>
      <c r="AO1" s="117" t="s">
        <v>106</v>
      </c>
      <c r="AP1" s="117" t="s">
        <v>107</v>
      </c>
      <c r="AQ1" s="117" t="s">
        <v>108</v>
      </c>
      <c r="AR1" s="117" t="s">
        <v>109</v>
      </c>
      <c r="AS1" s="117" t="s">
        <v>110</v>
      </c>
      <c r="AT1" s="117" t="s">
        <v>111</v>
      </c>
      <c r="AU1" s="117" t="s">
        <v>112</v>
      </c>
      <c r="AV1" s="117" t="s">
        <v>113</v>
      </c>
      <c r="AW1" s="117" t="s">
        <v>114</v>
      </c>
      <c r="AX1" s="117" t="s">
        <v>115</v>
      </c>
      <c r="AY1" s="117" t="s">
        <v>116</v>
      </c>
      <c r="AZ1" s="117" t="s">
        <v>117</v>
      </c>
      <c r="BA1" s="117" t="s">
        <v>118</v>
      </c>
      <c r="BB1" s="117" t="s">
        <v>119</v>
      </c>
      <c r="BC1" s="117" t="s">
        <v>120</v>
      </c>
      <c r="BD1" s="117" t="s">
        <v>121</v>
      </c>
      <c r="BE1" s="117" t="s">
        <v>92</v>
      </c>
      <c r="BF1" s="117" t="s">
        <v>93</v>
      </c>
      <c r="BG1" s="117" t="s">
        <v>94</v>
      </c>
      <c r="BH1" s="117" t="s">
        <v>95</v>
      </c>
      <c r="BI1" s="117" t="s">
        <v>96</v>
      </c>
      <c r="BJ1" s="117" t="s">
        <v>130</v>
      </c>
      <c r="BK1" s="117" t="s">
        <v>184</v>
      </c>
      <c r="BL1" s="117" t="s">
        <v>201</v>
      </c>
      <c r="BM1" s="117" t="s">
        <v>163</v>
      </c>
      <c r="BN1" s="117" t="s">
        <v>164</v>
      </c>
      <c r="BO1" s="117" t="s">
        <v>202</v>
      </c>
    </row>
    <row r="2" spans="1:67">
      <c r="B2" s="109" t="s">
        <v>184</v>
      </c>
      <c r="C2" s="129">
        <v>0.66666666666666663</v>
      </c>
      <c r="D2" s="130">
        <v>1000000</v>
      </c>
      <c r="F2" s="109" t="str">
        <f>TEXT(総括表!E4,)</f>
        <v/>
      </c>
      <c r="G2" s="109" t="str">
        <f>総括表!E4&amp;総括表!F4</f>
        <v/>
      </c>
      <c r="H2" s="109" t="str">
        <f>総括表!E4&amp;総括表!F4&amp;総括表!G4</f>
        <v/>
      </c>
      <c r="I2" s="131" t="s">
        <v>35</v>
      </c>
      <c r="J2" s="109" t="s">
        <v>10</v>
      </c>
      <c r="K2" s="109" t="s">
        <v>11</v>
      </c>
      <c r="L2" s="109" t="s">
        <v>187</v>
      </c>
      <c r="M2" s="109" t="s">
        <v>9</v>
      </c>
      <c r="N2" s="109" t="s">
        <v>12</v>
      </c>
      <c r="O2" s="109" t="s">
        <v>12</v>
      </c>
      <c r="P2" s="109" t="s">
        <v>12</v>
      </c>
      <c r="Q2" s="109" t="s">
        <v>12</v>
      </c>
      <c r="R2" s="109" t="s">
        <v>12</v>
      </c>
      <c r="S2" s="109" t="s">
        <v>12</v>
      </c>
      <c r="T2" s="109" t="s">
        <v>12</v>
      </c>
      <c r="U2" s="109" t="s">
        <v>13</v>
      </c>
      <c r="V2" s="109" t="s">
        <v>8</v>
      </c>
      <c r="W2" s="109" t="s">
        <v>14</v>
      </c>
      <c r="X2" s="109" t="s">
        <v>15</v>
      </c>
      <c r="Y2" s="109" t="s">
        <v>16</v>
      </c>
      <c r="Z2" s="109" t="s">
        <v>17</v>
      </c>
      <c r="AA2" s="109" t="s">
        <v>13</v>
      </c>
      <c r="AB2" s="109" t="s">
        <v>8</v>
      </c>
      <c r="AC2" s="109" t="s">
        <v>14</v>
      </c>
      <c r="AD2" s="109" t="s">
        <v>18</v>
      </c>
      <c r="AE2" s="109" t="s">
        <v>19</v>
      </c>
      <c r="AF2" s="109" t="s">
        <v>20</v>
      </c>
      <c r="AG2" s="109" t="s">
        <v>21</v>
      </c>
      <c r="AH2" s="109" t="s">
        <v>13</v>
      </c>
      <c r="AI2" s="109" t="s">
        <v>8</v>
      </c>
      <c r="AJ2" s="109" t="s">
        <v>14</v>
      </c>
      <c r="AK2" s="109" t="s">
        <v>22</v>
      </c>
      <c r="AL2" s="109" t="s">
        <v>23</v>
      </c>
      <c r="AM2" s="109" t="s">
        <v>13</v>
      </c>
      <c r="AN2" s="109" t="s">
        <v>8</v>
      </c>
      <c r="AO2" s="109" t="s">
        <v>14</v>
      </c>
      <c r="AP2" s="109" t="s">
        <v>24</v>
      </c>
      <c r="AQ2" s="109" t="s">
        <v>25</v>
      </c>
      <c r="AR2" s="109" t="s">
        <v>26</v>
      </c>
      <c r="AS2" s="109" t="s">
        <v>13</v>
      </c>
      <c r="AT2" s="109" t="s">
        <v>8</v>
      </c>
      <c r="AU2" s="109" t="s">
        <v>14</v>
      </c>
      <c r="AV2" s="109" t="s">
        <v>27</v>
      </c>
      <c r="AW2" s="109" t="s">
        <v>28</v>
      </c>
      <c r="AX2" s="109" t="s">
        <v>29</v>
      </c>
      <c r="AY2" s="109" t="s">
        <v>13</v>
      </c>
      <c r="AZ2" s="109" t="s">
        <v>8</v>
      </c>
      <c r="BA2" s="109" t="s">
        <v>14</v>
      </c>
      <c r="BB2" s="109" t="s">
        <v>30</v>
      </c>
      <c r="BC2" s="109" t="s">
        <v>31</v>
      </c>
      <c r="BD2" s="109" t="s">
        <v>32</v>
      </c>
      <c r="BE2" s="109" t="s">
        <v>13</v>
      </c>
      <c r="BF2" s="109" t="s">
        <v>8</v>
      </c>
      <c r="BG2" s="109" t="s">
        <v>14</v>
      </c>
      <c r="BH2" s="109" t="s">
        <v>33</v>
      </c>
      <c r="BI2" s="109" t="s">
        <v>34</v>
      </c>
      <c r="BK2" s="109" t="s">
        <v>131</v>
      </c>
      <c r="BL2" s="109" t="s">
        <v>131</v>
      </c>
      <c r="BM2" s="109" t="str">
        <f>'1'!$H$2</f>
        <v xml:space="preserve">
</v>
      </c>
      <c r="BN2" s="132">
        <f>'1'!$E$12</f>
        <v>0</v>
      </c>
      <c r="BO2" s="109" t="s">
        <v>131</v>
      </c>
    </row>
    <row r="3" spans="1:67">
      <c r="B3" s="109" t="s">
        <v>185</v>
      </c>
      <c r="C3" s="129">
        <v>0.5</v>
      </c>
      <c r="D3" s="130">
        <v>1500000</v>
      </c>
      <c r="F3" s="109" t="str">
        <f>TEXT(総括表!E5,)</f>
        <v/>
      </c>
      <c r="G3" s="109" t="str">
        <f>総括表!E5&amp;総括表!F5</f>
        <v/>
      </c>
      <c r="H3" s="109" t="str">
        <f>総括表!E5&amp;総括表!F5&amp;総括表!G5</f>
        <v/>
      </c>
      <c r="I3" s="131" t="s">
        <v>5</v>
      </c>
      <c r="L3" s="109" t="s">
        <v>36</v>
      </c>
      <c r="N3" s="109" t="s">
        <v>7</v>
      </c>
      <c r="O3" s="109" t="s">
        <v>7</v>
      </c>
      <c r="P3" s="109" t="s">
        <v>7</v>
      </c>
      <c r="Q3" s="109" t="s">
        <v>7</v>
      </c>
      <c r="R3" s="109" t="s">
        <v>7</v>
      </c>
      <c r="S3" s="109" t="s">
        <v>7</v>
      </c>
      <c r="T3" s="109" t="s">
        <v>7</v>
      </c>
      <c r="U3" s="109" t="s">
        <v>37</v>
      </c>
      <c r="V3" s="109" t="s">
        <v>38</v>
      </c>
      <c r="W3" s="109" t="s">
        <v>39</v>
      </c>
      <c r="AA3" s="109" t="s">
        <v>37</v>
      </c>
      <c r="AB3" s="109" t="s">
        <v>38</v>
      </c>
      <c r="AC3" s="109" t="s">
        <v>39</v>
      </c>
      <c r="AH3" s="109" t="s">
        <v>37</v>
      </c>
      <c r="AI3" s="109" t="s">
        <v>40</v>
      </c>
      <c r="AJ3" s="109" t="s">
        <v>39</v>
      </c>
      <c r="AM3" s="109" t="s">
        <v>37</v>
      </c>
      <c r="AN3" s="109" t="s">
        <v>38</v>
      </c>
      <c r="AO3" s="109" t="s">
        <v>39</v>
      </c>
      <c r="AS3" s="109" t="s">
        <v>37</v>
      </c>
      <c r="AT3" s="109" t="s">
        <v>38</v>
      </c>
      <c r="AU3" s="109" t="s">
        <v>39</v>
      </c>
      <c r="AY3" s="109" t="s">
        <v>37</v>
      </c>
      <c r="AZ3" s="109" t="s">
        <v>38</v>
      </c>
      <c r="BA3" s="109" t="s">
        <v>39</v>
      </c>
      <c r="BE3" s="109" t="s">
        <v>37</v>
      </c>
      <c r="BF3" s="109" t="s">
        <v>38</v>
      </c>
      <c r="BG3" s="109" t="s">
        <v>39</v>
      </c>
      <c r="BK3" s="109" t="s">
        <v>132</v>
      </c>
      <c r="BL3" s="109" t="s">
        <v>132</v>
      </c>
      <c r="BM3" s="109" t="str">
        <f>'2'!$H$2</f>
        <v xml:space="preserve">
</v>
      </c>
      <c r="BN3" s="132">
        <f>'2'!$E$12</f>
        <v>0</v>
      </c>
      <c r="BO3" s="109" t="s">
        <v>132</v>
      </c>
    </row>
    <row r="4" spans="1:67">
      <c r="B4" s="109" t="s">
        <v>186</v>
      </c>
      <c r="C4" s="129">
        <v>0.5</v>
      </c>
      <c r="D4" s="130">
        <v>2000000</v>
      </c>
      <c r="F4" s="109" t="str">
        <f>TEXT(総括表!E6,)</f>
        <v/>
      </c>
      <c r="G4" s="109" t="str">
        <f>総括表!E6&amp;総括表!F6</f>
        <v/>
      </c>
      <c r="H4" s="109" t="str">
        <f>総括表!E6&amp;総括表!F6&amp;総括表!G6</f>
        <v/>
      </c>
      <c r="I4" s="131" t="s">
        <v>9</v>
      </c>
      <c r="L4" s="109" t="s">
        <v>41</v>
      </c>
      <c r="N4" s="109" t="s">
        <v>42</v>
      </c>
      <c r="O4" s="109" t="s">
        <v>42</v>
      </c>
      <c r="P4" s="109" t="s">
        <v>42</v>
      </c>
      <c r="Q4" s="109" t="s">
        <v>42</v>
      </c>
      <c r="R4" s="109" t="s">
        <v>42</v>
      </c>
      <c r="S4" s="109" t="s">
        <v>42</v>
      </c>
      <c r="T4" s="109" t="s">
        <v>42</v>
      </c>
      <c r="W4" s="109" t="s">
        <v>43</v>
      </c>
      <c r="AC4" s="109" t="s">
        <v>43</v>
      </c>
      <c r="AJ4" s="109" t="s">
        <v>43</v>
      </c>
      <c r="AO4" s="109" t="s">
        <v>43</v>
      </c>
      <c r="AU4" s="109" t="s">
        <v>43</v>
      </c>
      <c r="BA4" s="109" t="s">
        <v>43</v>
      </c>
      <c r="BG4" s="109" t="s">
        <v>43</v>
      </c>
      <c r="BK4" s="109" t="s">
        <v>133</v>
      </c>
      <c r="BL4" s="109" t="s">
        <v>133</v>
      </c>
      <c r="BM4" s="109" t="str">
        <f>'3'!$H$2</f>
        <v xml:space="preserve">
</v>
      </c>
      <c r="BN4" s="132">
        <f>'3'!$E$12</f>
        <v>0</v>
      </c>
      <c r="BO4" s="109" t="s">
        <v>133</v>
      </c>
    </row>
    <row r="5" spans="1:67">
      <c r="F5" s="109" t="str">
        <f>TEXT(総括表!E7,)</f>
        <v/>
      </c>
      <c r="G5" s="109" t="str">
        <f>総括表!E7&amp;総括表!F7</f>
        <v/>
      </c>
      <c r="H5" s="109" t="str">
        <f>総括表!E7&amp;総括表!F7&amp;総括表!G7</f>
        <v/>
      </c>
      <c r="L5" s="109" t="s">
        <v>44</v>
      </c>
      <c r="N5" s="109" t="s">
        <v>45</v>
      </c>
      <c r="O5" s="109" t="s">
        <v>46</v>
      </c>
      <c r="P5" s="109" t="s">
        <v>47</v>
      </c>
      <c r="Q5" s="109" t="s">
        <v>189</v>
      </c>
      <c r="R5" s="109" t="s">
        <v>190</v>
      </c>
      <c r="S5" s="109" t="s">
        <v>191</v>
      </c>
      <c r="T5" s="109" t="s">
        <v>48</v>
      </c>
      <c r="W5" s="109" t="s">
        <v>49</v>
      </c>
      <c r="AC5" s="109" t="s">
        <v>49</v>
      </c>
      <c r="AJ5" s="109" t="s">
        <v>49</v>
      </c>
      <c r="AO5" s="109" t="s">
        <v>49</v>
      </c>
      <c r="AU5" s="109" t="s">
        <v>195</v>
      </c>
      <c r="BA5" s="109" t="s">
        <v>49</v>
      </c>
      <c r="BG5" s="109" t="s">
        <v>49</v>
      </c>
      <c r="BK5" s="109" t="s">
        <v>134</v>
      </c>
      <c r="BL5" s="109" t="s">
        <v>134</v>
      </c>
      <c r="BM5" s="109" t="str">
        <f>'4'!$H$2</f>
        <v xml:space="preserve">
</v>
      </c>
      <c r="BN5" s="132">
        <f>'4'!$E$12</f>
        <v>0</v>
      </c>
      <c r="BO5" s="109" t="s">
        <v>134</v>
      </c>
    </row>
    <row r="6" spans="1:67">
      <c r="F6" s="109" t="str">
        <f>TEXT(総括表!E8,)</f>
        <v/>
      </c>
      <c r="G6" s="109" t="str">
        <f>総括表!E8&amp;総括表!F8</f>
        <v/>
      </c>
      <c r="H6" s="109" t="str">
        <f>総括表!E8&amp;総括表!F8&amp;総括表!G8</f>
        <v/>
      </c>
      <c r="N6" s="109" t="s">
        <v>50</v>
      </c>
      <c r="O6" s="109" t="s">
        <v>51</v>
      </c>
      <c r="P6" s="109" t="s">
        <v>52</v>
      </c>
      <c r="Q6" s="109" t="s">
        <v>47</v>
      </c>
      <c r="R6" s="109" t="s">
        <v>47</v>
      </c>
      <c r="S6" s="109" t="s">
        <v>47</v>
      </c>
      <c r="T6" s="109" t="s">
        <v>53</v>
      </c>
      <c r="W6" s="109" t="s">
        <v>54</v>
      </c>
      <c r="AC6" s="109" t="s">
        <v>55</v>
      </c>
      <c r="AJ6" s="109" t="s">
        <v>54</v>
      </c>
      <c r="AO6" s="109" t="s">
        <v>54</v>
      </c>
      <c r="AU6" s="109" t="s">
        <v>196</v>
      </c>
      <c r="BA6" s="109" t="s">
        <v>55</v>
      </c>
      <c r="BG6" s="109" t="s">
        <v>54</v>
      </c>
      <c r="BK6" s="109" t="s">
        <v>135</v>
      </c>
      <c r="BL6" s="109" t="s">
        <v>135</v>
      </c>
      <c r="BM6" s="109" t="str">
        <f>'5'!$H$2</f>
        <v xml:space="preserve">
</v>
      </c>
      <c r="BN6" s="132">
        <f>'5'!$E$12</f>
        <v>0</v>
      </c>
      <c r="BO6" s="109" t="s">
        <v>135</v>
      </c>
    </row>
    <row r="7" spans="1:67">
      <c r="F7" s="109" t="str">
        <f>TEXT(総括表!E9,)</f>
        <v/>
      </c>
      <c r="G7" s="109" t="str">
        <f>総括表!E9&amp;総括表!F9</f>
        <v/>
      </c>
      <c r="H7" s="109" t="str">
        <f>総括表!E9&amp;総括表!F9&amp;総括表!G9</f>
        <v/>
      </c>
      <c r="N7" s="109" t="s">
        <v>52</v>
      </c>
      <c r="O7" s="109" t="s">
        <v>47</v>
      </c>
      <c r="Q7" s="109" t="s">
        <v>52</v>
      </c>
      <c r="R7" s="109" t="s">
        <v>52</v>
      </c>
      <c r="S7" s="109" t="s">
        <v>52</v>
      </c>
      <c r="W7" s="109" t="s">
        <v>55</v>
      </c>
      <c r="AC7" s="109" t="s">
        <v>56</v>
      </c>
      <c r="AJ7" s="109" t="s">
        <v>55</v>
      </c>
      <c r="AO7" s="109" t="s">
        <v>55</v>
      </c>
      <c r="AU7" s="109" t="s">
        <v>55</v>
      </c>
      <c r="BA7" s="109" t="s">
        <v>56</v>
      </c>
      <c r="BG7" s="109" t="s">
        <v>55</v>
      </c>
      <c r="BK7" s="109" t="s">
        <v>136</v>
      </c>
      <c r="BL7" s="109" t="s">
        <v>136</v>
      </c>
      <c r="BM7" s="109" t="str">
        <f>'6'!$H$2</f>
        <v xml:space="preserve">
</v>
      </c>
      <c r="BN7" s="132">
        <f>'6'!$E$12</f>
        <v>0</v>
      </c>
      <c r="BO7" s="109" t="s">
        <v>136</v>
      </c>
    </row>
    <row r="8" spans="1:67">
      <c r="F8" s="109" t="str">
        <f>TEXT(総括表!E10,)</f>
        <v/>
      </c>
      <c r="G8" s="109" t="str">
        <f>総括表!E10&amp;総括表!F10</f>
        <v/>
      </c>
      <c r="H8" s="109" t="str">
        <f>総括表!E10&amp;総括表!F10&amp;総括表!G10</f>
        <v/>
      </c>
      <c r="O8" s="109" t="s">
        <v>52</v>
      </c>
      <c r="W8" s="109" t="s">
        <v>56</v>
      </c>
      <c r="AC8" s="109" t="s">
        <v>57</v>
      </c>
      <c r="AJ8" s="109" t="s">
        <v>56</v>
      </c>
      <c r="AO8" s="109" t="s">
        <v>56</v>
      </c>
      <c r="AU8" s="109" t="s">
        <v>56</v>
      </c>
      <c r="BA8" s="109" t="s">
        <v>58</v>
      </c>
      <c r="BG8" s="109" t="s">
        <v>56</v>
      </c>
      <c r="BK8" s="109" t="s">
        <v>137</v>
      </c>
      <c r="BL8" s="109" t="s">
        <v>137</v>
      </c>
      <c r="BM8" s="109" t="str">
        <f>'7'!$H$2</f>
        <v xml:space="preserve">
</v>
      </c>
      <c r="BN8" s="132">
        <f>'7'!$E$12</f>
        <v>0</v>
      </c>
      <c r="BO8" s="109" t="s">
        <v>137</v>
      </c>
    </row>
    <row r="9" spans="1:67">
      <c r="F9" s="109" t="str">
        <f>TEXT(総括表!E11,)</f>
        <v/>
      </c>
      <c r="G9" s="109" t="str">
        <f>総括表!E11&amp;総括表!F11</f>
        <v/>
      </c>
      <c r="H9" s="109" t="str">
        <f>総括表!E11&amp;総括表!F11&amp;総括表!G11</f>
        <v/>
      </c>
      <c r="W9" s="109" t="s">
        <v>57</v>
      </c>
      <c r="AC9" s="109" t="s">
        <v>59</v>
      </c>
      <c r="AJ9" s="109" t="s">
        <v>57</v>
      </c>
      <c r="AO9" s="109" t="s">
        <v>57</v>
      </c>
      <c r="AU9" s="109" t="s">
        <v>57</v>
      </c>
      <c r="BA9" s="109" t="s">
        <v>60</v>
      </c>
      <c r="BG9" s="109" t="s">
        <v>57</v>
      </c>
      <c r="BL9" s="109" t="s">
        <v>138</v>
      </c>
      <c r="BM9" s="109" t="str">
        <f>'8'!$H$2</f>
        <v xml:space="preserve">
</v>
      </c>
      <c r="BN9" s="132">
        <f>'8'!$E$12</f>
        <v>0</v>
      </c>
      <c r="BO9" s="109" t="s">
        <v>138</v>
      </c>
    </row>
    <row r="10" spans="1:67">
      <c r="F10" s="109" t="str">
        <f>TEXT(総括表!E12,)</f>
        <v/>
      </c>
      <c r="G10" s="109" t="str">
        <f>総括表!E12&amp;総括表!F12</f>
        <v/>
      </c>
      <c r="H10" s="109" t="str">
        <f>総括表!E12&amp;総括表!F12&amp;総括表!G12</f>
        <v/>
      </c>
      <c r="W10" s="109" t="s">
        <v>59</v>
      </c>
      <c r="AC10" s="109" t="s">
        <v>61</v>
      </c>
      <c r="AJ10" s="109" t="s">
        <v>59</v>
      </c>
      <c r="AO10" s="109" t="s">
        <v>59</v>
      </c>
      <c r="AU10" s="109" t="s">
        <v>59</v>
      </c>
      <c r="BA10" s="109" t="s">
        <v>63</v>
      </c>
      <c r="BG10" s="109" t="s">
        <v>59</v>
      </c>
      <c r="BL10" s="109" t="s">
        <v>139</v>
      </c>
      <c r="BM10" s="109" t="str">
        <f>'9'!$H$2</f>
        <v xml:space="preserve">
</v>
      </c>
      <c r="BN10" s="132">
        <f>'9'!$E$12</f>
        <v>0</v>
      </c>
      <c r="BO10" s="109" t="s">
        <v>139</v>
      </c>
    </row>
    <row r="11" spans="1:67">
      <c r="F11" s="109" t="str">
        <f>TEXT(総括表!E13,)</f>
        <v/>
      </c>
      <c r="G11" s="109" t="str">
        <f>総括表!E13&amp;総括表!F13</f>
        <v/>
      </c>
      <c r="H11" s="109" t="str">
        <f>総括表!E13&amp;総括表!F13&amp;総括表!G13</f>
        <v/>
      </c>
      <c r="W11" s="109" t="s">
        <v>61</v>
      </c>
      <c r="AC11" s="109" t="s">
        <v>62</v>
      </c>
      <c r="AJ11" s="109" t="s">
        <v>62</v>
      </c>
      <c r="AO11" s="109" t="s">
        <v>62</v>
      </c>
      <c r="AU11" s="109" t="s">
        <v>62</v>
      </c>
      <c r="BA11" s="109" t="s">
        <v>65</v>
      </c>
      <c r="BG11" s="109" t="s">
        <v>61</v>
      </c>
      <c r="BM11" s="109" t="str">
        <f>'10'!$H$2</f>
        <v xml:space="preserve">
</v>
      </c>
      <c r="BN11" s="132">
        <f>'10'!$E$12</f>
        <v>0</v>
      </c>
    </row>
    <row r="12" spans="1:67">
      <c r="F12" s="109" t="str">
        <f>TEXT(総括表!E14,)</f>
        <v/>
      </c>
      <c r="G12" s="109" t="str">
        <f>総括表!E14&amp;総括表!F14</f>
        <v/>
      </c>
      <c r="H12" s="109" t="str">
        <f>総括表!E14&amp;総括表!F14&amp;総括表!G14</f>
        <v/>
      </c>
      <c r="W12" s="109" t="s">
        <v>62</v>
      </c>
      <c r="AC12" s="109" t="s">
        <v>64</v>
      </c>
      <c r="AJ12" s="109" t="s">
        <v>193</v>
      </c>
      <c r="AO12" s="109" t="s">
        <v>64</v>
      </c>
      <c r="AU12" s="109" t="s">
        <v>64</v>
      </c>
      <c r="BA12" s="109" t="s">
        <v>67</v>
      </c>
      <c r="BG12" s="109" t="s">
        <v>62</v>
      </c>
      <c r="BN12" s="132"/>
    </row>
    <row r="13" spans="1:67">
      <c r="F13" s="109" t="str">
        <f>TEXT(総括表!E15,)</f>
        <v/>
      </c>
      <c r="G13" s="109" t="str">
        <f>総括表!E15&amp;総括表!F15</f>
        <v/>
      </c>
      <c r="H13" s="109" t="str">
        <f>総括表!E15&amp;総括表!F15&amp;総括表!G15</f>
        <v/>
      </c>
      <c r="W13" s="109" t="s">
        <v>68</v>
      </c>
      <c r="AC13" s="109" t="s">
        <v>66</v>
      </c>
      <c r="AJ13" s="109" t="s">
        <v>194</v>
      </c>
      <c r="AO13" s="109" t="s">
        <v>66</v>
      </c>
      <c r="AU13" s="109" t="s">
        <v>66</v>
      </c>
      <c r="BG13" s="109" t="s">
        <v>68</v>
      </c>
      <c r="BN13" s="132"/>
    </row>
    <row r="14" spans="1:67">
      <c r="F14" s="109" t="str">
        <f>TEXT(総括表!E16,)</f>
        <v/>
      </c>
      <c r="G14" s="109" t="str">
        <f>総括表!E16&amp;総括表!F16</f>
        <v/>
      </c>
      <c r="H14" s="109" t="str">
        <f>総括表!E16&amp;総括表!F16&amp;総括表!G16</f>
        <v/>
      </c>
      <c r="W14" s="109" t="s">
        <v>64</v>
      </c>
      <c r="AC14" s="109" t="s">
        <v>58</v>
      </c>
      <c r="AJ14" s="109" t="s">
        <v>58</v>
      </c>
      <c r="AO14" s="109" t="s">
        <v>58</v>
      </c>
      <c r="AU14" s="109" t="s">
        <v>58</v>
      </c>
      <c r="BG14" s="109" t="s">
        <v>64</v>
      </c>
      <c r="BN14" s="132"/>
    </row>
    <row r="15" spans="1:67">
      <c r="F15" s="109" t="str">
        <f>TEXT(総括表!E17,)</f>
        <v/>
      </c>
      <c r="G15" s="109" t="str">
        <f>総括表!E17&amp;総括表!F17</f>
        <v/>
      </c>
      <c r="H15" s="109" t="str">
        <f>総括表!E17&amp;総括表!F17&amp;総括表!G17</f>
        <v/>
      </c>
      <c r="W15" s="109" t="s">
        <v>66</v>
      </c>
      <c r="AC15" s="109" t="s">
        <v>60</v>
      </c>
      <c r="AJ15" s="109" t="s">
        <v>60</v>
      </c>
      <c r="AO15" s="109" t="s">
        <v>60</v>
      </c>
      <c r="AU15" s="109" t="s">
        <v>60</v>
      </c>
      <c r="BG15" s="109" t="s">
        <v>66</v>
      </c>
      <c r="BN15" s="132"/>
    </row>
    <row r="16" spans="1:67">
      <c r="F16" s="109" t="str">
        <f>TEXT(総括表!E18,)</f>
        <v/>
      </c>
      <c r="G16" s="109" t="str">
        <f>総括表!E18&amp;総括表!F18</f>
        <v/>
      </c>
      <c r="H16" s="109" t="str">
        <f>総括表!E18&amp;総括表!F18&amp;総括表!G18</f>
        <v/>
      </c>
      <c r="W16" s="109" t="s">
        <v>58</v>
      </c>
      <c r="AC16" s="109" t="s">
        <v>70</v>
      </c>
      <c r="AJ16" s="109" t="s">
        <v>69</v>
      </c>
      <c r="AO16" s="109" t="s">
        <v>69</v>
      </c>
      <c r="AU16" s="109" t="s">
        <v>69</v>
      </c>
      <c r="BG16" s="109" t="s">
        <v>58</v>
      </c>
      <c r="BN16" s="132"/>
    </row>
    <row r="17" spans="6:66">
      <c r="F17" s="109" t="str">
        <f>TEXT(総括表!E19,)</f>
        <v/>
      </c>
      <c r="G17" s="109" t="str">
        <f>総括表!E19&amp;総括表!F19</f>
        <v/>
      </c>
      <c r="H17" s="109" t="str">
        <f>総括表!E19&amp;総括表!F19&amp;総括表!G19</f>
        <v/>
      </c>
      <c r="W17" s="109" t="s">
        <v>60</v>
      </c>
      <c r="AC17" s="109" t="s">
        <v>192</v>
      </c>
      <c r="AJ17" s="109" t="s">
        <v>71</v>
      </c>
      <c r="AO17" s="109" t="s">
        <v>71</v>
      </c>
      <c r="AU17" s="109" t="s">
        <v>71</v>
      </c>
      <c r="BG17" s="109" t="s">
        <v>60</v>
      </c>
      <c r="BN17" s="132"/>
    </row>
    <row r="18" spans="6:66">
      <c r="F18" s="109" t="str">
        <f>TEXT(総括表!E20,)</f>
        <v/>
      </c>
      <c r="G18" s="109" t="str">
        <f>総括表!E20&amp;総括表!F20</f>
        <v/>
      </c>
      <c r="H18" s="109" t="str">
        <f>総括表!E20&amp;総括表!F20&amp;総括表!G20</f>
        <v/>
      </c>
      <c r="W18" s="109" t="s">
        <v>70</v>
      </c>
      <c r="AC18" s="109" t="s">
        <v>71</v>
      </c>
      <c r="AJ18" s="109" t="s">
        <v>72</v>
      </c>
      <c r="AO18" s="109" t="s">
        <v>63</v>
      </c>
      <c r="AU18" s="109" t="s">
        <v>72</v>
      </c>
      <c r="BG18" s="109" t="s">
        <v>70</v>
      </c>
    </row>
    <row r="19" spans="6:66">
      <c r="F19" s="109" t="str">
        <f>TEXT(総括表!E21,)</f>
        <v/>
      </c>
      <c r="G19" s="109" t="str">
        <f>総括表!E21&amp;総括表!F21</f>
        <v/>
      </c>
      <c r="H19" s="109" t="str">
        <f>総括表!E21&amp;総括表!F21&amp;総括表!G21</f>
        <v/>
      </c>
      <c r="W19" s="109" t="s">
        <v>74</v>
      </c>
      <c r="AC19" s="109" t="s">
        <v>63</v>
      </c>
      <c r="AJ19" s="109" t="s">
        <v>73</v>
      </c>
      <c r="AO19" s="109" t="s">
        <v>65</v>
      </c>
      <c r="AU19" s="109" t="s">
        <v>63</v>
      </c>
      <c r="BG19" s="109" t="s">
        <v>74</v>
      </c>
    </row>
    <row r="20" spans="6:66">
      <c r="F20" s="109" t="str">
        <f>TEXT(総括表!E22,)</f>
        <v/>
      </c>
      <c r="G20" s="109" t="str">
        <f>総括表!E22&amp;総括表!F22</f>
        <v/>
      </c>
      <c r="H20" s="109" t="str">
        <f>総括表!E22&amp;総括表!F22&amp;総括表!G22</f>
        <v/>
      </c>
      <c r="W20" s="109" t="s">
        <v>69</v>
      </c>
      <c r="AC20" s="109" t="s">
        <v>65</v>
      </c>
      <c r="AJ20" s="109" t="s">
        <v>75</v>
      </c>
      <c r="AO20" s="109" t="s">
        <v>67</v>
      </c>
      <c r="AU20" s="109" t="s">
        <v>65</v>
      </c>
      <c r="BG20" s="109" t="s">
        <v>69</v>
      </c>
    </row>
    <row r="21" spans="6:66">
      <c r="F21" s="109" t="str">
        <f>TEXT(総括表!E23,)</f>
        <v/>
      </c>
      <c r="G21" s="109" t="str">
        <f>総括表!E23&amp;総括表!F23</f>
        <v/>
      </c>
      <c r="H21" s="109" t="str">
        <f>総括表!E23&amp;総括表!F23&amp;総括表!G23</f>
        <v/>
      </c>
      <c r="W21" s="109" t="s">
        <v>76</v>
      </c>
      <c r="AC21" s="109" t="s">
        <v>67</v>
      </c>
      <c r="AJ21" s="109" t="s">
        <v>63</v>
      </c>
      <c r="AU21" s="109" t="s">
        <v>67</v>
      </c>
      <c r="BG21" s="109" t="s">
        <v>76</v>
      </c>
    </row>
    <row r="22" spans="6:66">
      <c r="F22" s="109" t="str">
        <f>TEXT(総括表!E24,)</f>
        <v/>
      </c>
      <c r="G22" s="109" t="str">
        <f>総括表!E24&amp;総括表!F24</f>
        <v/>
      </c>
      <c r="H22" s="109" t="str">
        <f>総括表!E24&amp;総括表!F24&amp;総括表!G24</f>
        <v/>
      </c>
      <c r="W22" s="109" t="s">
        <v>71</v>
      </c>
      <c r="AJ22" s="109" t="s">
        <v>65</v>
      </c>
      <c r="BG22" s="109" t="s">
        <v>71</v>
      </c>
    </row>
    <row r="23" spans="6:66">
      <c r="F23" s="109" t="str">
        <f>TEXT(総括表!E25,)</f>
        <v/>
      </c>
      <c r="G23" s="109" t="str">
        <f>総括表!E25&amp;総括表!F25</f>
        <v/>
      </c>
      <c r="H23" s="109" t="str">
        <f>総括表!E25&amp;総括表!F25&amp;総括表!G25</f>
        <v/>
      </c>
      <c r="W23" s="109" t="s">
        <v>63</v>
      </c>
      <c r="AJ23" s="109" t="s">
        <v>67</v>
      </c>
      <c r="BG23" s="109" t="s">
        <v>63</v>
      </c>
    </row>
    <row r="24" spans="6:66">
      <c r="F24" s="109" t="str">
        <f>TEXT(総括表!E26,)</f>
        <v/>
      </c>
      <c r="G24" s="109" t="str">
        <f>総括表!E26&amp;総括表!F26</f>
        <v/>
      </c>
      <c r="H24" s="109" t="str">
        <f>総括表!E26&amp;総括表!F26&amp;総括表!G26</f>
        <v/>
      </c>
      <c r="W24" s="109" t="s">
        <v>65</v>
      </c>
      <c r="BG24" s="109" t="s">
        <v>65</v>
      </c>
    </row>
    <row r="25" spans="6:66">
      <c r="F25" s="109" t="str">
        <f>TEXT(総括表!E27,)</f>
        <v/>
      </c>
      <c r="G25" s="109" t="str">
        <f>総括表!E27&amp;総括表!F27</f>
        <v/>
      </c>
      <c r="H25" s="109" t="str">
        <f>総括表!E27&amp;総括表!F27&amp;総括表!G27</f>
        <v/>
      </c>
      <c r="W25" s="109" t="s">
        <v>67</v>
      </c>
      <c r="BG25" s="109" t="s">
        <v>67</v>
      </c>
    </row>
    <row r="26" spans="6:66">
      <c r="F26" s="109" t="str">
        <f>TEXT(総括表!E28,)</f>
        <v/>
      </c>
      <c r="G26" s="109" t="str">
        <f>総括表!E28&amp;総括表!F28</f>
        <v/>
      </c>
      <c r="H26" s="109" t="str">
        <f>総括表!E28&amp;総括表!F28&amp;総括表!G28</f>
        <v/>
      </c>
    </row>
    <row r="27" spans="6:66">
      <c r="F27" s="109" t="str">
        <f>TEXT(総括表!E29,)</f>
        <v/>
      </c>
      <c r="G27" s="109" t="str">
        <f>総括表!E29&amp;総括表!F29</f>
        <v/>
      </c>
      <c r="H27" s="109" t="str">
        <f>総括表!E29&amp;総括表!F29&amp;総括表!G29</f>
        <v/>
      </c>
    </row>
    <row r="28" spans="6:66">
      <c r="F28" s="109" t="str">
        <f>TEXT(総括表!E30,)</f>
        <v/>
      </c>
      <c r="G28" s="109" t="str">
        <f>総括表!E30&amp;総括表!F30</f>
        <v/>
      </c>
      <c r="H28" s="109" t="str">
        <f>総括表!E30&amp;総括表!F30&amp;総括表!G30</f>
        <v/>
      </c>
    </row>
    <row r="29" spans="6:66">
      <c r="F29" s="109" t="str">
        <f>TEXT(総括表!E31,)</f>
        <v/>
      </c>
      <c r="G29" s="109" t="str">
        <f>総括表!E31&amp;総括表!F31</f>
        <v/>
      </c>
      <c r="H29" s="109" t="str">
        <f>総括表!E31&amp;総括表!F31&amp;総括表!G31</f>
        <v/>
      </c>
    </row>
    <row r="30" spans="6:66">
      <c r="F30" s="109" t="str">
        <f>TEXT(総括表!E32,)</f>
        <v/>
      </c>
      <c r="G30" s="109" t="str">
        <f>総括表!E32&amp;総括表!F32</f>
        <v/>
      </c>
      <c r="H30" s="109" t="str">
        <f>総括表!E32&amp;総括表!F32&amp;総括表!G32</f>
        <v/>
      </c>
    </row>
    <row r="31" spans="6:66">
      <c r="F31" s="109" t="str">
        <f>TEXT(総括表!E33,)</f>
        <v/>
      </c>
      <c r="G31" s="109" t="str">
        <f>総括表!E33&amp;総括表!F33</f>
        <v/>
      </c>
      <c r="H31" s="109" t="str">
        <f>総括表!E33&amp;総括表!F33&amp;総括表!G33</f>
        <v/>
      </c>
    </row>
    <row r="32" spans="6:66">
      <c r="F32" s="109" t="str">
        <f>TEXT(総括表!E34,)</f>
        <v/>
      </c>
      <c r="G32" s="109" t="str">
        <f>総括表!E34&amp;総括表!F34</f>
        <v/>
      </c>
      <c r="H32" s="109" t="str">
        <f>総括表!E34&amp;総括表!F34&amp;総括表!G34</f>
        <v/>
      </c>
    </row>
    <row r="33" spans="6:8">
      <c r="F33" s="109" t="str">
        <f>TEXT(総括表!E35,)</f>
        <v/>
      </c>
      <c r="G33" s="109" t="str">
        <f>総括表!E35&amp;総括表!F35</f>
        <v/>
      </c>
      <c r="H33" s="109" t="str">
        <f>総括表!E35&amp;総括表!F35&amp;総括表!G35</f>
        <v/>
      </c>
    </row>
    <row r="34" spans="6:8">
      <c r="F34" s="109" t="str">
        <f>TEXT(総括表!E36,)</f>
        <v/>
      </c>
      <c r="G34" s="109" t="str">
        <f>総括表!E36&amp;総括表!F36</f>
        <v/>
      </c>
      <c r="H34" s="109" t="str">
        <f>総括表!E36&amp;総括表!F36&amp;総括表!G36</f>
        <v/>
      </c>
    </row>
    <row r="35" spans="6:8">
      <c r="F35" s="109" t="str">
        <f>TEXT(総括表!E37,)</f>
        <v/>
      </c>
      <c r="G35" s="109" t="str">
        <f>総括表!E37&amp;総括表!F37</f>
        <v/>
      </c>
      <c r="H35" s="109" t="str">
        <f>総括表!E37&amp;総括表!F37&amp;総括表!G37</f>
        <v/>
      </c>
    </row>
    <row r="36" spans="6:8">
      <c r="F36" s="109" t="str">
        <f>TEXT(総括表!E38,)</f>
        <v/>
      </c>
      <c r="G36" s="109" t="str">
        <f>総括表!E38&amp;総括表!F38</f>
        <v/>
      </c>
      <c r="H36" s="109" t="str">
        <f>総括表!E38&amp;総括表!F38&amp;総括表!G38</f>
        <v/>
      </c>
    </row>
    <row r="37" spans="6:8">
      <c r="F37" s="109" t="str">
        <f>TEXT(総括表!E39,)</f>
        <v/>
      </c>
      <c r="G37" s="109" t="str">
        <f>総括表!E39&amp;総括表!F39</f>
        <v/>
      </c>
      <c r="H37" s="109" t="str">
        <f>総括表!E39&amp;総括表!F39&amp;総括表!G39</f>
        <v/>
      </c>
    </row>
    <row r="38" spans="6:8">
      <c r="F38" s="109" t="str">
        <f>TEXT(総括表!E40,)</f>
        <v/>
      </c>
      <c r="G38" s="109" t="str">
        <f>総括表!E40&amp;総括表!F40</f>
        <v/>
      </c>
      <c r="H38" s="109" t="str">
        <f>総括表!E40&amp;総括表!F40&amp;総括表!G40</f>
        <v/>
      </c>
    </row>
    <row r="39" spans="6:8">
      <c r="F39" s="109" t="str">
        <f>TEXT(総括表!E41,)</f>
        <v/>
      </c>
      <c r="G39" s="109" t="str">
        <f>総括表!E41&amp;総括表!F41</f>
        <v/>
      </c>
      <c r="H39" s="109" t="str">
        <f>総括表!E41&amp;総括表!F41&amp;総括表!G41</f>
        <v/>
      </c>
    </row>
    <row r="40" spans="6:8">
      <c r="F40" s="109" t="str">
        <f>TEXT(総括表!E42,)</f>
        <v/>
      </c>
      <c r="G40" s="109" t="str">
        <f>総括表!E42&amp;総括表!F42</f>
        <v/>
      </c>
      <c r="H40" s="109" t="str">
        <f>総括表!E42&amp;総括表!F42&amp;総括表!G42</f>
        <v/>
      </c>
    </row>
    <row r="41" spans="6:8">
      <c r="F41" s="109" t="str">
        <f>TEXT(総括表!E43,)</f>
        <v/>
      </c>
      <c r="G41" s="109" t="str">
        <f>総括表!E43&amp;総括表!F43</f>
        <v/>
      </c>
      <c r="H41" s="109" t="str">
        <f>総括表!E43&amp;総括表!F43&amp;総括表!G43</f>
        <v/>
      </c>
    </row>
    <row r="42" spans="6:8">
      <c r="F42" s="109" t="str">
        <f>TEXT(総括表!E44,)</f>
        <v/>
      </c>
      <c r="G42" s="109" t="str">
        <f>総括表!E44&amp;総括表!F44</f>
        <v/>
      </c>
      <c r="H42" s="109" t="str">
        <f>総括表!E44&amp;総括表!F44&amp;総括表!G44</f>
        <v/>
      </c>
    </row>
    <row r="43" spans="6:8">
      <c r="F43" s="109" t="str">
        <f>TEXT(総括表!E45,)</f>
        <v/>
      </c>
      <c r="G43" s="109" t="str">
        <f>総括表!E45&amp;総括表!F45</f>
        <v/>
      </c>
      <c r="H43" s="109" t="str">
        <f>総括表!E45&amp;総括表!F45&amp;総括表!G45</f>
        <v/>
      </c>
    </row>
    <row r="44" spans="6:8">
      <c r="F44" s="109" t="str">
        <f>TEXT(総括表!E46,)</f>
        <v/>
      </c>
      <c r="G44" s="109" t="str">
        <f>総括表!E46&amp;総括表!F46</f>
        <v/>
      </c>
      <c r="H44" s="109" t="str">
        <f>総括表!E46&amp;総括表!F46&amp;総括表!G46</f>
        <v/>
      </c>
    </row>
    <row r="45" spans="6:8">
      <c r="F45" s="109" t="str">
        <f>TEXT(総括表!E47,)</f>
        <v/>
      </c>
      <c r="G45" s="109" t="str">
        <f>総括表!E47&amp;総括表!F47</f>
        <v/>
      </c>
      <c r="H45" s="109" t="str">
        <f>総括表!E47&amp;総括表!F47&amp;総括表!G47</f>
        <v/>
      </c>
    </row>
    <row r="46" spans="6:8">
      <c r="F46" s="109" t="str">
        <f>TEXT(総括表!E48,)</f>
        <v/>
      </c>
      <c r="G46" s="109" t="str">
        <f>総括表!E48&amp;総括表!F48</f>
        <v/>
      </c>
      <c r="H46" s="109" t="str">
        <f>総括表!E48&amp;総括表!F48&amp;総括表!G48</f>
        <v/>
      </c>
    </row>
    <row r="47" spans="6:8">
      <c r="F47" s="109" t="str">
        <f>TEXT(総括表!E49,)</f>
        <v/>
      </c>
      <c r="G47" s="109" t="str">
        <f>総括表!E49&amp;総括表!F49</f>
        <v/>
      </c>
      <c r="H47" s="109" t="str">
        <f>総括表!E49&amp;総括表!F49&amp;総括表!G49</f>
        <v/>
      </c>
    </row>
    <row r="48" spans="6:8">
      <c r="F48" s="109" t="str">
        <f>TEXT(総括表!E50,)</f>
        <v/>
      </c>
      <c r="G48" s="109" t="str">
        <f>総括表!E50&amp;総括表!F50</f>
        <v/>
      </c>
      <c r="H48" s="109" t="str">
        <f>総括表!E50&amp;総括表!F50&amp;総括表!G50</f>
        <v/>
      </c>
    </row>
    <row r="49" spans="6:8">
      <c r="F49" s="109" t="str">
        <f>TEXT(総括表!E51,)</f>
        <v/>
      </c>
      <c r="G49" s="109" t="str">
        <f>総括表!E51&amp;総括表!F51</f>
        <v/>
      </c>
      <c r="H49" s="109" t="str">
        <f>総括表!E51&amp;総括表!F51&amp;総括表!G51</f>
        <v/>
      </c>
    </row>
    <row r="50" spans="6:8">
      <c r="F50" s="109" t="str">
        <f>TEXT(総括表!E52,)</f>
        <v/>
      </c>
      <c r="G50" s="109" t="str">
        <f>総括表!E52&amp;総括表!F52</f>
        <v/>
      </c>
      <c r="H50" s="109" t="str">
        <f>総括表!E52&amp;総括表!F52&amp;総括表!G52</f>
        <v/>
      </c>
    </row>
    <row r="51" spans="6:8">
      <c r="F51" s="109" t="str">
        <f>TEXT(総括表!E53,)</f>
        <v/>
      </c>
      <c r="G51" s="109" t="str">
        <f>総括表!E53&amp;総括表!F53</f>
        <v/>
      </c>
      <c r="H51" s="109" t="str">
        <f>総括表!E53&amp;総括表!F53&amp;総括表!G53</f>
        <v/>
      </c>
    </row>
    <row r="52" spans="6:8">
      <c r="F52" s="109" t="str">
        <f>TEXT(総括表!E54,)</f>
        <v/>
      </c>
      <c r="G52" s="109" t="str">
        <f>総括表!E54&amp;総括表!F54</f>
        <v/>
      </c>
      <c r="H52" s="109" t="str">
        <f>総括表!E54&amp;総括表!F54&amp;総括表!G54</f>
        <v/>
      </c>
    </row>
    <row r="53" spans="6:8">
      <c r="F53" s="109" t="str">
        <f>TEXT(総括表!E55,)</f>
        <v/>
      </c>
      <c r="G53" s="109" t="str">
        <f>総括表!E55&amp;総括表!F55</f>
        <v/>
      </c>
      <c r="H53" s="109" t="str">
        <f>総括表!E55&amp;総括表!F55&amp;総括表!G55</f>
        <v/>
      </c>
    </row>
    <row r="54" spans="6:8">
      <c r="F54" s="109" t="str">
        <f>TEXT(総括表!E56,)</f>
        <v/>
      </c>
      <c r="G54" s="109" t="str">
        <f>総括表!E56&amp;総括表!F56</f>
        <v/>
      </c>
      <c r="H54" s="109" t="str">
        <f>総括表!E56&amp;総括表!F56&amp;総括表!G56</f>
        <v/>
      </c>
    </row>
    <row r="55" spans="6:8">
      <c r="F55" s="109" t="str">
        <f>TEXT(総括表!E57,)</f>
        <v/>
      </c>
      <c r="G55" s="109" t="str">
        <f>総括表!E57&amp;総括表!F57</f>
        <v/>
      </c>
      <c r="H55" s="109" t="str">
        <f>総括表!E57&amp;総括表!F57&amp;総括表!G57</f>
        <v/>
      </c>
    </row>
    <row r="56" spans="6:8">
      <c r="F56" s="109" t="str">
        <f>TEXT(総括表!E58,)</f>
        <v/>
      </c>
      <c r="G56" s="109" t="str">
        <f>総括表!E58&amp;総括表!F58</f>
        <v/>
      </c>
      <c r="H56" s="109" t="str">
        <f>総括表!E58&amp;総括表!F58&amp;総括表!G58</f>
        <v/>
      </c>
    </row>
    <row r="57" spans="6:8">
      <c r="F57" s="109" t="str">
        <f>TEXT(総括表!E59,)</f>
        <v/>
      </c>
      <c r="G57" s="109" t="str">
        <f>総括表!E59&amp;総括表!F59</f>
        <v/>
      </c>
      <c r="H57" s="109" t="str">
        <f>総括表!E59&amp;総括表!F59&amp;総括表!G59</f>
        <v/>
      </c>
    </row>
    <row r="58" spans="6:8">
      <c r="F58" s="109" t="str">
        <f>TEXT(総括表!E60,)</f>
        <v/>
      </c>
      <c r="G58" s="109" t="str">
        <f>総括表!E60&amp;総括表!F60</f>
        <v/>
      </c>
      <c r="H58" s="109" t="str">
        <f>総括表!E60&amp;総括表!F60&amp;総括表!G60</f>
        <v/>
      </c>
    </row>
    <row r="59" spans="6:8">
      <c r="F59" s="109" t="str">
        <f>TEXT(総括表!E61,)</f>
        <v/>
      </c>
      <c r="G59" s="109" t="str">
        <f>総括表!E61&amp;総括表!F61</f>
        <v/>
      </c>
      <c r="H59" s="109" t="str">
        <f>総括表!E61&amp;総括表!F61&amp;総括表!G61</f>
        <v/>
      </c>
    </row>
    <row r="60" spans="6:8">
      <c r="F60" s="109" t="str">
        <f>TEXT(総括表!E62,)</f>
        <v/>
      </c>
      <c r="G60" s="109" t="str">
        <f>総括表!E62&amp;総括表!F62</f>
        <v/>
      </c>
      <c r="H60" s="109" t="str">
        <f>総括表!E62&amp;総括表!F62&amp;総括表!G62</f>
        <v/>
      </c>
    </row>
    <row r="61" spans="6:8">
      <c r="F61" s="109" t="str">
        <f>TEXT(総括表!E63,)</f>
        <v/>
      </c>
      <c r="G61" s="109" t="str">
        <f>総括表!E63&amp;総括表!F63</f>
        <v/>
      </c>
      <c r="H61" s="109" t="str">
        <f>総括表!E63&amp;総括表!F63&amp;総括表!G63</f>
        <v/>
      </c>
    </row>
    <row r="62" spans="6:8">
      <c r="F62" s="109" t="str">
        <f>TEXT(総括表!E64,)</f>
        <v/>
      </c>
      <c r="G62" s="109" t="str">
        <f>総括表!E64&amp;総括表!F64</f>
        <v/>
      </c>
      <c r="H62" s="109" t="str">
        <f>総括表!E64&amp;総括表!F64&amp;総括表!G64</f>
        <v/>
      </c>
    </row>
    <row r="63" spans="6:8">
      <c r="F63" s="109" t="str">
        <f>TEXT(総括表!E65,)</f>
        <v/>
      </c>
      <c r="G63" s="109" t="str">
        <f>総括表!E65&amp;総括表!F65</f>
        <v/>
      </c>
      <c r="H63" s="109" t="str">
        <f>総括表!E65&amp;総括表!F65&amp;総括表!G65</f>
        <v/>
      </c>
    </row>
    <row r="64" spans="6:8">
      <c r="F64" s="109" t="str">
        <f>TEXT(総括表!E66,)</f>
        <v/>
      </c>
      <c r="G64" s="109" t="str">
        <f>総括表!E66&amp;総括表!F66</f>
        <v/>
      </c>
      <c r="H64" s="109" t="str">
        <f>総括表!E66&amp;総括表!F66&amp;総括表!G66</f>
        <v/>
      </c>
    </row>
    <row r="65" spans="6:8">
      <c r="F65" s="109" t="str">
        <f>TEXT(総括表!E67,)</f>
        <v/>
      </c>
      <c r="G65" s="109" t="str">
        <f>総括表!E67&amp;総括表!F67</f>
        <v/>
      </c>
      <c r="H65" s="109" t="str">
        <f>総括表!E67&amp;総括表!F67&amp;総括表!G67</f>
        <v/>
      </c>
    </row>
    <row r="66" spans="6:8">
      <c r="F66" s="109" t="str">
        <f>TEXT(総括表!E68,)</f>
        <v/>
      </c>
      <c r="G66" s="109" t="str">
        <f>総括表!E68&amp;総括表!F68</f>
        <v/>
      </c>
      <c r="H66" s="109" t="str">
        <f>総括表!E68&amp;総括表!F68&amp;総括表!G68</f>
        <v/>
      </c>
    </row>
    <row r="67" spans="6:8">
      <c r="F67" s="109" t="str">
        <f>TEXT(総括表!E69,)</f>
        <v/>
      </c>
      <c r="G67" s="109" t="str">
        <f>総括表!E69&amp;総括表!F69</f>
        <v/>
      </c>
      <c r="H67" s="109" t="str">
        <f>総括表!E69&amp;総括表!F69&amp;総括表!G69</f>
        <v/>
      </c>
    </row>
    <row r="68" spans="6:8">
      <c r="F68" s="109" t="str">
        <f>TEXT(総括表!E70,)</f>
        <v/>
      </c>
      <c r="G68" s="109" t="str">
        <f>総括表!E70&amp;総括表!F70</f>
        <v/>
      </c>
      <c r="H68" s="109" t="str">
        <f>総括表!E70&amp;総括表!F70&amp;総括表!G70</f>
        <v/>
      </c>
    </row>
    <row r="69" spans="6:8">
      <c r="F69" s="109" t="str">
        <f>TEXT(総括表!E71,)</f>
        <v/>
      </c>
      <c r="G69" s="109" t="str">
        <f>総括表!E71&amp;総括表!F71</f>
        <v/>
      </c>
      <c r="H69" s="109" t="str">
        <f>総括表!E71&amp;総括表!F71&amp;総括表!G71</f>
        <v/>
      </c>
    </row>
    <row r="70" spans="6:8">
      <c r="F70" s="109" t="str">
        <f>TEXT(総括表!E72,)</f>
        <v/>
      </c>
      <c r="G70" s="109" t="str">
        <f>総括表!E72&amp;総括表!F72</f>
        <v/>
      </c>
      <c r="H70" s="109" t="str">
        <f>総括表!E72&amp;総括表!F72&amp;総括表!G72</f>
        <v/>
      </c>
    </row>
    <row r="71" spans="6:8">
      <c r="F71" s="109" t="str">
        <f>TEXT(総括表!E73,)</f>
        <v/>
      </c>
      <c r="G71" s="109" t="str">
        <f>総括表!E73&amp;総括表!F73</f>
        <v/>
      </c>
      <c r="H71" s="109" t="str">
        <f>総括表!E73&amp;総括表!F73&amp;総括表!G73</f>
        <v/>
      </c>
    </row>
    <row r="72" spans="6:8">
      <c r="F72" s="109" t="str">
        <f>TEXT(総括表!E74,)</f>
        <v/>
      </c>
      <c r="G72" s="109" t="str">
        <f>総括表!E74&amp;総括表!F74</f>
        <v/>
      </c>
      <c r="H72" s="109" t="str">
        <f>総括表!E74&amp;総括表!F74&amp;総括表!G74</f>
        <v/>
      </c>
    </row>
    <row r="73" spans="6:8">
      <c r="F73" s="109" t="str">
        <f>TEXT(総括表!E75,)</f>
        <v/>
      </c>
      <c r="G73" s="109" t="str">
        <f>総括表!E75&amp;総括表!F75</f>
        <v/>
      </c>
      <c r="H73" s="109" t="str">
        <f>総括表!E75&amp;総括表!F75&amp;総括表!G75</f>
        <v/>
      </c>
    </row>
    <row r="74" spans="6:8">
      <c r="F74" s="109" t="str">
        <f>TEXT(総括表!E76,)</f>
        <v/>
      </c>
      <c r="G74" s="109" t="str">
        <f>総括表!E76&amp;総括表!F76</f>
        <v/>
      </c>
      <c r="H74" s="109" t="str">
        <f>総括表!E76&amp;総括表!F76&amp;総括表!G76</f>
        <v/>
      </c>
    </row>
    <row r="75" spans="6:8">
      <c r="F75" s="109" t="str">
        <f>TEXT(総括表!E77,)</f>
        <v/>
      </c>
      <c r="G75" s="109" t="str">
        <f>総括表!E77&amp;総括表!F77</f>
        <v/>
      </c>
      <c r="H75" s="109" t="str">
        <f>総括表!E77&amp;総括表!F77&amp;総括表!G77</f>
        <v/>
      </c>
    </row>
    <row r="76" spans="6:8">
      <c r="F76" s="109" t="str">
        <f>TEXT(総括表!E78,)</f>
        <v/>
      </c>
      <c r="G76" s="109" t="str">
        <f>総括表!E78&amp;総括表!F78</f>
        <v/>
      </c>
      <c r="H76" s="109" t="str">
        <f>総括表!E78&amp;総括表!F78&amp;総括表!G78</f>
        <v/>
      </c>
    </row>
    <row r="77" spans="6:8">
      <c r="F77" s="109" t="str">
        <f>TEXT(総括表!E79,)</f>
        <v/>
      </c>
      <c r="G77" s="109" t="str">
        <f>総括表!E79&amp;総括表!F79</f>
        <v/>
      </c>
      <c r="H77" s="109" t="str">
        <f>総括表!E79&amp;総括表!F79&amp;総括表!G79</f>
        <v/>
      </c>
    </row>
    <row r="78" spans="6:8">
      <c r="F78" s="109" t="str">
        <f>TEXT(総括表!E80,)</f>
        <v/>
      </c>
      <c r="G78" s="109" t="str">
        <f>総括表!E80&amp;総括表!F80</f>
        <v/>
      </c>
      <c r="H78" s="109" t="str">
        <f>総括表!E80&amp;総括表!F80&amp;総括表!G80</f>
        <v/>
      </c>
    </row>
    <row r="79" spans="6:8">
      <c r="F79" s="109" t="str">
        <f>TEXT(総括表!E81,)</f>
        <v/>
      </c>
      <c r="G79" s="109" t="str">
        <f>総括表!E81&amp;総括表!F81</f>
        <v/>
      </c>
      <c r="H79" s="109" t="str">
        <f>総括表!E81&amp;総括表!F81&amp;総括表!G81</f>
        <v/>
      </c>
    </row>
    <row r="80" spans="6:8">
      <c r="F80" s="109" t="str">
        <f>TEXT(総括表!E82,)</f>
        <v/>
      </c>
      <c r="G80" s="109" t="str">
        <f>総括表!E82&amp;総括表!F82</f>
        <v/>
      </c>
      <c r="H80" s="109" t="str">
        <f>総括表!E82&amp;総括表!F82&amp;総括表!G82</f>
        <v/>
      </c>
    </row>
    <row r="81" spans="6:8">
      <c r="F81" s="109" t="str">
        <f>TEXT(総括表!E83,)</f>
        <v/>
      </c>
      <c r="G81" s="109" t="str">
        <f>総括表!E83&amp;総括表!F83</f>
        <v/>
      </c>
      <c r="H81" s="109" t="str">
        <f>総括表!E83&amp;総括表!F83&amp;総括表!G83</f>
        <v/>
      </c>
    </row>
    <row r="82" spans="6:8">
      <c r="F82" s="109" t="str">
        <f>TEXT(総括表!E84,)</f>
        <v/>
      </c>
      <c r="G82" s="109" t="str">
        <f>総括表!E84&amp;総括表!F84</f>
        <v/>
      </c>
      <c r="H82" s="109" t="str">
        <f>総括表!E84&amp;総括表!F84&amp;総括表!G84</f>
        <v/>
      </c>
    </row>
    <row r="83" spans="6:8">
      <c r="F83" s="109" t="str">
        <f>TEXT(総括表!E85,)</f>
        <v/>
      </c>
      <c r="G83" s="109" t="str">
        <f>総括表!E85&amp;総括表!F85</f>
        <v/>
      </c>
      <c r="H83" s="109" t="str">
        <f>総括表!E85&amp;総括表!F85&amp;総括表!G85</f>
        <v/>
      </c>
    </row>
    <row r="84" spans="6:8">
      <c r="F84" s="109" t="str">
        <f>TEXT(総括表!E86,)</f>
        <v/>
      </c>
      <c r="G84" s="109" t="str">
        <f>総括表!E86&amp;総括表!F86</f>
        <v/>
      </c>
      <c r="H84" s="109" t="str">
        <f>総括表!E86&amp;総括表!F86&amp;総括表!G86</f>
        <v/>
      </c>
    </row>
    <row r="85" spans="6:8">
      <c r="F85" s="109" t="str">
        <f>TEXT(総括表!E87,)</f>
        <v/>
      </c>
      <c r="G85" s="109" t="str">
        <f>総括表!E87&amp;総括表!F87</f>
        <v/>
      </c>
      <c r="H85" s="109" t="str">
        <f>総括表!E87&amp;総括表!F87&amp;総括表!G87</f>
        <v/>
      </c>
    </row>
    <row r="86" spans="6:8">
      <c r="F86" s="109" t="str">
        <f>TEXT(総括表!E88,)</f>
        <v/>
      </c>
      <c r="G86" s="109" t="str">
        <f>総括表!E88&amp;総括表!F88</f>
        <v/>
      </c>
      <c r="H86" s="109" t="str">
        <f>総括表!E88&amp;総括表!F88&amp;総括表!G88</f>
        <v/>
      </c>
    </row>
    <row r="87" spans="6:8">
      <c r="F87" s="109" t="str">
        <f>TEXT(総括表!E89,)</f>
        <v/>
      </c>
      <c r="G87" s="109" t="str">
        <f>総括表!E89&amp;総括表!F89</f>
        <v/>
      </c>
      <c r="H87" s="109" t="str">
        <f>総括表!E89&amp;総括表!F89&amp;総括表!G89</f>
        <v/>
      </c>
    </row>
    <row r="88" spans="6:8">
      <c r="F88" s="109" t="str">
        <f>TEXT(総括表!E90,)</f>
        <v/>
      </c>
      <c r="G88" s="109" t="str">
        <f>総括表!E90&amp;総括表!F90</f>
        <v/>
      </c>
      <c r="H88" s="109" t="str">
        <f>総括表!E90&amp;総括表!F90&amp;総括表!G90</f>
        <v/>
      </c>
    </row>
    <row r="89" spans="6:8">
      <c r="F89" s="109" t="str">
        <f>TEXT(総括表!E91,)</f>
        <v/>
      </c>
      <c r="G89" s="109" t="str">
        <f>総括表!E91&amp;総括表!F91</f>
        <v/>
      </c>
      <c r="H89" s="109" t="str">
        <f>総括表!E91&amp;総括表!F91&amp;総括表!G91</f>
        <v/>
      </c>
    </row>
    <row r="90" spans="6:8">
      <c r="F90" s="109" t="str">
        <f>TEXT(総括表!E92,)</f>
        <v/>
      </c>
      <c r="G90" s="109" t="str">
        <f>総括表!E92&amp;総括表!F92</f>
        <v/>
      </c>
      <c r="H90" s="109" t="str">
        <f>総括表!E92&amp;総括表!F92&amp;総括表!G92</f>
        <v/>
      </c>
    </row>
    <row r="91" spans="6:8">
      <c r="F91" s="109" t="str">
        <f>TEXT(総括表!E93,)</f>
        <v/>
      </c>
      <c r="G91" s="109" t="str">
        <f>総括表!E93&amp;総括表!F93</f>
        <v/>
      </c>
      <c r="H91" s="109" t="str">
        <f>総括表!E93&amp;総括表!F93&amp;総括表!G93</f>
        <v/>
      </c>
    </row>
    <row r="92" spans="6:8">
      <c r="F92" s="109" t="str">
        <f>TEXT(総括表!E94,)</f>
        <v/>
      </c>
      <c r="G92" s="109" t="str">
        <f>総括表!E94&amp;総括表!F94</f>
        <v/>
      </c>
      <c r="H92" s="109" t="str">
        <f>総括表!E94&amp;総括表!F94&amp;総括表!G94</f>
        <v/>
      </c>
    </row>
    <row r="93" spans="6:8">
      <c r="F93" s="109" t="str">
        <f>TEXT(総括表!E95,)</f>
        <v/>
      </c>
      <c r="G93" s="109" t="str">
        <f>総括表!E95&amp;総括表!F95</f>
        <v/>
      </c>
      <c r="H93" s="109" t="str">
        <f>総括表!E95&amp;総括表!F95&amp;総括表!G95</f>
        <v/>
      </c>
    </row>
    <row r="94" spans="6:8">
      <c r="F94" s="109" t="str">
        <f>TEXT(総括表!E96,)</f>
        <v/>
      </c>
      <c r="G94" s="109" t="str">
        <f>総括表!E96&amp;総括表!F96</f>
        <v/>
      </c>
      <c r="H94" s="109" t="str">
        <f>総括表!E96&amp;総括表!F96&amp;総括表!G96</f>
        <v/>
      </c>
    </row>
    <row r="95" spans="6:8">
      <c r="F95" s="109" t="str">
        <f>TEXT(総括表!E97,)</f>
        <v/>
      </c>
      <c r="G95" s="109" t="str">
        <f>総括表!E97&amp;総括表!F97</f>
        <v/>
      </c>
      <c r="H95" s="109" t="str">
        <f>総括表!E97&amp;総括表!F97&amp;総括表!G97</f>
        <v/>
      </c>
    </row>
    <row r="96" spans="6:8">
      <c r="F96" s="109" t="str">
        <f>TEXT(総括表!E98,)</f>
        <v/>
      </c>
      <c r="G96" s="109" t="str">
        <f>総括表!E98&amp;総括表!F98</f>
        <v/>
      </c>
      <c r="H96" s="109" t="str">
        <f>総括表!E98&amp;総括表!F98&amp;総括表!G98</f>
        <v/>
      </c>
    </row>
    <row r="97" spans="6:8">
      <c r="F97" s="109" t="str">
        <f>TEXT(総括表!E99,)</f>
        <v/>
      </c>
      <c r="G97" s="109" t="str">
        <f>総括表!E99&amp;総括表!F99</f>
        <v/>
      </c>
      <c r="H97" s="109" t="str">
        <f>総括表!E99&amp;総括表!F99&amp;総括表!G99</f>
        <v/>
      </c>
    </row>
    <row r="98" spans="6:8">
      <c r="F98" s="109" t="str">
        <f>TEXT(総括表!E100,)</f>
        <v/>
      </c>
      <c r="G98" s="109" t="str">
        <f>総括表!E100&amp;総括表!F100</f>
        <v/>
      </c>
      <c r="H98" s="109" t="str">
        <f>総括表!E100&amp;総括表!F100&amp;総括表!G100</f>
        <v/>
      </c>
    </row>
    <row r="99" spans="6:8">
      <c r="F99" s="109" t="str">
        <f>TEXT(総括表!E101,)</f>
        <v/>
      </c>
      <c r="G99" s="109" t="str">
        <f>総括表!E101&amp;総括表!F101</f>
        <v/>
      </c>
      <c r="H99" s="109" t="str">
        <f>総括表!E101&amp;総括表!F101&amp;総括表!G101</f>
        <v/>
      </c>
    </row>
    <row r="100" spans="6:8">
      <c r="F100" s="109" t="str">
        <f>TEXT(総括表!E102,)</f>
        <v/>
      </c>
      <c r="G100" s="109" t="str">
        <f>総括表!E102&amp;総括表!F102</f>
        <v/>
      </c>
      <c r="H100" s="109" t="str">
        <f>総括表!E102&amp;総括表!F102&amp;総括表!G102</f>
        <v/>
      </c>
    </row>
    <row r="101" spans="6:8">
      <c r="F101" s="109" t="str">
        <f>TEXT(総括表!E103,)</f>
        <v/>
      </c>
      <c r="G101" s="109" t="str">
        <f>総括表!E103&amp;総括表!F103</f>
        <v/>
      </c>
      <c r="H101" s="109" t="str">
        <f>総括表!E103&amp;総括表!F103&amp;総括表!G103</f>
        <v/>
      </c>
    </row>
    <row r="102" spans="6:8">
      <c r="F102" s="109" t="str">
        <f>TEXT(総括表!E104,)</f>
        <v/>
      </c>
      <c r="G102" s="109" t="str">
        <f>総括表!E104&amp;総括表!F104</f>
        <v/>
      </c>
      <c r="H102" s="109" t="str">
        <f>総括表!E104&amp;総括表!F104&amp;総括表!G104</f>
        <v/>
      </c>
    </row>
    <row r="103" spans="6:8">
      <c r="F103" s="109" t="str">
        <f>TEXT(総括表!E105,)</f>
        <v/>
      </c>
      <c r="G103" s="109" t="str">
        <f>総括表!E105&amp;総括表!F105</f>
        <v/>
      </c>
      <c r="H103" s="109" t="str">
        <f>総括表!E105&amp;総括表!F105&amp;総括表!G105</f>
        <v/>
      </c>
    </row>
    <row r="104" spans="6:8">
      <c r="F104" s="109" t="str">
        <f>TEXT(総括表!E106,)</f>
        <v/>
      </c>
      <c r="G104" s="109" t="str">
        <f>総括表!E106&amp;総括表!F106</f>
        <v/>
      </c>
      <c r="H104" s="109" t="str">
        <f>総括表!E106&amp;総括表!F106&amp;総括表!G106</f>
        <v/>
      </c>
    </row>
    <row r="105" spans="6:8">
      <c r="F105" s="109" t="str">
        <f>TEXT(総括表!E107,)</f>
        <v/>
      </c>
      <c r="G105" s="109" t="str">
        <f>総括表!E107&amp;総括表!F107</f>
        <v/>
      </c>
      <c r="H105" s="109" t="str">
        <f>総括表!E107&amp;総括表!F107&amp;総括表!G107</f>
        <v/>
      </c>
    </row>
    <row r="106" spans="6:8">
      <c r="F106" s="109" t="str">
        <f>TEXT(総括表!E108,)</f>
        <v/>
      </c>
      <c r="G106" s="109" t="str">
        <f>総括表!E108&amp;総括表!F108</f>
        <v/>
      </c>
      <c r="H106" s="109" t="str">
        <f>総括表!E108&amp;総括表!F108&amp;総括表!G108</f>
        <v/>
      </c>
    </row>
    <row r="107" spans="6:8">
      <c r="F107" s="109" t="str">
        <f>TEXT(総括表!E109,)</f>
        <v/>
      </c>
      <c r="G107" s="109" t="str">
        <f>総括表!E109&amp;総括表!F109</f>
        <v/>
      </c>
      <c r="H107" s="109" t="str">
        <f>総括表!E109&amp;総括表!F109&amp;総括表!G109</f>
        <v/>
      </c>
    </row>
    <row r="108" spans="6:8">
      <c r="F108" s="109" t="str">
        <f>TEXT(総括表!E110,)</f>
        <v/>
      </c>
      <c r="G108" s="109" t="str">
        <f>総括表!E110&amp;総括表!F110</f>
        <v/>
      </c>
      <c r="H108" s="109" t="str">
        <f>総括表!E110&amp;総括表!F110&amp;総括表!G110</f>
        <v/>
      </c>
    </row>
    <row r="109" spans="6:8">
      <c r="F109" s="109" t="str">
        <f>TEXT(総括表!E111,)</f>
        <v/>
      </c>
      <c r="G109" s="109" t="str">
        <f>総括表!E111&amp;総括表!F111</f>
        <v/>
      </c>
      <c r="H109" s="109" t="str">
        <f>総括表!E111&amp;総括表!F111&amp;総括表!G111</f>
        <v/>
      </c>
    </row>
    <row r="110" spans="6:8">
      <c r="F110" s="109" t="str">
        <f>TEXT(総括表!E112,)</f>
        <v/>
      </c>
      <c r="G110" s="109" t="str">
        <f>総括表!E112&amp;総括表!F112</f>
        <v/>
      </c>
      <c r="H110" s="109" t="str">
        <f>総括表!E112&amp;総括表!F112&amp;総括表!G112</f>
        <v/>
      </c>
    </row>
    <row r="111" spans="6:8">
      <c r="F111" s="109" t="str">
        <f>TEXT(総括表!E113,)</f>
        <v/>
      </c>
      <c r="G111" s="109" t="str">
        <f>総括表!E113&amp;総括表!F113</f>
        <v/>
      </c>
      <c r="H111" s="109" t="str">
        <f>総括表!E113&amp;総括表!F113&amp;総括表!G113</f>
        <v/>
      </c>
    </row>
    <row r="112" spans="6:8">
      <c r="F112" s="109" t="str">
        <f>TEXT(総括表!E114,)</f>
        <v/>
      </c>
      <c r="G112" s="109" t="str">
        <f>総括表!E114&amp;総括表!F114</f>
        <v/>
      </c>
      <c r="H112" s="109" t="str">
        <f>総括表!E114&amp;総括表!F114&amp;総括表!G114</f>
        <v/>
      </c>
    </row>
    <row r="113" spans="6:8">
      <c r="F113" s="109" t="str">
        <f>TEXT(総括表!E115,)</f>
        <v/>
      </c>
      <c r="G113" s="109" t="str">
        <f>総括表!E115&amp;総括表!F115</f>
        <v/>
      </c>
      <c r="H113" s="109" t="str">
        <f>総括表!E115&amp;総括表!F115&amp;総括表!G115</f>
        <v/>
      </c>
    </row>
    <row r="114" spans="6:8">
      <c r="F114" s="109" t="str">
        <f>TEXT(総括表!E116,)</f>
        <v/>
      </c>
      <c r="G114" s="109" t="str">
        <f>総括表!E116&amp;総括表!F116</f>
        <v/>
      </c>
      <c r="H114" s="109" t="str">
        <f>総括表!E116&amp;総括表!F116&amp;総括表!G116</f>
        <v/>
      </c>
    </row>
    <row r="115" spans="6:8">
      <c r="F115" s="109" t="str">
        <f>TEXT(総括表!E117,)</f>
        <v/>
      </c>
      <c r="G115" s="109" t="str">
        <f>総括表!E117&amp;総括表!F117</f>
        <v/>
      </c>
      <c r="H115" s="109" t="str">
        <f>総括表!E117&amp;総括表!F117&amp;総括表!G117</f>
        <v/>
      </c>
    </row>
    <row r="116" spans="6:8">
      <c r="F116" s="109" t="str">
        <f>TEXT(総括表!E118,)</f>
        <v/>
      </c>
      <c r="G116" s="109" t="str">
        <f>総括表!E118&amp;総括表!F118</f>
        <v/>
      </c>
      <c r="H116" s="109" t="str">
        <f>総括表!E118&amp;総括表!F118&amp;総括表!G118</f>
        <v/>
      </c>
    </row>
    <row r="117" spans="6:8">
      <c r="F117" s="109" t="str">
        <f>TEXT(総括表!E119,)</f>
        <v/>
      </c>
      <c r="G117" s="109" t="str">
        <f>総括表!E119&amp;総括表!F119</f>
        <v/>
      </c>
      <c r="H117" s="109" t="str">
        <f>総括表!E119&amp;総括表!F119&amp;総括表!G119</f>
        <v/>
      </c>
    </row>
    <row r="118" spans="6:8">
      <c r="F118" s="109" t="str">
        <f>TEXT(総括表!E120,)</f>
        <v/>
      </c>
      <c r="G118" s="109" t="str">
        <f>総括表!E120&amp;総括表!F120</f>
        <v/>
      </c>
      <c r="H118" s="109" t="str">
        <f>総括表!E120&amp;総括表!F120&amp;総括表!G120</f>
        <v/>
      </c>
    </row>
    <row r="119" spans="6:8">
      <c r="F119" s="109" t="str">
        <f>TEXT(総括表!E121,)</f>
        <v/>
      </c>
      <c r="G119" s="109" t="str">
        <f>総括表!E121&amp;総括表!F121</f>
        <v/>
      </c>
      <c r="H119" s="109" t="str">
        <f>総括表!E121&amp;総括表!F121&amp;総括表!G121</f>
        <v/>
      </c>
    </row>
    <row r="120" spans="6:8">
      <c r="F120" s="109" t="str">
        <f>TEXT(総括表!E122,)</f>
        <v/>
      </c>
      <c r="G120" s="109" t="str">
        <f>総括表!E122&amp;総括表!F122</f>
        <v/>
      </c>
      <c r="H120" s="109" t="str">
        <f>総括表!E122&amp;総括表!F122&amp;総括表!G122</f>
        <v/>
      </c>
    </row>
    <row r="121" spans="6:8">
      <c r="F121" s="109" t="str">
        <f>TEXT(総括表!E123,)</f>
        <v/>
      </c>
      <c r="G121" s="109" t="str">
        <f>総括表!E123&amp;総括表!F123</f>
        <v/>
      </c>
      <c r="H121" s="109" t="str">
        <f>総括表!E123&amp;総括表!F123&amp;総括表!G123</f>
        <v/>
      </c>
    </row>
    <row r="122" spans="6:8">
      <c r="F122" s="109" t="str">
        <f>TEXT(総括表!E124,)</f>
        <v/>
      </c>
      <c r="G122" s="109" t="str">
        <f>総括表!E124&amp;総括表!F124</f>
        <v/>
      </c>
      <c r="H122" s="109" t="str">
        <f>総括表!E124&amp;総括表!F124&amp;総括表!G124</f>
        <v/>
      </c>
    </row>
    <row r="123" spans="6:8">
      <c r="F123" s="109" t="str">
        <f>TEXT(総括表!E125,)</f>
        <v/>
      </c>
      <c r="G123" s="109" t="str">
        <f>総括表!E125&amp;総括表!F125</f>
        <v/>
      </c>
      <c r="H123" s="109" t="str">
        <f>総括表!E125&amp;総括表!F125&amp;総括表!G125</f>
        <v/>
      </c>
    </row>
    <row r="124" spans="6:8">
      <c r="F124" s="109" t="str">
        <f>TEXT(総括表!E126,)</f>
        <v/>
      </c>
      <c r="G124" s="109" t="str">
        <f>総括表!E126&amp;総括表!F126</f>
        <v/>
      </c>
      <c r="H124" s="109" t="str">
        <f>総括表!E126&amp;総括表!F126&amp;総括表!G126</f>
        <v/>
      </c>
    </row>
    <row r="125" spans="6:8">
      <c r="F125" s="109" t="str">
        <f>TEXT(総括表!E127,)</f>
        <v/>
      </c>
      <c r="G125" s="109" t="str">
        <f>総括表!E127&amp;総括表!F127</f>
        <v/>
      </c>
      <c r="H125" s="109" t="str">
        <f>総括表!E127&amp;総括表!F127&amp;総括表!G127</f>
        <v/>
      </c>
    </row>
    <row r="126" spans="6:8">
      <c r="F126" s="109" t="str">
        <f>TEXT(総括表!E128,)</f>
        <v/>
      </c>
      <c r="G126" s="109" t="str">
        <f>総括表!E128&amp;総括表!F128</f>
        <v/>
      </c>
      <c r="H126" s="109" t="str">
        <f>総括表!E128&amp;総括表!F128&amp;総括表!G128</f>
        <v/>
      </c>
    </row>
    <row r="127" spans="6:8">
      <c r="F127" s="109" t="str">
        <f>TEXT(総括表!E129,)</f>
        <v/>
      </c>
      <c r="G127" s="109" t="str">
        <f>総括表!E129&amp;総括表!F129</f>
        <v/>
      </c>
      <c r="H127" s="109" t="str">
        <f>総括表!E129&amp;総括表!F129&amp;総括表!G129</f>
        <v/>
      </c>
    </row>
    <row r="128" spans="6:8">
      <c r="F128" s="109" t="str">
        <f>TEXT(総括表!E130,)</f>
        <v/>
      </c>
      <c r="G128" s="109" t="str">
        <f>総括表!E130&amp;総括表!F130</f>
        <v/>
      </c>
      <c r="H128" s="109" t="str">
        <f>総括表!E130&amp;総括表!F130&amp;総括表!G130</f>
        <v/>
      </c>
    </row>
    <row r="129" spans="6:8">
      <c r="F129" s="109" t="str">
        <f>TEXT(総括表!E131,)</f>
        <v/>
      </c>
      <c r="G129" s="109" t="str">
        <f>総括表!E131&amp;総括表!F131</f>
        <v/>
      </c>
      <c r="H129" s="109" t="str">
        <f>総括表!E131&amp;総括表!F131&amp;総括表!G131</f>
        <v/>
      </c>
    </row>
    <row r="130" spans="6:8">
      <c r="F130" s="109" t="str">
        <f>TEXT(総括表!E132,)</f>
        <v/>
      </c>
      <c r="G130" s="109" t="str">
        <f>総括表!E132&amp;総括表!F132</f>
        <v/>
      </c>
      <c r="H130" s="109" t="str">
        <f>総括表!E132&amp;総括表!F132&amp;総括表!G132</f>
        <v/>
      </c>
    </row>
    <row r="131" spans="6:8">
      <c r="F131" s="109" t="str">
        <f>TEXT(総括表!E133,)</f>
        <v/>
      </c>
      <c r="G131" s="109" t="str">
        <f>総括表!E133&amp;総括表!F133</f>
        <v/>
      </c>
      <c r="H131" s="109" t="str">
        <f>総括表!E133&amp;総括表!F133&amp;総括表!G133</f>
        <v/>
      </c>
    </row>
    <row r="132" spans="6:8">
      <c r="F132" s="109" t="str">
        <f>TEXT(総括表!E134,)</f>
        <v/>
      </c>
      <c r="G132" s="109" t="str">
        <f>総括表!E134&amp;総括表!F134</f>
        <v/>
      </c>
      <c r="H132" s="109" t="str">
        <f>総括表!E134&amp;総括表!F134&amp;総括表!G134</f>
        <v/>
      </c>
    </row>
    <row r="133" spans="6:8">
      <c r="F133" s="109" t="str">
        <f>TEXT(総括表!E135,)</f>
        <v/>
      </c>
      <c r="G133" s="109" t="str">
        <f>総括表!E135&amp;総括表!F135</f>
        <v/>
      </c>
      <c r="H133" s="109" t="str">
        <f>総括表!E135&amp;総括表!F135&amp;総括表!G135</f>
        <v/>
      </c>
    </row>
    <row r="134" spans="6:8">
      <c r="F134" s="109" t="str">
        <f>TEXT(総括表!E136,)</f>
        <v/>
      </c>
      <c r="G134" s="109" t="str">
        <f>総括表!E136&amp;総括表!F136</f>
        <v/>
      </c>
      <c r="H134" s="109" t="str">
        <f>総括表!E136&amp;総括表!F136&amp;総括表!G136</f>
        <v/>
      </c>
    </row>
    <row r="135" spans="6:8">
      <c r="F135" s="109" t="str">
        <f>TEXT(総括表!E137,)</f>
        <v/>
      </c>
      <c r="G135" s="109" t="str">
        <f>総括表!E137&amp;総括表!F137</f>
        <v/>
      </c>
      <c r="H135" s="109" t="str">
        <f>総括表!E137&amp;総括表!F137&amp;総括表!G137</f>
        <v/>
      </c>
    </row>
    <row r="136" spans="6:8">
      <c r="F136" s="109" t="str">
        <f>TEXT(総括表!E138,)</f>
        <v/>
      </c>
      <c r="G136" s="109" t="str">
        <f>総括表!E138&amp;総括表!F138</f>
        <v/>
      </c>
      <c r="H136" s="109" t="str">
        <f>総括表!E138&amp;総括表!F138&amp;総括表!G138</f>
        <v/>
      </c>
    </row>
    <row r="137" spans="6:8">
      <c r="F137" s="109" t="str">
        <f>TEXT(総括表!E139,)</f>
        <v/>
      </c>
      <c r="G137" s="109" t="str">
        <f>総括表!E139&amp;総括表!F139</f>
        <v/>
      </c>
      <c r="H137" s="109" t="str">
        <f>総括表!E139&amp;総括表!F139&amp;総括表!G139</f>
        <v/>
      </c>
    </row>
    <row r="138" spans="6:8">
      <c r="F138" s="109" t="str">
        <f>TEXT(総括表!E140,)</f>
        <v/>
      </c>
      <c r="G138" s="109" t="str">
        <f>総括表!E140&amp;総括表!F140</f>
        <v/>
      </c>
      <c r="H138" s="109" t="str">
        <f>総括表!E140&amp;総括表!F140&amp;総括表!G140</f>
        <v/>
      </c>
    </row>
    <row r="139" spans="6:8">
      <c r="F139" s="109" t="str">
        <f>TEXT(総括表!E141,)</f>
        <v/>
      </c>
      <c r="G139" s="109" t="str">
        <f>総括表!E141&amp;総括表!F141</f>
        <v/>
      </c>
      <c r="H139" s="109" t="str">
        <f>総括表!E141&amp;総括表!F141&amp;総括表!G141</f>
        <v/>
      </c>
    </row>
    <row r="140" spans="6:8">
      <c r="F140" s="109" t="str">
        <f>TEXT(総括表!E142,)</f>
        <v/>
      </c>
      <c r="G140" s="109" t="str">
        <f>総括表!E142&amp;総括表!F142</f>
        <v/>
      </c>
      <c r="H140" s="109" t="str">
        <f>総括表!E142&amp;総括表!F142&amp;総括表!G142</f>
        <v/>
      </c>
    </row>
    <row r="141" spans="6:8">
      <c r="F141" s="109" t="str">
        <f>TEXT(総括表!E143,)</f>
        <v/>
      </c>
      <c r="G141" s="109" t="str">
        <f>総括表!E143&amp;総括表!F143</f>
        <v/>
      </c>
      <c r="H141" s="109" t="str">
        <f>総括表!E143&amp;総括表!F143&amp;総括表!G143</f>
        <v/>
      </c>
    </row>
    <row r="142" spans="6:8">
      <c r="F142" s="109" t="str">
        <f>TEXT(総括表!E144,)</f>
        <v/>
      </c>
      <c r="G142" s="109" t="str">
        <f>総括表!E144&amp;総括表!F144</f>
        <v/>
      </c>
      <c r="H142" s="109" t="str">
        <f>総括表!E144&amp;総括表!F144&amp;総括表!G144</f>
        <v/>
      </c>
    </row>
    <row r="143" spans="6:8">
      <c r="F143" s="109" t="str">
        <f>TEXT(総括表!E145,)</f>
        <v/>
      </c>
      <c r="G143" s="109" t="str">
        <f>総括表!E145&amp;総括表!F145</f>
        <v/>
      </c>
      <c r="H143" s="109" t="str">
        <f>総括表!E145&amp;総括表!F145&amp;総括表!G145</f>
        <v/>
      </c>
    </row>
    <row r="144" spans="6:8">
      <c r="F144" s="109" t="str">
        <f>TEXT(総括表!E146,)</f>
        <v/>
      </c>
      <c r="G144" s="109" t="str">
        <f>総括表!E146&amp;総括表!F146</f>
        <v/>
      </c>
      <c r="H144" s="109" t="str">
        <f>総括表!E146&amp;総括表!F146&amp;総括表!G146</f>
        <v/>
      </c>
    </row>
    <row r="145" spans="6:8">
      <c r="F145" s="109" t="str">
        <f>TEXT(総括表!E147,)</f>
        <v/>
      </c>
      <c r="G145" s="109" t="str">
        <f>総括表!E147&amp;総括表!F147</f>
        <v/>
      </c>
      <c r="H145" s="109" t="str">
        <f>総括表!E147&amp;総括表!F147&amp;総括表!G147</f>
        <v/>
      </c>
    </row>
    <row r="146" spans="6:8">
      <c r="F146" s="109" t="str">
        <f>TEXT(総括表!E148,)</f>
        <v/>
      </c>
      <c r="G146" s="109" t="str">
        <f>総括表!E148&amp;総括表!F148</f>
        <v/>
      </c>
      <c r="H146" s="109" t="str">
        <f>総括表!E148&amp;総括表!F148&amp;総括表!G148</f>
        <v/>
      </c>
    </row>
    <row r="147" spans="6:8">
      <c r="F147" s="109" t="str">
        <f>TEXT(総括表!E149,)</f>
        <v/>
      </c>
      <c r="G147" s="109" t="str">
        <f>総括表!E149&amp;総括表!F149</f>
        <v/>
      </c>
      <c r="H147" s="109" t="str">
        <f>総括表!E149&amp;総括表!F149&amp;総括表!G149</f>
        <v/>
      </c>
    </row>
    <row r="148" spans="6:8">
      <c r="F148" s="109" t="str">
        <f>TEXT(総括表!E150,)</f>
        <v/>
      </c>
      <c r="G148" s="109" t="str">
        <f>総括表!E150&amp;総括表!F150</f>
        <v/>
      </c>
      <c r="H148" s="109" t="str">
        <f>総括表!E150&amp;総括表!F150&amp;総括表!G150</f>
        <v/>
      </c>
    </row>
    <row r="149" spans="6:8">
      <c r="F149" s="109" t="str">
        <f>TEXT(総括表!E151,)</f>
        <v/>
      </c>
      <c r="G149" s="109" t="str">
        <f>総括表!E151&amp;総括表!F151</f>
        <v/>
      </c>
      <c r="H149" s="109" t="str">
        <f>総括表!E151&amp;総括表!F151&amp;総括表!G151</f>
        <v/>
      </c>
    </row>
    <row r="150" spans="6:8">
      <c r="F150" s="109" t="str">
        <f>TEXT(総括表!E152,)</f>
        <v/>
      </c>
      <c r="G150" s="109" t="str">
        <f>総括表!E152&amp;総括表!F152</f>
        <v/>
      </c>
      <c r="H150" s="109" t="str">
        <f>総括表!E152&amp;総括表!F152&amp;総括表!G152</f>
        <v/>
      </c>
    </row>
    <row r="151" spans="6:8">
      <c r="F151" s="109" t="str">
        <f>TEXT(総括表!E153,)</f>
        <v/>
      </c>
      <c r="G151" s="109" t="str">
        <f>総括表!E153&amp;総括表!F153</f>
        <v/>
      </c>
      <c r="H151" s="109" t="str">
        <f>総括表!E153&amp;総括表!F153&amp;総括表!G153</f>
        <v/>
      </c>
    </row>
    <row r="152" spans="6:8">
      <c r="F152" s="109" t="str">
        <f>TEXT(総括表!E154,)</f>
        <v/>
      </c>
      <c r="G152" s="109" t="str">
        <f>総括表!E154&amp;総括表!F154</f>
        <v/>
      </c>
      <c r="H152" s="109" t="str">
        <f>総括表!E154&amp;総括表!F154&amp;総括表!G154</f>
        <v/>
      </c>
    </row>
    <row r="153" spans="6:8">
      <c r="F153" s="109" t="str">
        <f>TEXT(総括表!E155,)</f>
        <v/>
      </c>
      <c r="G153" s="109" t="str">
        <f>総括表!E155&amp;総括表!F155</f>
        <v/>
      </c>
      <c r="H153" s="109" t="str">
        <f>総括表!E155&amp;総括表!F155&amp;総括表!G155</f>
        <v/>
      </c>
    </row>
    <row r="154" spans="6:8">
      <c r="F154" s="109" t="str">
        <f>TEXT(総括表!E156,)</f>
        <v/>
      </c>
      <c r="G154" s="109" t="str">
        <f>総括表!E156&amp;総括表!F156</f>
        <v/>
      </c>
      <c r="H154" s="109" t="str">
        <f>総括表!E156&amp;総括表!F156&amp;総括表!G156</f>
        <v/>
      </c>
    </row>
    <row r="155" spans="6:8">
      <c r="F155" s="109" t="str">
        <f>TEXT(総括表!E157,)</f>
        <v/>
      </c>
      <c r="G155" s="109" t="str">
        <f>総括表!E157&amp;総括表!F157</f>
        <v/>
      </c>
      <c r="H155" s="109" t="str">
        <f>総括表!E157&amp;総括表!F157&amp;総括表!G157</f>
        <v/>
      </c>
    </row>
    <row r="156" spans="6:8">
      <c r="F156" s="109" t="str">
        <f>TEXT(総括表!E158,)</f>
        <v/>
      </c>
      <c r="G156" s="109" t="str">
        <f>総括表!E158&amp;総括表!F158</f>
        <v/>
      </c>
      <c r="H156" s="109" t="str">
        <f>総括表!E158&amp;総括表!F158&amp;総括表!G158</f>
        <v/>
      </c>
    </row>
    <row r="157" spans="6:8">
      <c r="F157" s="109" t="str">
        <f>TEXT(総括表!E159,)</f>
        <v/>
      </c>
      <c r="G157" s="109" t="str">
        <f>総括表!E159&amp;総括表!F159</f>
        <v/>
      </c>
      <c r="H157" s="109" t="str">
        <f>総括表!E159&amp;総括表!F159&amp;総括表!G159</f>
        <v/>
      </c>
    </row>
    <row r="158" spans="6:8">
      <c r="F158" s="109" t="str">
        <f>TEXT(総括表!E160,)</f>
        <v/>
      </c>
      <c r="G158" s="109" t="str">
        <f>総括表!E160&amp;総括表!F160</f>
        <v/>
      </c>
      <c r="H158" s="109" t="str">
        <f>総括表!E160&amp;総括表!F160&amp;総括表!G160</f>
        <v/>
      </c>
    </row>
    <row r="159" spans="6:8">
      <c r="F159" s="109" t="str">
        <f>TEXT(総括表!E161,)</f>
        <v/>
      </c>
      <c r="G159" s="109" t="str">
        <f>総括表!E161&amp;総括表!F161</f>
        <v/>
      </c>
      <c r="H159" s="109" t="str">
        <f>総括表!E161&amp;総括表!F161&amp;総括表!G161</f>
        <v/>
      </c>
    </row>
    <row r="160" spans="6:8">
      <c r="F160" s="109" t="str">
        <f>TEXT(総括表!E162,)</f>
        <v/>
      </c>
      <c r="G160" s="109" t="str">
        <f>総括表!E162&amp;総括表!F162</f>
        <v/>
      </c>
      <c r="H160" s="109" t="str">
        <f>総括表!E162&amp;総括表!F162&amp;総括表!G162</f>
        <v/>
      </c>
    </row>
    <row r="161" spans="6:8">
      <c r="F161" s="109" t="str">
        <f>TEXT(総括表!E163,)</f>
        <v/>
      </c>
      <c r="G161" s="109" t="str">
        <f>総括表!E163&amp;総括表!F163</f>
        <v/>
      </c>
      <c r="H161" s="109" t="str">
        <f>総括表!E163&amp;総括表!F163&amp;総括表!G163</f>
        <v/>
      </c>
    </row>
    <row r="162" spans="6:8">
      <c r="F162" s="109" t="str">
        <f>TEXT(総括表!E164,)</f>
        <v/>
      </c>
      <c r="G162" s="109" t="str">
        <f>総括表!E164&amp;総括表!F164</f>
        <v/>
      </c>
      <c r="H162" s="109" t="str">
        <f>総括表!E164&amp;総括表!F164&amp;総括表!G164</f>
        <v/>
      </c>
    </row>
    <row r="163" spans="6:8">
      <c r="F163" s="109" t="str">
        <f>TEXT(総括表!E165,)</f>
        <v/>
      </c>
      <c r="G163" s="109" t="str">
        <f>総括表!E165&amp;総括表!F165</f>
        <v/>
      </c>
      <c r="H163" s="109" t="str">
        <f>総括表!E165&amp;総括表!F165&amp;総括表!G165</f>
        <v/>
      </c>
    </row>
    <row r="164" spans="6:8">
      <c r="F164" s="109" t="str">
        <f>TEXT(総括表!E166,)</f>
        <v/>
      </c>
      <c r="G164" s="109" t="str">
        <f>総括表!E166&amp;総括表!F166</f>
        <v/>
      </c>
      <c r="H164" s="109" t="str">
        <f>総括表!E166&amp;総括表!F166&amp;総括表!G166</f>
        <v/>
      </c>
    </row>
    <row r="165" spans="6:8">
      <c r="F165" s="109" t="str">
        <f>TEXT(総括表!E167,)</f>
        <v/>
      </c>
      <c r="G165" s="109" t="str">
        <f>総括表!E167&amp;総括表!F167</f>
        <v/>
      </c>
      <c r="H165" s="109" t="str">
        <f>総括表!E167&amp;総括表!F167&amp;総括表!G167</f>
        <v/>
      </c>
    </row>
    <row r="166" spans="6:8">
      <c r="F166" s="109" t="str">
        <f>TEXT(総括表!E168,)</f>
        <v/>
      </c>
      <c r="G166" s="109" t="str">
        <f>総括表!E168&amp;総括表!F168</f>
        <v/>
      </c>
      <c r="H166" s="109" t="str">
        <f>総括表!E168&amp;総括表!F168&amp;総括表!G168</f>
        <v/>
      </c>
    </row>
    <row r="167" spans="6:8">
      <c r="F167" s="109" t="str">
        <f>TEXT(総括表!E169,)</f>
        <v/>
      </c>
      <c r="G167" s="109" t="str">
        <f>総括表!E169&amp;総括表!F169</f>
        <v/>
      </c>
      <c r="H167" s="109" t="str">
        <f>総括表!E169&amp;総括表!F169&amp;総括表!G169</f>
        <v/>
      </c>
    </row>
    <row r="168" spans="6:8">
      <c r="F168" s="109" t="str">
        <f>TEXT(総括表!E170,)</f>
        <v/>
      </c>
      <c r="G168" s="109" t="str">
        <f>総括表!E170&amp;総括表!F170</f>
        <v/>
      </c>
      <c r="H168" s="109" t="str">
        <f>総括表!E170&amp;総括表!F170&amp;総括表!G170</f>
        <v/>
      </c>
    </row>
    <row r="169" spans="6:8">
      <c r="F169" s="109" t="str">
        <f>TEXT(総括表!E171,)</f>
        <v/>
      </c>
      <c r="G169" s="109" t="str">
        <f>総括表!E171&amp;総括表!F171</f>
        <v/>
      </c>
      <c r="H169" s="109" t="str">
        <f>総括表!E171&amp;総括表!F171&amp;総括表!G171</f>
        <v/>
      </c>
    </row>
    <row r="170" spans="6:8">
      <c r="F170" s="109" t="str">
        <f>TEXT(総括表!E172,)</f>
        <v/>
      </c>
      <c r="G170" s="109" t="str">
        <f>総括表!E172&amp;総括表!F172</f>
        <v/>
      </c>
      <c r="H170" s="109" t="str">
        <f>総括表!E172&amp;総括表!F172&amp;総括表!G172</f>
        <v/>
      </c>
    </row>
    <row r="171" spans="6:8">
      <c r="F171" s="109" t="str">
        <f>TEXT(総括表!E173,)</f>
        <v/>
      </c>
      <c r="G171" s="109" t="str">
        <f>総括表!E173&amp;総括表!F173</f>
        <v/>
      </c>
      <c r="H171" s="109" t="str">
        <f>総括表!E173&amp;総括表!F173&amp;総括表!G173</f>
        <v/>
      </c>
    </row>
    <row r="172" spans="6:8">
      <c r="F172" s="109" t="str">
        <f>TEXT(総括表!E174,)</f>
        <v/>
      </c>
      <c r="G172" s="109" t="str">
        <f>総括表!E174&amp;総括表!F174</f>
        <v/>
      </c>
      <c r="H172" s="109" t="str">
        <f>総括表!E174&amp;総括表!F174&amp;総括表!G174</f>
        <v/>
      </c>
    </row>
    <row r="173" spans="6:8">
      <c r="F173" s="109" t="str">
        <f>TEXT(総括表!E175,)</f>
        <v/>
      </c>
      <c r="G173" s="109" t="str">
        <f>総括表!E175&amp;総括表!F175</f>
        <v/>
      </c>
      <c r="H173" s="109" t="str">
        <f>総括表!E175&amp;総括表!F175&amp;総括表!G175</f>
        <v/>
      </c>
    </row>
    <row r="174" spans="6:8">
      <c r="F174" s="109" t="str">
        <f>TEXT(総括表!E176,)</f>
        <v/>
      </c>
      <c r="G174" s="109" t="str">
        <f>総括表!E176&amp;総括表!F176</f>
        <v/>
      </c>
      <c r="H174" s="109" t="str">
        <f>総括表!E176&amp;総括表!F176&amp;総括表!G176</f>
        <v/>
      </c>
    </row>
    <row r="175" spans="6:8">
      <c r="F175" s="109" t="str">
        <f>TEXT(総括表!E177,)</f>
        <v/>
      </c>
      <c r="G175" s="109" t="str">
        <f>総括表!E177&amp;総括表!F177</f>
        <v/>
      </c>
      <c r="H175" s="109" t="str">
        <f>総括表!E177&amp;総括表!F177&amp;総括表!G177</f>
        <v/>
      </c>
    </row>
    <row r="176" spans="6:8">
      <c r="F176" s="109" t="str">
        <f>TEXT(総括表!E178,)</f>
        <v/>
      </c>
      <c r="G176" s="109" t="str">
        <f>総括表!E178&amp;総括表!F178</f>
        <v/>
      </c>
      <c r="H176" s="109" t="str">
        <f>総括表!E178&amp;総括表!F178&amp;総括表!G178</f>
        <v/>
      </c>
    </row>
    <row r="177" spans="6:8">
      <c r="F177" s="109" t="str">
        <f>TEXT(総括表!E179,)</f>
        <v/>
      </c>
      <c r="G177" s="109" t="str">
        <f>総括表!E179&amp;総括表!F179</f>
        <v/>
      </c>
      <c r="H177" s="109" t="str">
        <f>総括表!E179&amp;総括表!F179&amp;総括表!G179</f>
        <v/>
      </c>
    </row>
    <row r="178" spans="6:8">
      <c r="F178" s="109" t="str">
        <f>TEXT(総括表!E180,)</f>
        <v/>
      </c>
      <c r="G178" s="109" t="str">
        <f>総括表!E180&amp;総括表!F180</f>
        <v/>
      </c>
      <c r="H178" s="109" t="str">
        <f>総括表!E180&amp;総括表!F180&amp;総括表!G180</f>
        <v/>
      </c>
    </row>
    <row r="179" spans="6:8">
      <c r="F179" s="109" t="str">
        <f>TEXT(総括表!E181,)</f>
        <v/>
      </c>
      <c r="G179" s="109" t="str">
        <f>総括表!E181&amp;総括表!F181</f>
        <v/>
      </c>
      <c r="H179" s="109" t="str">
        <f>総括表!E181&amp;総括表!F181&amp;総括表!G181</f>
        <v/>
      </c>
    </row>
    <row r="180" spans="6:8">
      <c r="F180" s="109" t="str">
        <f>TEXT(総括表!E182,)</f>
        <v/>
      </c>
      <c r="G180" s="109" t="str">
        <f>総括表!E182&amp;総括表!F182</f>
        <v/>
      </c>
      <c r="H180" s="109" t="str">
        <f>総括表!E182&amp;総括表!F182&amp;総括表!G182</f>
        <v/>
      </c>
    </row>
    <row r="181" spans="6:8">
      <c r="F181" s="109" t="str">
        <f>TEXT(総括表!E183,)</f>
        <v/>
      </c>
      <c r="G181" s="109" t="str">
        <f>総括表!E183&amp;総括表!F183</f>
        <v/>
      </c>
      <c r="H181" s="109" t="str">
        <f>総括表!E183&amp;総括表!F183&amp;総括表!G183</f>
        <v/>
      </c>
    </row>
    <row r="182" spans="6:8">
      <c r="F182" s="109" t="str">
        <f>TEXT(総括表!E184,)</f>
        <v/>
      </c>
      <c r="G182" s="109" t="str">
        <f>総括表!E184&amp;総括表!F184</f>
        <v/>
      </c>
      <c r="H182" s="109" t="str">
        <f>総括表!E184&amp;総括表!F184&amp;総括表!G184</f>
        <v/>
      </c>
    </row>
    <row r="183" spans="6:8">
      <c r="F183" s="109" t="str">
        <f>TEXT(総括表!E185,)</f>
        <v/>
      </c>
      <c r="G183" s="109" t="str">
        <f>総括表!E185&amp;総括表!F185</f>
        <v/>
      </c>
      <c r="H183" s="109" t="str">
        <f>総括表!E185&amp;総括表!F185&amp;総括表!G185</f>
        <v/>
      </c>
    </row>
    <row r="184" spans="6:8">
      <c r="F184" s="109" t="str">
        <f>TEXT(総括表!E186,)</f>
        <v/>
      </c>
      <c r="G184" s="109" t="str">
        <f>総括表!E186&amp;総括表!F186</f>
        <v/>
      </c>
      <c r="H184" s="109" t="str">
        <f>総括表!E186&amp;総括表!F186&amp;総括表!G186</f>
        <v/>
      </c>
    </row>
    <row r="185" spans="6:8">
      <c r="F185" s="109" t="str">
        <f>TEXT(総括表!E187,)</f>
        <v/>
      </c>
      <c r="G185" s="109" t="str">
        <f>総括表!E187&amp;総括表!F187</f>
        <v/>
      </c>
      <c r="H185" s="109" t="str">
        <f>総括表!E187&amp;総括表!F187&amp;総括表!G187</f>
        <v/>
      </c>
    </row>
    <row r="186" spans="6:8">
      <c r="F186" s="109" t="str">
        <f>TEXT(総括表!E188,)</f>
        <v/>
      </c>
      <c r="G186" s="109" t="str">
        <f>総括表!E188&amp;総括表!F188</f>
        <v/>
      </c>
      <c r="H186" s="109" t="str">
        <f>総括表!E188&amp;総括表!F188&amp;総括表!G188</f>
        <v/>
      </c>
    </row>
    <row r="187" spans="6:8">
      <c r="F187" s="109" t="str">
        <f>TEXT(総括表!E189,)</f>
        <v/>
      </c>
      <c r="G187" s="109" t="str">
        <f>総括表!E189&amp;総括表!F189</f>
        <v/>
      </c>
      <c r="H187" s="109" t="str">
        <f>総括表!E189&amp;総括表!F189&amp;総括表!G189</f>
        <v/>
      </c>
    </row>
    <row r="188" spans="6:8">
      <c r="F188" s="109" t="str">
        <f>TEXT(総括表!E190,)</f>
        <v/>
      </c>
      <c r="G188" s="109" t="str">
        <f>総括表!E190&amp;総括表!F190</f>
        <v/>
      </c>
      <c r="H188" s="109" t="str">
        <f>総括表!E190&amp;総括表!F190&amp;総括表!G190</f>
        <v/>
      </c>
    </row>
    <row r="189" spans="6:8">
      <c r="F189" s="109" t="str">
        <f>TEXT(総括表!E191,)</f>
        <v/>
      </c>
      <c r="G189" s="109" t="str">
        <f>総括表!E191&amp;総括表!F191</f>
        <v/>
      </c>
      <c r="H189" s="109" t="str">
        <f>総括表!E191&amp;総括表!F191&amp;総括表!G191</f>
        <v/>
      </c>
    </row>
    <row r="190" spans="6:8">
      <c r="F190" s="109" t="str">
        <f>TEXT(総括表!E192,)</f>
        <v/>
      </c>
      <c r="G190" s="109" t="str">
        <f>総括表!E192&amp;総括表!F192</f>
        <v/>
      </c>
      <c r="H190" s="109" t="str">
        <f>総括表!E192&amp;総括表!F192&amp;総括表!G192</f>
        <v/>
      </c>
    </row>
    <row r="191" spans="6:8">
      <c r="F191" s="109" t="str">
        <f>TEXT(総括表!E193,)</f>
        <v/>
      </c>
      <c r="G191" s="109" t="str">
        <f>総括表!E193&amp;総括表!F193</f>
        <v/>
      </c>
      <c r="H191" s="109" t="str">
        <f>総括表!E193&amp;総括表!F193&amp;総括表!G193</f>
        <v/>
      </c>
    </row>
    <row r="192" spans="6:8">
      <c r="F192" s="109" t="str">
        <f>TEXT(総括表!E194,)</f>
        <v/>
      </c>
      <c r="G192" s="109" t="str">
        <f>総括表!E194&amp;総括表!F194</f>
        <v/>
      </c>
      <c r="H192" s="109" t="str">
        <f>総括表!E194&amp;総括表!F194&amp;総括表!G194</f>
        <v/>
      </c>
    </row>
    <row r="193" spans="6:8">
      <c r="F193" s="109" t="str">
        <f>TEXT(総括表!E195,)</f>
        <v/>
      </c>
      <c r="G193" s="109" t="str">
        <f>総括表!E195&amp;総括表!F195</f>
        <v/>
      </c>
      <c r="H193" s="109" t="str">
        <f>総括表!E195&amp;総括表!F195&amp;総括表!G195</f>
        <v/>
      </c>
    </row>
    <row r="194" spans="6:8">
      <c r="F194" s="109" t="str">
        <f>TEXT(総括表!E196,)</f>
        <v/>
      </c>
      <c r="G194" s="109" t="str">
        <f>総括表!E196&amp;総括表!F196</f>
        <v/>
      </c>
      <c r="H194" s="109" t="str">
        <f>総括表!E196&amp;総括表!F196&amp;総括表!G196</f>
        <v/>
      </c>
    </row>
    <row r="195" spans="6:8">
      <c r="F195" s="109" t="str">
        <f>TEXT(総括表!E197,)</f>
        <v/>
      </c>
      <c r="G195" s="109" t="str">
        <f>総括表!E197&amp;総括表!F197</f>
        <v/>
      </c>
      <c r="H195" s="109" t="str">
        <f>総括表!E197&amp;総括表!F197&amp;総括表!G197</f>
        <v/>
      </c>
    </row>
    <row r="196" spans="6:8">
      <c r="F196" s="109" t="str">
        <f>TEXT(総括表!E198,)</f>
        <v/>
      </c>
      <c r="G196" s="109" t="str">
        <f>総括表!E198&amp;総括表!F198</f>
        <v/>
      </c>
      <c r="H196" s="109" t="str">
        <f>総括表!E198&amp;総括表!F198&amp;総括表!G198</f>
        <v/>
      </c>
    </row>
    <row r="197" spans="6:8">
      <c r="F197" s="109" t="str">
        <f>TEXT(総括表!E199,)</f>
        <v/>
      </c>
      <c r="G197" s="109" t="str">
        <f>総括表!E199&amp;総括表!F199</f>
        <v/>
      </c>
      <c r="H197" s="109" t="str">
        <f>総括表!E199&amp;総括表!F199&amp;総括表!G199</f>
        <v/>
      </c>
    </row>
    <row r="198" spans="6:8">
      <c r="F198" s="109" t="str">
        <f>TEXT(総括表!E200,)</f>
        <v/>
      </c>
      <c r="G198" s="109" t="str">
        <f>総括表!E200&amp;総括表!F200</f>
        <v/>
      </c>
      <c r="H198" s="109" t="str">
        <f>総括表!E200&amp;総括表!F200&amp;総括表!G200</f>
        <v/>
      </c>
    </row>
    <row r="199" spans="6:8">
      <c r="F199" s="109" t="str">
        <f>TEXT(総括表!E201,)</f>
        <v/>
      </c>
      <c r="G199" s="109" t="str">
        <f>総括表!E201&amp;総括表!F201</f>
        <v/>
      </c>
      <c r="H199" s="109" t="str">
        <f>総括表!E201&amp;総括表!F201&amp;総括表!G201</f>
        <v/>
      </c>
    </row>
    <row r="200" spans="6:8">
      <c r="F200" s="109" t="str">
        <f>TEXT(総括表!E202,)</f>
        <v/>
      </c>
      <c r="G200" s="109" t="str">
        <f>総括表!E202&amp;総括表!F202</f>
        <v/>
      </c>
      <c r="H200" s="109" t="str">
        <f>総括表!E202&amp;総括表!F202&amp;総括表!G202</f>
        <v/>
      </c>
    </row>
    <row r="201" spans="6:8">
      <c r="F201" s="109" t="str">
        <f>TEXT(総括表!E203,)</f>
        <v/>
      </c>
      <c r="G201" s="109" t="str">
        <f>総括表!E203&amp;総括表!F203</f>
        <v/>
      </c>
      <c r="H201" s="109" t="str">
        <f>総括表!E203&amp;総括表!F203&amp;総括表!G203</f>
        <v/>
      </c>
    </row>
    <row r="202" spans="6:8">
      <c r="F202" s="109" t="str">
        <f>TEXT(総括表!E204,)</f>
        <v/>
      </c>
      <c r="G202" s="109" t="str">
        <f>総括表!E204&amp;総括表!F204</f>
        <v/>
      </c>
      <c r="H202" s="109" t="str">
        <f>総括表!E204&amp;総括表!F204&amp;総括表!G204</f>
        <v/>
      </c>
    </row>
    <row r="203" spans="6:8">
      <c r="F203" s="109" t="str">
        <f>TEXT(総括表!E205,)</f>
        <v/>
      </c>
      <c r="G203" s="109" t="str">
        <f>総括表!E205&amp;総括表!F205</f>
        <v/>
      </c>
      <c r="H203" s="109" t="str">
        <f>総括表!E205&amp;総括表!F205&amp;総括表!G205</f>
        <v/>
      </c>
    </row>
    <row r="204" spans="6:8">
      <c r="F204" s="109" t="str">
        <f>TEXT(総括表!E206,)</f>
        <v/>
      </c>
      <c r="G204" s="109" t="str">
        <f>総括表!E206&amp;総括表!F206</f>
        <v/>
      </c>
      <c r="H204" s="109" t="str">
        <f>総括表!E206&amp;総括表!F206&amp;総括表!G206</f>
        <v/>
      </c>
    </row>
    <row r="205" spans="6:8">
      <c r="F205" s="109" t="str">
        <f>TEXT(総括表!E207,)</f>
        <v/>
      </c>
      <c r="G205" s="109" t="str">
        <f>総括表!E207&amp;総括表!F207</f>
        <v/>
      </c>
      <c r="H205" s="109" t="str">
        <f>総括表!E207&amp;総括表!F207&amp;総括表!G207</f>
        <v/>
      </c>
    </row>
    <row r="206" spans="6:8">
      <c r="F206" s="109" t="str">
        <f>TEXT(総括表!E208,)</f>
        <v/>
      </c>
      <c r="G206" s="109" t="str">
        <f>総括表!E208&amp;総括表!F208</f>
        <v/>
      </c>
      <c r="H206" s="109" t="str">
        <f>総括表!E208&amp;総括表!F208&amp;総括表!G208</f>
        <v/>
      </c>
    </row>
    <row r="207" spans="6:8">
      <c r="F207" s="109" t="str">
        <f>TEXT(総括表!E209,)</f>
        <v/>
      </c>
      <c r="G207" s="109" t="str">
        <f>総括表!E209&amp;総括表!F209</f>
        <v/>
      </c>
      <c r="H207" s="109" t="str">
        <f>総括表!E209&amp;総括表!F209&amp;総括表!G209</f>
        <v/>
      </c>
    </row>
    <row r="208" spans="6:8">
      <c r="F208" s="109" t="str">
        <f>TEXT(総括表!E210,)</f>
        <v/>
      </c>
      <c r="G208" s="109" t="str">
        <f>総括表!E210&amp;総括表!F210</f>
        <v/>
      </c>
      <c r="H208" s="109" t="str">
        <f>総括表!E210&amp;総括表!F210&amp;総括表!G210</f>
        <v/>
      </c>
    </row>
    <row r="209" spans="6:8">
      <c r="F209" s="109" t="str">
        <f>TEXT(総括表!E211,)</f>
        <v/>
      </c>
      <c r="G209" s="109" t="str">
        <f>総括表!E211&amp;総括表!F211</f>
        <v/>
      </c>
      <c r="H209" s="109" t="str">
        <f>総括表!E211&amp;総括表!F211&amp;総括表!G211</f>
        <v/>
      </c>
    </row>
    <row r="210" spans="6:8">
      <c r="F210" s="109" t="str">
        <f>TEXT(総括表!E212,)</f>
        <v/>
      </c>
      <c r="G210" s="109" t="str">
        <f>総括表!E212&amp;総括表!F212</f>
        <v/>
      </c>
      <c r="H210" s="109" t="str">
        <f>総括表!E212&amp;総括表!F212&amp;総括表!G212</f>
        <v/>
      </c>
    </row>
    <row r="211" spans="6:8">
      <c r="F211" s="109" t="str">
        <f>TEXT(総括表!E213,)</f>
        <v/>
      </c>
      <c r="G211" s="109" t="str">
        <f>総括表!E213&amp;総括表!F213</f>
        <v/>
      </c>
      <c r="H211" s="109" t="str">
        <f>総括表!E213&amp;総括表!F213&amp;総括表!G213</f>
        <v/>
      </c>
    </row>
    <row r="212" spans="6:8">
      <c r="F212" s="109" t="str">
        <f>TEXT(総括表!E214,)</f>
        <v/>
      </c>
      <c r="G212" s="109" t="str">
        <f>総括表!E214&amp;総括表!F214</f>
        <v/>
      </c>
      <c r="H212" s="109" t="str">
        <f>総括表!E214&amp;総括表!F214&amp;総括表!G214</f>
        <v/>
      </c>
    </row>
    <row r="213" spans="6:8">
      <c r="F213" s="109" t="str">
        <f>TEXT(総括表!E215,)</f>
        <v/>
      </c>
      <c r="G213" s="109" t="str">
        <f>総括表!E215&amp;総括表!F215</f>
        <v/>
      </c>
      <c r="H213" s="109" t="str">
        <f>総括表!E215&amp;総括表!F215&amp;総括表!G215</f>
        <v/>
      </c>
    </row>
    <row r="214" spans="6:8">
      <c r="F214" s="109" t="str">
        <f>TEXT(総括表!E216,)</f>
        <v/>
      </c>
      <c r="G214" s="109" t="str">
        <f>総括表!E216&amp;総括表!F216</f>
        <v/>
      </c>
      <c r="H214" s="109" t="str">
        <f>総括表!E216&amp;総括表!F216&amp;総括表!G216</f>
        <v/>
      </c>
    </row>
    <row r="215" spans="6:8">
      <c r="F215" s="109" t="str">
        <f>TEXT(総括表!E217,)</f>
        <v/>
      </c>
      <c r="G215" s="109" t="str">
        <f>総括表!E217&amp;総括表!F217</f>
        <v/>
      </c>
      <c r="H215" s="109" t="str">
        <f>総括表!E217&amp;総括表!F217&amp;総括表!G217</f>
        <v/>
      </c>
    </row>
    <row r="216" spans="6:8">
      <c r="F216" s="109" t="str">
        <f>TEXT(総括表!E218,)</f>
        <v/>
      </c>
      <c r="G216" s="109" t="str">
        <f>総括表!E218&amp;総括表!F218</f>
        <v/>
      </c>
      <c r="H216" s="109" t="str">
        <f>総括表!E218&amp;総括表!F218&amp;総括表!G218</f>
        <v/>
      </c>
    </row>
    <row r="217" spans="6:8">
      <c r="F217" s="109" t="str">
        <f>TEXT(総括表!E219,)</f>
        <v/>
      </c>
      <c r="G217" s="109" t="str">
        <f>総括表!E219&amp;総括表!F219</f>
        <v/>
      </c>
      <c r="H217" s="109" t="str">
        <f>総括表!E219&amp;総括表!F219&amp;総括表!G219</f>
        <v/>
      </c>
    </row>
    <row r="218" spans="6:8">
      <c r="F218" s="109" t="str">
        <f>TEXT(総括表!E220,)</f>
        <v/>
      </c>
      <c r="G218" s="109" t="str">
        <f>総括表!E220&amp;総括表!F220</f>
        <v/>
      </c>
      <c r="H218" s="109" t="str">
        <f>総括表!E220&amp;総括表!F220&amp;総括表!G220</f>
        <v/>
      </c>
    </row>
    <row r="219" spans="6:8">
      <c r="F219" s="109" t="str">
        <f>TEXT(総括表!E221,)</f>
        <v/>
      </c>
      <c r="G219" s="109" t="str">
        <f>総括表!E221&amp;総括表!F221</f>
        <v/>
      </c>
      <c r="H219" s="109" t="str">
        <f>総括表!E221&amp;総括表!F221&amp;総括表!G221</f>
        <v/>
      </c>
    </row>
    <row r="220" spans="6:8">
      <c r="F220" s="109" t="str">
        <f>TEXT(総括表!E222,)</f>
        <v/>
      </c>
      <c r="G220" s="109" t="str">
        <f>総括表!E222&amp;総括表!F222</f>
        <v/>
      </c>
      <c r="H220" s="109" t="str">
        <f>総括表!E222&amp;総括表!F222&amp;総括表!G222</f>
        <v/>
      </c>
    </row>
    <row r="221" spans="6:8">
      <c r="F221" s="109" t="str">
        <f>TEXT(総括表!E223,)</f>
        <v/>
      </c>
      <c r="G221" s="109" t="str">
        <f>総括表!E223&amp;総括表!F223</f>
        <v/>
      </c>
      <c r="H221" s="109" t="str">
        <f>総括表!E223&amp;総括表!F223&amp;総括表!G223</f>
        <v/>
      </c>
    </row>
    <row r="222" spans="6:8">
      <c r="F222" s="109" t="str">
        <f>TEXT(総括表!E224,)</f>
        <v/>
      </c>
      <c r="G222" s="109" t="str">
        <f>総括表!E224&amp;総括表!F224</f>
        <v/>
      </c>
      <c r="H222" s="109" t="str">
        <f>総括表!E224&amp;総括表!F224&amp;総括表!G224</f>
        <v/>
      </c>
    </row>
    <row r="223" spans="6:8">
      <c r="F223" s="109" t="str">
        <f>TEXT(総括表!E225,)</f>
        <v/>
      </c>
      <c r="G223" s="109" t="str">
        <f>総括表!E225&amp;総括表!F225</f>
        <v/>
      </c>
      <c r="H223" s="109" t="str">
        <f>総括表!E225&amp;総括表!F225&amp;総括表!G225</f>
        <v/>
      </c>
    </row>
    <row r="224" spans="6:8">
      <c r="F224" s="109" t="str">
        <f>TEXT(総括表!E226,)</f>
        <v/>
      </c>
      <c r="G224" s="109" t="str">
        <f>総括表!E226&amp;総括表!F226</f>
        <v/>
      </c>
      <c r="H224" s="109" t="str">
        <f>総括表!E226&amp;総括表!F226&amp;総括表!G226</f>
        <v/>
      </c>
    </row>
    <row r="225" spans="6:8">
      <c r="F225" s="109" t="str">
        <f>TEXT(総括表!E227,)</f>
        <v/>
      </c>
      <c r="G225" s="109" t="str">
        <f>総括表!E227&amp;総括表!F227</f>
        <v/>
      </c>
      <c r="H225" s="109" t="str">
        <f>総括表!E227&amp;総括表!F227&amp;総括表!G227</f>
        <v/>
      </c>
    </row>
    <row r="226" spans="6:8">
      <c r="F226" s="109" t="str">
        <f>TEXT(総括表!E228,)</f>
        <v/>
      </c>
      <c r="G226" s="109" t="str">
        <f>総括表!E228&amp;総括表!F228</f>
        <v/>
      </c>
      <c r="H226" s="109" t="str">
        <f>総括表!E228&amp;総括表!F228&amp;総括表!G228</f>
        <v/>
      </c>
    </row>
    <row r="227" spans="6:8">
      <c r="F227" s="109" t="str">
        <f>TEXT(総括表!E229,)</f>
        <v/>
      </c>
      <c r="G227" s="109" t="str">
        <f>総括表!E229&amp;総括表!F229</f>
        <v/>
      </c>
      <c r="H227" s="109" t="str">
        <f>総括表!E229&amp;総括表!F229&amp;総括表!G229</f>
        <v/>
      </c>
    </row>
    <row r="228" spans="6:8">
      <c r="F228" s="109" t="str">
        <f>TEXT(総括表!E230,)</f>
        <v/>
      </c>
      <c r="G228" s="109" t="str">
        <f>総括表!E230&amp;総括表!F230</f>
        <v/>
      </c>
      <c r="H228" s="109" t="str">
        <f>総括表!E230&amp;総括表!F230&amp;総括表!G230</f>
        <v/>
      </c>
    </row>
    <row r="229" spans="6:8">
      <c r="F229" s="109" t="str">
        <f>TEXT(総括表!E231,)</f>
        <v/>
      </c>
      <c r="G229" s="109" t="str">
        <f>総括表!E231&amp;総括表!F231</f>
        <v/>
      </c>
      <c r="H229" s="109" t="str">
        <f>総括表!E231&amp;総括表!F231&amp;総括表!G231</f>
        <v/>
      </c>
    </row>
    <row r="230" spans="6:8">
      <c r="F230" s="109" t="str">
        <f>TEXT(総括表!E232,)</f>
        <v/>
      </c>
      <c r="G230" s="109" t="str">
        <f>総括表!E232&amp;総括表!F232</f>
        <v/>
      </c>
      <c r="H230" s="109" t="str">
        <f>総括表!E232&amp;総括表!F232&amp;総括表!G232</f>
        <v/>
      </c>
    </row>
    <row r="231" spans="6:8">
      <c r="F231" s="109" t="str">
        <f>TEXT(総括表!E233,)</f>
        <v/>
      </c>
      <c r="G231" s="109" t="str">
        <f>総括表!E233&amp;総括表!F233</f>
        <v/>
      </c>
      <c r="H231" s="109" t="str">
        <f>総括表!E233&amp;総括表!F233&amp;総括表!G233</f>
        <v/>
      </c>
    </row>
    <row r="232" spans="6:8">
      <c r="F232" s="109" t="str">
        <f>TEXT(総括表!E234,)</f>
        <v/>
      </c>
      <c r="G232" s="109" t="str">
        <f>総括表!E234&amp;総括表!F234</f>
        <v/>
      </c>
      <c r="H232" s="109" t="str">
        <f>総括表!E234&amp;総括表!F234&amp;総括表!G234</f>
        <v/>
      </c>
    </row>
    <row r="233" spans="6:8">
      <c r="F233" s="109" t="str">
        <f>TEXT(総括表!E235,)</f>
        <v/>
      </c>
      <c r="G233" s="109" t="str">
        <f>総括表!E235&amp;総括表!F235</f>
        <v/>
      </c>
      <c r="H233" s="109" t="str">
        <f>総括表!E235&amp;総括表!F235&amp;総括表!G235</f>
        <v/>
      </c>
    </row>
    <row r="234" spans="6:8">
      <c r="F234" s="109" t="str">
        <f>TEXT(総括表!E236,)</f>
        <v/>
      </c>
      <c r="G234" s="109" t="str">
        <f>総括表!E236&amp;総括表!F236</f>
        <v/>
      </c>
      <c r="H234" s="109" t="str">
        <f>総括表!E236&amp;総括表!F236&amp;総括表!G236</f>
        <v/>
      </c>
    </row>
    <row r="235" spans="6:8">
      <c r="F235" s="109" t="str">
        <f>TEXT(総括表!E237,)</f>
        <v/>
      </c>
      <c r="G235" s="109" t="str">
        <f>総括表!E237&amp;総括表!F237</f>
        <v/>
      </c>
      <c r="H235" s="109" t="str">
        <f>総括表!E237&amp;総括表!F237&amp;総括表!G237</f>
        <v/>
      </c>
    </row>
    <row r="236" spans="6:8">
      <c r="F236" s="109" t="str">
        <f>TEXT(総括表!E238,)</f>
        <v/>
      </c>
      <c r="G236" s="109" t="str">
        <f>総括表!E238&amp;総括表!F238</f>
        <v/>
      </c>
      <c r="H236" s="109" t="str">
        <f>総括表!E238&amp;総括表!F238&amp;総括表!G238</f>
        <v/>
      </c>
    </row>
    <row r="237" spans="6:8">
      <c r="F237" s="109" t="str">
        <f>TEXT(総括表!E239,)</f>
        <v/>
      </c>
      <c r="G237" s="109" t="str">
        <f>総括表!E239&amp;総括表!F239</f>
        <v/>
      </c>
      <c r="H237" s="109" t="str">
        <f>総括表!E239&amp;総括表!F239&amp;総括表!G239</f>
        <v/>
      </c>
    </row>
    <row r="238" spans="6:8">
      <c r="F238" s="109" t="str">
        <f>TEXT(総括表!E240,)</f>
        <v/>
      </c>
      <c r="G238" s="109" t="str">
        <f>総括表!E240&amp;総括表!F240</f>
        <v/>
      </c>
      <c r="H238" s="109" t="str">
        <f>総括表!E240&amp;総括表!F240&amp;総括表!G240</f>
        <v/>
      </c>
    </row>
    <row r="239" spans="6:8">
      <c r="F239" s="109" t="str">
        <f>TEXT(総括表!E241,)</f>
        <v/>
      </c>
      <c r="G239" s="109" t="str">
        <f>総括表!E241&amp;総括表!F241</f>
        <v/>
      </c>
      <c r="H239" s="109" t="str">
        <f>総括表!E241&amp;総括表!F241&amp;総括表!G241</f>
        <v/>
      </c>
    </row>
    <row r="240" spans="6:8">
      <c r="F240" s="109" t="str">
        <f>TEXT(総括表!E242,)</f>
        <v/>
      </c>
      <c r="G240" s="109" t="str">
        <f>総括表!E242&amp;総括表!F242</f>
        <v/>
      </c>
      <c r="H240" s="109" t="str">
        <f>総括表!E242&amp;総括表!F242&amp;総括表!G242</f>
        <v/>
      </c>
    </row>
    <row r="241" spans="6:8">
      <c r="F241" s="109" t="str">
        <f>TEXT(総括表!E243,)</f>
        <v/>
      </c>
      <c r="G241" s="109" t="str">
        <f>総括表!E243&amp;総括表!F243</f>
        <v/>
      </c>
      <c r="H241" s="109" t="str">
        <f>総括表!E243&amp;総括表!F243&amp;総括表!G243</f>
        <v/>
      </c>
    </row>
    <row r="242" spans="6:8">
      <c r="F242" s="109" t="str">
        <f>TEXT(総括表!E244,)</f>
        <v/>
      </c>
      <c r="G242" s="109" t="str">
        <f>総括表!E244&amp;総括表!F244</f>
        <v/>
      </c>
      <c r="H242" s="109" t="str">
        <f>総括表!E244&amp;総括表!F244&amp;総括表!G244</f>
        <v/>
      </c>
    </row>
    <row r="243" spans="6:8">
      <c r="F243" s="109" t="str">
        <f>TEXT(総括表!E245,)</f>
        <v/>
      </c>
      <c r="G243" s="109" t="str">
        <f>総括表!E245&amp;総括表!F245</f>
        <v/>
      </c>
      <c r="H243" s="109" t="str">
        <f>総括表!E245&amp;総括表!F245&amp;総括表!G245</f>
        <v/>
      </c>
    </row>
    <row r="244" spans="6:8">
      <c r="F244" s="109" t="str">
        <f>TEXT(総括表!E246,)</f>
        <v/>
      </c>
      <c r="G244" s="109" t="str">
        <f>総括表!E246&amp;総括表!F246</f>
        <v/>
      </c>
      <c r="H244" s="109" t="str">
        <f>総括表!E246&amp;総括表!F246&amp;総括表!G246</f>
        <v/>
      </c>
    </row>
    <row r="245" spans="6:8">
      <c r="F245" s="109" t="str">
        <f>TEXT(総括表!E247,)</f>
        <v/>
      </c>
      <c r="G245" s="109" t="str">
        <f>総括表!E247&amp;総括表!F247</f>
        <v/>
      </c>
      <c r="H245" s="109" t="str">
        <f>総括表!E247&amp;総括表!F247&amp;総括表!G247</f>
        <v/>
      </c>
    </row>
    <row r="246" spans="6:8">
      <c r="F246" s="109" t="str">
        <f>TEXT(総括表!E248,)</f>
        <v/>
      </c>
      <c r="G246" s="109" t="str">
        <f>総括表!E248&amp;総括表!F248</f>
        <v/>
      </c>
      <c r="H246" s="109" t="str">
        <f>総括表!E248&amp;総括表!F248&amp;総括表!G248</f>
        <v/>
      </c>
    </row>
    <row r="247" spans="6:8">
      <c r="F247" s="109" t="str">
        <f>TEXT(総括表!E249,)</f>
        <v/>
      </c>
      <c r="G247" s="109" t="str">
        <f>総括表!E249&amp;総括表!F249</f>
        <v/>
      </c>
      <c r="H247" s="109" t="str">
        <f>総括表!E249&amp;総括表!F249&amp;総括表!G249</f>
        <v/>
      </c>
    </row>
    <row r="248" spans="6:8">
      <c r="F248" s="109" t="str">
        <f>TEXT(総括表!E250,)</f>
        <v/>
      </c>
      <c r="G248" s="109" t="str">
        <f>総括表!E250&amp;総括表!F250</f>
        <v/>
      </c>
      <c r="H248" s="109" t="str">
        <f>総括表!E250&amp;総括表!F250&amp;総括表!G250</f>
        <v/>
      </c>
    </row>
    <row r="249" spans="6:8">
      <c r="F249" s="109" t="str">
        <f>TEXT(総括表!E251,)</f>
        <v/>
      </c>
      <c r="G249" s="109" t="str">
        <f>総括表!E251&amp;総括表!F251</f>
        <v/>
      </c>
      <c r="H249" s="109" t="str">
        <f>総括表!E251&amp;総括表!F251&amp;総括表!G251</f>
        <v/>
      </c>
    </row>
    <row r="250" spans="6:8">
      <c r="F250" s="109" t="str">
        <f>TEXT(総括表!E252,)</f>
        <v/>
      </c>
      <c r="G250" s="109" t="str">
        <f>総括表!E252&amp;総括表!F252</f>
        <v/>
      </c>
      <c r="H250" s="109" t="str">
        <f>総括表!E252&amp;総括表!F252&amp;総括表!G252</f>
        <v/>
      </c>
    </row>
    <row r="251" spans="6:8">
      <c r="F251" s="109" t="str">
        <f>TEXT(総括表!E253,)</f>
        <v/>
      </c>
      <c r="G251" s="109" t="str">
        <f>総括表!E253&amp;総括表!F253</f>
        <v/>
      </c>
      <c r="H251" s="109" t="str">
        <f>総括表!E253&amp;総括表!F253&amp;総括表!G253</f>
        <v/>
      </c>
    </row>
    <row r="252" spans="6:8">
      <c r="F252" s="109" t="str">
        <f>TEXT(総括表!E254,)</f>
        <v/>
      </c>
      <c r="G252" s="109" t="str">
        <f>総括表!E254&amp;総括表!F254</f>
        <v/>
      </c>
      <c r="H252" s="109" t="str">
        <f>総括表!E254&amp;総括表!F254&amp;総括表!G254</f>
        <v/>
      </c>
    </row>
    <row r="253" spans="6:8">
      <c r="F253" s="109" t="str">
        <f>TEXT(総括表!E255,)</f>
        <v/>
      </c>
      <c r="G253" s="109" t="str">
        <f>総括表!E255&amp;総括表!F255</f>
        <v/>
      </c>
      <c r="H253" s="109" t="str">
        <f>総括表!E255&amp;総括表!F255&amp;総括表!G255</f>
        <v/>
      </c>
    </row>
    <row r="254" spans="6:8">
      <c r="F254" s="109" t="str">
        <f>TEXT(総括表!E256,)</f>
        <v/>
      </c>
      <c r="G254" s="109" t="str">
        <f>総括表!E256&amp;総括表!F256</f>
        <v/>
      </c>
      <c r="H254" s="109" t="str">
        <f>総括表!E256&amp;総括表!F256&amp;総括表!G256</f>
        <v/>
      </c>
    </row>
    <row r="255" spans="6:8">
      <c r="F255" s="109" t="str">
        <f>TEXT(総括表!E257,)</f>
        <v/>
      </c>
      <c r="G255" s="109" t="str">
        <f>総括表!E257&amp;総括表!F257</f>
        <v/>
      </c>
      <c r="H255" s="109" t="str">
        <f>総括表!E257&amp;総括表!F257&amp;総括表!G257</f>
        <v/>
      </c>
    </row>
    <row r="256" spans="6:8">
      <c r="F256" s="109" t="str">
        <f>TEXT(総括表!E258,)</f>
        <v/>
      </c>
      <c r="G256" s="109" t="str">
        <f>総括表!E258&amp;総括表!F258</f>
        <v/>
      </c>
      <c r="H256" s="109" t="str">
        <f>総括表!E258&amp;総括表!F258&amp;総括表!G258</f>
        <v/>
      </c>
    </row>
    <row r="257" spans="6:8">
      <c r="F257" s="109" t="str">
        <f>TEXT(総括表!E259,)</f>
        <v/>
      </c>
      <c r="G257" s="109" t="str">
        <f>総括表!E259&amp;総括表!F259</f>
        <v/>
      </c>
      <c r="H257" s="109" t="str">
        <f>総括表!E259&amp;総括表!F259&amp;総括表!G259</f>
        <v/>
      </c>
    </row>
    <row r="258" spans="6:8">
      <c r="F258" s="109" t="str">
        <f>TEXT(総括表!E260,)</f>
        <v/>
      </c>
      <c r="G258" s="109" t="str">
        <f>総括表!E260&amp;総括表!F260</f>
        <v/>
      </c>
      <c r="H258" s="109" t="str">
        <f>総括表!E260&amp;総括表!F260&amp;総括表!G260</f>
        <v/>
      </c>
    </row>
    <row r="259" spans="6:8">
      <c r="F259" s="109" t="str">
        <f>TEXT(総括表!E261,)</f>
        <v/>
      </c>
      <c r="G259" s="109" t="str">
        <f>総括表!E261&amp;総括表!F261</f>
        <v/>
      </c>
      <c r="H259" s="109" t="str">
        <f>総括表!E261&amp;総括表!F261&amp;総括表!G261</f>
        <v/>
      </c>
    </row>
    <row r="260" spans="6:8">
      <c r="F260" s="109" t="str">
        <f>TEXT(総括表!E262,)</f>
        <v/>
      </c>
      <c r="G260" s="109" t="str">
        <f>総括表!E262&amp;総括表!F262</f>
        <v/>
      </c>
      <c r="H260" s="109" t="str">
        <f>総括表!E262&amp;総括表!F262&amp;総括表!G262</f>
        <v/>
      </c>
    </row>
    <row r="261" spans="6:8">
      <c r="F261" s="109" t="str">
        <f>TEXT(総括表!E263,)</f>
        <v/>
      </c>
      <c r="G261" s="109" t="str">
        <f>総括表!E263&amp;総括表!F263</f>
        <v/>
      </c>
      <c r="H261" s="109" t="str">
        <f>総括表!E263&amp;総括表!F263&amp;総括表!G263</f>
        <v/>
      </c>
    </row>
    <row r="262" spans="6:8">
      <c r="F262" s="109" t="str">
        <f>TEXT(総括表!E264,)</f>
        <v/>
      </c>
      <c r="G262" s="109" t="str">
        <f>総括表!E264&amp;総括表!F264</f>
        <v/>
      </c>
      <c r="H262" s="109" t="str">
        <f>総括表!E264&amp;総括表!F264&amp;総括表!G264</f>
        <v/>
      </c>
    </row>
    <row r="263" spans="6:8">
      <c r="F263" s="109" t="str">
        <f>TEXT(総括表!E265,)</f>
        <v/>
      </c>
      <c r="G263" s="109" t="str">
        <f>総括表!E265&amp;総括表!F265</f>
        <v/>
      </c>
      <c r="H263" s="109" t="str">
        <f>総括表!E265&amp;総括表!F265&amp;総括表!G265</f>
        <v/>
      </c>
    </row>
    <row r="264" spans="6:8">
      <c r="F264" s="109" t="str">
        <f>TEXT(総括表!E266,)</f>
        <v/>
      </c>
      <c r="G264" s="109" t="str">
        <f>総括表!E266&amp;総括表!F266</f>
        <v/>
      </c>
      <c r="H264" s="109" t="str">
        <f>総括表!E266&amp;総括表!F266&amp;総括表!G266</f>
        <v/>
      </c>
    </row>
    <row r="265" spans="6:8">
      <c r="F265" s="109" t="str">
        <f>TEXT(総括表!E267,)</f>
        <v/>
      </c>
      <c r="G265" s="109" t="str">
        <f>総括表!E267&amp;総括表!F267</f>
        <v/>
      </c>
      <c r="H265" s="109" t="str">
        <f>総括表!E267&amp;総括表!F267&amp;総括表!G267</f>
        <v/>
      </c>
    </row>
    <row r="266" spans="6:8">
      <c r="F266" s="109" t="str">
        <f>TEXT(総括表!E268,)</f>
        <v/>
      </c>
      <c r="G266" s="109" t="str">
        <f>総括表!E268&amp;総括表!F268</f>
        <v/>
      </c>
      <c r="H266" s="109" t="str">
        <f>総括表!E268&amp;総括表!F268&amp;総括表!G268</f>
        <v/>
      </c>
    </row>
    <row r="267" spans="6:8">
      <c r="F267" s="109" t="str">
        <f>TEXT(総括表!E269,)</f>
        <v/>
      </c>
      <c r="G267" s="109" t="str">
        <f>総括表!E269&amp;総括表!F269</f>
        <v/>
      </c>
      <c r="H267" s="109" t="str">
        <f>総括表!E269&amp;総括表!F269&amp;総括表!G269</f>
        <v/>
      </c>
    </row>
    <row r="268" spans="6:8">
      <c r="F268" s="109" t="str">
        <f>TEXT(総括表!E270,)</f>
        <v/>
      </c>
      <c r="G268" s="109" t="str">
        <f>総括表!E270&amp;総括表!F270</f>
        <v/>
      </c>
      <c r="H268" s="109" t="str">
        <f>総括表!E270&amp;総括表!F270&amp;総括表!G270</f>
        <v/>
      </c>
    </row>
    <row r="269" spans="6:8">
      <c r="F269" s="109" t="str">
        <f>TEXT(総括表!E271,)</f>
        <v/>
      </c>
      <c r="G269" s="109" t="str">
        <f>総括表!E271&amp;総括表!F271</f>
        <v/>
      </c>
      <c r="H269" s="109" t="str">
        <f>総括表!E271&amp;総括表!F271&amp;総括表!G271</f>
        <v/>
      </c>
    </row>
    <row r="270" spans="6:8">
      <c r="F270" s="109" t="str">
        <f>TEXT(総括表!E272,)</f>
        <v/>
      </c>
      <c r="G270" s="109" t="str">
        <f>総括表!E272&amp;総括表!F272</f>
        <v/>
      </c>
      <c r="H270" s="109" t="str">
        <f>総括表!E272&amp;総括表!F272&amp;総括表!G272</f>
        <v/>
      </c>
    </row>
    <row r="271" spans="6:8">
      <c r="F271" s="109" t="str">
        <f>TEXT(総括表!E273,)</f>
        <v/>
      </c>
      <c r="G271" s="109" t="str">
        <f>総括表!E273&amp;総括表!F273</f>
        <v/>
      </c>
      <c r="H271" s="109" t="str">
        <f>総括表!E273&amp;総括表!F273&amp;総括表!G273</f>
        <v/>
      </c>
    </row>
    <row r="272" spans="6:8">
      <c r="F272" s="109" t="str">
        <f>TEXT(総括表!E274,)</f>
        <v/>
      </c>
      <c r="G272" s="109" t="str">
        <f>総括表!E274&amp;総括表!F274</f>
        <v/>
      </c>
      <c r="H272" s="109" t="str">
        <f>総括表!E274&amp;総括表!F274&amp;総括表!G274</f>
        <v/>
      </c>
    </row>
    <row r="273" spans="6:8">
      <c r="F273" s="109" t="str">
        <f>TEXT(総括表!E275,)</f>
        <v/>
      </c>
      <c r="G273" s="109" t="str">
        <f>総括表!E275&amp;総括表!F275</f>
        <v/>
      </c>
      <c r="H273" s="109" t="str">
        <f>総括表!E275&amp;総括表!F275&amp;総括表!G275</f>
        <v/>
      </c>
    </row>
    <row r="274" spans="6:8">
      <c r="F274" s="109" t="str">
        <f>TEXT(総括表!E276,)</f>
        <v/>
      </c>
      <c r="G274" s="109" t="str">
        <f>総括表!E276&amp;総括表!F276</f>
        <v/>
      </c>
      <c r="H274" s="109" t="str">
        <f>総括表!E276&amp;総括表!F276&amp;総括表!G276</f>
        <v/>
      </c>
    </row>
    <row r="275" spans="6:8">
      <c r="F275" s="109" t="str">
        <f>TEXT(総括表!E277,)</f>
        <v/>
      </c>
      <c r="G275" s="109" t="str">
        <f>総括表!E277&amp;総括表!F277</f>
        <v/>
      </c>
      <c r="H275" s="109" t="str">
        <f>総括表!E277&amp;総括表!F277&amp;総括表!G277</f>
        <v/>
      </c>
    </row>
    <row r="276" spans="6:8">
      <c r="F276" s="109" t="str">
        <f>TEXT(総括表!E278,)</f>
        <v/>
      </c>
      <c r="G276" s="109" t="str">
        <f>総括表!E278&amp;総括表!F278</f>
        <v/>
      </c>
      <c r="H276" s="109" t="str">
        <f>総括表!E278&amp;総括表!F278&amp;総括表!G278</f>
        <v/>
      </c>
    </row>
    <row r="277" spans="6:8">
      <c r="F277" s="109" t="str">
        <f>TEXT(総括表!E279,)</f>
        <v/>
      </c>
      <c r="G277" s="109" t="str">
        <f>総括表!E279&amp;総括表!F279</f>
        <v/>
      </c>
      <c r="H277" s="109" t="str">
        <f>総括表!E279&amp;総括表!F279&amp;総括表!G279</f>
        <v/>
      </c>
    </row>
    <row r="278" spans="6:8">
      <c r="F278" s="109" t="str">
        <f>TEXT(総括表!E280,)</f>
        <v/>
      </c>
      <c r="G278" s="109" t="str">
        <f>総括表!E280&amp;総括表!F280</f>
        <v/>
      </c>
      <c r="H278" s="109" t="str">
        <f>総括表!E280&amp;総括表!F280&amp;総括表!G280</f>
        <v/>
      </c>
    </row>
    <row r="279" spans="6:8">
      <c r="F279" s="109" t="str">
        <f>TEXT(総括表!E281,)</f>
        <v/>
      </c>
      <c r="G279" s="109" t="str">
        <f>総括表!E281&amp;総括表!F281</f>
        <v/>
      </c>
      <c r="H279" s="109" t="str">
        <f>総括表!E281&amp;総括表!F281&amp;総括表!G281</f>
        <v/>
      </c>
    </row>
    <row r="280" spans="6:8">
      <c r="F280" s="109" t="str">
        <f>TEXT(総括表!E282,)</f>
        <v/>
      </c>
      <c r="G280" s="109" t="str">
        <f>総括表!E282&amp;総括表!F282</f>
        <v/>
      </c>
      <c r="H280" s="109" t="str">
        <f>総括表!E282&amp;総括表!F282&amp;総括表!G282</f>
        <v/>
      </c>
    </row>
    <row r="281" spans="6:8">
      <c r="F281" s="109" t="str">
        <f>TEXT(総括表!E283,)</f>
        <v/>
      </c>
      <c r="G281" s="109" t="str">
        <f>総括表!E283&amp;総括表!F283</f>
        <v/>
      </c>
      <c r="H281" s="109" t="str">
        <f>総括表!E283&amp;総括表!F283&amp;総括表!G283</f>
        <v/>
      </c>
    </row>
    <row r="282" spans="6:8">
      <c r="F282" s="109" t="str">
        <f>TEXT(総括表!E284,)</f>
        <v/>
      </c>
      <c r="G282" s="109" t="str">
        <f>総括表!E284&amp;総括表!F284</f>
        <v/>
      </c>
      <c r="H282" s="109" t="str">
        <f>総括表!E284&amp;総括表!F284&amp;総括表!G284</f>
        <v/>
      </c>
    </row>
    <row r="283" spans="6:8">
      <c r="F283" s="109" t="str">
        <f>TEXT(総括表!E285,)</f>
        <v/>
      </c>
      <c r="G283" s="109" t="str">
        <f>総括表!E285&amp;総括表!F285</f>
        <v/>
      </c>
      <c r="H283" s="109" t="str">
        <f>総括表!E285&amp;総括表!F285&amp;総括表!G285</f>
        <v/>
      </c>
    </row>
    <row r="284" spans="6:8">
      <c r="F284" s="109" t="str">
        <f>TEXT(総括表!E286,)</f>
        <v/>
      </c>
      <c r="G284" s="109" t="str">
        <f>総括表!E286&amp;総括表!F286</f>
        <v/>
      </c>
      <c r="H284" s="109" t="str">
        <f>総括表!E286&amp;総括表!F286&amp;総括表!G286</f>
        <v/>
      </c>
    </row>
    <row r="285" spans="6:8">
      <c r="F285" s="109" t="str">
        <f>TEXT(総括表!E287,)</f>
        <v/>
      </c>
      <c r="G285" s="109" t="str">
        <f>総括表!E287&amp;総括表!F287</f>
        <v/>
      </c>
      <c r="H285" s="109" t="str">
        <f>総括表!E287&amp;総括表!F287&amp;総括表!G287</f>
        <v/>
      </c>
    </row>
    <row r="286" spans="6:8">
      <c r="F286" s="109" t="str">
        <f>TEXT(総括表!E288,)</f>
        <v/>
      </c>
      <c r="G286" s="109" t="str">
        <f>総括表!E288&amp;総括表!F288</f>
        <v/>
      </c>
      <c r="H286" s="109" t="str">
        <f>総括表!E288&amp;総括表!F288&amp;総括表!G288</f>
        <v/>
      </c>
    </row>
    <row r="287" spans="6:8">
      <c r="F287" s="109" t="str">
        <f>TEXT(総括表!E289,)</f>
        <v/>
      </c>
      <c r="G287" s="109" t="str">
        <f>総括表!E289&amp;総括表!F289</f>
        <v/>
      </c>
      <c r="H287" s="109" t="str">
        <f>総括表!E289&amp;総括表!F289&amp;総括表!G289</f>
        <v/>
      </c>
    </row>
    <row r="288" spans="6:8">
      <c r="F288" s="109" t="str">
        <f>TEXT(総括表!E290,)</f>
        <v/>
      </c>
      <c r="G288" s="109" t="str">
        <f>総括表!E290&amp;総括表!F290</f>
        <v/>
      </c>
      <c r="H288" s="109" t="str">
        <f>総括表!E290&amp;総括表!F290&amp;総括表!G290</f>
        <v/>
      </c>
    </row>
    <row r="289" spans="6:8">
      <c r="F289" s="109" t="str">
        <f>TEXT(総括表!E291,)</f>
        <v/>
      </c>
      <c r="G289" s="109" t="str">
        <f>総括表!E291&amp;総括表!F291</f>
        <v/>
      </c>
      <c r="H289" s="109" t="str">
        <f>総括表!E291&amp;総括表!F291&amp;総括表!G291</f>
        <v/>
      </c>
    </row>
    <row r="290" spans="6:8">
      <c r="F290" s="109" t="str">
        <f>TEXT(総括表!E292,)</f>
        <v/>
      </c>
      <c r="G290" s="109" t="str">
        <f>総括表!E292&amp;総括表!F292</f>
        <v/>
      </c>
      <c r="H290" s="109" t="str">
        <f>総括表!E292&amp;総括表!F292&amp;総括表!G292</f>
        <v/>
      </c>
    </row>
    <row r="291" spans="6:8">
      <c r="F291" s="109" t="str">
        <f>TEXT(総括表!E293,)</f>
        <v/>
      </c>
      <c r="G291" s="109" t="str">
        <f>総括表!E293&amp;総括表!F293</f>
        <v/>
      </c>
      <c r="H291" s="109" t="str">
        <f>総括表!E293&amp;総括表!F293&amp;総括表!G293</f>
        <v/>
      </c>
    </row>
    <row r="292" spans="6:8">
      <c r="F292" s="109" t="str">
        <f>TEXT(総括表!E294,)</f>
        <v/>
      </c>
      <c r="G292" s="109" t="str">
        <f>総括表!E294&amp;総括表!F294</f>
        <v/>
      </c>
      <c r="H292" s="109" t="str">
        <f>総括表!E294&amp;総括表!F294&amp;総括表!G294</f>
        <v/>
      </c>
    </row>
    <row r="293" spans="6:8">
      <c r="F293" s="109" t="str">
        <f>TEXT(総括表!E295,)</f>
        <v/>
      </c>
      <c r="G293" s="109" t="str">
        <f>総括表!E295&amp;総括表!F295</f>
        <v/>
      </c>
      <c r="H293" s="109" t="str">
        <f>総括表!E295&amp;総括表!F295&amp;総括表!G295</f>
        <v/>
      </c>
    </row>
    <row r="294" spans="6:8">
      <c r="F294" s="109" t="str">
        <f>TEXT(総括表!E296,)</f>
        <v/>
      </c>
      <c r="G294" s="109" t="str">
        <f>総括表!E296&amp;総括表!F296</f>
        <v/>
      </c>
      <c r="H294" s="109" t="str">
        <f>総括表!E296&amp;総括表!F296&amp;総括表!G296</f>
        <v/>
      </c>
    </row>
    <row r="295" spans="6:8">
      <c r="F295" s="109" t="str">
        <f>TEXT(総括表!E297,)</f>
        <v/>
      </c>
      <c r="G295" s="109" t="str">
        <f>総括表!E297&amp;総括表!F297</f>
        <v/>
      </c>
      <c r="H295" s="109" t="str">
        <f>総括表!E297&amp;総括表!F297&amp;総括表!G297</f>
        <v/>
      </c>
    </row>
    <row r="296" spans="6:8">
      <c r="F296" s="109" t="str">
        <f>TEXT(総括表!E298,)</f>
        <v/>
      </c>
      <c r="G296" s="109" t="str">
        <f>総括表!E298&amp;総括表!F298</f>
        <v/>
      </c>
      <c r="H296" s="109" t="str">
        <f>総括表!E298&amp;総括表!F298&amp;総括表!G298</f>
        <v/>
      </c>
    </row>
    <row r="297" spans="6:8">
      <c r="F297" s="109" t="str">
        <f>TEXT(総括表!E299,)</f>
        <v/>
      </c>
      <c r="G297" s="109" t="str">
        <f>総括表!E299&amp;総括表!F299</f>
        <v/>
      </c>
      <c r="H297" s="109" t="str">
        <f>総括表!E299&amp;総括表!F299&amp;総括表!G299</f>
        <v/>
      </c>
    </row>
    <row r="298" spans="6:8">
      <c r="F298" s="109" t="str">
        <f>TEXT(総括表!E300,)</f>
        <v/>
      </c>
      <c r="G298" s="109" t="str">
        <f>総括表!E300&amp;総括表!F300</f>
        <v/>
      </c>
      <c r="H298" s="109" t="str">
        <f>総括表!E300&amp;総括表!F300&amp;総括表!G300</f>
        <v/>
      </c>
    </row>
    <row r="299" spans="6:8">
      <c r="F299" s="109" t="str">
        <f>TEXT(総括表!E301,)</f>
        <v/>
      </c>
      <c r="G299" s="109" t="str">
        <f>総括表!E301&amp;総括表!F301</f>
        <v/>
      </c>
      <c r="H299" s="109" t="str">
        <f>総括表!E301&amp;総括表!F301&amp;総括表!G301</f>
        <v/>
      </c>
    </row>
    <row r="300" spans="6:8">
      <c r="F300" s="109" t="str">
        <f>TEXT(総括表!E302,)</f>
        <v/>
      </c>
      <c r="G300" s="109" t="str">
        <f>総括表!E302&amp;総括表!F302</f>
        <v/>
      </c>
      <c r="H300" s="109" t="str">
        <f>総括表!E302&amp;総括表!F302&amp;総括表!G302</f>
        <v/>
      </c>
    </row>
    <row r="301" spans="6:8">
      <c r="F301" s="109" t="str">
        <f>TEXT(総括表!E303,)</f>
        <v/>
      </c>
      <c r="G301" s="109" t="str">
        <f>総括表!E303&amp;総括表!F303</f>
        <v/>
      </c>
      <c r="H301" s="109" t="str">
        <f>総括表!E303&amp;総括表!F303&amp;総括表!G303</f>
        <v/>
      </c>
    </row>
    <row r="302" spans="6:8">
      <c r="F302" s="109" t="str">
        <f>TEXT(総括表!E304,)</f>
        <v/>
      </c>
      <c r="G302" s="109" t="str">
        <f>総括表!E304&amp;総括表!F304</f>
        <v/>
      </c>
      <c r="H302" s="109" t="str">
        <f>総括表!E304&amp;総括表!F304&amp;総括表!G304</f>
        <v/>
      </c>
    </row>
    <row r="303" spans="6:8">
      <c r="F303" s="109" t="str">
        <f>TEXT(総括表!E305,)</f>
        <v/>
      </c>
      <c r="G303" s="109" t="str">
        <f>総括表!E305&amp;総括表!F305</f>
        <v/>
      </c>
      <c r="H303" s="109" t="str">
        <f>総括表!E305&amp;総括表!F305&amp;総括表!G305</f>
        <v/>
      </c>
    </row>
    <row r="304" spans="6:8">
      <c r="F304" s="109" t="str">
        <f>TEXT(総括表!E306,)</f>
        <v/>
      </c>
      <c r="G304" s="109" t="str">
        <f>総括表!E306&amp;総括表!F306</f>
        <v/>
      </c>
      <c r="H304" s="109" t="str">
        <f>総括表!E306&amp;総括表!F306&amp;総括表!G306</f>
        <v/>
      </c>
    </row>
    <row r="305" spans="6:8">
      <c r="F305" s="109" t="str">
        <f>TEXT(総括表!E307,)</f>
        <v/>
      </c>
      <c r="G305" s="109" t="str">
        <f>総括表!E307&amp;総括表!F307</f>
        <v/>
      </c>
      <c r="H305" s="109" t="str">
        <f>総括表!E307&amp;総括表!F307&amp;総括表!G307</f>
        <v/>
      </c>
    </row>
    <row r="306" spans="6:8">
      <c r="F306" s="109" t="str">
        <f>TEXT(総括表!E308,)</f>
        <v/>
      </c>
      <c r="G306" s="109" t="str">
        <f>総括表!E308&amp;総括表!F308</f>
        <v/>
      </c>
      <c r="H306" s="109" t="str">
        <f>総括表!E308&amp;総括表!F308&amp;総括表!G308</f>
        <v/>
      </c>
    </row>
    <row r="307" spans="6:8">
      <c r="F307" s="109" t="str">
        <f>TEXT(総括表!E309,)</f>
        <v/>
      </c>
      <c r="G307" s="109" t="str">
        <f>総括表!E309&amp;総括表!F309</f>
        <v/>
      </c>
      <c r="H307" s="109" t="str">
        <f>総括表!E309&amp;総括表!F309&amp;総括表!G309</f>
        <v/>
      </c>
    </row>
    <row r="308" spans="6:8">
      <c r="F308" s="109" t="str">
        <f>TEXT(総括表!E310,)</f>
        <v/>
      </c>
      <c r="G308" s="109" t="str">
        <f>総括表!E310&amp;総括表!F310</f>
        <v/>
      </c>
      <c r="H308" s="109" t="str">
        <f>総括表!E310&amp;総括表!F310&amp;総括表!G310</f>
        <v/>
      </c>
    </row>
    <row r="309" spans="6:8">
      <c r="F309" s="109" t="str">
        <f>TEXT(総括表!E311,)</f>
        <v/>
      </c>
      <c r="G309" s="109" t="str">
        <f>総括表!E311&amp;総括表!F311</f>
        <v/>
      </c>
      <c r="H309" s="109" t="str">
        <f>総括表!E311&amp;総括表!F311&amp;総括表!G311</f>
        <v/>
      </c>
    </row>
    <row r="310" spans="6:8">
      <c r="F310" s="109" t="str">
        <f>TEXT(総括表!E312,)</f>
        <v/>
      </c>
      <c r="G310" s="109" t="str">
        <f>総括表!E312&amp;総括表!F312</f>
        <v/>
      </c>
      <c r="H310" s="109" t="str">
        <f>総括表!E312&amp;総括表!F312&amp;総括表!G312</f>
        <v/>
      </c>
    </row>
    <row r="311" spans="6:8">
      <c r="F311" s="109" t="str">
        <f>TEXT(総括表!E313,)</f>
        <v/>
      </c>
      <c r="G311" s="109" t="str">
        <f>総括表!E313&amp;総括表!F313</f>
        <v/>
      </c>
      <c r="H311" s="109" t="str">
        <f>総括表!E313&amp;総括表!F313&amp;総括表!G313</f>
        <v/>
      </c>
    </row>
    <row r="312" spans="6:8">
      <c r="F312" s="109" t="str">
        <f>TEXT(総括表!E314,)</f>
        <v/>
      </c>
      <c r="G312" s="109" t="str">
        <f>総括表!E314&amp;総括表!F314</f>
        <v/>
      </c>
      <c r="H312" s="109" t="str">
        <f>総括表!E314&amp;総括表!F314&amp;総括表!G314</f>
        <v/>
      </c>
    </row>
    <row r="313" spans="6:8">
      <c r="F313" s="109" t="str">
        <f>TEXT(総括表!E315,)</f>
        <v/>
      </c>
      <c r="G313" s="109" t="str">
        <f>総括表!E315&amp;総括表!F315</f>
        <v/>
      </c>
      <c r="H313" s="109" t="str">
        <f>総括表!E315&amp;総括表!F315&amp;総括表!G315</f>
        <v/>
      </c>
    </row>
    <row r="314" spans="6:8">
      <c r="F314" s="109" t="str">
        <f>TEXT(総括表!E316,)</f>
        <v/>
      </c>
      <c r="G314" s="109" t="str">
        <f>総括表!E316&amp;総括表!F316</f>
        <v/>
      </c>
      <c r="H314" s="109" t="str">
        <f>総括表!E316&amp;総括表!F316&amp;総括表!G316</f>
        <v/>
      </c>
    </row>
    <row r="315" spans="6:8">
      <c r="F315" s="109" t="str">
        <f>TEXT(総括表!E317,)</f>
        <v/>
      </c>
      <c r="G315" s="109" t="str">
        <f>総括表!E317&amp;総括表!F317</f>
        <v/>
      </c>
      <c r="H315" s="109" t="str">
        <f>総括表!E317&amp;総括表!F317&amp;総括表!G317</f>
        <v/>
      </c>
    </row>
    <row r="316" spans="6:8">
      <c r="F316" s="109" t="str">
        <f>TEXT(総括表!E318,)</f>
        <v/>
      </c>
      <c r="G316" s="109" t="str">
        <f>総括表!E318&amp;総括表!F318</f>
        <v/>
      </c>
      <c r="H316" s="109" t="str">
        <f>総括表!E318&amp;総括表!F318&amp;総括表!G318</f>
        <v/>
      </c>
    </row>
    <row r="317" spans="6:8">
      <c r="F317" s="109" t="str">
        <f>TEXT(総括表!E319,)</f>
        <v/>
      </c>
      <c r="G317" s="109" t="str">
        <f>総括表!E319&amp;総括表!F319</f>
        <v/>
      </c>
      <c r="H317" s="109" t="str">
        <f>総括表!E319&amp;総括表!F319&amp;総括表!G319</f>
        <v/>
      </c>
    </row>
    <row r="318" spans="6:8">
      <c r="F318" s="109" t="str">
        <f>TEXT(総括表!E320,)</f>
        <v/>
      </c>
      <c r="G318" s="109" t="str">
        <f>総括表!E320&amp;総括表!F320</f>
        <v/>
      </c>
      <c r="H318" s="109" t="str">
        <f>総括表!E320&amp;総括表!F320&amp;総括表!G320</f>
        <v/>
      </c>
    </row>
    <row r="319" spans="6:8">
      <c r="F319" s="109" t="str">
        <f>TEXT(総括表!E321,)</f>
        <v/>
      </c>
      <c r="G319" s="109" t="str">
        <f>総括表!E321&amp;総括表!F321</f>
        <v/>
      </c>
      <c r="H319" s="109" t="str">
        <f>総括表!E321&amp;総括表!F321&amp;総括表!G321</f>
        <v/>
      </c>
    </row>
    <row r="320" spans="6:8">
      <c r="F320" s="109" t="str">
        <f>TEXT(総括表!E322,)</f>
        <v/>
      </c>
      <c r="G320" s="109" t="str">
        <f>総括表!E322&amp;総括表!F322</f>
        <v/>
      </c>
      <c r="H320" s="109" t="str">
        <f>総括表!E322&amp;総括表!F322&amp;総括表!G322</f>
        <v/>
      </c>
    </row>
    <row r="321" spans="6:8">
      <c r="F321" s="109" t="str">
        <f>TEXT(総括表!E323,)</f>
        <v/>
      </c>
      <c r="G321" s="109" t="str">
        <f>総括表!E323&amp;総括表!F323</f>
        <v/>
      </c>
      <c r="H321" s="109" t="str">
        <f>総括表!E323&amp;総括表!F323&amp;総括表!G323</f>
        <v/>
      </c>
    </row>
    <row r="322" spans="6:8">
      <c r="F322" s="109" t="str">
        <f>TEXT(総括表!E324,)</f>
        <v/>
      </c>
      <c r="G322" s="109" t="str">
        <f>総括表!E324&amp;総括表!F324</f>
        <v/>
      </c>
      <c r="H322" s="109" t="str">
        <f>総括表!E324&amp;総括表!F324&amp;総括表!G324</f>
        <v/>
      </c>
    </row>
    <row r="323" spans="6:8">
      <c r="F323" s="109" t="str">
        <f>TEXT(総括表!E325,)</f>
        <v/>
      </c>
      <c r="G323" s="109" t="str">
        <f>総括表!E325&amp;総括表!F325</f>
        <v/>
      </c>
      <c r="H323" s="109" t="str">
        <f>総括表!E325&amp;総括表!F325&amp;総括表!G325</f>
        <v/>
      </c>
    </row>
    <row r="324" spans="6:8">
      <c r="F324" s="109" t="str">
        <f>TEXT(総括表!E326,)</f>
        <v/>
      </c>
      <c r="G324" s="109" t="str">
        <f>総括表!E326&amp;総括表!F326</f>
        <v/>
      </c>
      <c r="H324" s="109" t="str">
        <f>総括表!E326&amp;総括表!F326&amp;総括表!G326</f>
        <v/>
      </c>
    </row>
    <row r="325" spans="6:8">
      <c r="F325" s="109" t="str">
        <f>TEXT(総括表!E327,)</f>
        <v/>
      </c>
      <c r="G325" s="109" t="str">
        <f>総括表!E327&amp;総括表!F327</f>
        <v/>
      </c>
      <c r="H325" s="109" t="str">
        <f>総括表!E327&amp;総括表!F327&amp;総括表!G327</f>
        <v/>
      </c>
    </row>
    <row r="326" spans="6:8">
      <c r="F326" s="109" t="str">
        <f>TEXT(総括表!E328,)</f>
        <v/>
      </c>
      <c r="G326" s="109" t="str">
        <f>総括表!E328&amp;総括表!F328</f>
        <v/>
      </c>
      <c r="H326" s="109" t="str">
        <f>総括表!E328&amp;総括表!F328&amp;総括表!G328</f>
        <v/>
      </c>
    </row>
    <row r="327" spans="6:8">
      <c r="F327" s="109" t="str">
        <f>TEXT(総括表!E329,)</f>
        <v/>
      </c>
      <c r="G327" s="109" t="str">
        <f>総括表!E329&amp;総括表!F329</f>
        <v/>
      </c>
      <c r="H327" s="109" t="str">
        <f>総括表!E329&amp;総括表!F329&amp;総括表!G329</f>
        <v/>
      </c>
    </row>
    <row r="328" spans="6:8">
      <c r="F328" s="109" t="str">
        <f>TEXT(総括表!E330,)</f>
        <v/>
      </c>
      <c r="G328" s="109" t="str">
        <f>総括表!E330&amp;総括表!F330</f>
        <v/>
      </c>
      <c r="H328" s="109" t="str">
        <f>総括表!E330&amp;総括表!F330&amp;総括表!G330</f>
        <v/>
      </c>
    </row>
    <row r="329" spans="6:8">
      <c r="F329" s="109" t="str">
        <f>TEXT(総括表!E331,)</f>
        <v/>
      </c>
      <c r="G329" s="109" t="str">
        <f>総括表!E331&amp;総括表!F331</f>
        <v/>
      </c>
      <c r="H329" s="109" t="str">
        <f>総括表!E331&amp;総括表!F331&amp;総括表!G331</f>
        <v/>
      </c>
    </row>
    <row r="330" spans="6:8">
      <c r="F330" s="109" t="str">
        <f>TEXT(総括表!E332,)</f>
        <v/>
      </c>
      <c r="G330" s="109" t="str">
        <f>総括表!E332&amp;総括表!F332</f>
        <v/>
      </c>
      <c r="H330" s="109" t="str">
        <f>総括表!E332&amp;総括表!F332&amp;総括表!G332</f>
        <v/>
      </c>
    </row>
    <row r="331" spans="6:8">
      <c r="F331" s="109" t="str">
        <f>TEXT(総括表!E333,)</f>
        <v/>
      </c>
      <c r="G331" s="109" t="str">
        <f>総括表!E333&amp;総括表!F333</f>
        <v/>
      </c>
      <c r="H331" s="109" t="str">
        <f>総括表!E333&amp;総括表!F333&amp;総括表!G333</f>
        <v/>
      </c>
    </row>
    <row r="332" spans="6:8">
      <c r="F332" s="109" t="str">
        <f>TEXT(総括表!E334,)</f>
        <v/>
      </c>
      <c r="G332" s="109" t="str">
        <f>総括表!E334&amp;総括表!F334</f>
        <v/>
      </c>
      <c r="H332" s="109" t="str">
        <f>総括表!E334&amp;総括表!F334&amp;総括表!G334</f>
        <v/>
      </c>
    </row>
    <row r="333" spans="6:8">
      <c r="F333" s="109" t="str">
        <f>TEXT(総括表!E335,)</f>
        <v/>
      </c>
      <c r="G333" s="109" t="str">
        <f>総括表!E335&amp;総括表!F335</f>
        <v/>
      </c>
      <c r="H333" s="109" t="str">
        <f>総括表!E335&amp;総括表!F335&amp;総括表!G335</f>
        <v/>
      </c>
    </row>
    <row r="334" spans="6:8">
      <c r="F334" s="109" t="str">
        <f>TEXT(総括表!E336,)</f>
        <v/>
      </c>
      <c r="G334" s="109" t="str">
        <f>総括表!E336&amp;総括表!F336</f>
        <v/>
      </c>
      <c r="H334" s="109" t="str">
        <f>総括表!E336&amp;総括表!F336&amp;総括表!G336</f>
        <v/>
      </c>
    </row>
    <row r="335" spans="6:8">
      <c r="F335" s="109" t="str">
        <f>TEXT(総括表!E337,)</f>
        <v/>
      </c>
      <c r="G335" s="109" t="str">
        <f>総括表!E337&amp;総括表!F337</f>
        <v/>
      </c>
      <c r="H335" s="109" t="str">
        <f>総括表!E337&amp;総括表!F337&amp;総括表!G337</f>
        <v/>
      </c>
    </row>
    <row r="336" spans="6:8">
      <c r="F336" s="109" t="str">
        <f>TEXT(総括表!E338,)</f>
        <v/>
      </c>
      <c r="G336" s="109" t="str">
        <f>総括表!E338&amp;総括表!F338</f>
        <v/>
      </c>
      <c r="H336" s="109" t="str">
        <f>総括表!E338&amp;総括表!F338&amp;総括表!G338</f>
        <v/>
      </c>
    </row>
    <row r="337" spans="6:8">
      <c r="F337" s="109" t="str">
        <f>TEXT(総括表!E339,)</f>
        <v/>
      </c>
      <c r="G337" s="109" t="str">
        <f>総括表!E339&amp;総括表!F339</f>
        <v/>
      </c>
      <c r="H337" s="109" t="str">
        <f>総括表!E339&amp;総括表!F339&amp;総括表!G339</f>
        <v/>
      </c>
    </row>
    <row r="338" spans="6:8">
      <c r="F338" s="109" t="str">
        <f>TEXT(総括表!E340,)</f>
        <v/>
      </c>
      <c r="G338" s="109" t="str">
        <f>総括表!E340&amp;総括表!F340</f>
        <v/>
      </c>
      <c r="H338" s="109" t="str">
        <f>総括表!E340&amp;総括表!F340&amp;総括表!G340</f>
        <v/>
      </c>
    </row>
    <row r="339" spans="6:8">
      <c r="F339" s="109" t="str">
        <f>TEXT(総括表!E341,)</f>
        <v/>
      </c>
      <c r="G339" s="109" t="str">
        <f>総括表!E341&amp;総括表!F341</f>
        <v/>
      </c>
      <c r="H339" s="109" t="str">
        <f>総括表!E341&amp;総括表!F341&amp;総括表!G341</f>
        <v/>
      </c>
    </row>
    <row r="340" spans="6:8">
      <c r="F340" s="109" t="str">
        <f>TEXT(総括表!E342,)</f>
        <v/>
      </c>
      <c r="G340" s="109" t="str">
        <f>総括表!E342&amp;総括表!F342</f>
        <v/>
      </c>
      <c r="H340" s="109" t="str">
        <f>総括表!E342&amp;総括表!F342&amp;総括表!G342</f>
        <v/>
      </c>
    </row>
    <row r="341" spans="6:8">
      <c r="F341" s="109" t="str">
        <f>TEXT(総括表!E343,)</f>
        <v/>
      </c>
      <c r="G341" s="109" t="str">
        <f>総括表!E343&amp;総括表!F343</f>
        <v/>
      </c>
      <c r="H341" s="109" t="str">
        <f>総括表!E343&amp;総括表!F343&amp;総括表!G343</f>
        <v/>
      </c>
    </row>
    <row r="342" spans="6:8">
      <c r="F342" s="109" t="str">
        <f>TEXT(総括表!E344,)</f>
        <v/>
      </c>
      <c r="G342" s="109" t="str">
        <f>総括表!E344&amp;総括表!F344</f>
        <v/>
      </c>
      <c r="H342" s="109" t="str">
        <f>総括表!E344&amp;総括表!F344&amp;総括表!G344</f>
        <v/>
      </c>
    </row>
    <row r="343" spans="6:8">
      <c r="F343" s="109" t="str">
        <f>TEXT(総括表!E345,)</f>
        <v/>
      </c>
      <c r="G343" s="109" t="str">
        <f>総括表!E345&amp;総括表!F345</f>
        <v/>
      </c>
      <c r="H343" s="109" t="str">
        <f>総括表!E345&amp;総括表!F345&amp;総括表!G345</f>
        <v/>
      </c>
    </row>
    <row r="344" spans="6:8">
      <c r="F344" s="109" t="str">
        <f>TEXT(総括表!E346,)</f>
        <v/>
      </c>
      <c r="G344" s="109" t="str">
        <f>総括表!E346&amp;総括表!F346</f>
        <v/>
      </c>
      <c r="H344" s="109" t="str">
        <f>総括表!E346&amp;総括表!F346&amp;総括表!G346</f>
        <v/>
      </c>
    </row>
    <row r="345" spans="6:8">
      <c r="F345" s="109" t="str">
        <f>TEXT(総括表!E347,)</f>
        <v/>
      </c>
      <c r="G345" s="109" t="str">
        <f>総括表!E347&amp;総括表!F347</f>
        <v/>
      </c>
      <c r="H345" s="109" t="str">
        <f>総括表!E347&amp;総括表!F347&amp;総括表!G347</f>
        <v/>
      </c>
    </row>
    <row r="346" spans="6:8">
      <c r="F346" s="109" t="str">
        <f>TEXT(総括表!E348,)</f>
        <v/>
      </c>
      <c r="G346" s="109" t="str">
        <f>総括表!E348&amp;総括表!F348</f>
        <v/>
      </c>
      <c r="H346" s="109" t="str">
        <f>総括表!E348&amp;総括表!F348&amp;総括表!G348</f>
        <v/>
      </c>
    </row>
    <row r="347" spans="6:8">
      <c r="F347" s="109" t="str">
        <f>TEXT(総括表!E349,)</f>
        <v/>
      </c>
      <c r="G347" s="109" t="str">
        <f>総括表!E349&amp;総括表!F349</f>
        <v/>
      </c>
      <c r="H347" s="109" t="str">
        <f>総括表!E349&amp;総括表!F349&amp;総括表!G349</f>
        <v/>
      </c>
    </row>
    <row r="348" spans="6:8">
      <c r="F348" s="109" t="str">
        <f>TEXT(総括表!E350,)</f>
        <v/>
      </c>
      <c r="G348" s="109" t="str">
        <f>総括表!E350&amp;総括表!F350</f>
        <v/>
      </c>
      <c r="H348" s="109" t="str">
        <f>総括表!E350&amp;総括表!F350&amp;総括表!G350</f>
        <v/>
      </c>
    </row>
    <row r="349" spans="6:8">
      <c r="F349" s="109" t="str">
        <f>TEXT(総括表!E351,)</f>
        <v/>
      </c>
      <c r="G349" s="109" t="str">
        <f>総括表!E351&amp;総括表!F351</f>
        <v/>
      </c>
      <c r="H349" s="109" t="str">
        <f>総括表!E351&amp;総括表!F351&amp;総括表!G351</f>
        <v/>
      </c>
    </row>
    <row r="350" spans="6:8">
      <c r="F350" s="109" t="str">
        <f>TEXT(総括表!E352,)</f>
        <v/>
      </c>
      <c r="G350" s="109" t="str">
        <f>総括表!E352&amp;総括表!F352</f>
        <v/>
      </c>
      <c r="H350" s="109" t="str">
        <f>総括表!E352&amp;総括表!F352&amp;総括表!G352</f>
        <v/>
      </c>
    </row>
    <row r="351" spans="6:8">
      <c r="F351" s="109" t="str">
        <f>TEXT(総括表!E353,)</f>
        <v/>
      </c>
      <c r="G351" s="109" t="str">
        <f>総括表!E353&amp;総括表!F353</f>
        <v/>
      </c>
      <c r="H351" s="109" t="str">
        <f>総括表!E353&amp;総括表!F353&amp;総括表!G353</f>
        <v/>
      </c>
    </row>
    <row r="352" spans="6:8">
      <c r="F352" s="109" t="str">
        <f>TEXT(総括表!E354,)</f>
        <v/>
      </c>
      <c r="G352" s="109" t="str">
        <f>総括表!E354&amp;総括表!F354</f>
        <v/>
      </c>
      <c r="H352" s="109" t="str">
        <f>総括表!E354&amp;総括表!F354&amp;総括表!G354</f>
        <v/>
      </c>
    </row>
    <row r="353" spans="6:8">
      <c r="F353" s="109" t="str">
        <f>TEXT(総括表!E355,)</f>
        <v/>
      </c>
      <c r="G353" s="109" t="str">
        <f>総括表!E355&amp;総括表!F355</f>
        <v/>
      </c>
      <c r="H353" s="109" t="str">
        <f>総括表!E355&amp;総括表!F355&amp;総括表!G355</f>
        <v/>
      </c>
    </row>
    <row r="354" spans="6:8">
      <c r="F354" s="109" t="str">
        <f>TEXT(総括表!E356,)</f>
        <v/>
      </c>
      <c r="G354" s="109" t="str">
        <f>総括表!E356&amp;総括表!F356</f>
        <v/>
      </c>
      <c r="H354" s="109" t="str">
        <f>総括表!E356&amp;総括表!F356&amp;総括表!G356</f>
        <v/>
      </c>
    </row>
    <row r="355" spans="6:8">
      <c r="F355" s="109" t="str">
        <f>TEXT(総括表!E357,)</f>
        <v/>
      </c>
      <c r="G355" s="109" t="str">
        <f>総括表!E357&amp;総括表!F357</f>
        <v/>
      </c>
      <c r="H355" s="109" t="str">
        <f>総括表!E357&amp;総括表!F357&amp;総括表!G357</f>
        <v/>
      </c>
    </row>
    <row r="356" spans="6:8">
      <c r="F356" s="109" t="str">
        <f>TEXT(総括表!E358,)</f>
        <v/>
      </c>
      <c r="G356" s="109" t="str">
        <f>総括表!E358&amp;総括表!F358</f>
        <v/>
      </c>
      <c r="H356" s="109" t="str">
        <f>総括表!E358&amp;総括表!F358&amp;総括表!G358</f>
        <v/>
      </c>
    </row>
    <row r="357" spans="6:8">
      <c r="F357" s="109" t="str">
        <f>TEXT(総括表!E359,)</f>
        <v/>
      </c>
      <c r="G357" s="109" t="str">
        <f>総括表!E359&amp;総括表!F359</f>
        <v/>
      </c>
      <c r="H357" s="109" t="str">
        <f>総括表!E359&amp;総括表!F359&amp;総括表!G359</f>
        <v/>
      </c>
    </row>
    <row r="358" spans="6:8">
      <c r="F358" s="109" t="str">
        <f>TEXT(総括表!E360,)</f>
        <v/>
      </c>
      <c r="G358" s="109" t="str">
        <f>総括表!E360&amp;総括表!F360</f>
        <v/>
      </c>
      <c r="H358" s="109" t="str">
        <f>総括表!E360&amp;総括表!F360&amp;総括表!G360</f>
        <v/>
      </c>
    </row>
    <row r="359" spans="6:8">
      <c r="F359" s="109" t="str">
        <f>TEXT(総括表!E361,)</f>
        <v/>
      </c>
      <c r="G359" s="109" t="str">
        <f>総括表!E361&amp;総括表!F361</f>
        <v/>
      </c>
      <c r="H359" s="109" t="str">
        <f>総括表!E361&amp;総括表!F361&amp;総括表!G361</f>
        <v/>
      </c>
    </row>
    <row r="360" spans="6:8">
      <c r="F360" s="109" t="str">
        <f>TEXT(総括表!E362,)</f>
        <v/>
      </c>
      <c r="G360" s="109" t="str">
        <f>総括表!E362&amp;総括表!F362</f>
        <v/>
      </c>
      <c r="H360" s="109" t="str">
        <f>総括表!E362&amp;総括表!F362&amp;総括表!G362</f>
        <v/>
      </c>
    </row>
    <row r="361" spans="6:8">
      <c r="F361" s="109" t="str">
        <f>TEXT(総括表!E363,)</f>
        <v/>
      </c>
      <c r="G361" s="109" t="str">
        <f>総括表!E363&amp;総括表!F363</f>
        <v/>
      </c>
      <c r="H361" s="109" t="str">
        <f>総括表!E363&amp;総括表!F363&amp;総括表!G363</f>
        <v/>
      </c>
    </row>
    <row r="362" spans="6:8">
      <c r="F362" s="109" t="str">
        <f>TEXT(総括表!E364,)</f>
        <v/>
      </c>
      <c r="G362" s="109" t="str">
        <f>総括表!E364&amp;総括表!F364</f>
        <v/>
      </c>
      <c r="H362" s="109" t="str">
        <f>総括表!E364&amp;総括表!F364&amp;総括表!G364</f>
        <v/>
      </c>
    </row>
    <row r="363" spans="6:8">
      <c r="F363" s="109" t="str">
        <f>TEXT(総括表!E365,)</f>
        <v/>
      </c>
      <c r="G363" s="109" t="str">
        <f>総括表!E365&amp;総括表!F365</f>
        <v/>
      </c>
      <c r="H363" s="109" t="str">
        <f>総括表!E365&amp;総括表!F365&amp;総括表!G365</f>
        <v/>
      </c>
    </row>
    <row r="364" spans="6:8">
      <c r="F364" s="109" t="str">
        <f>TEXT(総括表!E366,)</f>
        <v/>
      </c>
      <c r="G364" s="109" t="str">
        <f>総括表!E366&amp;総括表!F366</f>
        <v/>
      </c>
      <c r="H364" s="109" t="str">
        <f>総括表!E366&amp;総括表!F366&amp;総括表!G366</f>
        <v/>
      </c>
    </row>
    <row r="365" spans="6:8">
      <c r="F365" s="109" t="str">
        <f>TEXT(総括表!E367,)</f>
        <v/>
      </c>
      <c r="G365" s="109" t="str">
        <f>総括表!E367&amp;総括表!F367</f>
        <v/>
      </c>
      <c r="H365" s="109" t="str">
        <f>総括表!E367&amp;総括表!F367&amp;総括表!G367</f>
        <v/>
      </c>
    </row>
    <row r="366" spans="6:8">
      <c r="F366" s="109" t="str">
        <f>TEXT(総括表!E368,)</f>
        <v/>
      </c>
      <c r="G366" s="109" t="str">
        <f>総括表!E368&amp;総括表!F368</f>
        <v/>
      </c>
      <c r="H366" s="109" t="str">
        <f>総括表!E368&amp;総括表!F368&amp;総括表!G368</f>
        <v/>
      </c>
    </row>
    <row r="367" spans="6:8">
      <c r="F367" s="109" t="str">
        <f>TEXT(総括表!E369,)</f>
        <v/>
      </c>
      <c r="G367" s="109" t="str">
        <f>総括表!E369&amp;総括表!F369</f>
        <v/>
      </c>
      <c r="H367" s="109" t="str">
        <f>総括表!E369&amp;総括表!F369&amp;総括表!G369</f>
        <v/>
      </c>
    </row>
    <row r="368" spans="6:8">
      <c r="F368" s="109" t="str">
        <f>TEXT(総括表!E370,)</f>
        <v/>
      </c>
      <c r="G368" s="109" t="str">
        <f>総括表!E370&amp;総括表!F370</f>
        <v/>
      </c>
      <c r="H368" s="109" t="str">
        <f>総括表!E370&amp;総括表!F370&amp;総括表!G370</f>
        <v/>
      </c>
    </row>
    <row r="369" spans="6:8">
      <c r="F369" s="109" t="str">
        <f>TEXT(総括表!E371,)</f>
        <v/>
      </c>
      <c r="G369" s="109" t="str">
        <f>総括表!E371&amp;総括表!F371</f>
        <v/>
      </c>
      <c r="H369" s="109" t="str">
        <f>総括表!E371&amp;総括表!F371&amp;総括表!G371</f>
        <v/>
      </c>
    </row>
    <row r="370" spans="6:8">
      <c r="F370" s="109" t="str">
        <f>TEXT(総括表!E372,)</f>
        <v/>
      </c>
      <c r="G370" s="109" t="str">
        <f>総括表!E372&amp;総括表!F372</f>
        <v/>
      </c>
      <c r="H370" s="109" t="str">
        <f>総括表!E372&amp;総括表!F372&amp;総括表!G372</f>
        <v/>
      </c>
    </row>
    <row r="371" spans="6:8">
      <c r="F371" s="109" t="str">
        <f>TEXT(総括表!E373,)</f>
        <v/>
      </c>
      <c r="G371" s="109" t="str">
        <f>総括表!E373&amp;総括表!F373</f>
        <v/>
      </c>
      <c r="H371" s="109" t="str">
        <f>総括表!E373&amp;総括表!F373&amp;総括表!G373</f>
        <v/>
      </c>
    </row>
    <row r="372" spans="6:8">
      <c r="F372" s="109" t="str">
        <f>TEXT(総括表!E374,)</f>
        <v/>
      </c>
      <c r="G372" s="109" t="str">
        <f>総括表!E374&amp;総括表!F374</f>
        <v/>
      </c>
      <c r="H372" s="109" t="str">
        <f>総括表!E374&amp;総括表!F374&amp;総括表!G374</f>
        <v/>
      </c>
    </row>
    <row r="373" spans="6:8">
      <c r="F373" s="109" t="str">
        <f>TEXT(総括表!E375,)</f>
        <v/>
      </c>
      <c r="G373" s="109" t="str">
        <f>総括表!E375&amp;総括表!F375</f>
        <v/>
      </c>
      <c r="H373" s="109" t="str">
        <f>総括表!E375&amp;総括表!F375&amp;総括表!G375</f>
        <v/>
      </c>
    </row>
    <row r="374" spans="6:8">
      <c r="F374" s="109" t="str">
        <f>TEXT(総括表!E376,)</f>
        <v/>
      </c>
      <c r="G374" s="109" t="str">
        <f>総括表!E376&amp;総括表!F376</f>
        <v/>
      </c>
      <c r="H374" s="109" t="str">
        <f>総括表!E376&amp;総括表!F376&amp;総括表!G376</f>
        <v/>
      </c>
    </row>
    <row r="375" spans="6:8">
      <c r="F375" s="109" t="str">
        <f>TEXT(総括表!E377,)</f>
        <v/>
      </c>
      <c r="G375" s="109" t="str">
        <f>総括表!E377&amp;総括表!F377</f>
        <v/>
      </c>
      <c r="H375" s="109" t="str">
        <f>総括表!E377&amp;総括表!F377&amp;総括表!G377</f>
        <v/>
      </c>
    </row>
    <row r="376" spans="6:8">
      <c r="F376" s="109" t="str">
        <f>TEXT(総括表!E378,)</f>
        <v/>
      </c>
      <c r="G376" s="109" t="str">
        <f>総括表!E378&amp;総括表!F378</f>
        <v/>
      </c>
      <c r="H376" s="109" t="str">
        <f>総括表!E378&amp;総括表!F378&amp;総括表!G378</f>
        <v/>
      </c>
    </row>
    <row r="377" spans="6:8">
      <c r="F377" s="109" t="str">
        <f>TEXT(総括表!E379,)</f>
        <v/>
      </c>
      <c r="G377" s="109" t="str">
        <f>総括表!E379&amp;総括表!F379</f>
        <v/>
      </c>
      <c r="H377" s="109" t="str">
        <f>総括表!E379&amp;総括表!F379&amp;総括表!G379</f>
        <v/>
      </c>
    </row>
    <row r="378" spans="6:8">
      <c r="F378" s="109" t="str">
        <f>TEXT(総括表!E380,)</f>
        <v/>
      </c>
      <c r="G378" s="109" t="str">
        <f>総括表!E380&amp;総括表!F380</f>
        <v/>
      </c>
      <c r="H378" s="109" t="str">
        <f>総括表!E380&amp;総括表!F380&amp;総括表!G380</f>
        <v/>
      </c>
    </row>
    <row r="379" spans="6:8">
      <c r="F379" s="109" t="str">
        <f>TEXT(総括表!E381,)</f>
        <v/>
      </c>
      <c r="G379" s="109" t="str">
        <f>総括表!E381&amp;総括表!F381</f>
        <v/>
      </c>
      <c r="H379" s="109" t="str">
        <f>総括表!E381&amp;総括表!F381&amp;総括表!G381</f>
        <v/>
      </c>
    </row>
    <row r="380" spans="6:8">
      <c r="F380" s="109" t="str">
        <f>TEXT(総括表!E382,)</f>
        <v/>
      </c>
      <c r="G380" s="109" t="str">
        <f>総括表!E382&amp;総括表!F382</f>
        <v/>
      </c>
      <c r="H380" s="109" t="str">
        <f>総括表!E382&amp;総括表!F382&amp;総括表!G382</f>
        <v/>
      </c>
    </row>
    <row r="381" spans="6:8">
      <c r="F381" s="109" t="str">
        <f>TEXT(総括表!E383,)</f>
        <v/>
      </c>
      <c r="G381" s="109" t="str">
        <f>総括表!E383&amp;総括表!F383</f>
        <v/>
      </c>
      <c r="H381" s="109" t="str">
        <f>総括表!E383&amp;総括表!F383&amp;総括表!G383</f>
        <v/>
      </c>
    </row>
    <row r="382" spans="6:8">
      <c r="F382" s="109" t="str">
        <f>TEXT(総括表!E384,)</f>
        <v/>
      </c>
      <c r="G382" s="109" t="str">
        <f>総括表!E384&amp;総括表!F384</f>
        <v/>
      </c>
      <c r="H382" s="109" t="str">
        <f>総括表!E384&amp;総括表!F384&amp;総括表!G384</f>
        <v/>
      </c>
    </row>
    <row r="383" spans="6:8">
      <c r="F383" s="109" t="str">
        <f>TEXT(総括表!E385,)</f>
        <v/>
      </c>
      <c r="G383" s="109" t="str">
        <f>総括表!E385&amp;総括表!F385</f>
        <v/>
      </c>
      <c r="H383" s="109" t="str">
        <f>総括表!E385&amp;総括表!F385&amp;総括表!G385</f>
        <v/>
      </c>
    </row>
    <row r="384" spans="6:8">
      <c r="F384" s="109" t="str">
        <f>TEXT(総括表!E386,)</f>
        <v/>
      </c>
      <c r="G384" s="109" t="str">
        <f>総括表!E386&amp;総括表!F386</f>
        <v/>
      </c>
      <c r="H384" s="109" t="str">
        <f>総括表!E386&amp;総括表!F386&amp;総括表!G386</f>
        <v/>
      </c>
    </row>
    <row r="385" spans="6:8">
      <c r="F385" s="109" t="str">
        <f>TEXT(総括表!E387,)</f>
        <v/>
      </c>
      <c r="G385" s="109" t="str">
        <f>総括表!E387&amp;総括表!F387</f>
        <v/>
      </c>
      <c r="H385" s="109" t="str">
        <f>総括表!E387&amp;総括表!F387&amp;総括表!G387</f>
        <v/>
      </c>
    </row>
    <row r="386" spans="6:8">
      <c r="F386" s="109" t="str">
        <f>TEXT(総括表!E388,)</f>
        <v/>
      </c>
      <c r="G386" s="109" t="str">
        <f>総括表!E388&amp;総括表!F388</f>
        <v/>
      </c>
      <c r="H386" s="109" t="str">
        <f>総括表!E388&amp;総括表!F388&amp;総括表!G388</f>
        <v/>
      </c>
    </row>
    <row r="387" spans="6:8">
      <c r="F387" s="109" t="str">
        <f>TEXT(総括表!E389,)</f>
        <v/>
      </c>
      <c r="G387" s="109" t="str">
        <f>総括表!E389&amp;総括表!F389</f>
        <v/>
      </c>
      <c r="H387" s="109" t="str">
        <f>総括表!E389&amp;総括表!F389&amp;総括表!G389</f>
        <v/>
      </c>
    </row>
    <row r="388" spans="6:8">
      <c r="F388" s="109" t="str">
        <f>TEXT(総括表!E390,)</f>
        <v/>
      </c>
      <c r="G388" s="109" t="str">
        <f>総括表!E390&amp;総括表!F390</f>
        <v/>
      </c>
      <c r="H388" s="109" t="str">
        <f>総括表!E390&amp;総括表!F390&amp;総括表!G390</f>
        <v/>
      </c>
    </row>
    <row r="389" spans="6:8">
      <c r="F389" s="109" t="str">
        <f>TEXT(総括表!E391,)</f>
        <v/>
      </c>
      <c r="G389" s="109" t="str">
        <f>総括表!E391&amp;総括表!F391</f>
        <v/>
      </c>
      <c r="H389" s="109" t="str">
        <f>総括表!E391&amp;総括表!F391&amp;総括表!G391</f>
        <v/>
      </c>
    </row>
    <row r="390" spans="6:8">
      <c r="F390" s="109" t="str">
        <f>TEXT(総括表!E392,)</f>
        <v/>
      </c>
      <c r="G390" s="109" t="str">
        <f>総括表!E392&amp;総括表!F392</f>
        <v/>
      </c>
      <c r="H390" s="109" t="str">
        <f>総括表!E392&amp;総括表!F392&amp;総括表!G392</f>
        <v/>
      </c>
    </row>
    <row r="391" spans="6:8">
      <c r="F391" s="109" t="str">
        <f>TEXT(総括表!E393,)</f>
        <v/>
      </c>
      <c r="G391" s="109" t="str">
        <f>総括表!E393&amp;総括表!F393</f>
        <v/>
      </c>
      <c r="H391" s="109" t="str">
        <f>総括表!E393&amp;総括表!F393&amp;総括表!G393</f>
        <v/>
      </c>
    </row>
    <row r="392" spans="6:8">
      <c r="F392" s="109" t="str">
        <f>TEXT(総括表!E394,)</f>
        <v/>
      </c>
      <c r="G392" s="109" t="str">
        <f>総括表!E394&amp;総括表!F394</f>
        <v/>
      </c>
      <c r="H392" s="109" t="str">
        <f>総括表!E394&amp;総括表!F394&amp;総括表!G394</f>
        <v/>
      </c>
    </row>
    <row r="393" spans="6:8">
      <c r="F393" s="109" t="str">
        <f>TEXT(総括表!E395,)</f>
        <v/>
      </c>
      <c r="G393" s="109" t="str">
        <f>総括表!E395&amp;総括表!F395</f>
        <v/>
      </c>
      <c r="H393" s="109" t="str">
        <f>総括表!E395&amp;総括表!F395&amp;総括表!G395</f>
        <v/>
      </c>
    </row>
    <row r="394" spans="6:8">
      <c r="F394" s="109" t="str">
        <f>TEXT(総括表!E396,)</f>
        <v/>
      </c>
      <c r="G394" s="109" t="str">
        <f>総括表!E396&amp;総括表!F396</f>
        <v/>
      </c>
      <c r="H394" s="109" t="str">
        <f>総括表!E396&amp;総括表!F396&amp;総括表!G396</f>
        <v/>
      </c>
    </row>
    <row r="395" spans="6:8">
      <c r="F395" s="109" t="str">
        <f>TEXT(総括表!E397,)</f>
        <v/>
      </c>
      <c r="G395" s="109" t="str">
        <f>総括表!E397&amp;総括表!F397</f>
        <v/>
      </c>
      <c r="H395" s="109" t="str">
        <f>総括表!E397&amp;総括表!F397&amp;総括表!G397</f>
        <v/>
      </c>
    </row>
    <row r="396" spans="6:8">
      <c r="F396" s="109" t="str">
        <f>TEXT(総括表!E398,)</f>
        <v/>
      </c>
      <c r="G396" s="109" t="str">
        <f>総括表!E398&amp;総括表!F398</f>
        <v/>
      </c>
      <c r="H396" s="109" t="str">
        <f>総括表!E398&amp;総括表!F398&amp;総括表!G398</f>
        <v/>
      </c>
    </row>
    <row r="397" spans="6:8">
      <c r="F397" s="109" t="str">
        <f>TEXT(総括表!E399,)</f>
        <v/>
      </c>
      <c r="G397" s="109" t="str">
        <f>総括表!E399&amp;総括表!F399</f>
        <v/>
      </c>
      <c r="H397" s="109" t="str">
        <f>総括表!E399&amp;総括表!F399&amp;総括表!G399</f>
        <v/>
      </c>
    </row>
    <row r="398" spans="6:8">
      <c r="F398" s="109" t="str">
        <f>TEXT(総括表!E400,)</f>
        <v/>
      </c>
      <c r="G398" s="109" t="str">
        <f>総括表!E400&amp;総括表!F400</f>
        <v/>
      </c>
      <c r="H398" s="109" t="str">
        <f>総括表!E400&amp;総括表!F400&amp;総括表!G400</f>
        <v/>
      </c>
    </row>
    <row r="399" spans="6:8">
      <c r="F399" s="109" t="str">
        <f>TEXT(総括表!E401,)</f>
        <v/>
      </c>
      <c r="G399" s="109" t="str">
        <f>総括表!E401&amp;総括表!F401</f>
        <v/>
      </c>
      <c r="H399" s="109" t="str">
        <f>総括表!E401&amp;総括表!F401&amp;総括表!G401</f>
        <v/>
      </c>
    </row>
    <row r="400" spans="6:8">
      <c r="F400" s="109" t="str">
        <f>TEXT(総括表!E402,)</f>
        <v/>
      </c>
      <c r="G400" s="109" t="str">
        <f>総括表!E402&amp;総括表!F402</f>
        <v/>
      </c>
      <c r="H400" s="109" t="str">
        <f>総括表!E402&amp;総括表!F402&amp;総括表!G402</f>
        <v/>
      </c>
    </row>
    <row r="401" spans="6:8">
      <c r="F401" s="109" t="str">
        <f>TEXT(総括表!E403,)</f>
        <v/>
      </c>
      <c r="G401" s="109" t="str">
        <f>総括表!E403&amp;総括表!F403</f>
        <v/>
      </c>
      <c r="H401" s="109" t="str">
        <f>総括表!E403&amp;総括表!F403&amp;総括表!G403</f>
        <v/>
      </c>
    </row>
    <row r="402" spans="6:8">
      <c r="F402" s="109" t="str">
        <f>TEXT(総括表!E404,)</f>
        <v/>
      </c>
      <c r="G402" s="109" t="str">
        <f>総括表!E404&amp;総括表!F404</f>
        <v/>
      </c>
      <c r="H402" s="109" t="str">
        <f>総括表!E404&amp;総括表!F404&amp;総括表!G404</f>
        <v/>
      </c>
    </row>
    <row r="403" spans="6:8">
      <c r="F403" s="109" t="str">
        <f>TEXT(総括表!E405,)</f>
        <v/>
      </c>
      <c r="G403" s="109" t="str">
        <f>総括表!E405&amp;総括表!F405</f>
        <v/>
      </c>
      <c r="H403" s="109" t="str">
        <f>総括表!E405&amp;総括表!F405&amp;総括表!G405</f>
        <v/>
      </c>
    </row>
    <row r="404" spans="6:8">
      <c r="F404" s="109" t="str">
        <f>TEXT(総括表!E406,)</f>
        <v/>
      </c>
      <c r="G404" s="109" t="str">
        <f>総括表!E406&amp;総括表!F406</f>
        <v/>
      </c>
      <c r="H404" s="109" t="str">
        <f>総括表!E406&amp;総括表!F406&amp;総括表!G406</f>
        <v/>
      </c>
    </row>
    <row r="405" spans="6:8">
      <c r="F405" s="109" t="str">
        <f>TEXT(総括表!E407,)</f>
        <v/>
      </c>
      <c r="G405" s="109" t="str">
        <f>総括表!E407&amp;総括表!F407</f>
        <v/>
      </c>
      <c r="H405" s="109" t="str">
        <f>総括表!E407&amp;総括表!F407&amp;総括表!G407</f>
        <v/>
      </c>
    </row>
    <row r="406" spans="6:8">
      <c r="F406" s="109" t="str">
        <f>TEXT(総括表!E408,)</f>
        <v/>
      </c>
      <c r="G406" s="109" t="str">
        <f>総括表!E408&amp;総括表!F408</f>
        <v/>
      </c>
      <c r="H406" s="109" t="str">
        <f>総括表!E408&amp;総括表!F408&amp;総括表!G408</f>
        <v/>
      </c>
    </row>
    <row r="407" spans="6:8">
      <c r="F407" s="109" t="str">
        <f>TEXT(総括表!E409,)</f>
        <v/>
      </c>
      <c r="G407" s="109" t="str">
        <f>総括表!E409&amp;総括表!F409</f>
        <v/>
      </c>
      <c r="H407" s="109" t="str">
        <f>総括表!E409&amp;総括表!F409&amp;総括表!G409</f>
        <v/>
      </c>
    </row>
    <row r="408" spans="6:8">
      <c r="F408" s="109" t="str">
        <f>TEXT(総括表!E410,)</f>
        <v/>
      </c>
      <c r="G408" s="109" t="str">
        <f>総括表!E410&amp;総括表!F410</f>
        <v/>
      </c>
      <c r="H408" s="109" t="str">
        <f>総括表!E410&amp;総括表!F410&amp;総括表!G410</f>
        <v/>
      </c>
    </row>
    <row r="409" spans="6:8">
      <c r="F409" s="109" t="str">
        <f>TEXT(総括表!E411,)</f>
        <v/>
      </c>
      <c r="G409" s="109" t="str">
        <f>総括表!E411&amp;総括表!F411</f>
        <v/>
      </c>
      <c r="H409" s="109" t="str">
        <f>総括表!E411&amp;総括表!F411&amp;総括表!G411</f>
        <v/>
      </c>
    </row>
    <row r="410" spans="6:8">
      <c r="F410" s="109" t="str">
        <f>TEXT(総括表!E412,)</f>
        <v/>
      </c>
      <c r="G410" s="109" t="str">
        <f>総括表!E412&amp;総括表!F412</f>
        <v/>
      </c>
      <c r="H410" s="109" t="str">
        <f>総括表!E412&amp;総括表!F412&amp;総括表!G412</f>
        <v/>
      </c>
    </row>
    <row r="411" spans="6:8">
      <c r="F411" s="109" t="str">
        <f>TEXT(総括表!E413,)</f>
        <v/>
      </c>
      <c r="G411" s="109" t="str">
        <f>総括表!E413&amp;総括表!F413</f>
        <v/>
      </c>
      <c r="H411" s="109" t="str">
        <f>総括表!E413&amp;総括表!F413&amp;総括表!G413</f>
        <v/>
      </c>
    </row>
    <row r="412" spans="6:8">
      <c r="F412" s="109" t="str">
        <f>TEXT(総括表!E414,)</f>
        <v/>
      </c>
      <c r="G412" s="109" t="str">
        <f>総括表!E414&amp;総括表!F414</f>
        <v/>
      </c>
      <c r="H412" s="109" t="str">
        <f>総括表!E414&amp;総括表!F414&amp;総括表!G414</f>
        <v/>
      </c>
    </row>
    <row r="413" spans="6:8">
      <c r="F413" s="109" t="str">
        <f>TEXT(総括表!E415,)</f>
        <v/>
      </c>
      <c r="G413" s="109" t="str">
        <f>総括表!E415&amp;総括表!F415</f>
        <v/>
      </c>
      <c r="H413" s="109" t="str">
        <f>総括表!E415&amp;総括表!F415&amp;総括表!G415</f>
        <v/>
      </c>
    </row>
    <row r="414" spans="6:8">
      <c r="F414" s="109" t="str">
        <f>TEXT(総括表!E416,)</f>
        <v/>
      </c>
      <c r="G414" s="109" t="str">
        <f>総括表!E416&amp;総括表!F416</f>
        <v/>
      </c>
      <c r="H414" s="109" t="str">
        <f>総括表!E416&amp;総括表!F416&amp;総括表!G416</f>
        <v/>
      </c>
    </row>
    <row r="415" spans="6:8">
      <c r="F415" s="109" t="str">
        <f>TEXT(総括表!E417,)</f>
        <v/>
      </c>
      <c r="G415" s="109" t="str">
        <f>総括表!E417&amp;総括表!F417</f>
        <v/>
      </c>
      <c r="H415" s="109" t="str">
        <f>総括表!E417&amp;総括表!F417&amp;総括表!G417</f>
        <v/>
      </c>
    </row>
    <row r="416" spans="6:8">
      <c r="F416" s="109" t="str">
        <f>TEXT(総括表!E418,)</f>
        <v/>
      </c>
      <c r="G416" s="109" t="str">
        <f>総括表!E418&amp;総括表!F418</f>
        <v/>
      </c>
      <c r="H416" s="109" t="str">
        <f>総括表!E418&amp;総括表!F418&amp;総括表!G418</f>
        <v/>
      </c>
    </row>
    <row r="417" spans="6:8">
      <c r="F417" s="109" t="str">
        <f>TEXT(総括表!E419,)</f>
        <v/>
      </c>
      <c r="G417" s="109" t="str">
        <f>総括表!E419&amp;総括表!F419</f>
        <v/>
      </c>
      <c r="H417" s="109" t="str">
        <f>総括表!E419&amp;総括表!F419&amp;総括表!G419</f>
        <v/>
      </c>
    </row>
    <row r="418" spans="6:8">
      <c r="F418" s="109" t="str">
        <f>TEXT(総括表!E420,)</f>
        <v/>
      </c>
      <c r="G418" s="109" t="str">
        <f>総括表!E420&amp;総括表!F420</f>
        <v/>
      </c>
      <c r="H418" s="109" t="str">
        <f>総括表!E420&amp;総括表!F420&amp;総括表!G420</f>
        <v/>
      </c>
    </row>
    <row r="419" spans="6:8">
      <c r="F419" s="109" t="str">
        <f>TEXT(総括表!E421,)</f>
        <v/>
      </c>
      <c r="G419" s="109" t="str">
        <f>総括表!E421&amp;総括表!F421</f>
        <v/>
      </c>
      <c r="H419" s="109" t="str">
        <f>総括表!E421&amp;総括表!F421&amp;総括表!G421</f>
        <v/>
      </c>
    </row>
    <row r="420" spans="6:8">
      <c r="F420" s="109" t="str">
        <f>TEXT(総括表!E422,)</f>
        <v/>
      </c>
      <c r="G420" s="109" t="str">
        <f>総括表!E422&amp;総括表!F422</f>
        <v/>
      </c>
      <c r="H420" s="109" t="str">
        <f>総括表!E422&amp;総括表!F422&amp;総括表!G422</f>
        <v/>
      </c>
    </row>
    <row r="421" spans="6:8">
      <c r="F421" s="109" t="str">
        <f>TEXT(総括表!E423,)</f>
        <v/>
      </c>
      <c r="G421" s="109" t="str">
        <f>総括表!E423&amp;総括表!F423</f>
        <v/>
      </c>
      <c r="H421" s="109" t="str">
        <f>総括表!E423&amp;総括表!F423&amp;総括表!G423</f>
        <v/>
      </c>
    </row>
    <row r="422" spans="6:8">
      <c r="F422" s="109" t="str">
        <f>TEXT(総括表!E424,)</f>
        <v/>
      </c>
      <c r="G422" s="109" t="str">
        <f>総括表!E424&amp;総括表!F424</f>
        <v/>
      </c>
      <c r="H422" s="109" t="str">
        <f>総括表!E424&amp;総括表!F424&amp;総括表!G424</f>
        <v/>
      </c>
    </row>
    <row r="423" spans="6:8">
      <c r="F423" s="109" t="str">
        <f>TEXT(総括表!E425,)</f>
        <v/>
      </c>
      <c r="G423" s="109" t="str">
        <f>総括表!E425&amp;総括表!F425</f>
        <v/>
      </c>
      <c r="H423" s="109" t="str">
        <f>総括表!E425&amp;総括表!F425&amp;総括表!G425</f>
        <v/>
      </c>
    </row>
    <row r="424" spans="6:8">
      <c r="F424" s="109" t="str">
        <f>TEXT(総括表!E426,)</f>
        <v/>
      </c>
      <c r="G424" s="109" t="str">
        <f>総括表!E426&amp;総括表!F426</f>
        <v/>
      </c>
      <c r="H424" s="109" t="str">
        <f>総括表!E426&amp;総括表!F426&amp;総括表!G426</f>
        <v/>
      </c>
    </row>
    <row r="425" spans="6:8">
      <c r="F425" s="109" t="str">
        <f>TEXT(総括表!E427,)</f>
        <v/>
      </c>
      <c r="G425" s="109" t="str">
        <f>総括表!E427&amp;総括表!F427</f>
        <v/>
      </c>
      <c r="H425" s="109" t="str">
        <f>総括表!E427&amp;総括表!F427&amp;総括表!G427</f>
        <v/>
      </c>
    </row>
    <row r="426" spans="6:8">
      <c r="F426" s="109" t="str">
        <f>TEXT(総括表!E428,)</f>
        <v/>
      </c>
      <c r="G426" s="109" t="str">
        <f>総括表!E428&amp;総括表!F428</f>
        <v/>
      </c>
      <c r="H426" s="109" t="str">
        <f>総括表!E428&amp;総括表!F428&amp;総括表!G428</f>
        <v/>
      </c>
    </row>
    <row r="427" spans="6:8">
      <c r="F427" s="109" t="str">
        <f>TEXT(総括表!E429,)</f>
        <v/>
      </c>
      <c r="G427" s="109" t="str">
        <f>総括表!E429&amp;総括表!F429</f>
        <v/>
      </c>
      <c r="H427" s="109" t="str">
        <f>総括表!E429&amp;総括表!F429&amp;総括表!G429</f>
        <v/>
      </c>
    </row>
    <row r="428" spans="6:8">
      <c r="F428" s="109" t="str">
        <f>TEXT(総括表!E430,)</f>
        <v/>
      </c>
      <c r="G428" s="109" t="str">
        <f>総括表!E430&amp;総括表!F430</f>
        <v/>
      </c>
      <c r="H428" s="109" t="str">
        <f>総括表!E430&amp;総括表!F430&amp;総括表!G430</f>
        <v/>
      </c>
    </row>
    <row r="429" spans="6:8">
      <c r="F429" s="109" t="str">
        <f>TEXT(総括表!E431,)</f>
        <v/>
      </c>
      <c r="G429" s="109" t="str">
        <f>総括表!E431&amp;総括表!F431</f>
        <v/>
      </c>
      <c r="H429" s="109" t="str">
        <f>総括表!E431&amp;総括表!F431&amp;総括表!G431</f>
        <v/>
      </c>
    </row>
    <row r="430" spans="6:8">
      <c r="F430" s="109" t="str">
        <f>TEXT(総括表!E432,)</f>
        <v/>
      </c>
      <c r="G430" s="109" t="str">
        <f>総括表!E432&amp;総括表!F432</f>
        <v/>
      </c>
      <c r="H430" s="109" t="str">
        <f>総括表!E432&amp;総括表!F432&amp;総括表!G432</f>
        <v/>
      </c>
    </row>
    <row r="431" spans="6:8">
      <c r="F431" s="109" t="str">
        <f>TEXT(総括表!E433,)</f>
        <v/>
      </c>
      <c r="G431" s="109" t="str">
        <f>総括表!E433&amp;総括表!F433</f>
        <v/>
      </c>
      <c r="H431" s="109" t="str">
        <f>総括表!E433&amp;総括表!F433&amp;総括表!G433</f>
        <v/>
      </c>
    </row>
    <row r="432" spans="6:8">
      <c r="F432" s="109" t="str">
        <f>TEXT(総括表!E434,)</f>
        <v/>
      </c>
      <c r="G432" s="109" t="str">
        <f>総括表!E434&amp;総括表!F434</f>
        <v/>
      </c>
      <c r="H432" s="109" t="str">
        <f>総括表!E434&amp;総括表!F434&amp;総括表!G434</f>
        <v/>
      </c>
    </row>
    <row r="433" spans="6:8">
      <c r="F433" s="109" t="str">
        <f>TEXT(総括表!E435,)</f>
        <v/>
      </c>
      <c r="G433" s="109" t="str">
        <f>総括表!E435&amp;総括表!F435</f>
        <v/>
      </c>
      <c r="H433" s="109" t="str">
        <f>総括表!E435&amp;総括表!F435&amp;総括表!G435</f>
        <v/>
      </c>
    </row>
    <row r="434" spans="6:8">
      <c r="F434" s="109" t="str">
        <f>TEXT(総括表!E436,)</f>
        <v/>
      </c>
      <c r="G434" s="109" t="str">
        <f>総括表!E436&amp;総括表!F436</f>
        <v/>
      </c>
      <c r="H434" s="109" t="str">
        <f>総括表!E436&amp;総括表!F436&amp;総括表!G436</f>
        <v/>
      </c>
    </row>
    <row r="435" spans="6:8">
      <c r="F435" s="109" t="str">
        <f>TEXT(総括表!E437,)</f>
        <v/>
      </c>
      <c r="G435" s="109" t="str">
        <f>総括表!E437&amp;総括表!F437</f>
        <v/>
      </c>
      <c r="H435" s="109" t="str">
        <f>総括表!E437&amp;総括表!F437&amp;総括表!G437</f>
        <v/>
      </c>
    </row>
    <row r="436" spans="6:8">
      <c r="F436" s="109" t="str">
        <f>TEXT(総括表!E438,)</f>
        <v/>
      </c>
      <c r="G436" s="109" t="str">
        <f>総括表!E438&amp;総括表!F438</f>
        <v/>
      </c>
      <c r="H436" s="109" t="str">
        <f>総括表!E438&amp;総括表!F438&amp;総括表!G438</f>
        <v/>
      </c>
    </row>
    <row r="437" spans="6:8">
      <c r="F437" s="109" t="str">
        <f>TEXT(総括表!E439,)</f>
        <v/>
      </c>
      <c r="G437" s="109" t="str">
        <f>総括表!E439&amp;総括表!F439</f>
        <v/>
      </c>
      <c r="H437" s="109" t="str">
        <f>総括表!E439&amp;総括表!F439&amp;総括表!G439</f>
        <v/>
      </c>
    </row>
    <row r="438" spans="6:8">
      <c r="F438" s="109" t="str">
        <f>TEXT(総括表!E440,)</f>
        <v/>
      </c>
      <c r="G438" s="109" t="str">
        <f>総括表!E440&amp;総括表!F440</f>
        <v/>
      </c>
      <c r="H438" s="109" t="str">
        <f>総括表!E440&amp;総括表!F440&amp;総括表!G440</f>
        <v/>
      </c>
    </row>
    <row r="439" spans="6:8">
      <c r="F439" s="109" t="str">
        <f>TEXT(総括表!E441,)</f>
        <v/>
      </c>
      <c r="G439" s="109" t="str">
        <f>総括表!E441&amp;総括表!F441</f>
        <v/>
      </c>
      <c r="H439" s="109" t="str">
        <f>総括表!E441&amp;総括表!F441&amp;総括表!G441</f>
        <v/>
      </c>
    </row>
    <row r="440" spans="6:8">
      <c r="F440" s="109" t="str">
        <f>TEXT(総括表!E442,)</f>
        <v/>
      </c>
      <c r="G440" s="109" t="str">
        <f>総括表!E442&amp;総括表!F442</f>
        <v/>
      </c>
      <c r="H440" s="109" t="str">
        <f>総括表!E442&amp;総括表!F442&amp;総括表!G442</f>
        <v/>
      </c>
    </row>
    <row r="441" spans="6:8">
      <c r="F441" s="109" t="str">
        <f>TEXT(総括表!E443,)</f>
        <v/>
      </c>
      <c r="G441" s="109" t="str">
        <f>総括表!E443&amp;総括表!F443</f>
        <v/>
      </c>
      <c r="H441" s="109" t="str">
        <f>総括表!E443&amp;総括表!F443&amp;総括表!G443</f>
        <v/>
      </c>
    </row>
    <row r="442" spans="6:8">
      <c r="F442" s="109" t="str">
        <f>TEXT(総括表!E444,)</f>
        <v/>
      </c>
      <c r="G442" s="109" t="str">
        <f>総括表!E444&amp;総括表!F444</f>
        <v/>
      </c>
      <c r="H442" s="109" t="str">
        <f>総括表!E444&amp;総括表!F444&amp;総括表!G444</f>
        <v/>
      </c>
    </row>
    <row r="443" spans="6:8">
      <c r="F443" s="109" t="str">
        <f>TEXT(総括表!E445,)</f>
        <v/>
      </c>
      <c r="G443" s="109" t="str">
        <f>総括表!E445&amp;総括表!F445</f>
        <v/>
      </c>
      <c r="H443" s="109" t="str">
        <f>総括表!E445&amp;総括表!F445&amp;総括表!G445</f>
        <v/>
      </c>
    </row>
    <row r="444" spans="6:8">
      <c r="F444" s="109" t="str">
        <f>TEXT(総括表!E446,)</f>
        <v/>
      </c>
      <c r="G444" s="109" t="str">
        <f>総括表!E446&amp;総括表!F446</f>
        <v/>
      </c>
      <c r="H444" s="109" t="str">
        <f>総括表!E446&amp;総括表!F446&amp;総括表!G446</f>
        <v/>
      </c>
    </row>
    <row r="445" spans="6:8">
      <c r="F445" s="109" t="str">
        <f>TEXT(総括表!E447,)</f>
        <v/>
      </c>
      <c r="G445" s="109" t="str">
        <f>総括表!E447&amp;総括表!F447</f>
        <v/>
      </c>
      <c r="H445" s="109" t="str">
        <f>総括表!E447&amp;総括表!F447&amp;総括表!G447</f>
        <v/>
      </c>
    </row>
    <row r="446" spans="6:8">
      <c r="F446" s="109" t="str">
        <f>TEXT(総括表!E448,)</f>
        <v/>
      </c>
      <c r="G446" s="109" t="str">
        <f>総括表!E448&amp;総括表!F448</f>
        <v/>
      </c>
      <c r="H446" s="109" t="str">
        <f>総括表!E448&amp;総括表!F448&amp;総括表!G448</f>
        <v/>
      </c>
    </row>
    <row r="447" spans="6:8">
      <c r="F447" s="109" t="str">
        <f>TEXT(総括表!E449,)</f>
        <v/>
      </c>
      <c r="G447" s="109" t="str">
        <f>総括表!E449&amp;総括表!F449</f>
        <v/>
      </c>
      <c r="H447" s="109" t="str">
        <f>総括表!E449&amp;総括表!F449&amp;総括表!G449</f>
        <v/>
      </c>
    </row>
    <row r="448" spans="6:8">
      <c r="F448" s="109" t="str">
        <f>TEXT(総括表!E450,)</f>
        <v/>
      </c>
      <c r="G448" s="109" t="str">
        <f>総括表!E450&amp;総括表!F450</f>
        <v/>
      </c>
      <c r="H448" s="109" t="str">
        <f>総括表!E450&amp;総括表!F450&amp;総括表!G450</f>
        <v/>
      </c>
    </row>
    <row r="449" spans="6:8">
      <c r="F449" s="109" t="str">
        <f>TEXT(総括表!E451,)</f>
        <v/>
      </c>
      <c r="G449" s="109" t="str">
        <f>総括表!E451&amp;総括表!F451</f>
        <v/>
      </c>
      <c r="H449" s="109" t="str">
        <f>総括表!E451&amp;総括表!F451&amp;総括表!G451</f>
        <v/>
      </c>
    </row>
    <row r="450" spans="6:8">
      <c r="F450" s="109" t="str">
        <f>TEXT(総括表!E452,)</f>
        <v/>
      </c>
      <c r="G450" s="109" t="str">
        <f>総括表!E452&amp;総括表!F452</f>
        <v/>
      </c>
      <c r="H450" s="109" t="str">
        <f>総括表!E452&amp;総括表!F452&amp;総括表!G452</f>
        <v/>
      </c>
    </row>
    <row r="451" spans="6:8">
      <c r="F451" s="109" t="str">
        <f>TEXT(総括表!E453,)</f>
        <v/>
      </c>
      <c r="G451" s="109" t="str">
        <f>総括表!E453&amp;総括表!F453</f>
        <v/>
      </c>
      <c r="H451" s="109" t="str">
        <f>総括表!E453&amp;総括表!F453&amp;総括表!G453</f>
        <v/>
      </c>
    </row>
    <row r="452" spans="6:8">
      <c r="F452" s="109" t="str">
        <f>TEXT(総括表!E454,)</f>
        <v/>
      </c>
      <c r="G452" s="109" t="str">
        <f>総括表!E454&amp;総括表!F454</f>
        <v/>
      </c>
      <c r="H452" s="109" t="str">
        <f>総括表!E454&amp;総括表!F454&amp;総括表!G454</f>
        <v/>
      </c>
    </row>
    <row r="453" spans="6:8">
      <c r="F453" s="109" t="str">
        <f>TEXT(総括表!E455,)</f>
        <v/>
      </c>
      <c r="G453" s="109" t="str">
        <f>総括表!E455&amp;総括表!F455</f>
        <v/>
      </c>
      <c r="H453" s="109" t="str">
        <f>総括表!E455&amp;総括表!F455&amp;総括表!G455</f>
        <v/>
      </c>
    </row>
    <row r="454" spans="6:8">
      <c r="F454" s="109" t="str">
        <f>TEXT(総括表!E456,)</f>
        <v/>
      </c>
      <c r="G454" s="109" t="str">
        <f>総括表!E456&amp;総括表!F456</f>
        <v/>
      </c>
      <c r="H454" s="109" t="str">
        <f>総括表!E456&amp;総括表!F456&amp;総括表!G456</f>
        <v/>
      </c>
    </row>
    <row r="455" spans="6:8">
      <c r="F455" s="109" t="str">
        <f>TEXT(総括表!E457,)</f>
        <v/>
      </c>
      <c r="G455" s="109" t="str">
        <f>総括表!E457&amp;総括表!F457</f>
        <v/>
      </c>
      <c r="H455" s="109" t="str">
        <f>総括表!E457&amp;総括表!F457&amp;総括表!G457</f>
        <v/>
      </c>
    </row>
    <row r="456" spans="6:8">
      <c r="F456" s="109" t="str">
        <f>TEXT(総括表!E458,)</f>
        <v/>
      </c>
      <c r="G456" s="109" t="str">
        <f>総括表!E458&amp;総括表!F458</f>
        <v/>
      </c>
      <c r="H456" s="109" t="str">
        <f>総括表!E458&amp;総括表!F458&amp;総括表!G458</f>
        <v/>
      </c>
    </row>
    <row r="457" spans="6:8">
      <c r="F457" s="109" t="str">
        <f>TEXT(総括表!E459,)</f>
        <v/>
      </c>
      <c r="G457" s="109" t="str">
        <f>総括表!E459&amp;総括表!F459</f>
        <v/>
      </c>
      <c r="H457" s="109" t="str">
        <f>総括表!E459&amp;総括表!F459&amp;総括表!G459</f>
        <v/>
      </c>
    </row>
    <row r="458" spans="6:8">
      <c r="F458" s="109" t="str">
        <f>TEXT(総括表!E460,)</f>
        <v/>
      </c>
      <c r="G458" s="109" t="str">
        <f>総括表!E460&amp;総括表!F460</f>
        <v/>
      </c>
      <c r="H458" s="109" t="str">
        <f>総括表!E460&amp;総括表!F460&amp;総括表!G460</f>
        <v/>
      </c>
    </row>
    <row r="459" spans="6:8">
      <c r="F459" s="109" t="str">
        <f>TEXT(総括表!E461,)</f>
        <v/>
      </c>
      <c r="G459" s="109" t="str">
        <f>総括表!E461&amp;総括表!F461</f>
        <v/>
      </c>
      <c r="H459" s="109" t="str">
        <f>総括表!E461&amp;総括表!F461&amp;総括表!G461</f>
        <v/>
      </c>
    </row>
    <row r="460" spans="6:8">
      <c r="F460" s="109" t="str">
        <f>TEXT(総括表!E462,)</f>
        <v/>
      </c>
      <c r="G460" s="109" t="str">
        <f>総括表!E462&amp;総括表!F462</f>
        <v/>
      </c>
      <c r="H460" s="109" t="str">
        <f>総括表!E462&amp;総括表!F462&amp;総括表!G462</f>
        <v/>
      </c>
    </row>
    <row r="461" spans="6:8">
      <c r="F461" s="109" t="str">
        <f>TEXT(総括表!E463,)</f>
        <v/>
      </c>
      <c r="G461" s="109" t="str">
        <f>総括表!E463&amp;総括表!F463</f>
        <v/>
      </c>
      <c r="H461" s="109" t="str">
        <f>総括表!E463&amp;総括表!F463&amp;総括表!G463</f>
        <v/>
      </c>
    </row>
    <row r="462" spans="6:8">
      <c r="F462" s="109" t="str">
        <f>TEXT(総括表!E464,)</f>
        <v/>
      </c>
      <c r="G462" s="109" t="str">
        <f>総括表!E464&amp;総括表!F464</f>
        <v/>
      </c>
      <c r="H462" s="109" t="str">
        <f>総括表!E464&amp;総括表!F464&amp;総括表!G464</f>
        <v/>
      </c>
    </row>
    <row r="463" spans="6:8">
      <c r="F463" s="109" t="str">
        <f>TEXT(総括表!E465,)</f>
        <v/>
      </c>
      <c r="G463" s="109" t="str">
        <f>総括表!E465&amp;総括表!F465</f>
        <v/>
      </c>
      <c r="H463" s="109" t="str">
        <f>総括表!E465&amp;総括表!F465&amp;総括表!G465</f>
        <v/>
      </c>
    </row>
    <row r="464" spans="6:8">
      <c r="F464" s="109" t="str">
        <f>TEXT(総括表!E466,)</f>
        <v/>
      </c>
      <c r="G464" s="109" t="str">
        <f>総括表!E466&amp;総括表!F466</f>
        <v/>
      </c>
      <c r="H464" s="109" t="str">
        <f>総括表!E466&amp;総括表!F466&amp;総括表!G466</f>
        <v/>
      </c>
    </row>
    <row r="465" spans="6:8">
      <c r="F465" s="109" t="str">
        <f>TEXT(総括表!E467,)</f>
        <v/>
      </c>
      <c r="G465" s="109" t="str">
        <f>総括表!E467&amp;総括表!F467</f>
        <v/>
      </c>
      <c r="H465" s="109" t="str">
        <f>総括表!E467&amp;総括表!F467&amp;総括表!G467</f>
        <v/>
      </c>
    </row>
    <row r="466" spans="6:8">
      <c r="F466" s="109" t="str">
        <f>TEXT(総括表!E468,)</f>
        <v/>
      </c>
      <c r="G466" s="109" t="str">
        <f>総括表!E468&amp;総括表!F468</f>
        <v/>
      </c>
      <c r="H466" s="109" t="str">
        <f>総括表!E468&amp;総括表!F468&amp;総括表!G468</f>
        <v/>
      </c>
    </row>
    <row r="467" spans="6:8">
      <c r="F467" s="109" t="str">
        <f>TEXT(総括表!E469,)</f>
        <v/>
      </c>
      <c r="G467" s="109" t="str">
        <f>総括表!E469&amp;総括表!F469</f>
        <v/>
      </c>
      <c r="H467" s="109" t="str">
        <f>総括表!E469&amp;総括表!F469&amp;総括表!G469</f>
        <v/>
      </c>
    </row>
    <row r="468" spans="6:8">
      <c r="F468" s="109" t="str">
        <f>TEXT(総括表!E470,)</f>
        <v/>
      </c>
      <c r="G468" s="109" t="str">
        <f>総括表!E470&amp;総括表!F470</f>
        <v/>
      </c>
      <c r="H468" s="109" t="str">
        <f>総括表!E470&amp;総括表!F470&amp;総括表!G470</f>
        <v/>
      </c>
    </row>
    <row r="469" spans="6:8">
      <c r="F469" s="109" t="str">
        <f>TEXT(総括表!E471,)</f>
        <v/>
      </c>
      <c r="G469" s="109" t="str">
        <f>総括表!E471&amp;総括表!F471</f>
        <v/>
      </c>
      <c r="H469" s="109" t="str">
        <f>総括表!E471&amp;総括表!F471&amp;総括表!G471</f>
        <v/>
      </c>
    </row>
    <row r="470" spans="6:8">
      <c r="F470" s="109" t="str">
        <f>TEXT(総括表!E472,)</f>
        <v/>
      </c>
      <c r="G470" s="109" t="str">
        <f>総括表!E472&amp;総括表!F472</f>
        <v/>
      </c>
      <c r="H470" s="109" t="str">
        <f>総括表!E472&amp;総括表!F472&amp;総括表!G472</f>
        <v/>
      </c>
    </row>
    <row r="471" spans="6:8">
      <c r="F471" s="109" t="str">
        <f>TEXT(総括表!E473,)</f>
        <v/>
      </c>
      <c r="G471" s="109" t="str">
        <f>総括表!E473&amp;総括表!F473</f>
        <v/>
      </c>
      <c r="H471" s="109" t="str">
        <f>総括表!E473&amp;総括表!F473&amp;総括表!G473</f>
        <v/>
      </c>
    </row>
    <row r="472" spans="6:8">
      <c r="F472" s="109" t="str">
        <f>TEXT(総括表!E474,)</f>
        <v/>
      </c>
      <c r="G472" s="109" t="str">
        <f>総括表!E474&amp;総括表!F474</f>
        <v/>
      </c>
      <c r="H472" s="109" t="str">
        <f>総括表!E474&amp;総括表!F474&amp;総括表!G474</f>
        <v/>
      </c>
    </row>
    <row r="473" spans="6:8">
      <c r="F473" s="109" t="str">
        <f>TEXT(総括表!E475,)</f>
        <v/>
      </c>
      <c r="G473" s="109" t="str">
        <f>総括表!E475&amp;総括表!F475</f>
        <v/>
      </c>
      <c r="H473" s="109" t="str">
        <f>総括表!E475&amp;総括表!F475&amp;総括表!G475</f>
        <v/>
      </c>
    </row>
    <row r="474" spans="6:8">
      <c r="F474" s="109" t="str">
        <f>TEXT(総括表!E476,)</f>
        <v/>
      </c>
      <c r="G474" s="109" t="str">
        <f>総括表!E476&amp;総括表!F476</f>
        <v/>
      </c>
      <c r="H474" s="109" t="str">
        <f>総括表!E476&amp;総括表!F476&amp;総括表!G476</f>
        <v/>
      </c>
    </row>
    <row r="475" spans="6:8">
      <c r="F475" s="109" t="str">
        <f>TEXT(総括表!E477,)</f>
        <v/>
      </c>
      <c r="G475" s="109" t="str">
        <f>総括表!E477&amp;総括表!F477</f>
        <v/>
      </c>
      <c r="H475" s="109" t="str">
        <f>総括表!E477&amp;総括表!F477&amp;総括表!G477</f>
        <v/>
      </c>
    </row>
    <row r="476" spans="6:8">
      <c r="F476" s="109" t="str">
        <f>TEXT(総括表!E478,)</f>
        <v/>
      </c>
      <c r="G476" s="109" t="str">
        <f>総括表!E478&amp;総括表!F478</f>
        <v/>
      </c>
      <c r="H476" s="109" t="str">
        <f>総括表!E478&amp;総括表!F478&amp;総括表!G478</f>
        <v/>
      </c>
    </row>
    <row r="477" spans="6:8">
      <c r="F477" s="109" t="str">
        <f>TEXT(総括表!E479,)</f>
        <v/>
      </c>
      <c r="G477" s="109" t="str">
        <f>総括表!E479&amp;総括表!F479</f>
        <v/>
      </c>
      <c r="H477" s="109" t="str">
        <f>総括表!E479&amp;総括表!F479&amp;総括表!G479</f>
        <v/>
      </c>
    </row>
    <row r="478" spans="6:8">
      <c r="F478" s="109" t="str">
        <f>TEXT(総括表!E480,)</f>
        <v/>
      </c>
      <c r="G478" s="109" t="str">
        <f>総括表!E480&amp;総括表!F480</f>
        <v/>
      </c>
      <c r="H478" s="109" t="str">
        <f>総括表!E480&amp;総括表!F480&amp;総括表!G480</f>
        <v/>
      </c>
    </row>
    <row r="479" spans="6:8">
      <c r="F479" s="109" t="str">
        <f>TEXT(総括表!E481,)</f>
        <v/>
      </c>
      <c r="G479" s="109" t="str">
        <f>総括表!E481&amp;総括表!F481</f>
        <v/>
      </c>
      <c r="H479" s="109" t="str">
        <f>総括表!E481&amp;総括表!F481&amp;総括表!G481</f>
        <v/>
      </c>
    </row>
    <row r="480" spans="6:8">
      <c r="F480" s="109" t="str">
        <f>TEXT(総括表!E482,)</f>
        <v/>
      </c>
      <c r="G480" s="109" t="str">
        <f>総括表!E482&amp;総括表!F482</f>
        <v/>
      </c>
      <c r="H480" s="109" t="str">
        <f>総括表!E482&amp;総括表!F482&amp;総括表!G482</f>
        <v/>
      </c>
    </row>
    <row r="481" spans="6:8">
      <c r="F481" s="109" t="str">
        <f>TEXT(総括表!E483,)</f>
        <v/>
      </c>
      <c r="G481" s="109" t="str">
        <f>総括表!E483&amp;総括表!F483</f>
        <v/>
      </c>
      <c r="H481" s="109" t="str">
        <f>総括表!E483&amp;総括表!F483&amp;総括表!G483</f>
        <v/>
      </c>
    </row>
    <row r="482" spans="6:8">
      <c r="F482" s="109" t="str">
        <f>TEXT(総括表!E484,)</f>
        <v/>
      </c>
      <c r="G482" s="109" t="str">
        <f>総括表!E484&amp;総括表!F484</f>
        <v/>
      </c>
      <c r="H482" s="109" t="str">
        <f>総括表!E484&amp;総括表!F484&amp;総括表!G484</f>
        <v/>
      </c>
    </row>
    <row r="483" spans="6:8">
      <c r="F483" s="109" t="str">
        <f>TEXT(総括表!E485,)</f>
        <v/>
      </c>
      <c r="G483" s="109" t="str">
        <f>総括表!E485&amp;総括表!F485</f>
        <v/>
      </c>
      <c r="H483" s="109" t="str">
        <f>総括表!E485&amp;総括表!F485&amp;総括表!G485</f>
        <v/>
      </c>
    </row>
    <row r="484" spans="6:8">
      <c r="F484" s="109" t="str">
        <f>TEXT(総括表!E486,)</f>
        <v/>
      </c>
      <c r="G484" s="109" t="str">
        <f>総括表!E486&amp;総括表!F486</f>
        <v/>
      </c>
      <c r="H484" s="109" t="str">
        <f>総括表!E486&amp;総括表!F486&amp;総括表!G486</f>
        <v/>
      </c>
    </row>
    <row r="485" spans="6:8">
      <c r="F485" s="109" t="str">
        <f>TEXT(総括表!E487,)</f>
        <v/>
      </c>
      <c r="G485" s="109" t="str">
        <f>総括表!E487&amp;総括表!F487</f>
        <v/>
      </c>
      <c r="H485" s="109" t="str">
        <f>総括表!E487&amp;総括表!F487&amp;総括表!G487</f>
        <v/>
      </c>
    </row>
    <row r="486" spans="6:8">
      <c r="F486" s="109" t="str">
        <f>TEXT(総括表!E488,)</f>
        <v/>
      </c>
      <c r="G486" s="109" t="str">
        <f>総括表!E488&amp;総括表!F488</f>
        <v/>
      </c>
      <c r="H486" s="109" t="str">
        <f>総括表!E488&amp;総括表!F488&amp;総括表!G488</f>
        <v/>
      </c>
    </row>
    <row r="487" spans="6:8">
      <c r="F487" s="109" t="str">
        <f>TEXT(総括表!E489,)</f>
        <v/>
      </c>
      <c r="G487" s="109" t="str">
        <f>総括表!E489&amp;総括表!F489</f>
        <v/>
      </c>
      <c r="H487" s="109" t="str">
        <f>総括表!E489&amp;総括表!F489&amp;総括表!G489</f>
        <v/>
      </c>
    </row>
    <row r="488" spans="6:8">
      <c r="F488" s="109" t="str">
        <f>TEXT(総括表!E490,)</f>
        <v/>
      </c>
      <c r="G488" s="109" t="str">
        <f>総括表!E490&amp;総括表!F490</f>
        <v/>
      </c>
      <c r="H488" s="109" t="str">
        <f>総括表!E490&amp;総括表!F490&amp;総括表!G490</f>
        <v/>
      </c>
    </row>
    <row r="489" spans="6:8">
      <c r="F489" s="109" t="str">
        <f>TEXT(総括表!E491,)</f>
        <v/>
      </c>
      <c r="G489" s="109" t="str">
        <f>総括表!E491&amp;総括表!F491</f>
        <v/>
      </c>
      <c r="H489" s="109" t="str">
        <f>総括表!E491&amp;総括表!F491&amp;総括表!G491</f>
        <v/>
      </c>
    </row>
    <row r="490" spans="6:8">
      <c r="F490" s="109" t="str">
        <f>TEXT(総括表!E492,)</f>
        <v/>
      </c>
      <c r="G490" s="109" t="str">
        <f>総括表!E492&amp;総括表!F492</f>
        <v/>
      </c>
      <c r="H490" s="109" t="str">
        <f>総括表!E492&amp;総括表!F492&amp;総括表!G492</f>
        <v/>
      </c>
    </row>
    <row r="491" spans="6:8">
      <c r="F491" s="109" t="str">
        <f>TEXT(総括表!E493,)</f>
        <v/>
      </c>
      <c r="G491" s="109" t="str">
        <f>総括表!E493&amp;総括表!F493</f>
        <v/>
      </c>
      <c r="H491" s="109" t="str">
        <f>総括表!E493&amp;総括表!F493&amp;総括表!G493</f>
        <v/>
      </c>
    </row>
    <row r="492" spans="6:8">
      <c r="F492" s="109" t="str">
        <f>TEXT(総括表!E494,)</f>
        <v/>
      </c>
      <c r="G492" s="109" t="str">
        <f>総括表!E494&amp;総括表!F494</f>
        <v/>
      </c>
      <c r="H492" s="109" t="str">
        <f>総括表!E494&amp;総括表!F494&amp;総括表!G494</f>
        <v/>
      </c>
    </row>
    <row r="493" spans="6:8">
      <c r="F493" s="109" t="str">
        <f>TEXT(総括表!E495,)</f>
        <v/>
      </c>
      <c r="G493" s="109" t="str">
        <f>総括表!E495&amp;総括表!F495</f>
        <v/>
      </c>
      <c r="H493" s="109" t="str">
        <f>総括表!E495&amp;総括表!F495&amp;総括表!G495</f>
        <v/>
      </c>
    </row>
    <row r="494" spans="6:8">
      <c r="F494" s="109" t="str">
        <f>TEXT(総括表!E496,)</f>
        <v/>
      </c>
      <c r="G494" s="109" t="str">
        <f>総括表!E496&amp;総括表!F496</f>
        <v/>
      </c>
      <c r="H494" s="109" t="str">
        <f>総括表!E496&amp;総括表!F496&amp;総括表!G496</f>
        <v/>
      </c>
    </row>
    <row r="495" spans="6:8">
      <c r="F495" s="109" t="str">
        <f>TEXT(総括表!E497,)</f>
        <v/>
      </c>
      <c r="G495" s="109" t="str">
        <f>総括表!E497&amp;総括表!F497</f>
        <v/>
      </c>
      <c r="H495" s="109" t="str">
        <f>総括表!E497&amp;総括表!F497&amp;総括表!G497</f>
        <v/>
      </c>
    </row>
    <row r="496" spans="6:8">
      <c r="F496" s="109" t="str">
        <f>TEXT(総括表!E498,)</f>
        <v/>
      </c>
      <c r="G496" s="109" t="str">
        <f>総括表!E498&amp;総括表!F498</f>
        <v/>
      </c>
      <c r="H496" s="109" t="str">
        <f>総括表!E498&amp;総括表!F498&amp;総括表!G498</f>
        <v/>
      </c>
    </row>
    <row r="497" spans="6:8">
      <c r="F497" s="109" t="str">
        <f>TEXT(総括表!E499,)</f>
        <v/>
      </c>
      <c r="G497" s="109" t="str">
        <f>総括表!E499&amp;総括表!F499</f>
        <v/>
      </c>
      <c r="H497" s="109" t="str">
        <f>総括表!E499&amp;総括表!F499&amp;総括表!G499</f>
        <v/>
      </c>
    </row>
    <row r="498" spans="6:8">
      <c r="F498" s="109" t="str">
        <f>TEXT(総括表!E500,)</f>
        <v/>
      </c>
      <c r="G498" s="109" t="str">
        <f>総括表!E500&amp;総括表!F500</f>
        <v/>
      </c>
      <c r="H498" s="109" t="str">
        <f>総括表!E500&amp;総括表!F500&amp;総括表!G500</f>
        <v/>
      </c>
    </row>
    <row r="499" spans="6:8">
      <c r="F499" s="109" t="str">
        <f>TEXT(総括表!E501,)</f>
        <v/>
      </c>
      <c r="G499" s="109" t="str">
        <f>総括表!E501&amp;総括表!F501</f>
        <v/>
      </c>
      <c r="H499" s="109" t="str">
        <f>総括表!E501&amp;総括表!F501&amp;総括表!G501</f>
        <v/>
      </c>
    </row>
    <row r="500" spans="6:8">
      <c r="F500" s="109" t="str">
        <f>TEXT(総括表!E502,)</f>
        <v/>
      </c>
      <c r="G500" s="109" t="str">
        <f>総括表!E502&amp;総括表!F502</f>
        <v/>
      </c>
      <c r="H500" s="109" t="str">
        <f>総括表!E502&amp;総括表!F502&amp;総括表!G502</f>
        <v/>
      </c>
    </row>
    <row r="501" spans="6:8">
      <c r="F501" s="109" t="str">
        <f>TEXT(総括表!E503,)</f>
        <v/>
      </c>
      <c r="G501" s="109" t="str">
        <f>総括表!E503&amp;総括表!F503</f>
        <v/>
      </c>
      <c r="H501" s="109" t="str">
        <f>総括表!E503&amp;総括表!F503&amp;総括表!G503</f>
        <v/>
      </c>
    </row>
    <row r="502" spans="6:8">
      <c r="F502" s="109" t="str">
        <f>TEXT(総括表!E504,)</f>
        <v/>
      </c>
      <c r="G502" s="109" t="str">
        <f>総括表!E504&amp;総括表!F504</f>
        <v/>
      </c>
      <c r="H502" s="109" t="str">
        <f>総括表!E504&amp;総括表!F504&amp;総括表!G504</f>
        <v/>
      </c>
    </row>
    <row r="503" spans="6:8">
      <c r="F503" s="109" t="str">
        <f>TEXT(総括表!E505,)</f>
        <v/>
      </c>
      <c r="G503" s="109" t="str">
        <f>総括表!E505&amp;総括表!F505</f>
        <v/>
      </c>
      <c r="H503" s="109" t="str">
        <f>総括表!E505&amp;総括表!F505&amp;総括表!G505</f>
        <v/>
      </c>
    </row>
    <row r="504" spans="6:8">
      <c r="F504" s="109" t="str">
        <f>TEXT(総括表!E506,)</f>
        <v/>
      </c>
      <c r="G504" s="109" t="str">
        <f>総括表!E506&amp;総括表!F506</f>
        <v/>
      </c>
      <c r="H504" s="109" t="str">
        <f>総括表!E506&amp;総括表!F506&amp;総括表!G506</f>
        <v/>
      </c>
    </row>
    <row r="505" spans="6:8">
      <c r="F505" s="109" t="str">
        <f>TEXT(総括表!E507,)</f>
        <v/>
      </c>
      <c r="G505" s="109" t="str">
        <f>総括表!E507&amp;総括表!F507</f>
        <v/>
      </c>
      <c r="H505" s="109" t="str">
        <f>総括表!E507&amp;総括表!F507&amp;総括表!G507</f>
        <v/>
      </c>
    </row>
    <row r="506" spans="6:8">
      <c r="F506" s="109" t="str">
        <f>TEXT(総括表!E508,)</f>
        <v/>
      </c>
      <c r="G506" s="109" t="str">
        <f>総括表!E508&amp;総括表!F508</f>
        <v/>
      </c>
      <c r="H506" s="109" t="str">
        <f>総括表!E508&amp;総括表!F508&amp;総括表!G508</f>
        <v/>
      </c>
    </row>
    <row r="507" spans="6:8">
      <c r="F507" s="109" t="str">
        <f>TEXT(総括表!E509,)</f>
        <v/>
      </c>
      <c r="G507" s="109" t="str">
        <f>総括表!E509&amp;総括表!F509</f>
        <v/>
      </c>
      <c r="H507" s="109" t="str">
        <f>総括表!E509&amp;総括表!F509&amp;総括表!G509</f>
        <v/>
      </c>
    </row>
    <row r="508" spans="6:8">
      <c r="F508" s="109" t="str">
        <f>TEXT(総括表!E510,)</f>
        <v/>
      </c>
      <c r="G508" s="109" t="str">
        <f>総括表!E510&amp;総括表!F510</f>
        <v/>
      </c>
      <c r="H508" s="109" t="str">
        <f>総括表!E510&amp;総括表!F510&amp;総括表!G510</f>
        <v/>
      </c>
    </row>
    <row r="509" spans="6:8">
      <c r="F509" s="109" t="str">
        <f>TEXT(総括表!E511,)</f>
        <v/>
      </c>
      <c r="G509" s="109" t="str">
        <f>総括表!E511&amp;総括表!F511</f>
        <v/>
      </c>
      <c r="H509" s="109" t="str">
        <f>総括表!E511&amp;総括表!F511&amp;総括表!G511</f>
        <v/>
      </c>
    </row>
    <row r="510" spans="6:8">
      <c r="F510" s="109" t="str">
        <f>TEXT(総括表!E512,)</f>
        <v/>
      </c>
      <c r="G510" s="109" t="str">
        <f>総括表!E512&amp;総括表!F512</f>
        <v/>
      </c>
      <c r="H510" s="109" t="str">
        <f>総括表!E512&amp;総括表!F512&amp;総括表!G512</f>
        <v/>
      </c>
    </row>
    <row r="511" spans="6:8">
      <c r="F511" s="109" t="str">
        <f>TEXT(総括表!E513,)</f>
        <v/>
      </c>
      <c r="G511" s="109" t="str">
        <f>総括表!E513&amp;総括表!F513</f>
        <v/>
      </c>
      <c r="H511" s="109" t="str">
        <f>総括表!E513&amp;総括表!F513&amp;総括表!G513</f>
        <v/>
      </c>
    </row>
    <row r="512" spans="6:8">
      <c r="F512" s="109" t="str">
        <f>TEXT(総括表!E514,)</f>
        <v/>
      </c>
      <c r="G512" s="109" t="str">
        <f>総括表!E514&amp;総括表!F514</f>
        <v/>
      </c>
      <c r="H512" s="109" t="str">
        <f>総括表!E514&amp;総括表!F514&amp;総括表!G514</f>
        <v/>
      </c>
    </row>
    <row r="513" spans="6:8">
      <c r="F513" s="109" t="str">
        <f>TEXT(総括表!E515,)</f>
        <v/>
      </c>
      <c r="G513" s="109" t="str">
        <f>総括表!E515&amp;総括表!F515</f>
        <v/>
      </c>
      <c r="H513" s="109" t="str">
        <f>総括表!E515&amp;総括表!F515&amp;総括表!G515</f>
        <v/>
      </c>
    </row>
    <row r="514" spans="6:8">
      <c r="F514" s="109" t="str">
        <f>TEXT(総括表!E516,)</f>
        <v/>
      </c>
      <c r="G514" s="109" t="str">
        <f>総括表!E516&amp;総括表!F516</f>
        <v/>
      </c>
      <c r="H514" s="109" t="str">
        <f>総括表!E516&amp;総括表!F516&amp;総括表!G516</f>
        <v/>
      </c>
    </row>
    <row r="515" spans="6:8">
      <c r="F515" s="109" t="str">
        <f>TEXT(総括表!E517,)</f>
        <v/>
      </c>
      <c r="G515" s="109" t="str">
        <f>総括表!E517&amp;総括表!F517</f>
        <v/>
      </c>
      <c r="H515" s="109" t="str">
        <f>総括表!E517&amp;総括表!F517&amp;総括表!G517</f>
        <v/>
      </c>
    </row>
    <row r="516" spans="6:8">
      <c r="F516" s="109" t="str">
        <f>TEXT(総括表!E518,)</f>
        <v/>
      </c>
      <c r="G516" s="109" t="str">
        <f>総括表!E518&amp;総括表!F518</f>
        <v/>
      </c>
      <c r="H516" s="109" t="str">
        <f>総括表!E518&amp;総括表!F518&amp;総括表!G518</f>
        <v/>
      </c>
    </row>
    <row r="517" spans="6:8">
      <c r="F517" s="109" t="str">
        <f>TEXT(総括表!E519,)</f>
        <v/>
      </c>
      <c r="G517" s="109" t="str">
        <f>総括表!E519&amp;総括表!F519</f>
        <v/>
      </c>
      <c r="H517" s="109" t="str">
        <f>総括表!E519&amp;総括表!F519&amp;総括表!G519</f>
        <v/>
      </c>
    </row>
    <row r="518" spans="6:8">
      <c r="F518" s="109" t="str">
        <f>TEXT(総括表!E520,)</f>
        <v/>
      </c>
      <c r="G518" s="109" t="str">
        <f>総括表!E520&amp;総括表!F520</f>
        <v/>
      </c>
      <c r="H518" s="109" t="str">
        <f>総括表!E520&amp;総括表!F520&amp;総括表!G520</f>
        <v/>
      </c>
    </row>
    <row r="519" spans="6:8">
      <c r="F519" s="109" t="str">
        <f>TEXT(総括表!E521,)</f>
        <v/>
      </c>
      <c r="G519" s="109" t="str">
        <f>総括表!E521&amp;総括表!F521</f>
        <v/>
      </c>
      <c r="H519" s="109" t="str">
        <f>総括表!E521&amp;総括表!F521&amp;総括表!G521</f>
        <v/>
      </c>
    </row>
    <row r="520" spans="6:8">
      <c r="F520" s="109" t="str">
        <f>TEXT(総括表!E522,)</f>
        <v/>
      </c>
      <c r="G520" s="109" t="str">
        <f>総括表!E522&amp;総括表!F522</f>
        <v/>
      </c>
      <c r="H520" s="109" t="str">
        <f>総括表!E522&amp;総括表!F522&amp;総括表!G522</f>
        <v/>
      </c>
    </row>
    <row r="521" spans="6:8">
      <c r="F521" s="109" t="str">
        <f>TEXT(総括表!E523,)</f>
        <v/>
      </c>
      <c r="G521" s="109" t="str">
        <f>総括表!E523&amp;総括表!F523</f>
        <v/>
      </c>
      <c r="H521" s="109" t="str">
        <f>総括表!E523&amp;総括表!F523&amp;総括表!G523</f>
        <v/>
      </c>
    </row>
    <row r="522" spans="6:8">
      <c r="F522" s="109" t="str">
        <f>TEXT(総括表!E524,)</f>
        <v/>
      </c>
      <c r="G522" s="109" t="str">
        <f>総括表!E524&amp;総括表!F524</f>
        <v/>
      </c>
      <c r="H522" s="109" t="str">
        <f>総括表!E524&amp;総括表!F524&amp;総括表!G524</f>
        <v/>
      </c>
    </row>
    <row r="523" spans="6:8">
      <c r="F523" s="109" t="str">
        <f>TEXT(総括表!E525,)</f>
        <v/>
      </c>
      <c r="G523" s="109" t="str">
        <f>総括表!E525&amp;総括表!F525</f>
        <v/>
      </c>
      <c r="H523" s="109" t="str">
        <f>総括表!E525&amp;総括表!F525&amp;総括表!G525</f>
        <v/>
      </c>
    </row>
    <row r="524" spans="6:8">
      <c r="F524" s="109" t="str">
        <f>TEXT(総括表!E526,)</f>
        <v/>
      </c>
      <c r="G524" s="109" t="str">
        <f>総括表!E526&amp;総括表!F526</f>
        <v/>
      </c>
      <c r="H524" s="109" t="str">
        <f>総括表!E526&amp;総括表!F526&amp;総括表!G526</f>
        <v/>
      </c>
    </row>
    <row r="525" spans="6:8">
      <c r="F525" s="109" t="str">
        <f>TEXT(総括表!E527,)</f>
        <v/>
      </c>
      <c r="G525" s="109" t="str">
        <f>総括表!E527&amp;総括表!F527</f>
        <v/>
      </c>
      <c r="H525" s="109" t="str">
        <f>総括表!E527&amp;総括表!F527&amp;総括表!G527</f>
        <v/>
      </c>
    </row>
    <row r="526" spans="6:8">
      <c r="F526" s="109" t="str">
        <f>TEXT(総括表!E528,)</f>
        <v/>
      </c>
      <c r="G526" s="109" t="str">
        <f>総括表!E528&amp;総括表!F528</f>
        <v/>
      </c>
      <c r="H526" s="109" t="str">
        <f>総括表!E528&amp;総括表!F528&amp;総括表!G528</f>
        <v/>
      </c>
    </row>
    <row r="527" spans="6:8">
      <c r="F527" s="109" t="str">
        <f>TEXT(総括表!E529,)</f>
        <v/>
      </c>
      <c r="G527" s="109" t="str">
        <f>総括表!E529&amp;総括表!F529</f>
        <v/>
      </c>
      <c r="H527" s="109" t="str">
        <f>総括表!E529&amp;総括表!F529&amp;総括表!G529</f>
        <v/>
      </c>
    </row>
    <row r="528" spans="6:8">
      <c r="F528" s="109" t="str">
        <f>TEXT(総括表!E530,)</f>
        <v/>
      </c>
      <c r="G528" s="109" t="str">
        <f>総括表!E530&amp;総括表!F530</f>
        <v/>
      </c>
      <c r="H528" s="109" t="str">
        <f>総括表!E530&amp;総括表!F530&amp;総括表!G530</f>
        <v/>
      </c>
    </row>
    <row r="529" spans="6:8">
      <c r="F529" s="109" t="str">
        <f>TEXT(総括表!E531,)</f>
        <v/>
      </c>
      <c r="G529" s="109" t="str">
        <f>総括表!E531&amp;総括表!F531</f>
        <v/>
      </c>
      <c r="H529" s="109" t="str">
        <f>総括表!E531&amp;総括表!F531&amp;総括表!G531</f>
        <v/>
      </c>
    </row>
    <row r="530" spans="6:8">
      <c r="F530" s="109" t="str">
        <f>TEXT(総括表!E532,)</f>
        <v/>
      </c>
      <c r="G530" s="109" t="str">
        <f>総括表!E532&amp;総括表!F532</f>
        <v/>
      </c>
      <c r="H530" s="109" t="str">
        <f>総括表!E532&amp;総括表!F532&amp;総括表!G532</f>
        <v/>
      </c>
    </row>
    <row r="531" spans="6:8">
      <c r="F531" s="109" t="str">
        <f>TEXT(総括表!E533,)</f>
        <v/>
      </c>
      <c r="G531" s="109" t="str">
        <f>総括表!E533&amp;総括表!F533</f>
        <v/>
      </c>
      <c r="H531" s="109" t="str">
        <f>総括表!E533&amp;総括表!F533&amp;総括表!G533</f>
        <v/>
      </c>
    </row>
    <row r="532" spans="6:8">
      <c r="F532" s="109" t="str">
        <f>TEXT(総括表!E534,)</f>
        <v/>
      </c>
      <c r="G532" s="109" t="str">
        <f>総括表!E534&amp;総括表!F534</f>
        <v/>
      </c>
      <c r="H532" s="109" t="str">
        <f>総括表!E534&amp;総括表!F534&amp;総括表!G534</f>
        <v/>
      </c>
    </row>
    <row r="533" spans="6:8">
      <c r="F533" s="109" t="str">
        <f>TEXT(総括表!E535,)</f>
        <v/>
      </c>
      <c r="G533" s="109" t="str">
        <f>総括表!E535&amp;総括表!F535</f>
        <v/>
      </c>
      <c r="H533" s="109" t="str">
        <f>総括表!E535&amp;総括表!F535&amp;総括表!G535</f>
        <v/>
      </c>
    </row>
    <row r="534" spans="6:8">
      <c r="F534" s="109" t="str">
        <f>TEXT(総括表!E536,)</f>
        <v/>
      </c>
      <c r="G534" s="109" t="str">
        <f>総括表!E536&amp;総括表!F536</f>
        <v/>
      </c>
      <c r="H534" s="109" t="str">
        <f>総括表!E536&amp;総括表!F536&amp;総括表!G536</f>
        <v/>
      </c>
    </row>
    <row r="535" spans="6:8">
      <c r="F535" s="109" t="str">
        <f>TEXT(総括表!E537,)</f>
        <v/>
      </c>
      <c r="G535" s="109" t="str">
        <f>総括表!E537&amp;総括表!F537</f>
        <v/>
      </c>
      <c r="H535" s="109" t="str">
        <f>総括表!E537&amp;総括表!F537&amp;総括表!G537</f>
        <v/>
      </c>
    </row>
    <row r="536" spans="6:8">
      <c r="F536" s="109" t="str">
        <f>TEXT(総括表!E538,)</f>
        <v/>
      </c>
      <c r="G536" s="109" t="str">
        <f>総括表!E538&amp;総括表!F538</f>
        <v/>
      </c>
      <c r="H536" s="109" t="str">
        <f>総括表!E538&amp;総括表!F538&amp;総括表!G538</f>
        <v/>
      </c>
    </row>
    <row r="537" spans="6:8">
      <c r="F537" s="109" t="str">
        <f>TEXT(総括表!E539,)</f>
        <v/>
      </c>
      <c r="G537" s="109" t="str">
        <f>総括表!E539&amp;総括表!F539</f>
        <v/>
      </c>
      <c r="H537" s="109" t="str">
        <f>総括表!E539&amp;総括表!F539&amp;総括表!G539</f>
        <v/>
      </c>
    </row>
    <row r="538" spans="6:8">
      <c r="F538" s="109" t="str">
        <f>TEXT(総括表!E540,)</f>
        <v/>
      </c>
      <c r="G538" s="109" t="str">
        <f>総括表!E540&amp;総括表!F540</f>
        <v/>
      </c>
      <c r="H538" s="109" t="str">
        <f>総括表!E540&amp;総括表!F540&amp;総括表!G540</f>
        <v/>
      </c>
    </row>
    <row r="539" spans="6:8">
      <c r="F539" s="109" t="str">
        <f>TEXT(総括表!E541,)</f>
        <v/>
      </c>
      <c r="G539" s="109" t="str">
        <f>総括表!E541&amp;総括表!F541</f>
        <v/>
      </c>
      <c r="H539" s="109" t="str">
        <f>総括表!E541&amp;総括表!F541&amp;総括表!G541</f>
        <v/>
      </c>
    </row>
    <row r="540" spans="6:8">
      <c r="F540" s="109" t="str">
        <f>TEXT(総括表!E542,)</f>
        <v/>
      </c>
      <c r="G540" s="109" t="str">
        <f>総括表!E542&amp;総括表!F542</f>
        <v/>
      </c>
      <c r="H540" s="109" t="str">
        <f>総括表!E542&amp;総括表!F542&amp;総括表!G542</f>
        <v/>
      </c>
    </row>
    <row r="541" spans="6:8">
      <c r="F541" s="109" t="str">
        <f>TEXT(総括表!E543,)</f>
        <v/>
      </c>
      <c r="G541" s="109" t="str">
        <f>総括表!E543&amp;総括表!F543</f>
        <v/>
      </c>
      <c r="H541" s="109" t="str">
        <f>総括表!E543&amp;総括表!F543&amp;総括表!G543</f>
        <v/>
      </c>
    </row>
    <row r="542" spans="6:8">
      <c r="F542" s="109" t="str">
        <f>TEXT(総括表!E544,)</f>
        <v/>
      </c>
      <c r="G542" s="109" t="str">
        <f>総括表!E544&amp;総括表!F544</f>
        <v/>
      </c>
      <c r="H542" s="109" t="str">
        <f>総括表!E544&amp;総括表!F544&amp;総括表!G544</f>
        <v/>
      </c>
    </row>
    <row r="543" spans="6:8">
      <c r="F543" s="109" t="str">
        <f>TEXT(総括表!E545,)</f>
        <v/>
      </c>
      <c r="G543" s="109" t="str">
        <f>総括表!E545&amp;総括表!F545</f>
        <v/>
      </c>
      <c r="H543" s="109" t="str">
        <f>総括表!E545&amp;総括表!F545&amp;総括表!G545</f>
        <v/>
      </c>
    </row>
    <row r="544" spans="6:8">
      <c r="F544" s="109" t="str">
        <f>TEXT(総括表!E546,)</f>
        <v/>
      </c>
      <c r="G544" s="109" t="str">
        <f>総括表!E546&amp;総括表!F546</f>
        <v/>
      </c>
      <c r="H544" s="109" t="str">
        <f>総括表!E546&amp;総括表!F546&amp;総括表!G546</f>
        <v/>
      </c>
    </row>
    <row r="545" spans="6:8">
      <c r="F545" s="109" t="str">
        <f>TEXT(総括表!E547,)</f>
        <v/>
      </c>
      <c r="G545" s="109" t="str">
        <f>総括表!E547&amp;総括表!F547</f>
        <v/>
      </c>
      <c r="H545" s="109" t="str">
        <f>総括表!E547&amp;総括表!F547&amp;総括表!G547</f>
        <v/>
      </c>
    </row>
    <row r="546" spans="6:8">
      <c r="F546" s="109" t="str">
        <f>TEXT(総括表!E548,)</f>
        <v/>
      </c>
      <c r="G546" s="109" t="str">
        <f>総括表!E548&amp;総括表!F548</f>
        <v/>
      </c>
      <c r="H546" s="109" t="str">
        <f>総括表!E548&amp;総括表!F548&amp;総括表!G548</f>
        <v/>
      </c>
    </row>
    <row r="547" spans="6:8">
      <c r="F547" s="109" t="str">
        <f>TEXT(総括表!E549,)</f>
        <v/>
      </c>
      <c r="G547" s="109" t="str">
        <f>総括表!E549&amp;総括表!F549</f>
        <v/>
      </c>
      <c r="H547" s="109" t="str">
        <f>総括表!E549&amp;総括表!F549&amp;総括表!G549</f>
        <v/>
      </c>
    </row>
    <row r="548" spans="6:8">
      <c r="F548" s="109" t="str">
        <f>TEXT(総括表!E550,)</f>
        <v/>
      </c>
      <c r="G548" s="109" t="str">
        <f>総括表!E550&amp;総括表!F550</f>
        <v/>
      </c>
      <c r="H548" s="109" t="str">
        <f>総括表!E550&amp;総括表!F550&amp;総括表!G550</f>
        <v/>
      </c>
    </row>
    <row r="549" spans="6:8">
      <c r="F549" s="109" t="str">
        <f>TEXT(総括表!E551,)</f>
        <v/>
      </c>
      <c r="G549" s="109" t="str">
        <f>総括表!E551&amp;総括表!F551</f>
        <v/>
      </c>
      <c r="H549" s="109" t="str">
        <f>総括表!E551&amp;総括表!F551&amp;総括表!G551</f>
        <v/>
      </c>
    </row>
    <row r="550" spans="6:8">
      <c r="F550" s="109" t="str">
        <f>TEXT(総括表!E552,)</f>
        <v/>
      </c>
      <c r="G550" s="109" t="str">
        <f>総括表!E552&amp;総括表!F552</f>
        <v/>
      </c>
      <c r="H550" s="109" t="str">
        <f>総括表!E552&amp;総括表!F552&amp;総括表!G552</f>
        <v/>
      </c>
    </row>
    <row r="551" spans="6:8">
      <c r="F551" s="109" t="str">
        <f>TEXT(総括表!E553,)</f>
        <v/>
      </c>
      <c r="G551" s="109" t="str">
        <f>総括表!E553&amp;総括表!F553</f>
        <v/>
      </c>
      <c r="H551" s="109" t="str">
        <f>総括表!E553&amp;総括表!F553&amp;総括表!G553</f>
        <v/>
      </c>
    </row>
    <row r="552" spans="6:8">
      <c r="F552" s="109" t="str">
        <f>TEXT(総括表!E554,)</f>
        <v/>
      </c>
      <c r="G552" s="109" t="str">
        <f>総括表!E554&amp;総括表!F554</f>
        <v/>
      </c>
      <c r="H552" s="109" t="str">
        <f>総括表!E554&amp;総括表!F554&amp;総括表!G554</f>
        <v/>
      </c>
    </row>
    <row r="553" spans="6:8">
      <c r="F553" s="109" t="str">
        <f>TEXT(総括表!E555,)</f>
        <v/>
      </c>
      <c r="G553" s="109" t="str">
        <f>総括表!E555&amp;総括表!F555</f>
        <v/>
      </c>
      <c r="H553" s="109" t="str">
        <f>総括表!E555&amp;総括表!F555&amp;総括表!G555</f>
        <v/>
      </c>
    </row>
    <row r="554" spans="6:8">
      <c r="F554" s="109" t="str">
        <f>TEXT(総括表!E556,)</f>
        <v/>
      </c>
      <c r="G554" s="109" t="str">
        <f>総括表!E556&amp;総括表!F556</f>
        <v/>
      </c>
      <c r="H554" s="109" t="str">
        <f>総括表!E556&amp;総括表!F556&amp;総括表!G556</f>
        <v/>
      </c>
    </row>
    <row r="555" spans="6:8">
      <c r="F555" s="109" t="str">
        <f>TEXT(総括表!E557,)</f>
        <v/>
      </c>
      <c r="G555" s="109" t="str">
        <f>総括表!E557&amp;総括表!F557</f>
        <v/>
      </c>
      <c r="H555" s="109" t="str">
        <f>総括表!E557&amp;総括表!F557&amp;総括表!G557</f>
        <v/>
      </c>
    </row>
    <row r="556" spans="6:8">
      <c r="F556" s="109" t="str">
        <f>TEXT(総括表!E558,)</f>
        <v/>
      </c>
      <c r="G556" s="109" t="str">
        <f>総括表!E558&amp;総括表!F558</f>
        <v/>
      </c>
      <c r="H556" s="109" t="str">
        <f>総括表!E558&amp;総括表!F558&amp;総括表!G558</f>
        <v/>
      </c>
    </row>
    <row r="557" spans="6:8">
      <c r="F557" s="109" t="str">
        <f>TEXT(総括表!E559,)</f>
        <v/>
      </c>
      <c r="G557" s="109" t="str">
        <f>総括表!E559&amp;総括表!F559</f>
        <v/>
      </c>
      <c r="H557" s="109" t="str">
        <f>総括表!E559&amp;総括表!F559&amp;総括表!G559</f>
        <v/>
      </c>
    </row>
    <row r="558" spans="6:8">
      <c r="F558" s="109" t="str">
        <f>TEXT(総括表!E560,)</f>
        <v/>
      </c>
      <c r="G558" s="109" t="str">
        <f>総括表!E560&amp;総括表!F560</f>
        <v/>
      </c>
      <c r="H558" s="109" t="str">
        <f>総括表!E560&amp;総括表!F560&amp;総括表!G560</f>
        <v/>
      </c>
    </row>
    <row r="559" spans="6:8">
      <c r="F559" s="109" t="str">
        <f>TEXT(総括表!E561,)</f>
        <v/>
      </c>
      <c r="G559" s="109" t="str">
        <f>総括表!E561&amp;総括表!F561</f>
        <v/>
      </c>
      <c r="H559" s="109" t="str">
        <f>総括表!E561&amp;総括表!F561&amp;総括表!G561</f>
        <v/>
      </c>
    </row>
    <row r="560" spans="6:8">
      <c r="F560" s="109" t="str">
        <f>TEXT(総括表!E562,)</f>
        <v/>
      </c>
      <c r="G560" s="109" t="str">
        <f>総括表!E562&amp;総括表!F562</f>
        <v/>
      </c>
      <c r="H560" s="109" t="str">
        <f>総括表!E562&amp;総括表!F562&amp;総括表!G562</f>
        <v/>
      </c>
    </row>
    <row r="561" spans="6:8">
      <c r="F561" s="109" t="str">
        <f>TEXT(総括表!E563,)</f>
        <v/>
      </c>
      <c r="G561" s="109" t="str">
        <f>総括表!E563&amp;総括表!F563</f>
        <v/>
      </c>
      <c r="H561" s="109" t="str">
        <f>総括表!E563&amp;総括表!F563&amp;総括表!G563</f>
        <v/>
      </c>
    </row>
    <row r="562" spans="6:8">
      <c r="F562" s="109" t="str">
        <f>TEXT(総括表!E564,)</f>
        <v/>
      </c>
      <c r="G562" s="109" t="str">
        <f>総括表!E564&amp;総括表!F564</f>
        <v/>
      </c>
      <c r="H562" s="109" t="str">
        <f>総括表!E564&amp;総括表!F564&amp;総括表!G564</f>
        <v/>
      </c>
    </row>
    <row r="563" spans="6:8">
      <c r="F563" s="109" t="str">
        <f>TEXT(総括表!E565,)</f>
        <v/>
      </c>
      <c r="G563" s="109" t="str">
        <f>総括表!E565&amp;総括表!F565</f>
        <v/>
      </c>
      <c r="H563" s="109" t="str">
        <f>総括表!E565&amp;総括表!F565&amp;総括表!G565</f>
        <v/>
      </c>
    </row>
    <row r="564" spans="6:8">
      <c r="F564" s="109" t="str">
        <f>TEXT(総括表!E566,)</f>
        <v/>
      </c>
      <c r="G564" s="109" t="str">
        <f>総括表!E566&amp;総括表!F566</f>
        <v/>
      </c>
      <c r="H564" s="109" t="str">
        <f>総括表!E566&amp;総括表!F566&amp;総括表!G566</f>
        <v/>
      </c>
    </row>
    <row r="565" spans="6:8">
      <c r="F565" s="109" t="str">
        <f>TEXT(総括表!E567,)</f>
        <v/>
      </c>
      <c r="G565" s="109" t="str">
        <f>総括表!E567&amp;総括表!F567</f>
        <v/>
      </c>
      <c r="H565" s="109" t="str">
        <f>総括表!E567&amp;総括表!F567&amp;総括表!G567</f>
        <v/>
      </c>
    </row>
    <row r="566" spans="6:8">
      <c r="F566" s="109" t="str">
        <f>TEXT(総括表!E568,)</f>
        <v/>
      </c>
      <c r="G566" s="109" t="str">
        <f>総括表!E568&amp;総括表!F568</f>
        <v/>
      </c>
      <c r="H566" s="109" t="str">
        <f>総括表!E568&amp;総括表!F568&amp;総括表!G568</f>
        <v/>
      </c>
    </row>
    <row r="567" spans="6:8">
      <c r="F567" s="109" t="str">
        <f>TEXT(総括表!E569,)</f>
        <v/>
      </c>
      <c r="G567" s="109" t="str">
        <f>総括表!E569&amp;総括表!F569</f>
        <v/>
      </c>
      <c r="H567" s="109" t="str">
        <f>総括表!E569&amp;総括表!F569&amp;総括表!G569</f>
        <v/>
      </c>
    </row>
    <row r="568" spans="6:8">
      <c r="F568" s="109" t="str">
        <f>TEXT(総括表!E570,)</f>
        <v/>
      </c>
      <c r="G568" s="109" t="str">
        <f>総括表!E570&amp;総括表!F570</f>
        <v/>
      </c>
      <c r="H568" s="109" t="str">
        <f>総括表!E570&amp;総括表!F570&amp;総括表!G570</f>
        <v/>
      </c>
    </row>
    <row r="569" spans="6:8">
      <c r="F569" s="109" t="str">
        <f>TEXT(総括表!E571,)</f>
        <v/>
      </c>
      <c r="G569" s="109" t="str">
        <f>総括表!E571&amp;総括表!F571</f>
        <v/>
      </c>
      <c r="H569" s="109" t="str">
        <f>総括表!E571&amp;総括表!F571&amp;総括表!G571</f>
        <v/>
      </c>
    </row>
    <row r="570" spans="6:8">
      <c r="F570" s="109" t="str">
        <f>TEXT(総括表!E572,)</f>
        <v/>
      </c>
      <c r="G570" s="109" t="str">
        <f>総括表!E572&amp;総括表!F572</f>
        <v/>
      </c>
      <c r="H570" s="109" t="str">
        <f>総括表!E572&amp;総括表!F572&amp;総括表!G572</f>
        <v/>
      </c>
    </row>
    <row r="571" spans="6:8">
      <c r="F571" s="109" t="str">
        <f>TEXT(総括表!E573,)</f>
        <v/>
      </c>
      <c r="G571" s="109" t="str">
        <f>総括表!E573&amp;総括表!F573</f>
        <v/>
      </c>
      <c r="H571" s="109" t="str">
        <f>総括表!E573&amp;総括表!F573&amp;総括表!G573</f>
        <v/>
      </c>
    </row>
    <row r="572" spans="6:8">
      <c r="F572" s="109" t="str">
        <f>TEXT(総括表!E574,)</f>
        <v/>
      </c>
      <c r="G572" s="109" t="str">
        <f>総括表!E574&amp;総括表!F574</f>
        <v/>
      </c>
      <c r="H572" s="109" t="str">
        <f>総括表!E574&amp;総括表!F574&amp;総括表!G574</f>
        <v/>
      </c>
    </row>
    <row r="573" spans="6:8">
      <c r="F573" s="109" t="str">
        <f>TEXT(総括表!E575,)</f>
        <v/>
      </c>
      <c r="G573" s="109" t="str">
        <f>総括表!E575&amp;総括表!F575</f>
        <v/>
      </c>
      <c r="H573" s="109" t="str">
        <f>総括表!E575&amp;総括表!F575&amp;総括表!G575</f>
        <v/>
      </c>
    </row>
    <row r="574" spans="6:8">
      <c r="F574" s="109" t="str">
        <f>TEXT(総括表!E576,)</f>
        <v/>
      </c>
      <c r="G574" s="109" t="str">
        <f>総括表!E576&amp;総括表!F576</f>
        <v/>
      </c>
      <c r="H574" s="109" t="str">
        <f>総括表!E576&amp;総括表!F576&amp;総括表!G576</f>
        <v/>
      </c>
    </row>
    <row r="575" spans="6:8">
      <c r="F575" s="109" t="str">
        <f>TEXT(総括表!E577,)</f>
        <v/>
      </c>
      <c r="G575" s="109" t="str">
        <f>総括表!E577&amp;総括表!F577</f>
        <v/>
      </c>
      <c r="H575" s="109" t="str">
        <f>総括表!E577&amp;総括表!F577&amp;総括表!G577</f>
        <v/>
      </c>
    </row>
    <row r="576" spans="6:8">
      <c r="F576" s="109" t="str">
        <f>TEXT(総括表!E578,)</f>
        <v/>
      </c>
      <c r="G576" s="109" t="str">
        <f>総括表!E578&amp;総括表!F578</f>
        <v/>
      </c>
      <c r="H576" s="109" t="str">
        <f>総括表!E578&amp;総括表!F578&amp;総括表!G578</f>
        <v/>
      </c>
    </row>
    <row r="577" spans="6:8">
      <c r="F577" s="109" t="str">
        <f>TEXT(総括表!E579,)</f>
        <v/>
      </c>
      <c r="G577" s="109" t="str">
        <f>総括表!E579&amp;総括表!F579</f>
        <v/>
      </c>
      <c r="H577" s="109" t="str">
        <f>総括表!E579&amp;総括表!F579&amp;総括表!G579</f>
        <v/>
      </c>
    </row>
    <row r="578" spans="6:8">
      <c r="F578" s="109" t="str">
        <f>TEXT(総括表!E580,)</f>
        <v/>
      </c>
      <c r="G578" s="109" t="str">
        <f>総括表!E580&amp;総括表!F580</f>
        <v/>
      </c>
      <c r="H578" s="109" t="str">
        <f>総括表!E580&amp;総括表!F580&amp;総括表!G580</f>
        <v/>
      </c>
    </row>
    <row r="579" spans="6:8">
      <c r="F579" s="109" t="str">
        <f>TEXT(総括表!E581,)</f>
        <v/>
      </c>
      <c r="G579" s="109" t="str">
        <f>総括表!E581&amp;総括表!F581</f>
        <v/>
      </c>
      <c r="H579" s="109" t="str">
        <f>総括表!E581&amp;総括表!F581&amp;総括表!G581</f>
        <v/>
      </c>
    </row>
    <row r="580" spans="6:8">
      <c r="F580" s="109" t="str">
        <f>TEXT(総括表!E582,)</f>
        <v/>
      </c>
      <c r="G580" s="109" t="str">
        <f>総括表!E582&amp;総括表!F582</f>
        <v/>
      </c>
      <c r="H580" s="109" t="str">
        <f>総括表!E582&amp;総括表!F582&amp;総括表!G582</f>
        <v/>
      </c>
    </row>
    <row r="581" spans="6:8">
      <c r="F581" s="109" t="str">
        <f>TEXT(総括表!E583,)</f>
        <v/>
      </c>
      <c r="G581" s="109" t="str">
        <f>総括表!E583&amp;総括表!F583</f>
        <v/>
      </c>
      <c r="H581" s="109" t="str">
        <f>総括表!E583&amp;総括表!F583&amp;総括表!G583</f>
        <v/>
      </c>
    </row>
    <row r="582" spans="6:8">
      <c r="F582" s="109" t="str">
        <f>TEXT(総括表!E584,)</f>
        <v/>
      </c>
      <c r="G582" s="109" t="str">
        <f>総括表!E584&amp;総括表!F584</f>
        <v/>
      </c>
      <c r="H582" s="109" t="str">
        <f>総括表!E584&amp;総括表!F584&amp;総括表!G584</f>
        <v/>
      </c>
    </row>
    <row r="583" spans="6:8">
      <c r="F583" s="109" t="str">
        <f>TEXT(総括表!E585,)</f>
        <v/>
      </c>
      <c r="G583" s="109" t="str">
        <f>総括表!E585&amp;総括表!F585</f>
        <v/>
      </c>
      <c r="H583" s="109" t="str">
        <f>総括表!E585&amp;総括表!F585&amp;総括表!G585</f>
        <v/>
      </c>
    </row>
    <row r="584" spans="6:8">
      <c r="F584" s="109" t="str">
        <f>TEXT(総括表!E586,)</f>
        <v/>
      </c>
      <c r="G584" s="109" t="str">
        <f>総括表!E586&amp;総括表!F586</f>
        <v/>
      </c>
      <c r="H584" s="109" t="str">
        <f>総括表!E586&amp;総括表!F586&amp;総括表!G586</f>
        <v/>
      </c>
    </row>
    <row r="585" spans="6:8">
      <c r="F585" s="109" t="str">
        <f>TEXT(総括表!E587,)</f>
        <v/>
      </c>
      <c r="G585" s="109" t="str">
        <f>総括表!E587&amp;総括表!F587</f>
        <v/>
      </c>
      <c r="H585" s="109" t="str">
        <f>総括表!E587&amp;総括表!F587&amp;総括表!G587</f>
        <v/>
      </c>
    </row>
    <row r="586" spans="6:8">
      <c r="F586" s="109" t="str">
        <f>TEXT(総括表!E588,)</f>
        <v/>
      </c>
      <c r="G586" s="109" t="str">
        <f>総括表!E588&amp;総括表!F588</f>
        <v/>
      </c>
      <c r="H586" s="109" t="str">
        <f>総括表!E588&amp;総括表!F588&amp;総括表!G588</f>
        <v/>
      </c>
    </row>
    <row r="587" spans="6:8">
      <c r="F587" s="109" t="str">
        <f>TEXT(総括表!E589,)</f>
        <v/>
      </c>
      <c r="G587" s="109" t="str">
        <f>総括表!E589&amp;総括表!F589</f>
        <v/>
      </c>
      <c r="H587" s="109" t="str">
        <f>総括表!E589&amp;総括表!F589&amp;総括表!G589</f>
        <v/>
      </c>
    </row>
    <row r="588" spans="6:8">
      <c r="F588" s="109" t="str">
        <f>TEXT(総括表!E590,)</f>
        <v/>
      </c>
      <c r="G588" s="109" t="str">
        <f>総括表!E590&amp;総括表!F590</f>
        <v/>
      </c>
      <c r="H588" s="109" t="str">
        <f>総括表!E590&amp;総括表!F590&amp;総括表!G590</f>
        <v/>
      </c>
    </row>
    <row r="589" spans="6:8">
      <c r="F589" s="109" t="str">
        <f>TEXT(総括表!E591,)</f>
        <v/>
      </c>
      <c r="G589" s="109" t="str">
        <f>総括表!E591&amp;総括表!F591</f>
        <v/>
      </c>
      <c r="H589" s="109" t="str">
        <f>総括表!E591&amp;総括表!F591&amp;総括表!G591</f>
        <v/>
      </c>
    </row>
    <row r="590" spans="6:8">
      <c r="F590" s="109" t="str">
        <f>TEXT(総括表!E592,)</f>
        <v/>
      </c>
      <c r="G590" s="109" t="str">
        <f>総括表!E592&amp;総括表!F592</f>
        <v/>
      </c>
      <c r="H590" s="109" t="str">
        <f>総括表!E592&amp;総括表!F592&amp;総括表!G592</f>
        <v/>
      </c>
    </row>
    <row r="591" spans="6:8">
      <c r="F591" s="109" t="str">
        <f>TEXT(総括表!E593,)</f>
        <v/>
      </c>
      <c r="G591" s="109" t="str">
        <f>総括表!E593&amp;総括表!F593</f>
        <v/>
      </c>
      <c r="H591" s="109" t="str">
        <f>総括表!E593&amp;総括表!F593&amp;総括表!G593</f>
        <v/>
      </c>
    </row>
    <row r="592" spans="6:8">
      <c r="F592" s="109" t="str">
        <f>TEXT(総括表!E594,)</f>
        <v/>
      </c>
      <c r="G592" s="109" t="str">
        <f>総括表!E594&amp;総括表!F594</f>
        <v/>
      </c>
      <c r="H592" s="109" t="str">
        <f>総括表!E594&amp;総括表!F594&amp;総括表!G594</f>
        <v/>
      </c>
    </row>
    <row r="593" spans="6:8">
      <c r="F593" s="109" t="str">
        <f>TEXT(総括表!E595,)</f>
        <v/>
      </c>
      <c r="G593" s="109" t="str">
        <f>総括表!E595&amp;総括表!F595</f>
        <v/>
      </c>
      <c r="H593" s="109" t="str">
        <f>総括表!E595&amp;総括表!F595&amp;総括表!G595</f>
        <v/>
      </c>
    </row>
    <row r="594" spans="6:8">
      <c r="F594" s="109" t="str">
        <f>TEXT(総括表!E596,)</f>
        <v/>
      </c>
      <c r="G594" s="109" t="str">
        <f>総括表!E596&amp;総括表!F596</f>
        <v/>
      </c>
      <c r="H594" s="109" t="str">
        <f>総括表!E596&amp;総括表!F596&amp;総括表!G596</f>
        <v/>
      </c>
    </row>
    <row r="595" spans="6:8">
      <c r="F595" s="109" t="str">
        <f>TEXT(総括表!E597,)</f>
        <v/>
      </c>
      <c r="G595" s="109" t="str">
        <f>総括表!E597&amp;総括表!F597</f>
        <v/>
      </c>
      <c r="H595" s="109" t="str">
        <f>総括表!E597&amp;総括表!F597&amp;総括表!G597</f>
        <v/>
      </c>
    </row>
    <row r="596" spans="6:8">
      <c r="F596" s="109" t="str">
        <f>TEXT(総括表!E598,)</f>
        <v/>
      </c>
      <c r="G596" s="109" t="str">
        <f>総括表!E598&amp;総括表!F598</f>
        <v/>
      </c>
      <c r="H596" s="109" t="str">
        <f>総括表!E598&amp;総括表!F598&amp;総括表!G598</f>
        <v/>
      </c>
    </row>
    <row r="597" spans="6:8">
      <c r="F597" s="109" t="str">
        <f>TEXT(総括表!E599,)</f>
        <v/>
      </c>
      <c r="G597" s="109" t="str">
        <f>総括表!E599&amp;総括表!F599</f>
        <v/>
      </c>
      <c r="H597" s="109" t="str">
        <f>総括表!E599&amp;総括表!F599&amp;総括表!G599</f>
        <v/>
      </c>
    </row>
    <row r="598" spans="6:8">
      <c r="F598" s="109" t="str">
        <f>TEXT(総括表!E600,)</f>
        <v/>
      </c>
      <c r="G598" s="109" t="str">
        <f>総括表!E600&amp;総括表!F600</f>
        <v/>
      </c>
      <c r="H598" s="109" t="str">
        <f>総括表!E600&amp;総括表!F600&amp;総括表!G600</f>
        <v/>
      </c>
    </row>
    <row r="599" spans="6:8">
      <c r="F599" s="109" t="str">
        <f>TEXT(総括表!E601,)</f>
        <v/>
      </c>
      <c r="G599" s="109" t="str">
        <f>総括表!E601&amp;総括表!F601</f>
        <v/>
      </c>
      <c r="H599" s="109" t="str">
        <f>総括表!E601&amp;総括表!F601&amp;総括表!G601</f>
        <v/>
      </c>
    </row>
    <row r="600" spans="6:8">
      <c r="F600" s="109" t="str">
        <f>TEXT(総括表!E602,)</f>
        <v/>
      </c>
      <c r="G600" s="109" t="str">
        <f>総括表!E602&amp;総括表!F602</f>
        <v/>
      </c>
      <c r="H600" s="109" t="str">
        <f>総括表!E602&amp;総括表!F602&amp;総括表!G602</f>
        <v/>
      </c>
    </row>
    <row r="601" spans="6:8">
      <c r="F601" s="109" t="str">
        <f>TEXT(総括表!E603,)</f>
        <v/>
      </c>
      <c r="G601" s="109" t="str">
        <f>総括表!E603&amp;総括表!F603</f>
        <v/>
      </c>
      <c r="H601" s="109" t="str">
        <f>総括表!E603&amp;総括表!F603&amp;総括表!G603</f>
        <v/>
      </c>
    </row>
    <row r="602" spans="6:8">
      <c r="F602" s="109" t="str">
        <f>TEXT(総括表!E604,)</f>
        <v/>
      </c>
      <c r="G602" s="109" t="str">
        <f>総括表!E604&amp;総括表!F604</f>
        <v/>
      </c>
      <c r="H602" s="109" t="str">
        <f>総括表!E604&amp;総括表!F604&amp;総括表!G604</f>
        <v/>
      </c>
    </row>
    <row r="603" spans="6:8">
      <c r="F603" s="109" t="str">
        <f>TEXT(総括表!E605,)</f>
        <v/>
      </c>
      <c r="G603" s="109" t="str">
        <f>総括表!E605&amp;総括表!F605</f>
        <v/>
      </c>
      <c r="H603" s="109" t="str">
        <f>総括表!E605&amp;総括表!F605&amp;総括表!G605</f>
        <v/>
      </c>
    </row>
    <row r="604" spans="6:8">
      <c r="F604" s="109" t="str">
        <f>TEXT(総括表!E606,)</f>
        <v/>
      </c>
      <c r="G604" s="109" t="str">
        <f>総括表!E606&amp;総括表!F606</f>
        <v/>
      </c>
      <c r="H604" s="109" t="str">
        <f>総括表!E606&amp;総括表!F606&amp;総括表!G606</f>
        <v/>
      </c>
    </row>
    <row r="605" spans="6:8">
      <c r="F605" s="109" t="str">
        <f>TEXT(総括表!E607,)</f>
        <v/>
      </c>
      <c r="G605" s="109" t="str">
        <f>総括表!E607&amp;総括表!F607</f>
        <v/>
      </c>
      <c r="H605" s="109" t="str">
        <f>総括表!E607&amp;総括表!F607&amp;総括表!G607</f>
        <v/>
      </c>
    </row>
    <row r="606" spans="6:8">
      <c r="F606" s="109" t="str">
        <f>TEXT(総括表!E608,)</f>
        <v/>
      </c>
      <c r="G606" s="109" t="str">
        <f>総括表!E608&amp;総括表!F608</f>
        <v/>
      </c>
      <c r="H606" s="109" t="str">
        <f>総括表!E608&amp;総括表!F608&amp;総括表!G608</f>
        <v/>
      </c>
    </row>
    <row r="607" spans="6:8">
      <c r="F607" s="109" t="str">
        <f>TEXT(総括表!E609,)</f>
        <v/>
      </c>
      <c r="G607" s="109" t="str">
        <f>総括表!E609&amp;総括表!F609</f>
        <v/>
      </c>
      <c r="H607" s="109" t="str">
        <f>総括表!E609&amp;総括表!F609&amp;総括表!G609</f>
        <v/>
      </c>
    </row>
    <row r="608" spans="6:8">
      <c r="F608" s="109" t="str">
        <f>TEXT(総括表!E610,)</f>
        <v/>
      </c>
      <c r="G608" s="109" t="str">
        <f>総括表!E610&amp;総括表!F610</f>
        <v/>
      </c>
      <c r="H608" s="109" t="str">
        <f>総括表!E610&amp;総括表!F610&amp;総括表!G610</f>
        <v/>
      </c>
    </row>
    <row r="609" spans="6:8">
      <c r="F609" s="109" t="str">
        <f>TEXT(総括表!E611,)</f>
        <v/>
      </c>
      <c r="G609" s="109" t="str">
        <f>総括表!E611&amp;総括表!F611</f>
        <v/>
      </c>
      <c r="H609" s="109" t="str">
        <f>総括表!E611&amp;総括表!F611&amp;総括表!G611</f>
        <v/>
      </c>
    </row>
    <row r="610" spans="6:8">
      <c r="F610" s="109" t="str">
        <f>TEXT(総括表!E612,)</f>
        <v/>
      </c>
      <c r="G610" s="109" t="str">
        <f>総括表!E612&amp;総括表!F612</f>
        <v/>
      </c>
      <c r="H610" s="109" t="str">
        <f>総括表!E612&amp;総括表!F612&amp;総括表!G612</f>
        <v/>
      </c>
    </row>
    <row r="611" spans="6:8">
      <c r="F611" s="109" t="str">
        <f>TEXT(総括表!E613,)</f>
        <v/>
      </c>
      <c r="G611" s="109" t="str">
        <f>総括表!E613&amp;総括表!F613</f>
        <v/>
      </c>
      <c r="H611" s="109" t="str">
        <f>総括表!E613&amp;総括表!F613&amp;総括表!G613</f>
        <v/>
      </c>
    </row>
    <row r="612" spans="6:8">
      <c r="F612" s="109" t="str">
        <f>TEXT(総括表!E614,)</f>
        <v/>
      </c>
      <c r="G612" s="109" t="str">
        <f>総括表!E614&amp;総括表!F614</f>
        <v/>
      </c>
      <c r="H612" s="109" t="str">
        <f>総括表!E614&amp;総括表!F614&amp;総括表!G614</f>
        <v/>
      </c>
    </row>
    <row r="613" spans="6:8">
      <c r="F613" s="109" t="str">
        <f>TEXT(総括表!E615,)</f>
        <v/>
      </c>
      <c r="G613" s="109" t="str">
        <f>総括表!E615&amp;総括表!F615</f>
        <v/>
      </c>
      <c r="H613" s="109" t="str">
        <f>総括表!E615&amp;総括表!F615&amp;総括表!G615</f>
        <v/>
      </c>
    </row>
    <row r="614" spans="6:8">
      <c r="F614" s="109" t="str">
        <f>TEXT(総括表!E616,)</f>
        <v/>
      </c>
      <c r="G614" s="109" t="str">
        <f>総括表!E616&amp;総括表!F616</f>
        <v/>
      </c>
      <c r="H614" s="109" t="str">
        <f>総括表!E616&amp;総括表!F616&amp;総括表!G616</f>
        <v/>
      </c>
    </row>
    <row r="615" spans="6:8">
      <c r="F615" s="109" t="str">
        <f>TEXT(総括表!E617,)</f>
        <v/>
      </c>
      <c r="G615" s="109" t="str">
        <f>総括表!E617&amp;総括表!F617</f>
        <v/>
      </c>
      <c r="H615" s="109" t="str">
        <f>総括表!E617&amp;総括表!F617&amp;総括表!G617</f>
        <v/>
      </c>
    </row>
    <row r="616" spans="6:8">
      <c r="F616" s="109" t="str">
        <f>TEXT(総括表!E618,)</f>
        <v/>
      </c>
      <c r="G616" s="109" t="str">
        <f>総括表!E618&amp;総括表!F618</f>
        <v/>
      </c>
      <c r="H616" s="109" t="str">
        <f>総括表!E618&amp;総括表!F618&amp;総括表!G618</f>
        <v/>
      </c>
    </row>
    <row r="617" spans="6:8">
      <c r="F617" s="109" t="str">
        <f>TEXT(総括表!E619,)</f>
        <v/>
      </c>
      <c r="G617" s="109" t="str">
        <f>総括表!E619&amp;総括表!F619</f>
        <v/>
      </c>
      <c r="H617" s="109" t="str">
        <f>総括表!E619&amp;総括表!F619&amp;総括表!G619</f>
        <v/>
      </c>
    </row>
    <row r="618" spans="6:8">
      <c r="F618" s="109" t="str">
        <f>TEXT(総括表!E620,)</f>
        <v/>
      </c>
      <c r="G618" s="109" t="str">
        <f>総括表!E620&amp;総括表!F620</f>
        <v/>
      </c>
      <c r="H618" s="109" t="str">
        <f>総括表!E620&amp;総括表!F620&amp;総括表!G620</f>
        <v/>
      </c>
    </row>
    <row r="619" spans="6:8">
      <c r="F619" s="109" t="str">
        <f>TEXT(総括表!E621,)</f>
        <v/>
      </c>
      <c r="G619" s="109" t="str">
        <f>総括表!E621&amp;総括表!F621</f>
        <v/>
      </c>
      <c r="H619" s="109" t="str">
        <f>総括表!E621&amp;総括表!F621&amp;総括表!G621</f>
        <v/>
      </c>
    </row>
    <row r="620" spans="6:8">
      <c r="F620" s="109" t="str">
        <f>TEXT(総括表!E622,)</f>
        <v/>
      </c>
      <c r="G620" s="109" t="str">
        <f>総括表!E622&amp;総括表!F622</f>
        <v/>
      </c>
      <c r="H620" s="109" t="str">
        <f>総括表!E622&amp;総括表!F622&amp;総括表!G622</f>
        <v/>
      </c>
    </row>
    <row r="621" spans="6:8">
      <c r="F621" s="109" t="str">
        <f>TEXT(総括表!E623,)</f>
        <v/>
      </c>
      <c r="G621" s="109" t="str">
        <f>総括表!E623&amp;総括表!F623</f>
        <v/>
      </c>
      <c r="H621" s="109" t="str">
        <f>総括表!E623&amp;総括表!F623&amp;総括表!G623</f>
        <v/>
      </c>
    </row>
    <row r="622" spans="6:8">
      <c r="F622" s="109" t="str">
        <f>TEXT(総括表!E624,)</f>
        <v/>
      </c>
      <c r="G622" s="109" t="str">
        <f>総括表!E624&amp;総括表!F624</f>
        <v/>
      </c>
      <c r="H622" s="109" t="str">
        <f>総括表!E624&amp;総括表!F624&amp;総括表!G624</f>
        <v/>
      </c>
    </row>
    <row r="623" spans="6:8">
      <c r="F623" s="109" t="str">
        <f>TEXT(総括表!E625,)</f>
        <v/>
      </c>
      <c r="G623" s="109" t="str">
        <f>総括表!E625&amp;総括表!F625</f>
        <v/>
      </c>
      <c r="H623" s="109" t="str">
        <f>総括表!E625&amp;総括表!F625&amp;総括表!G625</f>
        <v/>
      </c>
    </row>
    <row r="624" spans="6:8">
      <c r="F624" s="109" t="str">
        <f>TEXT(総括表!E626,)</f>
        <v/>
      </c>
      <c r="G624" s="109" t="str">
        <f>総括表!E626&amp;総括表!F626</f>
        <v/>
      </c>
      <c r="H624" s="109" t="str">
        <f>総括表!E626&amp;総括表!F626&amp;総括表!G626</f>
        <v/>
      </c>
    </row>
    <row r="625" spans="6:8">
      <c r="F625" s="109" t="str">
        <f>TEXT(総括表!E627,)</f>
        <v/>
      </c>
      <c r="G625" s="109" t="str">
        <f>総括表!E627&amp;総括表!F627</f>
        <v/>
      </c>
      <c r="H625" s="109" t="str">
        <f>総括表!E627&amp;総括表!F627&amp;総括表!G627</f>
        <v/>
      </c>
    </row>
    <row r="626" spans="6:8">
      <c r="F626" s="109" t="str">
        <f>TEXT(総括表!E628,)</f>
        <v/>
      </c>
      <c r="G626" s="109" t="str">
        <f>総括表!E628&amp;総括表!F628</f>
        <v/>
      </c>
      <c r="H626" s="109" t="str">
        <f>総括表!E628&amp;総括表!F628&amp;総括表!G628</f>
        <v/>
      </c>
    </row>
    <row r="627" spans="6:8">
      <c r="F627" s="109" t="str">
        <f>TEXT(総括表!E629,)</f>
        <v/>
      </c>
      <c r="G627" s="109" t="str">
        <f>総括表!E629&amp;総括表!F629</f>
        <v/>
      </c>
      <c r="H627" s="109" t="str">
        <f>総括表!E629&amp;総括表!F629&amp;総括表!G629</f>
        <v/>
      </c>
    </row>
    <row r="628" spans="6:8">
      <c r="F628" s="109" t="str">
        <f>TEXT(総括表!E630,)</f>
        <v/>
      </c>
      <c r="G628" s="109" t="str">
        <f>総括表!E630&amp;総括表!F630</f>
        <v/>
      </c>
      <c r="H628" s="109" t="str">
        <f>総括表!E630&amp;総括表!F630&amp;総括表!G630</f>
        <v/>
      </c>
    </row>
    <row r="629" spans="6:8">
      <c r="F629" s="109" t="str">
        <f>TEXT(総括表!E631,)</f>
        <v/>
      </c>
      <c r="G629" s="109" t="str">
        <f>総括表!E631&amp;総括表!F631</f>
        <v/>
      </c>
      <c r="H629" s="109" t="str">
        <f>総括表!E631&amp;総括表!F631&amp;総括表!G631</f>
        <v/>
      </c>
    </row>
    <row r="630" spans="6:8">
      <c r="F630" s="109" t="str">
        <f>TEXT(総括表!E632,)</f>
        <v/>
      </c>
      <c r="G630" s="109" t="str">
        <f>総括表!E632&amp;総括表!F632</f>
        <v/>
      </c>
      <c r="H630" s="109" t="str">
        <f>総括表!E632&amp;総括表!F632&amp;総括表!G632</f>
        <v/>
      </c>
    </row>
    <row r="631" spans="6:8">
      <c r="F631" s="109" t="str">
        <f>TEXT(総括表!E633,)</f>
        <v/>
      </c>
      <c r="G631" s="109" t="str">
        <f>総括表!E633&amp;総括表!F633</f>
        <v/>
      </c>
      <c r="H631" s="109" t="str">
        <f>総括表!E633&amp;総括表!F633&amp;総括表!G633</f>
        <v/>
      </c>
    </row>
    <row r="632" spans="6:8">
      <c r="F632" s="109" t="str">
        <f>TEXT(総括表!E634,)</f>
        <v/>
      </c>
      <c r="G632" s="109" t="str">
        <f>総括表!E634&amp;総括表!F634</f>
        <v/>
      </c>
      <c r="H632" s="109" t="str">
        <f>総括表!E634&amp;総括表!F634&amp;総括表!G634</f>
        <v/>
      </c>
    </row>
    <row r="633" spans="6:8">
      <c r="F633" s="109" t="str">
        <f>TEXT(総括表!E635,)</f>
        <v/>
      </c>
      <c r="G633" s="109" t="str">
        <f>総括表!E635&amp;総括表!F635</f>
        <v/>
      </c>
      <c r="H633" s="109" t="str">
        <f>総括表!E635&amp;総括表!F635&amp;総括表!G635</f>
        <v/>
      </c>
    </row>
    <row r="634" spans="6:8">
      <c r="F634" s="109" t="str">
        <f>TEXT(総括表!E636,)</f>
        <v/>
      </c>
      <c r="G634" s="109" t="str">
        <f>総括表!E636&amp;総括表!F636</f>
        <v/>
      </c>
      <c r="H634" s="109" t="str">
        <f>総括表!E636&amp;総括表!F636&amp;総括表!G636</f>
        <v/>
      </c>
    </row>
    <row r="635" spans="6:8">
      <c r="F635" s="109" t="str">
        <f>TEXT(総括表!E637,)</f>
        <v/>
      </c>
      <c r="G635" s="109" t="str">
        <f>総括表!E637&amp;総括表!F637</f>
        <v/>
      </c>
      <c r="H635" s="109" t="str">
        <f>総括表!E637&amp;総括表!F637&amp;総括表!G637</f>
        <v/>
      </c>
    </row>
    <row r="636" spans="6:8">
      <c r="F636" s="109" t="str">
        <f>TEXT(総括表!E638,)</f>
        <v/>
      </c>
      <c r="G636" s="109" t="str">
        <f>総括表!E638&amp;総括表!F638</f>
        <v/>
      </c>
      <c r="H636" s="109" t="str">
        <f>総括表!E638&amp;総括表!F638&amp;総括表!G638</f>
        <v/>
      </c>
    </row>
    <row r="637" spans="6:8">
      <c r="F637" s="109" t="str">
        <f>TEXT(総括表!E639,)</f>
        <v/>
      </c>
      <c r="G637" s="109" t="str">
        <f>総括表!E639&amp;総括表!F639</f>
        <v/>
      </c>
      <c r="H637" s="109" t="str">
        <f>総括表!E639&amp;総括表!F639&amp;総括表!G639</f>
        <v/>
      </c>
    </row>
    <row r="638" spans="6:8">
      <c r="F638" s="109" t="str">
        <f>TEXT(総括表!E640,)</f>
        <v/>
      </c>
      <c r="G638" s="109" t="str">
        <f>総括表!E640&amp;総括表!F640</f>
        <v/>
      </c>
      <c r="H638" s="109" t="str">
        <f>総括表!E640&amp;総括表!F640&amp;総括表!G640</f>
        <v/>
      </c>
    </row>
    <row r="639" spans="6:8">
      <c r="F639" s="109" t="str">
        <f>TEXT(総括表!E641,)</f>
        <v/>
      </c>
      <c r="G639" s="109" t="str">
        <f>総括表!E641&amp;総括表!F641</f>
        <v/>
      </c>
      <c r="H639" s="109" t="str">
        <f>総括表!E641&amp;総括表!F641&amp;総括表!G641</f>
        <v/>
      </c>
    </row>
    <row r="640" spans="6:8">
      <c r="F640" s="109" t="str">
        <f>TEXT(総括表!E642,)</f>
        <v/>
      </c>
      <c r="G640" s="109" t="str">
        <f>総括表!E642&amp;総括表!F642</f>
        <v/>
      </c>
      <c r="H640" s="109" t="str">
        <f>総括表!E642&amp;総括表!F642&amp;総括表!G642</f>
        <v/>
      </c>
    </row>
    <row r="641" spans="6:8">
      <c r="F641" s="109" t="str">
        <f>TEXT(総括表!E643,)</f>
        <v/>
      </c>
      <c r="G641" s="109" t="str">
        <f>総括表!E643&amp;総括表!F643</f>
        <v/>
      </c>
      <c r="H641" s="109" t="str">
        <f>総括表!E643&amp;総括表!F643&amp;総括表!G643</f>
        <v/>
      </c>
    </row>
    <row r="642" spans="6:8">
      <c r="F642" s="109" t="str">
        <f>TEXT(総括表!E644,)</f>
        <v/>
      </c>
      <c r="G642" s="109" t="str">
        <f>総括表!E644&amp;総括表!F644</f>
        <v/>
      </c>
      <c r="H642" s="109" t="str">
        <f>総括表!E644&amp;総括表!F644&amp;総括表!G644</f>
        <v/>
      </c>
    </row>
    <row r="643" spans="6:8">
      <c r="F643" s="109" t="str">
        <f>TEXT(総括表!E645,)</f>
        <v/>
      </c>
      <c r="G643" s="109" t="str">
        <f>総括表!E645&amp;総括表!F645</f>
        <v/>
      </c>
      <c r="H643" s="109" t="str">
        <f>総括表!E645&amp;総括表!F645&amp;総括表!G645</f>
        <v/>
      </c>
    </row>
    <row r="644" spans="6:8">
      <c r="F644" s="109" t="str">
        <f>TEXT(総括表!E646,)</f>
        <v/>
      </c>
      <c r="G644" s="109" t="str">
        <f>総括表!E646&amp;総括表!F646</f>
        <v/>
      </c>
      <c r="H644" s="109" t="str">
        <f>総括表!E646&amp;総括表!F646&amp;総括表!G646</f>
        <v/>
      </c>
    </row>
    <row r="645" spans="6:8">
      <c r="F645" s="109" t="str">
        <f>TEXT(総括表!E647,)</f>
        <v/>
      </c>
      <c r="G645" s="109" t="str">
        <f>総括表!E647&amp;総括表!F647</f>
        <v/>
      </c>
      <c r="H645" s="109" t="str">
        <f>総括表!E647&amp;総括表!F647&amp;総括表!G647</f>
        <v/>
      </c>
    </row>
    <row r="646" spans="6:8">
      <c r="F646" s="109" t="str">
        <f>TEXT(総括表!E648,)</f>
        <v/>
      </c>
      <c r="G646" s="109" t="str">
        <f>総括表!E648&amp;総括表!F648</f>
        <v/>
      </c>
      <c r="H646" s="109" t="str">
        <f>総括表!E648&amp;総括表!F648&amp;総括表!G648</f>
        <v/>
      </c>
    </row>
    <row r="647" spans="6:8">
      <c r="F647" s="109" t="str">
        <f>TEXT(総括表!E649,)</f>
        <v/>
      </c>
      <c r="G647" s="109" t="str">
        <f>総括表!E649&amp;総括表!F649</f>
        <v/>
      </c>
      <c r="H647" s="109" t="str">
        <f>総括表!E649&amp;総括表!F649&amp;総括表!G649</f>
        <v/>
      </c>
    </row>
    <row r="648" spans="6:8">
      <c r="F648" s="109" t="str">
        <f>TEXT(総括表!E650,)</f>
        <v/>
      </c>
      <c r="G648" s="109" t="str">
        <f>総括表!E650&amp;総括表!F650</f>
        <v/>
      </c>
      <c r="H648" s="109" t="str">
        <f>総括表!E650&amp;総括表!F650&amp;総括表!G650</f>
        <v/>
      </c>
    </row>
    <row r="649" spans="6:8">
      <c r="F649" s="109" t="str">
        <f>TEXT(総括表!E651,)</f>
        <v/>
      </c>
      <c r="G649" s="109" t="str">
        <f>総括表!E651&amp;総括表!F651</f>
        <v/>
      </c>
      <c r="H649" s="109" t="str">
        <f>総括表!E651&amp;総括表!F651&amp;総括表!G651</f>
        <v/>
      </c>
    </row>
    <row r="650" spans="6:8">
      <c r="F650" s="109" t="str">
        <f>TEXT(総括表!E652,)</f>
        <v/>
      </c>
      <c r="G650" s="109" t="str">
        <f>総括表!E652&amp;総括表!F652</f>
        <v/>
      </c>
      <c r="H650" s="109" t="str">
        <f>総括表!E652&amp;総括表!F652&amp;総括表!G652</f>
        <v/>
      </c>
    </row>
    <row r="651" spans="6:8">
      <c r="F651" s="109" t="str">
        <f>TEXT(総括表!E653,)</f>
        <v/>
      </c>
      <c r="G651" s="109" t="str">
        <f>総括表!E653&amp;総括表!F653</f>
        <v/>
      </c>
      <c r="H651" s="109" t="str">
        <f>総括表!E653&amp;総括表!F653&amp;総括表!G653</f>
        <v/>
      </c>
    </row>
    <row r="652" spans="6:8">
      <c r="F652" s="109" t="str">
        <f>TEXT(総括表!E654,)</f>
        <v/>
      </c>
      <c r="G652" s="109" t="str">
        <f>総括表!E654&amp;総括表!F654</f>
        <v/>
      </c>
      <c r="H652" s="109" t="str">
        <f>総括表!E654&amp;総括表!F654&amp;総括表!G654</f>
        <v/>
      </c>
    </row>
    <row r="653" spans="6:8">
      <c r="F653" s="109" t="str">
        <f>TEXT(総括表!E655,)</f>
        <v/>
      </c>
      <c r="G653" s="109" t="str">
        <f>総括表!E655&amp;総括表!F655</f>
        <v/>
      </c>
      <c r="H653" s="109" t="str">
        <f>総括表!E655&amp;総括表!F655&amp;総括表!G655</f>
        <v/>
      </c>
    </row>
    <row r="654" spans="6:8">
      <c r="F654" s="109" t="str">
        <f>TEXT(総括表!E656,)</f>
        <v/>
      </c>
      <c r="G654" s="109" t="str">
        <f>総括表!E656&amp;総括表!F656</f>
        <v/>
      </c>
      <c r="H654" s="109" t="str">
        <f>総括表!E656&amp;総括表!F656&amp;総括表!G656</f>
        <v/>
      </c>
    </row>
    <row r="655" spans="6:8">
      <c r="F655" s="109" t="str">
        <f>TEXT(総括表!E657,)</f>
        <v/>
      </c>
      <c r="G655" s="109" t="str">
        <f>総括表!E657&amp;総括表!F657</f>
        <v/>
      </c>
      <c r="H655" s="109" t="str">
        <f>総括表!E657&amp;総括表!F657&amp;総括表!G657</f>
        <v/>
      </c>
    </row>
    <row r="656" spans="6:8">
      <c r="F656" s="109" t="str">
        <f>TEXT(総括表!E658,)</f>
        <v/>
      </c>
      <c r="G656" s="109" t="str">
        <f>総括表!E658&amp;総括表!F658</f>
        <v/>
      </c>
      <c r="H656" s="109" t="str">
        <f>総括表!E658&amp;総括表!F658&amp;総括表!G658</f>
        <v/>
      </c>
    </row>
    <row r="657" spans="6:8">
      <c r="F657" s="109" t="str">
        <f>TEXT(総括表!E659,)</f>
        <v/>
      </c>
      <c r="G657" s="109" t="str">
        <f>総括表!E659&amp;総括表!F659</f>
        <v/>
      </c>
      <c r="H657" s="109" t="str">
        <f>総括表!E659&amp;総括表!F659&amp;総括表!G659</f>
        <v/>
      </c>
    </row>
    <row r="658" spans="6:8">
      <c r="F658" s="109" t="str">
        <f>TEXT(総括表!E660,)</f>
        <v/>
      </c>
      <c r="G658" s="109" t="str">
        <f>総括表!E660&amp;総括表!F660</f>
        <v/>
      </c>
      <c r="H658" s="109" t="str">
        <f>総括表!E660&amp;総括表!F660&amp;総括表!G660</f>
        <v/>
      </c>
    </row>
    <row r="659" spans="6:8">
      <c r="F659" s="109" t="str">
        <f>TEXT(総括表!E661,)</f>
        <v/>
      </c>
      <c r="G659" s="109" t="str">
        <f>総括表!E661&amp;総括表!F661</f>
        <v/>
      </c>
      <c r="H659" s="109" t="str">
        <f>総括表!E661&amp;総括表!F661&amp;総括表!G661</f>
        <v/>
      </c>
    </row>
    <row r="660" spans="6:8">
      <c r="F660" s="109" t="str">
        <f>TEXT(総括表!E662,)</f>
        <v/>
      </c>
      <c r="G660" s="109" t="str">
        <f>総括表!E662&amp;総括表!F662</f>
        <v/>
      </c>
      <c r="H660" s="109" t="str">
        <f>総括表!E662&amp;総括表!F662&amp;総括表!G662</f>
        <v/>
      </c>
    </row>
    <row r="661" spans="6:8">
      <c r="F661" s="109" t="str">
        <f>TEXT(総括表!E663,)</f>
        <v/>
      </c>
      <c r="G661" s="109" t="str">
        <f>総括表!E663&amp;総括表!F663</f>
        <v/>
      </c>
      <c r="H661" s="109" t="str">
        <f>総括表!E663&amp;総括表!F663&amp;総括表!G663</f>
        <v/>
      </c>
    </row>
    <row r="662" spans="6:8">
      <c r="F662" s="109" t="str">
        <f>TEXT(総括表!E664,)</f>
        <v/>
      </c>
      <c r="G662" s="109" t="str">
        <f>総括表!E664&amp;総括表!F664</f>
        <v/>
      </c>
      <c r="H662" s="109" t="str">
        <f>総括表!E664&amp;総括表!F664&amp;総括表!G664</f>
        <v/>
      </c>
    </row>
    <row r="663" spans="6:8">
      <c r="F663" s="109" t="str">
        <f>TEXT(総括表!E665,)</f>
        <v/>
      </c>
      <c r="G663" s="109" t="str">
        <f>総括表!E665&amp;総括表!F665</f>
        <v/>
      </c>
      <c r="H663" s="109" t="str">
        <f>総括表!E665&amp;総括表!F665&amp;総括表!G665</f>
        <v/>
      </c>
    </row>
    <row r="664" spans="6:8">
      <c r="F664" s="109" t="str">
        <f>TEXT(総括表!E666,)</f>
        <v/>
      </c>
      <c r="G664" s="109" t="str">
        <f>総括表!E666&amp;総括表!F666</f>
        <v/>
      </c>
      <c r="H664" s="109" t="str">
        <f>総括表!E666&amp;総括表!F666&amp;総括表!G666</f>
        <v/>
      </c>
    </row>
    <row r="665" spans="6:8">
      <c r="F665" s="109" t="str">
        <f>TEXT(総括表!E667,)</f>
        <v/>
      </c>
      <c r="G665" s="109" t="str">
        <f>総括表!E667&amp;総括表!F667</f>
        <v/>
      </c>
      <c r="H665" s="109" t="str">
        <f>総括表!E667&amp;総括表!F667&amp;総括表!G667</f>
        <v/>
      </c>
    </row>
    <row r="666" spans="6:8">
      <c r="F666" s="109" t="str">
        <f>TEXT(総括表!E668,)</f>
        <v/>
      </c>
      <c r="G666" s="109" t="str">
        <f>総括表!E668&amp;総括表!F668</f>
        <v/>
      </c>
      <c r="H666" s="109" t="str">
        <f>総括表!E668&amp;総括表!F668&amp;総括表!G668</f>
        <v/>
      </c>
    </row>
    <row r="667" spans="6:8">
      <c r="F667" s="109" t="str">
        <f>TEXT(総括表!E669,)</f>
        <v/>
      </c>
      <c r="G667" s="109" t="str">
        <f>総括表!E669&amp;総括表!F669</f>
        <v/>
      </c>
      <c r="H667" s="109" t="str">
        <f>総括表!E669&amp;総括表!F669&amp;総括表!G669</f>
        <v/>
      </c>
    </row>
    <row r="668" spans="6:8">
      <c r="F668" s="109" t="str">
        <f>TEXT(総括表!E670,)</f>
        <v/>
      </c>
      <c r="G668" s="109" t="str">
        <f>総括表!E670&amp;総括表!F670</f>
        <v/>
      </c>
      <c r="H668" s="109" t="str">
        <f>総括表!E670&amp;総括表!F670&amp;総括表!G670</f>
        <v/>
      </c>
    </row>
    <row r="669" spans="6:8">
      <c r="F669" s="109" t="str">
        <f>TEXT(総括表!E671,)</f>
        <v/>
      </c>
      <c r="G669" s="109" t="str">
        <f>総括表!E671&amp;総括表!F671</f>
        <v/>
      </c>
      <c r="H669" s="109" t="str">
        <f>総括表!E671&amp;総括表!F671&amp;総括表!G671</f>
        <v/>
      </c>
    </row>
    <row r="670" spans="6:8">
      <c r="F670" s="109" t="str">
        <f>TEXT(総括表!E672,)</f>
        <v/>
      </c>
      <c r="G670" s="109" t="str">
        <f>総括表!E672&amp;総括表!F672</f>
        <v/>
      </c>
      <c r="H670" s="109" t="str">
        <f>総括表!E672&amp;総括表!F672&amp;総括表!G672</f>
        <v/>
      </c>
    </row>
    <row r="671" spans="6:8">
      <c r="F671" s="109" t="str">
        <f>TEXT(総括表!E673,)</f>
        <v/>
      </c>
      <c r="G671" s="109" t="str">
        <f>総括表!E673&amp;総括表!F673</f>
        <v/>
      </c>
      <c r="H671" s="109" t="str">
        <f>総括表!E673&amp;総括表!F673&amp;総括表!G673</f>
        <v/>
      </c>
    </row>
    <row r="672" spans="6:8">
      <c r="F672" s="109" t="str">
        <f>TEXT(総括表!E674,)</f>
        <v/>
      </c>
      <c r="G672" s="109" t="str">
        <f>総括表!E674&amp;総括表!F674</f>
        <v/>
      </c>
      <c r="H672" s="109" t="str">
        <f>総括表!E674&amp;総括表!F674&amp;総括表!G674</f>
        <v/>
      </c>
    </row>
    <row r="673" spans="6:8">
      <c r="F673" s="109" t="str">
        <f>TEXT(総括表!E675,)</f>
        <v/>
      </c>
      <c r="G673" s="109" t="str">
        <f>総括表!E675&amp;総括表!F675</f>
        <v/>
      </c>
      <c r="H673" s="109" t="str">
        <f>総括表!E675&amp;総括表!F675&amp;総括表!G675</f>
        <v/>
      </c>
    </row>
    <row r="674" spans="6:8">
      <c r="F674" s="109" t="str">
        <f>TEXT(総括表!E676,)</f>
        <v/>
      </c>
      <c r="G674" s="109" t="str">
        <f>総括表!E676&amp;総括表!F676</f>
        <v/>
      </c>
      <c r="H674" s="109" t="str">
        <f>総括表!E676&amp;総括表!F676&amp;総括表!G676</f>
        <v/>
      </c>
    </row>
    <row r="675" spans="6:8">
      <c r="F675" s="109" t="str">
        <f>TEXT(総括表!E677,)</f>
        <v/>
      </c>
      <c r="G675" s="109" t="str">
        <f>総括表!E677&amp;総括表!F677</f>
        <v/>
      </c>
      <c r="H675" s="109" t="str">
        <f>総括表!E677&amp;総括表!F677&amp;総括表!G677</f>
        <v/>
      </c>
    </row>
    <row r="676" spans="6:8">
      <c r="F676" s="109" t="str">
        <f>TEXT(総括表!E678,)</f>
        <v/>
      </c>
      <c r="G676" s="109" t="str">
        <f>総括表!E678&amp;総括表!F678</f>
        <v/>
      </c>
      <c r="H676" s="109" t="str">
        <f>総括表!E678&amp;総括表!F678&amp;総括表!G678</f>
        <v/>
      </c>
    </row>
    <row r="677" spans="6:8">
      <c r="F677" s="109" t="str">
        <f>TEXT(総括表!E679,)</f>
        <v/>
      </c>
      <c r="G677" s="109" t="str">
        <f>総括表!E679&amp;総括表!F679</f>
        <v/>
      </c>
      <c r="H677" s="109" t="str">
        <f>総括表!E679&amp;総括表!F679&amp;総括表!G679</f>
        <v/>
      </c>
    </row>
    <row r="678" spans="6:8">
      <c r="F678" s="109" t="str">
        <f>TEXT(総括表!E680,)</f>
        <v/>
      </c>
      <c r="G678" s="109" t="str">
        <f>総括表!E680&amp;総括表!F680</f>
        <v/>
      </c>
      <c r="H678" s="109" t="str">
        <f>総括表!E680&amp;総括表!F680&amp;総括表!G680</f>
        <v/>
      </c>
    </row>
    <row r="679" spans="6:8">
      <c r="F679" s="109" t="str">
        <f>TEXT(総括表!E681,)</f>
        <v/>
      </c>
      <c r="G679" s="109" t="str">
        <f>総括表!E681&amp;総括表!F681</f>
        <v/>
      </c>
      <c r="H679" s="109" t="str">
        <f>総括表!E681&amp;総括表!F681&amp;総括表!G681</f>
        <v/>
      </c>
    </row>
    <row r="680" spans="6:8">
      <c r="F680" s="109" t="str">
        <f>TEXT(総括表!E682,)</f>
        <v/>
      </c>
      <c r="G680" s="109" t="str">
        <f>総括表!E682&amp;総括表!F682</f>
        <v/>
      </c>
      <c r="H680" s="109" t="str">
        <f>総括表!E682&amp;総括表!F682&amp;総括表!G682</f>
        <v/>
      </c>
    </row>
    <row r="681" spans="6:8">
      <c r="F681" s="109" t="str">
        <f>TEXT(総括表!E683,)</f>
        <v/>
      </c>
      <c r="G681" s="109" t="str">
        <f>総括表!E683&amp;総括表!F683</f>
        <v/>
      </c>
      <c r="H681" s="109" t="str">
        <f>総括表!E683&amp;総括表!F683&amp;総括表!G683</f>
        <v/>
      </c>
    </row>
    <row r="682" spans="6:8">
      <c r="F682" s="109" t="str">
        <f>TEXT(総括表!E684,)</f>
        <v/>
      </c>
      <c r="G682" s="109" t="str">
        <f>総括表!E684&amp;総括表!F684</f>
        <v/>
      </c>
      <c r="H682" s="109" t="str">
        <f>総括表!E684&amp;総括表!F684&amp;総括表!G684</f>
        <v/>
      </c>
    </row>
    <row r="683" spans="6:8">
      <c r="F683" s="109" t="str">
        <f>TEXT(総括表!E685,)</f>
        <v/>
      </c>
      <c r="G683" s="109" t="str">
        <f>総括表!E685&amp;総括表!F685</f>
        <v/>
      </c>
      <c r="H683" s="109" t="str">
        <f>総括表!E685&amp;総括表!F685&amp;総括表!G685</f>
        <v/>
      </c>
    </row>
    <row r="684" spans="6:8">
      <c r="F684" s="109" t="str">
        <f>TEXT(総括表!E686,)</f>
        <v/>
      </c>
      <c r="G684" s="109" t="str">
        <f>総括表!E686&amp;総括表!F686</f>
        <v/>
      </c>
      <c r="H684" s="109" t="str">
        <f>総括表!E686&amp;総括表!F686&amp;総括表!G686</f>
        <v/>
      </c>
    </row>
    <row r="685" spans="6:8">
      <c r="F685" s="109" t="str">
        <f>TEXT(総括表!E687,)</f>
        <v/>
      </c>
      <c r="G685" s="109" t="str">
        <f>総括表!E687&amp;総括表!F687</f>
        <v/>
      </c>
      <c r="H685" s="109" t="str">
        <f>総括表!E687&amp;総括表!F687&amp;総括表!G687</f>
        <v/>
      </c>
    </row>
    <row r="686" spans="6:8">
      <c r="F686" s="109" t="str">
        <f>TEXT(総括表!E688,)</f>
        <v/>
      </c>
      <c r="G686" s="109" t="str">
        <f>総括表!E688&amp;総括表!F688</f>
        <v/>
      </c>
      <c r="H686" s="109" t="str">
        <f>総括表!E688&amp;総括表!F688&amp;総括表!G688</f>
        <v/>
      </c>
    </row>
    <row r="687" spans="6:8">
      <c r="F687" s="109" t="str">
        <f>TEXT(総括表!E689,)</f>
        <v/>
      </c>
      <c r="G687" s="109" t="str">
        <f>総括表!E689&amp;総括表!F689</f>
        <v/>
      </c>
      <c r="H687" s="109" t="str">
        <f>総括表!E689&amp;総括表!F689&amp;総括表!G689</f>
        <v/>
      </c>
    </row>
    <row r="688" spans="6:8">
      <c r="F688" s="109" t="str">
        <f>TEXT(総括表!E690,)</f>
        <v/>
      </c>
      <c r="G688" s="109" t="str">
        <f>総括表!E690&amp;総括表!F690</f>
        <v/>
      </c>
      <c r="H688" s="109" t="str">
        <f>総括表!E690&amp;総括表!F690&amp;総括表!G690</f>
        <v/>
      </c>
    </row>
    <row r="689" spans="6:8">
      <c r="F689" s="109" t="str">
        <f>TEXT(総括表!E691,)</f>
        <v/>
      </c>
      <c r="G689" s="109" t="str">
        <f>総括表!E691&amp;総括表!F691</f>
        <v/>
      </c>
      <c r="H689" s="109" t="str">
        <f>総括表!E691&amp;総括表!F691&amp;総括表!G691</f>
        <v/>
      </c>
    </row>
    <row r="690" spans="6:8">
      <c r="F690" s="109" t="str">
        <f>TEXT(総括表!E692,)</f>
        <v/>
      </c>
      <c r="G690" s="109" t="str">
        <f>総括表!E692&amp;総括表!F692</f>
        <v/>
      </c>
      <c r="H690" s="109" t="str">
        <f>総括表!E692&amp;総括表!F692&amp;総括表!G692</f>
        <v/>
      </c>
    </row>
    <row r="691" spans="6:8">
      <c r="F691" s="109" t="str">
        <f>TEXT(総括表!E693,)</f>
        <v/>
      </c>
      <c r="G691" s="109" t="str">
        <f>総括表!E693&amp;総括表!F693</f>
        <v/>
      </c>
      <c r="H691" s="109" t="str">
        <f>総括表!E693&amp;総括表!F693&amp;総括表!G693</f>
        <v/>
      </c>
    </row>
    <row r="692" spans="6:8">
      <c r="F692" s="109" t="str">
        <f>TEXT(総括表!E694,)</f>
        <v/>
      </c>
      <c r="G692" s="109" t="str">
        <f>総括表!E694&amp;総括表!F694</f>
        <v/>
      </c>
      <c r="H692" s="109" t="str">
        <f>総括表!E694&amp;総括表!F694&amp;総括表!G694</f>
        <v/>
      </c>
    </row>
    <row r="693" spans="6:8">
      <c r="F693" s="109" t="str">
        <f>TEXT(総括表!E695,)</f>
        <v/>
      </c>
      <c r="G693" s="109" t="str">
        <f>総括表!E695&amp;総括表!F695</f>
        <v/>
      </c>
      <c r="H693" s="109" t="str">
        <f>総括表!E695&amp;総括表!F695&amp;総括表!G695</f>
        <v/>
      </c>
    </row>
    <row r="694" spans="6:8">
      <c r="F694" s="109" t="str">
        <f>TEXT(総括表!E696,)</f>
        <v/>
      </c>
      <c r="G694" s="109" t="str">
        <f>総括表!E696&amp;総括表!F696</f>
        <v/>
      </c>
      <c r="H694" s="109" t="str">
        <f>総括表!E696&amp;総括表!F696&amp;総括表!G696</f>
        <v/>
      </c>
    </row>
    <row r="695" spans="6:8">
      <c r="F695" s="109" t="str">
        <f>TEXT(総括表!E697,)</f>
        <v/>
      </c>
      <c r="G695" s="109" t="str">
        <f>総括表!E697&amp;総括表!F697</f>
        <v/>
      </c>
      <c r="H695" s="109" t="str">
        <f>総括表!E697&amp;総括表!F697&amp;総括表!G697</f>
        <v/>
      </c>
    </row>
    <row r="696" spans="6:8">
      <c r="F696" s="109" t="str">
        <f>TEXT(総括表!E698,)</f>
        <v/>
      </c>
      <c r="G696" s="109" t="str">
        <f>総括表!E698&amp;総括表!F698</f>
        <v/>
      </c>
      <c r="H696" s="109" t="str">
        <f>総括表!E698&amp;総括表!F698&amp;総括表!G698</f>
        <v/>
      </c>
    </row>
    <row r="697" spans="6:8">
      <c r="F697" s="109" t="str">
        <f>TEXT(総括表!E699,)</f>
        <v/>
      </c>
      <c r="G697" s="109" t="str">
        <f>総括表!E699&amp;総括表!F699</f>
        <v/>
      </c>
      <c r="H697" s="109" t="str">
        <f>総括表!E699&amp;総括表!F699&amp;総括表!G699</f>
        <v/>
      </c>
    </row>
    <row r="698" spans="6:8">
      <c r="F698" s="109" t="str">
        <f>TEXT(総括表!E700,)</f>
        <v/>
      </c>
      <c r="G698" s="109" t="str">
        <f>総括表!E700&amp;総括表!F700</f>
        <v/>
      </c>
      <c r="H698" s="109" t="str">
        <f>総括表!E700&amp;総括表!F700&amp;総括表!G700</f>
        <v/>
      </c>
    </row>
    <row r="699" spans="6:8">
      <c r="F699" s="109" t="str">
        <f>TEXT(総括表!E701,)</f>
        <v/>
      </c>
      <c r="G699" s="109" t="str">
        <f>総括表!E701&amp;総括表!F701</f>
        <v/>
      </c>
      <c r="H699" s="109" t="str">
        <f>総括表!E701&amp;総括表!F701&amp;総括表!G701</f>
        <v/>
      </c>
    </row>
    <row r="700" spans="6:8">
      <c r="F700" s="109" t="str">
        <f>TEXT(総括表!E702,)</f>
        <v/>
      </c>
      <c r="G700" s="109" t="str">
        <f>総括表!E702&amp;総括表!F702</f>
        <v/>
      </c>
      <c r="H700" s="109" t="str">
        <f>総括表!E702&amp;総括表!F702&amp;総括表!G702</f>
        <v/>
      </c>
    </row>
    <row r="701" spans="6:8">
      <c r="F701" s="109" t="str">
        <f>TEXT(総括表!E703,)</f>
        <v/>
      </c>
      <c r="G701" s="109" t="str">
        <f>総括表!E703&amp;総括表!F703</f>
        <v/>
      </c>
      <c r="H701" s="109" t="str">
        <f>総括表!E703&amp;総括表!F703&amp;総括表!G703</f>
        <v/>
      </c>
    </row>
    <row r="702" spans="6:8">
      <c r="F702" s="109" t="str">
        <f>TEXT(総括表!E704,)</f>
        <v/>
      </c>
      <c r="G702" s="109" t="str">
        <f>総括表!E704&amp;総括表!F704</f>
        <v/>
      </c>
      <c r="H702" s="109" t="str">
        <f>総括表!E704&amp;総括表!F704&amp;総括表!G704</f>
        <v/>
      </c>
    </row>
    <row r="703" spans="6:8">
      <c r="F703" s="109" t="str">
        <f>TEXT(総括表!E705,)</f>
        <v/>
      </c>
      <c r="G703" s="109" t="str">
        <f>総括表!E705&amp;総括表!F705</f>
        <v/>
      </c>
      <c r="H703" s="109" t="str">
        <f>総括表!E705&amp;総括表!F705&amp;総括表!G705</f>
        <v/>
      </c>
    </row>
    <row r="704" spans="6:8">
      <c r="F704" s="109" t="str">
        <f>TEXT(総括表!E706,)</f>
        <v/>
      </c>
      <c r="G704" s="109" t="str">
        <f>総括表!E706&amp;総括表!F706</f>
        <v/>
      </c>
      <c r="H704" s="109" t="str">
        <f>総括表!E706&amp;総括表!F706&amp;総括表!G706</f>
        <v/>
      </c>
    </row>
    <row r="705" spans="6:8">
      <c r="F705" s="109" t="str">
        <f>TEXT(総括表!E707,)</f>
        <v/>
      </c>
      <c r="G705" s="109" t="str">
        <f>総括表!E707&amp;総括表!F707</f>
        <v/>
      </c>
      <c r="H705" s="109" t="str">
        <f>総括表!E707&amp;総括表!F707&amp;総括表!G707</f>
        <v/>
      </c>
    </row>
    <row r="706" spans="6:8">
      <c r="F706" s="109" t="str">
        <f>TEXT(総括表!E708,)</f>
        <v/>
      </c>
      <c r="G706" s="109" t="str">
        <f>総括表!E708&amp;総括表!F708</f>
        <v/>
      </c>
      <c r="H706" s="109" t="str">
        <f>総括表!E708&amp;総括表!F708&amp;総括表!G708</f>
        <v/>
      </c>
    </row>
    <row r="707" spans="6:8">
      <c r="F707" s="109" t="str">
        <f>TEXT(総括表!E709,)</f>
        <v/>
      </c>
      <c r="G707" s="109" t="str">
        <f>総括表!E709&amp;総括表!F709</f>
        <v/>
      </c>
      <c r="H707" s="109" t="str">
        <f>総括表!E709&amp;総括表!F709&amp;総括表!G709</f>
        <v/>
      </c>
    </row>
    <row r="708" spans="6:8">
      <c r="F708" s="109" t="str">
        <f>TEXT(総括表!E710,)</f>
        <v/>
      </c>
      <c r="G708" s="109" t="str">
        <f>総括表!E710&amp;総括表!F710</f>
        <v/>
      </c>
      <c r="H708" s="109" t="str">
        <f>総括表!E710&amp;総括表!F710&amp;総括表!G710</f>
        <v/>
      </c>
    </row>
    <row r="709" spans="6:8">
      <c r="F709" s="109" t="str">
        <f>TEXT(総括表!E711,)</f>
        <v/>
      </c>
      <c r="G709" s="109" t="str">
        <f>総括表!E711&amp;総括表!F711</f>
        <v/>
      </c>
      <c r="H709" s="109" t="str">
        <f>総括表!E711&amp;総括表!F711&amp;総括表!G711</f>
        <v/>
      </c>
    </row>
    <row r="710" spans="6:8">
      <c r="F710" s="109" t="str">
        <f>TEXT(総括表!E712,)</f>
        <v/>
      </c>
      <c r="G710" s="109" t="str">
        <f>総括表!E712&amp;総括表!F712</f>
        <v/>
      </c>
      <c r="H710" s="109" t="str">
        <f>総括表!E712&amp;総括表!F712&amp;総括表!G712</f>
        <v/>
      </c>
    </row>
    <row r="711" spans="6:8">
      <c r="F711" s="109" t="str">
        <f>TEXT(総括表!E713,)</f>
        <v/>
      </c>
      <c r="G711" s="109" t="str">
        <f>総括表!E713&amp;総括表!F713</f>
        <v/>
      </c>
      <c r="H711" s="109" t="str">
        <f>総括表!E713&amp;総括表!F713&amp;総括表!G713</f>
        <v/>
      </c>
    </row>
    <row r="712" spans="6:8">
      <c r="F712" s="109" t="str">
        <f>TEXT(総括表!E714,)</f>
        <v/>
      </c>
      <c r="G712" s="109" t="str">
        <f>総括表!E714&amp;総括表!F714</f>
        <v/>
      </c>
      <c r="H712" s="109" t="str">
        <f>総括表!E714&amp;総括表!F714&amp;総括表!G714</f>
        <v/>
      </c>
    </row>
    <row r="713" spans="6:8">
      <c r="F713" s="109" t="str">
        <f>TEXT(総括表!E715,)</f>
        <v/>
      </c>
      <c r="G713" s="109" t="str">
        <f>総括表!E715&amp;総括表!F715</f>
        <v/>
      </c>
      <c r="H713" s="109" t="str">
        <f>総括表!E715&amp;総括表!F715&amp;総括表!G715</f>
        <v/>
      </c>
    </row>
    <row r="714" spans="6:8">
      <c r="F714" s="109" t="str">
        <f>TEXT(総括表!E716,)</f>
        <v/>
      </c>
      <c r="G714" s="109" t="str">
        <f>総括表!E716&amp;総括表!F716</f>
        <v/>
      </c>
      <c r="H714" s="109" t="str">
        <f>総括表!E716&amp;総括表!F716&amp;総括表!G716</f>
        <v/>
      </c>
    </row>
    <row r="715" spans="6:8">
      <c r="F715" s="109" t="str">
        <f>TEXT(総括表!E717,)</f>
        <v/>
      </c>
      <c r="G715" s="109" t="str">
        <f>総括表!E717&amp;総括表!F717</f>
        <v/>
      </c>
      <c r="H715" s="109" t="str">
        <f>総括表!E717&amp;総括表!F717&amp;総括表!G717</f>
        <v/>
      </c>
    </row>
    <row r="716" spans="6:8">
      <c r="F716" s="109" t="str">
        <f>TEXT(総括表!E718,)</f>
        <v/>
      </c>
      <c r="G716" s="109" t="str">
        <f>総括表!E718&amp;総括表!F718</f>
        <v/>
      </c>
      <c r="H716" s="109" t="str">
        <f>総括表!E718&amp;総括表!F718&amp;総括表!G718</f>
        <v/>
      </c>
    </row>
    <row r="717" spans="6:8">
      <c r="F717" s="109" t="str">
        <f>TEXT(総括表!E719,)</f>
        <v/>
      </c>
      <c r="G717" s="109" t="str">
        <f>総括表!E719&amp;総括表!F719</f>
        <v/>
      </c>
      <c r="H717" s="109" t="str">
        <f>総括表!E719&amp;総括表!F719&amp;総括表!G719</f>
        <v/>
      </c>
    </row>
    <row r="718" spans="6:8">
      <c r="F718" s="109" t="str">
        <f>TEXT(総括表!E720,)</f>
        <v/>
      </c>
      <c r="G718" s="109" t="str">
        <f>総括表!E720&amp;総括表!F720</f>
        <v/>
      </c>
      <c r="H718" s="109" t="str">
        <f>総括表!E720&amp;総括表!F720&amp;総括表!G720</f>
        <v/>
      </c>
    </row>
    <row r="719" spans="6:8">
      <c r="F719" s="109" t="str">
        <f>TEXT(総括表!E721,)</f>
        <v/>
      </c>
      <c r="G719" s="109" t="str">
        <f>総括表!E721&amp;総括表!F721</f>
        <v/>
      </c>
      <c r="H719" s="109" t="str">
        <f>総括表!E721&amp;総括表!F721&amp;総括表!G721</f>
        <v/>
      </c>
    </row>
    <row r="720" spans="6:8">
      <c r="F720" s="109" t="str">
        <f>TEXT(総括表!E722,)</f>
        <v/>
      </c>
      <c r="G720" s="109" t="str">
        <f>総括表!E722&amp;総括表!F722</f>
        <v/>
      </c>
      <c r="H720" s="109" t="str">
        <f>総括表!E722&amp;総括表!F722&amp;総括表!G722</f>
        <v/>
      </c>
    </row>
    <row r="721" spans="6:8">
      <c r="F721" s="109" t="str">
        <f>TEXT(総括表!E723,)</f>
        <v/>
      </c>
      <c r="G721" s="109" t="str">
        <f>総括表!E723&amp;総括表!F723</f>
        <v/>
      </c>
      <c r="H721" s="109" t="str">
        <f>総括表!E723&amp;総括表!F723&amp;総括表!G723</f>
        <v/>
      </c>
    </row>
    <row r="722" spans="6:8">
      <c r="F722" s="109" t="str">
        <f>TEXT(総括表!E724,)</f>
        <v/>
      </c>
      <c r="G722" s="109" t="str">
        <f>総括表!E724&amp;総括表!F724</f>
        <v/>
      </c>
      <c r="H722" s="109" t="str">
        <f>総括表!E724&amp;総括表!F724&amp;総括表!G724</f>
        <v/>
      </c>
    </row>
    <row r="723" spans="6:8">
      <c r="F723" s="109" t="str">
        <f>TEXT(総括表!E725,)</f>
        <v/>
      </c>
      <c r="G723" s="109" t="str">
        <f>総括表!E725&amp;総括表!F725</f>
        <v/>
      </c>
      <c r="H723" s="109" t="str">
        <f>総括表!E725&amp;総括表!F725&amp;総括表!G725</f>
        <v/>
      </c>
    </row>
    <row r="724" spans="6:8">
      <c r="F724" s="109" t="str">
        <f>TEXT(総括表!E726,)</f>
        <v/>
      </c>
      <c r="G724" s="109" t="str">
        <f>総括表!E726&amp;総括表!F726</f>
        <v/>
      </c>
      <c r="H724" s="109" t="str">
        <f>総括表!E726&amp;総括表!F726&amp;総括表!G726</f>
        <v/>
      </c>
    </row>
    <row r="725" spans="6:8">
      <c r="F725" s="109" t="str">
        <f>TEXT(総括表!E727,)</f>
        <v/>
      </c>
      <c r="G725" s="109" t="str">
        <f>総括表!E727&amp;総括表!F727</f>
        <v/>
      </c>
      <c r="H725" s="109" t="str">
        <f>総括表!E727&amp;総括表!F727&amp;総括表!G727</f>
        <v/>
      </c>
    </row>
    <row r="726" spans="6:8">
      <c r="F726" s="109" t="str">
        <f>TEXT(総括表!E728,)</f>
        <v/>
      </c>
      <c r="G726" s="109" t="str">
        <f>総括表!E728&amp;総括表!F728</f>
        <v/>
      </c>
      <c r="H726" s="109" t="str">
        <f>総括表!E728&amp;総括表!F728&amp;総括表!G728</f>
        <v/>
      </c>
    </row>
    <row r="727" spans="6:8">
      <c r="F727" s="109" t="str">
        <f>TEXT(総括表!E729,)</f>
        <v/>
      </c>
      <c r="G727" s="109" t="str">
        <f>総括表!E729&amp;総括表!F729</f>
        <v/>
      </c>
      <c r="H727" s="109" t="str">
        <f>総括表!E729&amp;総括表!F729&amp;総括表!G729</f>
        <v/>
      </c>
    </row>
    <row r="728" spans="6:8">
      <c r="F728" s="109" t="str">
        <f>TEXT(総括表!E730,)</f>
        <v/>
      </c>
      <c r="G728" s="109" t="str">
        <f>総括表!E730&amp;総括表!F730</f>
        <v/>
      </c>
      <c r="H728" s="109" t="str">
        <f>総括表!E730&amp;総括表!F730&amp;総括表!G730</f>
        <v/>
      </c>
    </row>
    <row r="729" spans="6:8">
      <c r="F729" s="109" t="str">
        <f>TEXT(総括表!E731,)</f>
        <v/>
      </c>
      <c r="G729" s="109" t="str">
        <f>総括表!E731&amp;総括表!F731</f>
        <v/>
      </c>
      <c r="H729" s="109" t="str">
        <f>総括表!E731&amp;総括表!F731&amp;総括表!G731</f>
        <v/>
      </c>
    </row>
    <row r="730" spans="6:8">
      <c r="F730" s="109" t="str">
        <f>TEXT(総括表!E732,)</f>
        <v/>
      </c>
      <c r="G730" s="109" t="str">
        <f>総括表!E732&amp;総括表!F732</f>
        <v/>
      </c>
      <c r="H730" s="109" t="str">
        <f>総括表!E732&amp;総括表!F732&amp;総括表!G732</f>
        <v/>
      </c>
    </row>
    <row r="731" spans="6:8">
      <c r="F731" s="109" t="str">
        <f>TEXT(総括表!E733,)</f>
        <v/>
      </c>
      <c r="G731" s="109" t="str">
        <f>総括表!E733&amp;総括表!F733</f>
        <v/>
      </c>
      <c r="H731" s="109" t="str">
        <f>総括表!E733&amp;総括表!F733&amp;総括表!G733</f>
        <v/>
      </c>
    </row>
    <row r="732" spans="6:8">
      <c r="F732" s="109" t="str">
        <f>TEXT(総括表!E734,)</f>
        <v/>
      </c>
      <c r="G732" s="109" t="str">
        <f>総括表!E734&amp;総括表!F734</f>
        <v/>
      </c>
      <c r="H732" s="109" t="str">
        <f>総括表!E734&amp;総括表!F734&amp;総括表!G734</f>
        <v/>
      </c>
    </row>
  </sheetData>
  <sheetProtection password="C15A" sheet="1" formatCells="0" formatColumns="0" formatRows="0" insertColumns="0" insertRows="0" insertHyperlinks="0" deleteColumns="0" deleteRows="0" sort="0" autoFilter="0" pivotTables="0"/>
  <phoneticPr fontId="3"/>
  <pageMargins left="0.7" right="0.7" top="0.75" bottom="0.75" header="0.3" footer="0.3"/>
  <pageSetup paperSize="9" orientation="portrait"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B3" sqref="B3:C3"/>
    </sheetView>
  </sheetViews>
  <sheetFormatPr defaultRowHeight="13.5"/>
  <cols>
    <col min="1" max="1" width="37.25" style="140" customWidth="1"/>
    <col min="2" max="2" width="21.75" style="141" customWidth="1"/>
    <col min="3" max="3" width="10.625" style="141" customWidth="1"/>
    <col min="4" max="4" width="10.625" style="140" customWidth="1"/>
    <col min="5" max="5" width="17.125" style="133" customWidth="1"/>
    <col min="6" max="6" width="17.125" style="134" customWidth="1"/>
    <col min="7" max="7" width="16.25" style="134" customWidth="1"/>
    <col min="8" max="8" width="19.125" style="109" customWidth="1"/>
    <col min="9" max="9" width="60.5" style="139" customWidth="1"/>
    <col min="10" max="16384" width="9" style="139"/>
  </cols>
  <sheetData>
    <row r="1" spans="1:8" s="105" customFormat="1" ht="55.5" customHeight="1" thickBot="1">
      <c r="A1" s="96" t="s">
        <v>147</v>
      </c>
      <c r="B1" s="97" t="s">
        <v>181</v>
      </c>
      <c r="C1" s="97" t="s">
        <v>144</v>
      </c>
      <c r="D1" s="98" t="s">
        <v>146</v>
      </c>
      <c r="E1" s="97" t="s">
        <v>145</v>
      </c>
      <c r="F1" s="97" t="s">
        <v>148</v>
      </c>
      <c r="G1" s="99" t="s">
        <v>162</v>
      </c>
      <c r="H1" s="100" t="s">
        <v>161</v>
      </c>
    </row>
    <row r="2" spans="1:8" s="135" customFormat="1" ht="24" customHeight="1" thickBot="1">
      <c r="A2" s="90"/>
      <c r="B2" s="91"/>
      <c r="C2" s="91"/>
      <c r="D2" s="92"/>
      <c r="E2" s="101">
        <f>B2*C2</f>
        <v>0</v>
      </c>
      <c r="F2" s="102" t="str">
        <f>TEXT(A2&amp;"＠"&amp;B2&amp;"×"&amp;C2&amp;D2&amp;"＝"&amp;E2&amp;"円","#")</f>
        <v>＠×＝0円</v>
      </c>
      <c r="G2" s="103" t="str">
        <f>IF('1'!$E2=0,"",'1'!$F2)</f>
        <v/>
      </c>
      <c r="H2" s="104" t="str">
        <f>'1'!$G2&amp;CHAR(10)&amp;G3&amp;CHAR(10)&amp;G4&amp;CHAR(10)&amp;G5&amp;CHAR(10)&amp;G6&amp;CHAR(10)&amp;G7&amp;CHAR(10)&amp;G8&amp;CHAR(10)&amp;G9&amp;CHAR(10)&amp;G10&amp;CHAR(10)&amp;G11</f>
        <v xml:space="preserve">
</v>
      </c>
    </row>
    <row r="3" spans="1:8" s="135" customFormat="1" ht="24" customHeight="1">
      <c r="A3" s="61"/>
      <c r="B3" s="63"/>
      <c r="C3" s="62"/>
      <c r="D3" s="92"/>
      <c r="E3" s="101">
        <f t="shared" ref="E3:E11" si="0">B3*C3</f>
        <v>0</v>
      </c>
      <c r="F3" s="102" t="str">
        <f t="shared" ref="F3:F11" si="1">TEXT(A3&amp;"＠"&amp;B3&amp;"×"&amp;C3&amp;D3&amp;"＝"&amp;E3&amp;"円","#")</f>
        <v>＠×＝0円</v>
      </c>
      <c r="G3" s="103" t="str">
        <f>IF('1'!$E3=0,"",'1'!$F3)</f>
        <v/>
      </c>
      <c r="H3" s="105"/>
    </row>
    <row r="4" spans="1:8" s="135" customFormat="1" ht="24" customHeight="1">
      <c r="A4" s="61"/>
      <c r="B4" s="63"/>
      <c r="C4" s="62"/>
      <c r="D4" s="92"/>
      <c r="E4" s="101">
        <f t="shared" si="0"/>
        <v>0</v>
      </c>
      <c r="F4" s="102" t="str">
        <f t="shared" si="1"/>
        <v>＠×＝0円</v>
      </c>
      <c r="G4" s="103" t="str">
        <f>IF('1'!$E4=0,"",'1'!$F4)</f>
        <v/>
      </c>
      <c r="H4" s="105"/>
    </row>
    <row r="5" spans="1:8" s="135" customFormat="1" ht="24" customHeight="1">
      <c r="A5" s="61"/>
      <c r="B5" s="63"/>
      <c r="C5" s="62"/>
      <c r="D5" s="92"/>
      <c r="E5" s="101">
        <f t="shared" si="0"/>
        <v>0</v>
      </c>
      <c r="F5" s="102" t="str">
        <f t="shared" si="1"/>
        <v>＠×＝0円</v>
      </c>
      <c r="G5" s="103" t="str">
        <f>IF('1'!$E5=0,"",'1'!$F5)</f>
        <v/>
      </c>
      <c r="H5" s="105"/>
    </row>
    <row r="6" spans="1:8" s="135" customFormat="1" ht="24" customHeight="1">
      <c r="A6" s="61"/>
      <c r="B6" s="63"/>
      <c r="C6" s="62"/>
      <c r="D6" s="92"/>
      <c r="E6" s="101">
        <f>B6*C6</f>
        <v>0</v>
      </c>
      <c r="F6" s="102" t="str">
        <f t="shared" si="1"/>
        <v>＠×＝0円</v>
      </c>
      <c r="G6" s="103" t="str">
        <f>IF('1'!$E6=0,"",'1'!$F6)</f>
        <v/>
      </c>
      <c r="H6" s="105"/>
    </row>
    <row r="7" spans="1:8" s="135" customFormat="1" ht="24" customHeight="1">
      <c r="A7" s="61"/>
      <c r="B7" s="63"/>
      <c r="C7" s="62"/>
      <c r="D7" s="92"/>
      <c r="E7" s="101">
        <f t="shared" si="0"/>
        <v>0</v>
      </c>
      <c r="F7" s="102" t="str">
        <f t="shared" si="1"/>
        <v>＠×＝0円</v>
      </c>
      <c r="G7" s="103" t="str">
        <f>IF('1'!$E7=0,"",'1'!$F7)</f>
        <v/>
      </c>
      <c r="H7" s="105"/>
    </row>
    <row r="8" spans="1:8" s="135" customFormat="1" ht="24" customHeight="1">
      <c r="A8" s="61"/>
      <c r="B8" s="63"/>
      <c r="C8" s="62"/>
      <c r="D8" s="92"/>
      <c r="E8" s="101">
        <f t="shared" si="0"/>
        <v>0</v>
      </c>
      <c r="F8" s="102" t="str">
        <f t="shared" si="1"/>
        <v>＠×＝0円</v>
      </c>
      <c r="G8" s="103" t="str">
        <f>IF('1'!$E8=0,"",'1'!$F8)</f>
        <v/>
      </c>
      <c r="H8" s="105"/>
    </row>
    <row r="9" spans="1:8" s="135" customFormat="1" ht="24" customHeight="1">
      <c r="A9" s="61"/>
      <c r="B9" s="63"/>
      <c r="C9" s="62"/>
      <c r="D9" s="92"/>
      <c r="E9" s="101">
        <f t="shared" si="0"/>
        <v>0</v>
      </c>
      <c r="F9" s="102" t="str">
        <f t="shared" si="1"/>
        <v>＠×＝0円</v>
      </c>
      <c r="G9" s="103" t="str">
        <f>IF('1'!$E9=0,"",'1'!$F9)</f>
        <v/>
      </c>
      <c r="H9" s="105"/>
    </row>
    <row r="10" spans="1:8" s="135" customFormat="1" ht="24" customHeight="1">
      <c r="A10" s="61"/>
      <c r="B10" s="63"/>
      <c r="C10" s="62"/>
      <c r="D10" s="92"/>
      <c r="E10" s="101">
        <f t="shared" si="0"/>
        <v>0</v>
      </c>
      <c r="F10" s="102" t="str">
        <f t="shared" si="1"/>
        <v>＠×＝0円</v>
      </c>
      <c r="G10" s="103" t="str">
        <f>IF('1'!$E10=0,"",'1'!$F10)</f>
        <v/>
      </c>
      <c r="H10" s="105"/>
    </row>
    <row r="11" spans="1:8" s="135" customFormat="1" ht="24" customHeight="1" thickBot="1">
      <c r="A11" s="61"/>
      <c r="B11" s="63"/>
      <c r="C11" s="62"/>
      <c r="D11" s="92"/>
      <c r="E11" s="101">
        <f t="shared" si="0"/>
        <v>0</v>
      </c>
      <c r="F11" s="102" t="str">
        <f t="shared" si="1"/>
        <v>＠×＝0円</v>
      </c>
      <c r="G11" s="103" t="str">
        <f>IF('1'!$E11=0,"",'1'!$F11)</f>
        <v/>
      </c>
      <c r="H11" s="105"/>
    </row>
    <row r="12" spans="1:8" ht="14.25" thickTop="1">
      <c r="A12" s="136"/>
      <c r="B12" s="137"/>
      <c r="C12" s="137"/>
      <c r="D12" s="138"/>
      <c r="E12" s="106">
        <f>SUM('1'!$E$2:$E$11)</f>
        <v>0</v>
      </c>
      <c r="F12" s="107"/>
      <c r="G12" s="108"/>
    </row>
  </sheetData>
  <sheetProtection password="C15A" sheet="1" objects="1" scenarios="1"/>
  <phoneticPr fontId="3"/>
  <pageMargins left="0.7" right="0.7" top="0.75" bottom="0.75" header="0.3" footer="0.3"/>
  <pageSetup paperSize="9" orientation="portrait" copies="0"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C8" sqref="C8"/>
    </sheetView>
  </sheetViews>
  <sheetFormatPr defaultRowHeight="13.5"/>
  <cols>
    <col min="1" max="1" width="37.25" style="16" customWidth="1"/>
    <col min="2" max="2" width="21.75" style="15" customWidth="1"/>
    <col min="3" max="3" width="10.625" style="15" customWidth="1"/>
    <col min="4" max="4" width="10.625" style="16" customWidth="1"/>
    <col min="5" max="5" width="17.125" style="15" customWidth="1"/>
    <col min="6" max="6" width="17.125" style="16" customWidth="1"/>
    <col min="7" max="7" width="16.25" style="16" customWidth="1"/>
    <col min="8" max="8" width="19.125" customWidth="1"/>
    <col min="9" max="9" width="60.5" customWidth="1"/>
  </cols>
  <sheetData>
    <row r="1" spans="1:8" s="17" customFormat="1" ht="55.5" customHeight="1" thickBot="1">
      <c r="A1" s="96" t="s">
        <v>147</v>
      </c>
      <c r="B1" s="97" t="s">
        <v>181</v>
      </c>
      <c r="C1" s="97" t="s">
        <v>144</v>
      </c>
      <c r="D1" s="98" t="s">
        <v>146</v>
      </c>
      <c r="E1" s="97" t="s">
        <v>145</v>
      </c>
      <c r="F1" s="97" t="s">
        <v>148</v>
      </c>
      <c r="G1" s="99" t="s">
        <v>162</v>
      </c>
      <c r="H1" s="100" t="s">
        <v>161</v>
      </c>
    </row>
    <row r="2" spans="1:8" s="17" customFormat="1" ht="24" customHeight="1" thickBot="1">
      <c r="A2" s="76"/>
      <c r="B2" s="77"/>
      <c r="C2" s="77"/>
      <c r="D2" s="78"/>
      <c r="E2" s="101">
        <f>B2*C2</f>
        <v>0</v>
      </c>
      <c r="F2" s="102" t="str">
        <f>TEXT(A2&amp;"＠"&amp;B2&amp;"×"&amp;C2&amp;D2&amp;"＝"&amp;E2&amp;"円","#")</f>
        <v>＠×＝0円</v>
      </c>
      <c r="G2" s="103" t="str">
        <f>IF('2'!$E2=0,"",'2'!$F2)</f>
        <v/>
      </c>
      <c r="H2" s="104" t="str">
        <f>'2'!$G2&amp;CHAR(10)&amp;G3&amp;CHAR(10)&amp;G4&amp;CHAR(10)&amp;G5&amp;CHAR(10)&amp;G6&amp;CHAR(10)&amp;G7&amp;CHAR(10)&amp;G8&amp;CHAR(10)&amp;G9&amp;CHAR(10)&amp;G10&amp;CHAR(10)&amp;G11</f>
        <v xml:space="preserve">
</v>
      </c>
    </row>
    <row r="3" spans="1:8" s="17" customFormat="1" ht="24" customHeight="1">
      <c r="A3" s="76"/>
      <c r="B3" s="77"/>
      <c r="C3" s="77"/>
      <c r="D3" s="78"/>
      <c r="E3" s="101">
        <f t="shared" ref="E3:E11" si="0">B3*C3</f>
        <v>0</v>
      </c>
      <c r="F3" s="102" t="str">
        <f t="shared" ref="F3:F11" si="1">TEXT(A3&amp;"＠"&amp;B3&amp;"×"&amp;C3&amp;D3&amp;"＝"&amp;E3&amp;"円","#")</f>
        <v>＠×＝0円</v>
      </c>
      <c r="G3" s="103" t="str">
        <f>IF('2'!$E3=0,"",'2'!$F3)</f>
        <v/>
      </c>
      <c r="H3" s="105"/>
    </row>
    <row r="4" spans="1:8" s="17" customFormat="1" ht="24" customHeight="1">
      <c r="A4" s="76"/>
      <c r="B4" s="77"/>
      <c r="C4" s="77"/>
      <c r="D4" s="78"/>
      <c r="E4" s="101">
        <f t="shared" si="0"/>
        <v>0</v>
      </c>
      <c r="F4" s="102" t="str">
        <f t="shared" si="1"/>
        <v>＠×＝0円</v>
      </c>
      <c r="G4" s="103" t="str">
        <f>IF('2'!$E4=0,"",'2'!$F4)</f>
        <v/>
      </c>
      <c r="H4" s="105"/>
    </row>
    <row r="5" spans="1:8" s="17" customFormat="1" ht="24" customHeight="1">
      <c r="A5" s="45"/>
      <c r="B5" s="46"/>
      <c r="C5" s="46"/>
      <c r="D5" s="47"/>
      <c r="E5" s="101">
        <f t="shared" si="0"/>
        <v>0</v>
      </c>
      <c r="F5" s="102" t="str">
        <f t="shared" si="1"/>
        <v>＠×＝0円</v>
      </c>
      <c r="G5" s="103" t="str">
        <f>IF('2'!$E5=0,"",'2'!$F5)</f>
        <v/>
      </c>
      <c r="H5" s="105"/>
    </row>
    <row r="6" spans="1:8" s="17" customFormat="1" ht="24" customHeight="1">
      <c r="A6" s="45"/>
      <c r="B6" s="46"/>
      <c r="C6" s="46"/>
      <c r="D6" s="47"/>
      <c r="E6" s="101">
        <f t="shared" si="0"/>
        <v>0</v>
      </c>
      <c r="F6" s="102" t="str">
        <f t="shared" si="1"/>
        <v>＠×＝0円</v>
      </c>
      <c r="G6" s="103" t="str">
        <f>IF('2'!$E6=0,"",'2'!$F6)</f>
        <v/>
      </c>
      <c r="H6" s="105"/>
    </row>
    <row r="7" spans="1:8" s="17" customFormat="1" ht="24" customHeight="1">
      <c r="A7" s="45"/>
      <c r="B7" s="46"/>
      <c r="C7" s="46"/>
      <c r="D7" s="47"/>
      <c r="E7" s="101">
        <f t="shared" si="0"/>
        <v>0</v>
      </c>
      <c r="F7" s="102" t="str">
        <f t="shared" si="1"/>
        <v>＠×＝0円</v>
      </c>
      <c r="G7" s="103" t="str">
        <f>IF('2'!$E7=0,"",'2'!$F7)</f>
        <v/>
      </c>
      <c r="H7" s="105"/>
    </row>
    <row r="8" spans="1:8" s="17" customFormat="1" ht="24" customHeight="1">
      <c r="A8" s="45"/>
      <c r="B8" s="46"/>
      <c r="C8" s="46"/>
      <c r="D8" s="47"/>
      <c r="E8" s="101">
        <f t="shared" si="0"/>
        <v>0</v>
      </c>
      <c r="F8" s="102" t="str">
        <f t="shared" si="1"/>
        <v>＠×＝0円</v>
      </c>
      <c r="G8" s="103" t="str">
        <f>IF('2'!$E8=0,"",'2'!$F8)</f>
        <v/>
      </c>
      <c r="H8" s="105"/>
    </row>
    <row r="9" spans="1:8" s="17" customFormat="1" ht="24" customHeight="1">
      <c r="A9" s="45"/>
      <c r="B9" s="46"/>
      <c r="C9" s="46"/>
      <c r="D9" s="47"/>
      <c r="E9" s="101">
        <f t="shared" si="0"/>
        <v>0</v>
      </c>
      <c r="F9" s="102" t="str">
        <f t="shared" si="1"/>
        <v>＠×＝0円</v>
      </c>
      <c r="G9" s="103" t="str">
        <f>IF('2'!$E9=0,"",'2'!$F9)</f>
        <v/>
      </c>
      <c r="H9" s="105"/>
    </row>
    <row r="10" spans="1:8" s="17" customFormat="1" ht="24" customHeight="1">
      <c r="A10" s="45"/>
      <c r="B10" s="46"/>
      <c r="C10" s="46"/>
      <c r="D10" s="47"/>
      <c r="E10" s="101">
        <f t="shared" si="0"/>
        <v>0</v>
      </c>
      <c r="F10" s="102" t="str">
        <f t="shared" si="1"/>
        <v>＠×＝0円</v>
      </c>
      <c r="G10" s="103" t="str">
        <f>IF('2'!$E10=0,"",'2'!$F10)</f>
        <v/>
      </c>
      <c r="H10" s="105"/>
    </row>
    <row r="11" spans="1:8" s="17" customFormat="1" ht="24" customHeight="1" thickBot="1">
      <c r="A11" s="45"/>
      <c r="B11" s="46"/>
      <c r="C11" s="46"/>
      <c r="D11" s="47"/>
      <c r="E11" s="101">
        <f t="shared" si="0"/>
        <v>0</v>
      </c>
      <c r="F11" s="102" t="str">
        <f t="shared" si="1"/>
        <v>＠×＝0円</v>
      </c>
      <c r="G11" s="103" t="str">
        <f>IF('2'!$E11=0,"",'2'!$F11)</f>
        <v/>
      </c>
      <c r="H11" s="105"/>
    </row>
    <row r="12" spans="1:8" ht="14.25" thickTop="1">
      <c r="A12" s="32"/>
      <c r="B12" s="30"/>
      <c r="C12" s="30"/>
      <c r="D12" s="31"/>
      <c r="E12" s="106">
        <f>SUM('2'!$E$2:$E$11)</f>
        <v>0</v>
      </c>
      <c r="F12" s="107"/>
      <c r="G12" s="108"/>
      <c r="H12" s="109"/>
    </row>
  </sheetData>
  <sheetProtection password="C15A" sheet="1" selectLockedCells="1"/>
  <phoneticPr fontId="3"/>
  <pageMargins left="0.7" right="0.7" top="0.75" bottom="0.75" header="0.3" footer="0.3"/>
  <pageSetup paperSize="9" orientation="portrait" copies="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B2" sqref="B2"/>
    </sheetView>
  </sheetViews>
  <sheetFormatPr defaultRowHeight="13.5"/>
  <cols>
    <col min="1" max="1" width="37.25" style="16" customWidth="1"/>
    <col min="2" max="2" width="21.75" style="15" customWidth="1"/>
    <col min="3" max="3" width="10.625" style="15" customWidth="1"/>
    <col min="4" max="4" width="10.625" style="16" customWidth="1"/>
    <col min="5" max="5" width="17.125" style="15" customWidth="1"/>
    <col min="6" max="6" width="17.125" style="16" customWidth="1"/>
    <col min="7" max="7" width="16.25" style="16" customWidth="1"/>
    <col min="8" max="8" width="19.125" customWidth="1"/>
    <col min="9" max="9" width="60.5" customWidth="1"/>
  </cols>
  <sheetData>
    <row r="1" spans="1:8" s="17" customFormat="1" ht="55.5" customHeight="1" thickBot="1">
      <c r="A1" s="96" t="s">
        <v>147</v>
      </c>
      <c r="B1" s="97" t="s">
        <v>181</v>
      </c>
      <c r="C1" s="97" t="s">
        <v>144</v>
      </c>
      <c r="D1" s="98" t="s">
        <v>146</v>
      </c>
      <c r="E1" s="97" t="s">
        <v>145</v>
      </c>
      <c r="F1" s="97" t="s">
        <v>148</v>
      </c>
      <c r="G1" s="99" t="s">
        <v>162</v>
      </c>
      <c r="H1" s="100" t="s">
        <v>161</v>
      </c>
    </row>
    <row r="2" spans="1:8" s="17" customFormat="1" ht="24" customHeight="1" thickBot="1">
      <c r="A2" s="90"/>
      <c r="B2" s="91"/>
      <c r="C2" s="91"/>
      <c r="D2" s="92"/>
      <c r="E2" s="101">
        <f>B2*C2</f>
        <v>0</v>
      </c>
      <c r="F2" s="102" t="str">
        <f>TEXT(A2&amp;"＠"&amp;B2&amp;"×"&amp;C2&amp;D2&amp;"＝"&amp;E2&amp;"円","#")</f>
        <v>＠×＝0円</v>
      </c>
      <c r="G2" s="103" t="str">
        <f>IF('3'!$E2=0,"",'3'!$F2)</f>
        <v/>
      </c>
      <c r="H2" s="104" t="str">
        <f>'3'!$G2&amp;CHAR(10)&amp;G3&amp;CHAR(10)&amp;G4&amp;CHAR(10)&amp;G5&amp;CHAR(10)&amp;G6&amp;CHAR(10)&amp;G7&amp;CHAR(10)&amp;G8&amp;CHAR(10)&amp;G9&amp;CHAR(10)&amp;G10&amp;CHAR(10)&amp;G11</f>
        <v xml:space="preserve">
</v>
      </c>
    </row>
    <row r="3" spans="1:8" s="17" customFormat="1" ht="24" customHeight="1">
      <c r="A3" s="90"/>
      <c r="B3" s="91"/>
      <c r="C3" s="91"/>
      <c r="D3" s="92"/>
      <c r="E3" s="101">
        <f t="shared" ref="E3:E11" si="0">B3*C3</f>
        <v>0</v>
      </c>
      <c r="F3" s="102" t="str">
        <f t="shared" ref="F3:F11" si="1">TEXT(A3&amp;"＠"&amp;B3&amp;"×"&amp;C3&amp;D3&amp;"＝"&amp;E3&amp;"円","#")</f>
        <v>＠×＝0円</v>
      </c>
      <c r="G3" s="103" t="str">
        <f>IF('3'!$E3=0,"",'3'!$F3)</f>
        <v/>
      </c>
      <c r="H3" s="105"/>
    </row>
    <row r="4" spans="1:8" s="17" customFormat="1" ht="24" customHeight="1">
      <c r="A4" s="90"/>
      <c r="B4" s="91"/>
      <c r="C4" s="91"/>
      <c r="D4" s="92"/>
      <c r="E4" s="101">
        <f t="shared" si="0"/>
        <v>0</v>
      </c>
      <c r="F4" s="102" t="str">
        <f t="shared" si="1"/>
        <v>＠×＝0円</v>
      </c>
      <c r="G4" s="103" t="str">
        <f>IF('3'!$E4=0,"",'3'!$F4)</f>
        <v/>
      </c>
      <c r="H4" s="105"/>
    </row>
    <row r="5" spans="1:8" s="17" customFormat="1" ht="24" customHeight="1">
      <c r="A5" s="90"/>
      <c r="B5" s="91"/>
      <c r="C5" s="91"/>
      <c r="D5" s="92"/>
      <c r="E5" s="101">
        <f t="shared" si="0"/>
        <v>0</v>
      </c>
      <c r="F5" s="102" t="str">
        <f t="shared" si="1"/>
        <v>＠×＝0円</v>
      </c>
      <c r="G5" s="103" t="str">
        <f>IF('3'!$E5=0,"",'3'!$F5)</f>
        <v/>
      </c>
      <c r="H5" s="105"/>
    </row>
    <row r="6" spans="1:8" s="17" customFormat="1" ht="24" customHeight="1">
      <c r="A6" s="90"/>
      <c r="B6" s="91"/>
      <c r="C6" s="91"/>
      <c r="D6" s="92"/>
      <c r="E6" s="101">
        <f t="shared" si="0"/>
        <v>0</v>
      </c>
      <c r="F6" s="102" t="str">
        <f t="shared" si="1"/>
        <v>＠×＝0円</v>
      </c>
      <c r="G6" s="103" t="str">
        <f>IF('3'!$E6=0,"",'3'!$F6)</f>
        <v/>
      </c>
      <c r="H6" s="105"/>
    </row>
    <row r="7" spans="1:8" s="17" customFormat="1" ht="24" customHeight="1">
      <c r="A7" s="45"/>
      <c r="B7" s="46"/>
      <c r="C7" s="46"/>
      <c r="D7" s="47"/>
      <c r="E7" s="101">
        <f t="shared" si="0"/>
        <v>0</v>
      </c>
      <c r="F7" s="102" t="str">
        <f t="shared" si="1"/>
        <v>＠×＝0円</v>
      </c>
      <c r="G7" s="103" t="str">
        <f>IF('3'!$E7=0,"",'3'!$F7)</f>
        <v/>
      </c>
      <c r="H7" s="105"/>
    </row>
    <row r="8" spans="1:8" s="17" customFormat="1" ht="24" customHeight="1">
      <c r="A8" s="45"/>
      <c r="B8" s="46"/>
      <c r="C8" s="46"/>
      <c r="D8" s="47"/>
      <c r="E8" s="101">
        <f t="shared" si="0"/>
        <v>0</v>
      </c>
      <c r="F8" s="102" t="str">
        <f t="shared" si="1"/>
        <v>＠×＝0円</v>
      </c>
      <c r="G8" s="103" t="str">
        <f>IF('3'!$E8=0,"",'3'!$F8)</f>
        <v/>
      </c>
      <c r="H8" s="105"/>
    </row>
    <row r="9" spans="1:8" s="17" customFormat="1" ht="24" customHeight="1">
      <c r="A9" s="45"/>
      <c r="B9" s="46"/>
      <c r="C9" s="46"/>
      <c r="D9" s="47"/>
      <c r="E9" s="101">
        <f t="shared" si="0"/>
        <v>0</v>
      </c>
      <c r="F9" s="102" t="str">
        <f t="shared" si="1"/>
        <v>＠×＝0円</v>
      </c>
      <c r="G9" s="103" t="str">
        <f>IF('3'!$E9=0,"",'3'!$F9)</f>
        <v/>
      </c>
      <c r="H9" s="105"/>
    </row>
    <row r="10" spans="1:8" s="17" customFormat="1" ht="24" customHeight="1">
      <c r="A10" s="45"/>
      <c r="B10" s="46"/>
      <c r="C10" s="46"/>
      <c r="D10" s="47"/>
      <c r="E10" s="101">
        <f t="shared" si="0"/>
        <v>0</v>
      </c>
      <c r="F10" s="102" t="str">
        <f t="shared" si="1"/>
        <v>＠×＝0円</v>
      </c>
      <c r="G10" s="103" t="str">
        <f>IF('3'!$E10=0,"",'3'!$F10)</f>
        <v/>
      </c>
      <c r="H10" s="105"/>
    </row>
    <row r="11" spans="1:8" s="17" customFormat="1" ht="24" customHeight="1" thickBot="1">
      <c r="A11" s="45"/>
      <c r="B11" s="46"/>
      <c r="C11" s="46"/>
      <c r="D11" s="47"/>
      <c r="E11" s="101">
        <f t="shared" si="0"/>
        <v>0</v>
      </c>
      <c r="F11" s="102" t="str">
        <f t="shared" si="1"/>
        <v>＠×＝0円</v>
      </c>
      <c r="G11" s="103" t="str">
        <f>IF('3'!$E11=0,"",'3'!$F11)</f>
        <v/>
      </c>
      <c r="H11" s="105"/>
    </row>
    <row r="12" spans="1:8" ht="14.25" thickTop="1">
      <c r="A12" s="32"/>
      <c r="B12" s="30"/>
      <c r="C12" s="30"/>
      <c r="D12" s="31"/>
      <c r="E12" s="106">
        <f>SUM('3'!$E$2:$E$11)</f>
        <v>0</v>
      </c>
      <c r="F12" s="107"/>
      <c r="G12" s="108"/>
      <c r="H12" s="109"/>
    </row>
  </sheetData>
  <sheetProtection password="C15A" sheet="1" selectLockedCells="1"/>
  <phoneticPr fontId="3"/>
  <pageMargins left="0.7" right="0.7" top="0.75" bottom="0.75" header="0.3" footer="0.3"/>
  <pageSetup paperSize="9" orientation="portrait" copies="0"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A3" sqref="A3"/>
    </sheetView>
  </sheetViews>
  <sheetFormatPr defaultRowHeight="13.5"/>
  <cols>
    <col min="1" max="1" width="37.25" style="16" customWidth="1"/>
    <col min="2" max="2" width="21.75" style="15" customWidth="1"/>
    <col min="3" max="3" width="10.625" style="15" customWidth="1"/>
    <col min="4" max="4" width="10.625" style="16" customWidth="1"/>
    <col min="5" max="5" width="17.125" style="15" customWidth="1"/>
    <col min="6" max="6" width="17.125" style="16" customWidth="1"/>
    <col min="7" max="7" width="16.25" style="16" customWidth="1"/>
    <col min="8" max="8" width="19.125" customWidth="1"/>
    <col min="9" max="9" width="60.5" customWidth="1"/>
  </cols>
  <sheetData>
    <row r="1" spans="1:8" s="17" customFormat="1" ht="55.5" customHeight="1" thickBot="1">
      <c r="A1" s="96" t="s">
        <v>147</v>
      </c>
      <c r="B1" s="97" t="s">
        <v>181</v>
      </c>
      <c r="C1" s="97" t="s">
        <v>144</v>
      </c>
      <c r="D1" s="98" t="s">
        <v>146</v>
      </c>
      <c r="E1" s="97" t="s">
        <v>145</v>
      </c>
      <c r="F1" s="97" t="s">
        <v>148</v>
      </c>
      <c r="G1" s="99" t="s">
        <v>162</v>
      </c>
      <c r="H1" s="100" t="s">
        <v>161</v>
      </c>
    </row>
    <row r="2" spans="1:8" s="17" customFormat="1" ht="24" customHeight="1" thickBot="1">
      <c r="A2" s="90"/>
      <c r="B2" s="91"/>
      <c r="C2" s="91"/>
      <c r="D2" s="92"/>
      <c r="E2" s="101">
        <f>B2*C2</f>
        <v>0</v>
      </c>
      <c r="F2" s="102" t="str">
        <f>TEXT(A2&amp;"＠"&amp;B2&amp;"×"&amp;C2&amp;D2&amp;"＝"&amp;E2&amp;"円","#")</f>
        <v>＠×＝0円</v>
      </c>
      <c r="G2" s="103" t="str">
        <f>IF('4'!$E2=0,"",'4'!$F2)</f>
        <v/>
      </c>
      <c r="H2" s="104" t="str">
        <f>'4'!$G2&amp;CHAR(10)&amp;G3&amp;CHAR(10)&amp;G4&amp;CHAR(10)&amp;G5&amp;CHAR(10)&amp;G6&amp;CHAR(10)&amp;G7&amp;CHAR(10)&amp;G8&amp;CHAR(10)&amp;G9&amp;CHAR(10)&amp;G10&amp;CHAR(10)&amp;G11</f>
        <v xml:space="preserve">
</v>
      </c>
    </row>
    <row r="3" spans="1:8" s="17" customFormat="1" ht="24" customHeight="1">
      <c r="A3" s="90"/>
      <c r="B3" s="91"/>
      <c r="C3" s="91"/>
      <c r="D3" s="92"/>
      <c r="E3" s="101">
        <f t="shared" ref="E3:E11" si="0">B3*C3</f>
        <v>0</v>
      </c>
      <c r="F3" s="102" t="str">
        <f t="shared" ref="F3:F11" si="1">TEXT(A3&amp;"＠"&amp;B3&amp;"×"&amp;C3&amp;D3&amp;"＝"&amp;E3&amp;"円","#")</f>
        <v>＠×＝0円</v>
      </c>
      <c r="G3" s="103" t="str">
        <f>IF('4'!$E3=0,"",'4'!$F3)</f>
        <v/>
      </c>
      <c r="H3" s="105"/>
    </row>
    <row r="4" spans="1:8" s="17" customFormat="1" ht="24" customHeight="1">
      <c r="A4" s="90"/>
      <c r="B4" s="91"/>
      <c r="C4" s="91"/>
      <c r="D4" s="92"/>
      <c r="E4" s="101">
        <f t="shared" si="0"/>
        <v>0</v>
      </c>
      <c r="F4" s="102" t="str">
        <f t="shared" si="1"/>
        <v>＠×＝0円</v>
      </c>
      <c r="G4" s="103" t="str">
        <f>IF('4'!$E4=0,"",'4'!$F4)</f>
        <v/>
      </c>
      <c r="H4" s="105"/>
    </row>
    <row r="5" spans="1:8" s="17" customFormat="1" ht="24" customHeight="1">
      <c r="A5" s="90"/>
      <c r="B5" s="91"/>
      <c r="C5" s="91"/>
      <c r="D5" s="92"/>
      <c r="E5" s="101">
        <f t="shared" si="0"/>
        <v>0</v>
      </c>
      <c r="F5" s="102" t="str">
        <f t="shared" si="1"/>
        <v>＠×＝0円</v>
      </c>
      <c r="G5" s="103" t="str">
        <f>IF('4'!$E5=0,"",'4'!$F5)</f>
        <v/>
      </c>
      <c r="H5" s="105"/>
    </row>
    <row r="6" spans="1:8" s="17" customFormat="1" ht="24" customHeight="1">
      <c r="A6" s="45"/>
      <c r="B6" s="46"/>
      <c r="C6" s="46"/>
      <c r="D6" s="47"/>
      <c r="E6" s="101">
        <f t="shared" si="0"/>
        <v>0</v>
      </c>
      <c r="F6" s="102" t="str">
        <f t="shared" si="1"/>
        <v>＠×＝0円</v>
      </c>
      <c r="G6" s="103" t="str">
        <f>IF('4'!$E6=0,"",'4'!$F6)</f>
        <v/>
      </c>
      <c r="H6" s="105"/>
    </row>
    <row r="7" spans="1:8" s="17" customFormat="1" ht="24" customHeight="1">
      <c r="A7" s="45"/>
      <c r="B7" s="46"/>
      <c r="C7" s="46"/>
      <c r="D7" s="47"/>
      <c r="E7" s="101">
        <f t="shared" si="0"/>
        <v>0</v>
      </c>
      <c r="F7" s="102" t="str">
        <f t="shared" si="1"/>
        <v>＠×＝0円</v>
      </c>
      <c r="G7" s="103" t="str">
        <f>IF('4'!$E7=0,"",'4'!$F7)</f>
        <v/>
      </c>
      <c r="H7" s="105"/>
    </row>
    <row r="8" spans="1:8" s="17" customFormat="1" ht="24" customHeight="1">
      <c r="A8" s="45"/>
      <c r="B8" s="46"/>
      <c r="C8" s="46"/>
      <c r="D8" s="47"/>
      <c r="E8" s="101">
        <f t="shared" si="0"/>
        <v>0</v>
      </c>
      <c r="F8" s="102" t="str">
        <f t="shared" si="1"/>
        <v>＠×＝0円</v>
      </c>
      <c r="G8" s="103" t="str">
        <f>IF('4'!$E8=0,"",'4'!$F8)</f>
        <v/>
      </c>
      <c r="H8" s="105"/>
    </row>
    <row r="9" spans="1:8" s="17" customFormat="1" ht="24" customHeight="1">
      <c r="A9" s="45"/>
      <c r="B9" s="46"/>
      <c r="C9" s="46"/>
      <c r="D9" s="47"/>
      <c r="E9" s="101">
        <f t="shared" si="0"/>
        <v>0</v>
      </c>
      <c r="F9" s="102" t="str">
        <f t="shared" si="1"/>
        <v>＠×＝0円</v>
      </c>
      <c r="G9" s="103" t="str">
        <f>IF('4'!$E9=0,"",'4'!$F9)</f>
        <v/>
      </c>
      <c r="H9" s="105"/>
    </row>
    <row r="10" spans="1:8" s="17" customFormat="1" ht="24" customHeight="1">
      <c r="A10" s="45"/>
      <c r="B10" s="46"/>
      <c r="C10" s="46"/>
      <c r="D10" s="47"/>
      <c r="E10" s="101">
        <f t="shared" si="0"/>
        <v>0</v>
      </c>
      <c r="F10" s="102" t="str">
        <f t="shared" si="1"/>
        <v>＠×＝0円</v>
      </c>
      <c r="G10" s="103" t="str">
        <f>IF('4'!$E10=0,"",'4'!$F10)</f>
        <v/>
      </c>
      <c r="H10" s="105"/>
    </row>
    <row r="11" spans="1:8" s="17" customFormat="1" ht="24" customHeight="1" thickBot="1">
      <c r="A11" s="45"/>
      <c r="B11" s="46"/>
      <c r="C11" s="46"/>
      <c r="D11" s="47"/>
      <c r="E11" s="101">
        <f t="shared" si="0"/>
        <v>0</v>
      </c>
      <c r="F11" s="102" t="str">
        <f t="shared" si="1"/>
        <v>＠×＝0円</v>
      </c>
      <c r="G11" s="103" t="str">
        <f>IF('4'!$E11=0,"",'4'!$F11)</f>
        <v/>
      </c>
      <c r="H11" s="105"/>
    </row>
    <row r="12" spans="1:8" ht="14.25" thickTop="1">
      <c r="A12" s="32"/>
      <c r="B12" s="30"/>
      <c r="C12" s="30"/>
      <c r="D12" s="31"/>
      <c r="E12" s="106">
        <f>SUM('4'!$E$2:$E$11)</f>
        <v>0</v>
      </c>
      <c r="F12" s="107"/>
      <c r="G12" s="108"/>
      <c r="H12" s="109"/>
    </row>
  </sheetData>
  <sheetProtection password="C15A" sheet="1" selectLockedCells="1"/>
  <phoneticPr fontId="3"/>
  <pageMargins left="0.7" right="0.7" top="0.75" bottom="0.75" header="0.3" footer="0.3"/>
  <pageSetup paperSize="9" orientation="portrait" copies="0"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C3" sqref="C3"/>
    </sheetView>
  </sheetViews>
  <sheetFormatPr defaultRowHeight="13.5"/>
  <cols>
    <col min="1" max="1" width="37.25" style="16" customWidth="1"/>
    <col min="2" max="2" width="21.75" style="15" customWidth="1"/>
    <col min="3" max="3" width="10.625" style="15" customWidth="1"/>
    <col min="4" max="4" width="10.625" style="16" customWidth="1"/>
    <col min="5" max="5" width="17.125" style="15" customWidth="1"/>
    <col min="6" max="6" width="17.125" style="16" customWidth="1"/>
    <col min="7" max="7" width="16.25" style="16" customWidth="1"/>
    <col min="8" max="8" width="19.125" customWidth="1"/>
    <col min="9" max="9" width="60.5" customWidth="1"/>
  </cols>
  <sheetData>
    <row r="1" spans="1:8" s="17" customFormat="1" ht="55.5" customHeight="1" thickBot="1">
      <c r="A1" s="96" t="s">
        <v>147</v>
      </c>
      <c r="B1" s="97" t="s">
        <v>181</v>
      </c>
      <c r="C1" s="97" t="s">
        <v>144</v>
      </c>
      <c r="D1" s="98" t="s">
        <v>146</v>
      </c>
      <c r="E1" s="97" t="s">
        <v>145</v>
      </c>
      <c r="F1" s="97" t="s">
        <v>148</v>
      </c>
      <c r="G1" s="99" t="s">
        <v>162</v>
      </c>
      <c r="H1" s="100" t="s">
        <v>161</v>
      </c>
    </row>
    <row r="2" spans="1:8" s="17" customFormat="1" ht="24" customHeight="1" thickBot="1">
      <c r="A2" s="90"/>
      <c r="B2" s="91"/>
      <c r="C2" s="91"/>
      <c r="D2" s="92"/>
      <c r="E2" s="101">
        <f>B2*C2</f>
        <v>0</v>
      </c>
      <c r="F2" s="102" t="str">
        <f>TEXT(A2&amp;"＠"&amp;B2&amp;"×"&amp;C2&amp;D2&amp;"＝"&amp;E2&amp;"円","#")</f>
        <v>＠×＝0円</v>
      </c>
      <c r="G2" s="103" t="str">
        <f>IF('5'!$E2=0,"",'5'!$F2)</f>
        <v/>
      </c>
      <c r="H2" s="104" t="str">
        <f>'5'!$G2&amp;CHAR(10)&amp;G3&amp;CHAR(10)&amp;G4&amp;CHAR(10)&amp;G5&amp;CHAR(10)&amp;G6&amp;CHAR(10)&amp;G7&amp;CHAR(10)&amp;G8&amp;CHAR(10)&amp;G9&amp;CHAR(10)&amp;G10&amp;CHAR(10)&amp;G11</f>
        <v xml:space="preserve">
</v>
      </c>
    </row>
    <row r="3" spans="1:8" s="17" customFormat="1" ht="24" customHeight="1">
      <c r="A3" s="90"/>
      <c r="B3" s="91"/>
      <c r="C3" s="91"/>
      <c r="D3" s="92"/>
      <c r="E3" s="101">
        <f t="shared" ref="E3:E11" si="0">B3*C3</f>
        <v>0</v>
      </c>
      <c r="F3" s="102" t="str">
        <f t="shared" ref="F3:F11" si="1">TEXT(A3&amp;"＠"&amp;B3&amp;"×"&amp;C3&amp;D3&amp;"＝"&amp;E3&amp;"円","#")</f>
        <v>＠×＝0円</v>
      </c>
      <c r="G3" s="103" t="str">
        <f>IF('5'!$E3=0,"",'5'!$F3)</f>
        <v/>
      </c>
      <c r="H3" s="105"/>
    </row>
    <row r="4" spans="1:8" s="17" customFormat="1" ht="24" customHeight="1">
      <c r="A4" s="90"/>
      <c r="B4" s="91"/>
      <c r="C4" s="91"/>
      <c r="D4" s="92"/>
      <c r="E4" s="101">
        <f t="shared" si="0"/>
        <v>0</v>
      </c>
      <c r="F4" s="102" t="str">
        <f t="shared" si="1"/>
        <v>＠×＝0円</v>
      </c>
      <c r="G4" s="103" t="str">
        <f>IF('5'!$E4=0,"",'5'!$F4)</f>
        <v/>
      </c>
      <c r="H4" s="105"/>
    </row>
    <row r="5" spans="1:8" s="17" customFormat="1" ht="24" customHeight="1">
      <c r="A5" s="90"/>
      <c r="B5" s="91"/>
      <c r="C5" s="91"/>
      <c r="D5" s="92"/>
      <c r="E5" s="101">
        <f t="shared" si="0"/>
        <v>0</v>
      </c>
      <c r="F5" s="102" t="str">
        <f t="shared" si="1"/>
        <v>＠×＝0円</v>
      </c>
      <c r="G5" s="103" t="str">
        <f>IF('5'!$E5=0,"",'5'!$F5)</f>
        <v/>
      </c>
      <c r="H5" s="105"/>
    </row>
    <row r="6" spans="1:8" s="17" customFormat="1" ht="24" customHeight="1">
      <c r="A6" s="45"/>
      <c r="B6" s="46"/>
      <c r="C6" s="46"/>
      <c r="D6" s="47"/>
      <c r="E6" s="101">
        <f t="shared" si="0"/>
        <v>0</v>
      </c>
      <c r="F6" s="102" t="str">
        <f t="shared" si="1"/>
        <v>＠×＝0円</v>
      </c>
      <c r="G6" s="103" t="str">
        <f>IF('5'!$E6=0,"",'5'!$F6)</f>
        <v/>
      </c>
      <c r="H6" s="105"/>
    </row>
    <row r="7" spans="1:8" s="17" customFormat="1" ht="24" customHeight="1">
      <c r="A7" s="45"/>
      <c r="B7" s="46"/>
      <c r="C7" s="46"/>
      <c r="D7" s="47"/>
      <c r="E7" s="101">
        <f t="shared" si="0"/>
        <v>0</v>
      </c>
      <c r="F7" s="102" t="str">
        <f t="shared" si="1"/>
        <v>＠×＝0円</v>
      </c>
      <c r="G7" s="103" t="str">
        <f>IF('5'!$E7=0,"",'5'!$F7)</f>
        <v/>
      </c>
      <c r="H7" s="105"/>
    </row>
    <row r="8" spans="1:8" s="17" customFormat="1" ht="24" customHeight="1">
      <c r="A8" s="45"/>
      <c r="B8" s="46"/>
      <c r="C8" s="46"/>
      <c r="D8" s="47"/>
      <c r="E8" s="101">
        <f t="shared" si="0"/>
        <v>0</v>
      </c>
      <c r="F8" s="102" t="str">
        <f t="shared" si="1"/>
        <v>＠×＝0円</v>
      </c>
      <c r="G8" s="103" t="str">
        <f>IF('5'!$E8=0,"",'5'!$F8)</f>
        <v/>
      </c>
      <c r="H8" s="105"/>
    </row>
    <row r="9" spans="1:8" s="17" customFormat="1" ht="24" customHeight="1">
      <c r="A9" s="45"/>
      <c r="B9" s="46"/>
      <c r="C9" s="46"/>
      <c r="D9" s="47"/>
      <c r="E9" s="101">
        <f t="shared" si="0"/>
        <v>0</v>
      </c>
      <c r="F9" s="102" t="str">
        <f t="shared" si="1"/>
        <v>＠×＝0円</v>
      </c>
      <c r="G9" s="103" t="str">
        <f>IF('5'!$E9=0,"",'5'!$F9)</f>
        <v/>
      </c>
      <c r="H9" s="105"/>
    </row>
    <row r="10" spans="1:8" s="17" customFormat="1" ht="24" customHeight="1">
      <c r="A10" s="45"/>
      <c r="B10" s="46"/>
      <c r="C10" s="46"/>
      <c r="D10" s="47"/>
      <c r="E10" s="101">
        <f t="shared" si="0"/>
        <v>0</v>
      </c>
      <c r="F10" s="102" t="str">
        <f t="shared" si="1"/>
        <v>＠×＝0円</v>
      </c>
      <c r="G10" s="103" t="str">
        <f>IF('5'!$E10=0,"",'5'!$F10)</f>
        <v/>
      </c>
      <c r="H10" s="105"/>
    </row>
    <row r="11" spans="1:8" s="17" customFormat="1" ht="24" customHeight="1" thickBot="1">
      <c r="A11" s="45"/>
      <c r="B11" s="46"/>
      <c r="C11" s="46"/>
      <c r="D11" s="47"/>
      <c r="E11" s="101">
        <f t="shared" si="0"/>
        <v>0</v>
      </c>
      <c r="F11" s="102" t="str">
        <f t="shared" si="1"/>
        <v>＠×＝0円</v>
      </c>
      <c r="G11" s="103" t="str">
        <f>IF('5'!$E11=0,"",'5'!$F11)</f>
        <v/>
      </c>
      <c r="H11" s="105"/>
    </row>
    <row r="12" spans="1:8" ht="14.25" thickTop="1">
      <c r="A12" s="32"/>
      <c r="B12" s="30"/>
      <c r="C12" s="30"/>
      <c r="D12" s="31"/>
      <c r="E12" s="106">
        <f>SUM('5'!$E$2:$E$11)</f>
        <v>0</v>
      </c>
      <c r="F12" s="107"/>
      <c r="G12" s="108"/>
      <c r="H12" s="109"/>
    </row>
  </sheetData>
  <sheetProtection password="C15A" sheet="1" selectLockedCells="1"/>
  <phoneticPr fontId="3"/>
  <pageMargins left="0.7" right="0.7" top="0.75" bottom="0.75" header="0.3" footer="0.3"/>
  <pageSetup paperSize="9" orientation="portrait" copies="0"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A4" sqref="A4"/>
    </sheetView>
  </sheetViews>
  <sheetFormatPr defaultRowHeight="13.5"/>
  <cols>
    <col min="1" max="1" width="37.25" style="16" customWidth="1"/>
    <col min="2" max="2" width="21.75" style="15" customWidth="1"/>
    <col min="3" max="3" width="10.625" style="15" customWidth="1"/>
    <col min="4" max="4" width="10.625" style="16" customWidth="1"/>
    <col min="5" max="5" width="17.125" style="15" customWidth="1"/>
    <col min="6" max="6" width="17.125" style="16" customWidth="1"/>
    <col min="7" max="7" width="16.25" style="16" customWidth="1"/>
    <col min="8" max="8" width="19.125" customWidth="1"/>
    <col min="9" max="9" width="60.5" customWidth="1"/>
  </cols>
  <sheetData>
    <row r="1" spans="1:8" s="17" customFormat="1" ht="55.5" customHeight="1" thickBot="1">
      <c r="A1" s="96" t="s">
        <v>147</v>
      </c>
      <c r="B1" s="97" t="s">
        <v>181</v>
      </c>
      <c r="C1" s="97" t="s">
        <v>144</v>
      </c>
      <c r="D1" s="98" t="s">
        <v>146</v>
      </c>
      <c r="E1" s="97" t="s">
        <v>145</v>
      </c>
      <c r="F1" s="97" t="s">
        <v>148</v>
      </c>
      <c r="G1" s="99" t="s">
        <v>162</v>
      </c>
      <c r="H1" s="100" t="s">
        <v>161</v>
      </c>
    </row>
    <row r="2" spans="1:8" s="17" customFormat="1" ht="24" customHeight="1" thickBot="1">
      <c r="A2" s="90"/>
      <c r="B2" s="91"/>
      <c r="C2" s="91"/>
      <c r="D2" s="92"/>
      <c r="E2" s="101">
        <f>B2*C2</f>
        <v>0</v>
      </c>
      <c r="F2" s="102" t="str">
        <f>TEXT(A2&amp;"＠"&amp;B2&amp;"×"&amp;C2&amp;D2&amp;"＝"&amp;E2&amp;"円","#")</f>
        <v>＠×＝0円</v>
      </c>
      <c r="G2" s="103" t="str">
        <f>IF('6'!$E2=0,"",'6'!$F2)</f>
        <v/>
      </c>
      <c r="H2" s="104" t="str">
        <f>'6'!$G2&amp;CHAR(10)&amp;G3&amp;CHAR(10)&amp;G4&amp;CHAR(10)&amp;G5&amp;CHAR(10)&amp;G6&amp;CHAR(10)&amp;G7&amp;CHAR(10)&amp;G8&amp;CHAR(10)&amp;G9&amp;CHAR(10)&amp;G10&amp;CHAR(10)&amp;G11</f>
        <v xml:space="preserve">
</v>
      </c>
    </row>
    <row r="3" spans="1:8" s="17" customFormat="1" ht="24" customHeight="1">
      <c r="A3" s="45"/>
      <c r="B3" s="46"/>
      <c r="C3" s="46"/>
      <c r="D3" s="47"/>
      <c r="E3" s="101">
        <f>B3*C3</f>
        <v>0</v>
      </c>
      <c r="F3" s="102" t="str">
        <f t="shared" ref="F3:F11" si="0">TEXT(A3&amp;"＠"&amp;B3&amp;"×"&amp;C3&amp;D3&amp;"＝"&amp;E3&amp;"円","#")</f>
        <v>＠×＝0円</v>
      </c>
      <c r="G3" s="103" t="str">
        <f>IF('6'!$E3=0,"",'6'!$F3)</f>
        <v/>
      </c>
      <c r="H3" s="105"/>
    </row>
    <row r="4" spans="1:8" s="17" customFormat="1" ht="24" customHeight="1">
      <c r="A4" s="45"/>
      <c r="B4" s="46"/>
      <c r="C4" s="46"/>
      <c r="D4" s="47"/>
      <c r="E4" s="101">
        <f t="shared" ref="E4:E11" si="1">B4*C4</f>
        <v>0</v>
      </c>
      <c r="F4" s="102" t="str">
        <f t="shared" si="0"/>
        <v>＠×＝0円</v>
      </c>
      <c r="G4" s="103" t="str">
        <f>IF('6'!$E4=0,"",'6'!$F4)</f>
        <v/>
      </c>
      <c r="H4" s="105"/>
    </row>
    <row r="5" spans="1:8" s="17" customFormat="1" ht="24" customHeight="1">
      <c r="A5" s="45"/>
      <c r="B5" s="46"/>
      <c r="C5" s="46"/>
      <c r="D5" s="47"/>
      <c r="E5" s="101">
        <f t="shared" si="1"/>
        <v>0</v>
      </c>
      <c r="F5" s="102" t="str">
        <f t="shared" si="0"/>
        <v>＠×＝0円</v>
      </c>
      <c r="G5" s="103" t="str">
        <f>IF('6'!$E5=0,"",'6'!$F5)</f>
        <v/>
      </c>
      <c r="H5" s="105"/>
    </row>
    <row r="6" spans="1:8" s="17" customFormat="1" ht="24" customHeight="1">
      <c r="A6" s="45"/>
      <c r="B6" s="46"/>
      <c r="C6" s="46"/>
      <c r="D6" s="47"/>
      <c r="E6" s="101">
        <f t="shared" si="1"/>
        <v>0</v>
      </c>
      <c r="F6" s="102" t="str">
        <f t="shared" si="0"/>
        <v>＠×＝0円</v>
      </c>
      <c r="G6" s="103" t="str">
        <f>IF('6'!$E6=0,"",'6'!$F6)</f>
        <v/>
      </c>
      <c r="H6" s="105"/>
    </row>
    <row r="7" spans="1:8" s="17" customFormat="1" ht="24" customHeight="1">
      <c r="A7" s="45"/>
      <c r="B7" s="46"/>
      <c r="C7" s="46"/>
      <c r="D7" s="47"/>
      <c r="E7" s="101">
        <f t="shared" si="1"/>
        <v>0</v>
      </c>
      <c r="F7" s="102" t="str">
        <f t="shared" si="0"/>
        <v>＠×＝0円</v>
      </c>
      <c r="G7" s="103" t="str">
        <f>IF('6'!$E7=0,"",'6'!$F7)</f>
        <v/>
      </c>
      <c r="H7" s="105"/>
    </row>
    <row r="8" spans="1:8" s="17" customFormat="1" ht="24" customHeight="1">
      <c r="A8" s="45"/>
      <c r="B8" s="46"/>
      <c r="C8" s="46"/>
      <c r="D8" s="47"/>
      <c r="E8" s="101">
        <f t="shared" si="1"/>
        <v>0</v>
      </c>
      <c r="F8" s="102" t="str">
        <f t="shared" si="0"/>
        <v>＠×＝0円</v>
      </c>
      <c r="G8" s="103" t="str">
        <f>IF('6'!$E8=0,"",'6'!$F8)</f>
        <v/>
      </c>
      <c r="H8" s="105"/>
    </row>
    <row r="9" spans="1:8" s="17" customFormat="1" ht="24" customHeight="1">
      <c r="A9" s="45"/>
      <c r="B9" s="46"/>
      <c r="C9" s="46"/>
      <c r="D9" s="47"/>
      <c r="E9" s="101">
        <f t="shared" si="1"/>
        <v>0</v>
      </c>
      <c r="F9" s="102" t="str">
        <f t="shared" si="0"/>
        <v>＠×＝0円</v>
      </c>
      <c r="G9" s="103" t="str">
        <f>IF('6'!$E9=0,"",'6'!$F9)</f>
        <v/>
      </c>
      <c r="H9" s="105"/>
    </row>
    <row r="10" spans="1:8" s="17" customFormat="1" ht="24" customHeight="1">
      <c r="A10" s="45"/>
      <c r="B10" s="46"/>
      <c r="C10" s="46"/>
      <c r="D10" s="47"/>
      <c r="E10" s="101">
        <f t="shared" si="1"/>
        <v>0</v>
      </c>
      <c r="F10" s="102" t="str">
        <f t="shared" si="0"/>
        <v>＠×＝0円</v>
      </c>
      <c r="G10" s="103" t="str">
        <f>IF('6'!$E10=0,"",'6'!$F10)</f>
        <v/>
      </c>
      <c r="H10" s="105"/>
    </row>
    <row r="11" spans="1:8" s="17" customFormat="1" ht="24" customHeight="1" thickBot="1">
      <c r="A11" s="45"/>
      <c r="B11" s="46"/>
      <c r="C11" s="46"/>
      <c r="D11" s="47"/>
      <c r="E11" s="101">
        <f t="shared" si="1"/>
        <v>0</v>
      </c>
      <c r="F11" s="102" t="str">
        <f t="shared" si="0"/>
        <v>＠×＝0円</v>
      </c>
      <c r="G11" s="103" t="str">
        <f>IF('6'!$E11=0,"",'6'!$F11)</f>
        <v/>
      </c>
      <c r="H11" s="105"/>
    </row>
    <row r="12" spans="1:8" ht="14.25" thickTop="1">
      <c r="A12" s="32"/>
      <c r="B12" s="30"/>
      <c r="C12" s="30"/>
      <c r="D12" s="31"/>
      <c r="E12" s="106">
        <f>SUM('6'!$E$2:$E$11)</f>
        <v>0</v>
      </c>
      <c r="F12" s="107"/>
      <c r="G12" s="108"/>
      <c r="H12" s="109"/>
    </row>
  </sheetData>
  <sheetProtection password="C15A" sheet="1" selectLockedCells="1"/>
  <phoneticPr fontId="3"/>
  <pageMargins left="0.7" right="0.7" top="0.75" bottom="0.75" header="0.3" footer="0.3"/>
  <pageSetup paperSize="9" orientation="portrait" copies="0"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D2" sqref="D2"/>
    </sheetView>
  </sheetViews>
  <sheetFormatPr defaultRowHeight="13.5"/>
  <cols>
    <col min="1" max="1" width="37.25" style="16" customWidth="1"/>
    <col min="2" max="2" width="21.75" style="15" customWidth="1"/>
    <col min="3" max="3" width="10.625" style="15" customWidth="1"/>
    <col min="4" max="4" width="10.625" style="16" customWidth="1"/>
    <col min="5" max="5" width="17.125" style="15" customWidth="1"/>
    <col min="6" max="6" width="17.125" style="16" customWidth="1"/>
    <col min="7" max="7" width="16.25" style="16" customWidth="1"/>
    <col min="8" max="8" width="19.125" customWidth="1"/>
    <col min="9" max="9" width="60.5" customWidth="1"/>
  </cols>
  <sheetData>
    <row r="1" spans="1:8" s="17" customFormat="1" ht="55.5" customHeight="1" thickBot="1">
      <c r="A1" s="96" t="s">
        <v>147</v>
      </c>
      <c r="B1" s="97" t="s">
        <v>181</v>
      </c>
      <c r="C1" s="97" t="s">
        <v>144</v>
      </c>
      <c r="D1" s="98" t="s">
        <v>146</v>
      </c>
      <c r="E1" s="97" t="s">
        <v>145</v>
      </c>
      <c r="F1" s="97" t="s">
        <v>148</v>
      </c>
      <c r="G1" s="99" t="s">
        <v>162</v>
      </c>
      <c r="H1" s="100" t="s">
        <v>161</v>
      </c>
    </row>
    <row r="2" spans="1:8" s="17" customFormat="1" ht="24" customHeight="1" thickBot="1">
      <c r="A2" s="90"/>
      <c r="B2" s="91"/>
      <c r="C2" s="91"/>
      <c r="D2" s="92"/>
      <c r="E2" s="101">
        <f>B2*C2</f>
        <v>0</v>
      </c>
      <c r="F2" s="102" t="str">
        <f>TEXT(A2&amp;"＠"&amp;B2&amp;"×"&amp;C2&amp;D2&amp;"＝"&amp;E2&amp;"円","#")</f>
        <v>＠×＝0円</v>
      </c>
      <c r="G2" s="103" t="str">
        <f>IF('7'!$E2=0,"",'7'!$F2)</f>
        <v/>
      </c>
      <c r="H2" s="104" t="str">
        <f>'7'!$G2&amp;CHAR(10)&amp;G3&amp;CHAR(10)&amp;G4&amp;CHAR(10)&amp;G5&amp;CHAR(10)&amp;G6&amp;CHAR(10)&amp;G7&amp;CHAR(10)&amp;G8&amp;CHAR(10)&amp;G9&amp;CHAR(10)&amp;G10&amp;CHAR(10)&amp;G11</f>
        <v xml:space="preserve">
</v>
      </c>
    </row>
    <row r="3" spans="1:8" s="17" customFormat="1" ht="24" customHeight="1">
      <c r="A3" s="90"/>
      <c r="B3" s="91"/>
      <c r="C3" s="91"/>
      <c r="D3" s="92"/>
      <c r="E3" s="101">
        <f t="shared" ref="E3:E11" si="0">B3*C3</f>
        <v>0</v>
      </c>
      <c r="F3" s="102" t="str">
        <f t="shared" ref="F3:F11" si="1">TEXT(A3&amp;"＠"&amp;B3&amp;"×"&amp;C3&amp;D3&amp;"＝"&amp;E3&amp;"円","#")</f>
        <v>＠×＝0円</v>
      </c>
      <c r="G3" s="103" t="str">
        <f>IF('7'!$E3=0,"",'7'!$F3)</f>
        <v/>
      </c>
      <c r="H3" s="105"/>
    </row>
    <row r="4" spans="1:8" s="17" customFormat="1" ht="24" customHeight="1">
      <c r="A4" s="90"/>
      <c r="B4" s="91"/>
      <c r="C4" s="91"/>
      <c r="D4" s="92"/>
      <c r="E4" s="101">
        <f t="shared" si="0"/>
        <v>0</v>
      </c>
      <c r="F4" s="102" t="str">
        <f t="shared" si="1"/>
        <v>＠×＝0円</v>
      </c>
      <c r="G4" s="103" t="str">
        <f>IF('7'!$E4=0,"",'7'!$F4)</f>
        <v/>
      </c>
      <c r="H4" s="105"/>
    </row>
    <row r="5" spans="1:8" s="17" customFormat="1" ht="24" customHeight="1">
      <c r="A5" s="45"/>
      <c r="B5" s="46"/>
      <c r="C5" s="46"/>
      <c r="D5" s="47"/>
      <c r="E5" s="101">
        <f t="shared" si="0"/>
        <v>0</v>
      </c>
      <c r="F5" s="102" t="str">
        <f t="shared" si="1"/>
        <v>＠×＝0円</v>
      </c>
      <c r="G5" s="103" t="str">
        <f>IF('7'!$E5=0,"",'7'!$F5)</f>
        <v/>
      </c>
      <c r="H5" s="105"/>
    </row>
    <row r="6" spans="1:8" s="17" customFormat="1" ht="24" customHeight="1">
      <c r="A6" s="45"/>
      <c r="B6" s="46"/>
      <c r="C6" s="46"/>
      <c r="D6" s="47"/>
      <c r="E6" s="101">
        <f t="shared" si="0"/>
        <v>0</v>
      </c>
      <c r="F6" s="102" t="str">
        <f t="shared" si="1"/>
        <v>＠×＝0円</v>
      </c>
      <c r="G6" s="103" t="str">
        <f>IF('7'!$E6=0,"",'7'!$F6)</f>
        <v/>
      </c>
      <c r="H6" s="105"/>
    </row>
    <row r="7" spans="1:8" s="17" customFormat="1" ht="24" customHeight="1">
      <c r="A7" s="45"/>
      <c r="B7" s="46"/>
      <c r="C7" s="46"/>
      <c r="D7" s="47"/>
      <c r="E7" s="101">
        <f t="shared" si="0"/>
        <v>0</v>
      </c>
      <c r="F7" s="102" t="str">
        <f t="shared" si="1"/>
        <v>＠×＝0円</v>
      </c>
      <c r="G7" s="103" t="str">
        <f>IF('7'!$E7=0,"",'7'!$F7)</f>
        <v/>
      </c>
      <c r="H7" s="105"/>
    </row>
    <row r="8" spans="1:8" s="17" customFormat="1" ht="24" customHeight="1">
      <c r="A8" s="45"/>
      <c r="B8" s="46"/>
      <c r="C8" s="46"/>
      <c r="D8" s="47"/>
      <c r="E8" s="101">
        <f t="shared" si="0"/>
        <v>0</v>
      </c>
      <c r="F8" s="102" t="str">
        <f t="shared" si="1"/>
        <v>＠×＝0円</v>
      </c>
      <c r="G8" s="103" t="str">
        <f>IF('7'!$E8=0,"",'7'!$F8)</f>
        <v/>
      </c>
      <c r="H8" s="105"/>
    </row>
    <row r="9" spans="1:8" s="17" customFormat="1" ht="24" customHeight="1">
      <c r="A9" s="45"/>
      <c r="B9" s="46"/>
      <c r="C9" s="46"/>
      <c r="D9" s="47"/>
      <c r="E9" s="101">
        <f t="shared" si="0"/>
        <v>0</v>
      </c>
      <c r="F9" s="102" t="str">
        <f t="shared" si="1"/>
        <v>＠×＝0円</v>
      </c>
      <c r="G9" s="103" t="str">
        <f>IF('7'!$E9=0,"",'7'!$F9)</f>
        <v/>
      </c>
      <c r="H9" s="105"/>
    </row>
    <row r="10" spans="1:8" s="17" customFormat="1" ht="24" customHeight="1">
      <c r="A10" s="45"/>
      <c r="B10" s="46"/>
      <c r="C10" s="46"/>
      <c r="D10" s="47"/>
      <c r="E10" s="101">
        <f t="shared" si="0"/>
        <v>0</v>
      </c>
      <c r="F10" s="102" t="str">
        <f t="shared" si="1"/>
        <v>＠×＝0円</v>
      </c>
      <c r="G10" s="103" t="str">
        <f>IF('7'!$E10=0,"",'7'!$F10)</f>
        <v/>
      </c>
      <c r="H10" s="105"/>
    </row>
    <row r="11" spans="1:8" s="17" customFormat="1" ht="24" customHeight="1" thickBot="1">
      <c r="A11" s="45"/>
      <c r="B11" s="46"/>
      <c r="C11" s="46"/>
      <c r="D11" s="47"/>
      <c r="E11" s="101">
        <f t="shared" si="0"/>
        <v>0</v>
      </c>
      <c r="F11" s="102" t="str">
        <f t="shared" si="1"/>
        <v>＠×＝0円</v>
      </c>
      <c r="G11" s="103" t="str">
        <f>IF('7'!$E11=0,"",'7'!$F11)</f>
        <v/>
      </c>
      <c r="H11" s="105"/>
    </row>
    <row r="12" spans="1:8" ht="14.25" thickTop="1">
      <c r="A12" s="32"/>
      <c r="B12" s="30"/>
      <c r="C12" s="30"/>
      <c r="D12" s="31"/>
      <c r="E12" s="106">
        <f>SUM('7'!$E$2:$E$11)</f>
        <v>0</v>
      </c>
      <c r="F12" s="107"/>
      <c r="G12" s="108"/>
      <c r="H12" s="109"/>
    </row>
  </sheetData>
  <sheetProtection password="C15A" sheet="1" selectLockedCells="1"/>
  <phoneticPr fontId="3"/>
  <pageMargins left="0.7" right="0.7" top="0.75" bottom="0.75" header="0.3" footer="0.3"/>
  <pageSetup paperSize="9" orientation="portrait" copies="0"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A2" sqref="A2"/>
    </sheetView>
  </sheetViews>
  <sheetFormatPr defaultRowHeight="13.5"/>
  <cols>
    <col min="1" max="1" width="37.25" style="16" customWidth="1"/>
    <col min="2" max="2" width="21.75" style="15" customWidth="1"/>
    <col min="3" max="3" width="10.625" style="15" customWidth="1"/>
    <col min="4" max="4" width="10.625" style="16" customWidth="1"/>
    <col min="5" max="5" width="17.125" style="15" customWidth="1"/>
    <col min="6" max="6" width="17.125" style="16" customWidth="1"/>
    <col min="7" max="7" width="16.25" style="16" customWidth="1"/>
    <col min="8" max="8" width="19.125" customWidth="1"/>
    <col min="9" max="9" width="60.5" customWidth="1"/>
  </cols>
  <sheetData>
    <row r="1" spans="1:8" s="17" customFormat="1" ht="55.5" customHeight="1" thickBot="1">
      <c r="A1" s="96" t="s">
        <v>147</v>
      </c>
      <c r="B1" s="97" t="s">
        <v>181</v>
      </c>
      <c r="C1" s="97" t="s">
        <v>144</v>
      </c>
      <c r="D1" s="98" t="s">
        <v>146</v>
      </c>
      <c r="E1" s="97" t="s">
        <v>145</v>
      </c>
      <c r="F1" s="97" t="s">
        <v>148</v>
      </c>
      <c r="G1" s="99" t="s">
        <v>162</v>
      </c>
      <c r="H1" s="100" t="s">
        <v>161</v>
      </c>
    </row>
    <row r="2" spans="1:8" s="17" customFormat="1" ht="24" customHeight="1" thickBot="1">
      <c r="A2" s="90"/>
      <c r="B2" s="91"/>
      <c r="C2" s="91"/>
      <c r="D2" s="92"/>
      <c r="E2" s="101">
        <f>B2*C2</f>
        <v>0</v>
      </c>
      <c r="F2" s="102" t="str">
        <f>TEXT(A2&amp;"＠"&amp;B2&amp;"×"&amp;C2&amp;D2&amp;"＝"&amp;E2&amp;"円","#")</f>
        <v>＠×＝0円</v>
      </c>
      <c r="G2" s="103" t="str">
        <f>IF('8'!$E2=0,"",'8'!$F2)</f>
        <v/>
      </c>
      <c r="H2" s="104" t="str">
        <f>'8'!$G2&amp;CHAR(10)&amp;G3&amp;CHAR(10)&amp;G4&amp;CHAR(10)&amp;G5&amp;CHAR(10)&amp;G6&amp;CHAR(10)&amp;G7&amp;CHAR(10)&amp;G8&amp;CHAR(10)&amp;G9&amp;CHAR(10)&amp;G10&amp;CHAR(10)&amp;G11</f>
        <v xml:space="preserve">
</v>
      </c>
    </row>
    <row r="3" spans="1:8" s="17" customFormat="1" ht="24" customHeight="1">
      <c r="A3" s="90"/>
      <c r="B3" s="91"/>
      <c r="C3" s="91"/>
      <c r="D3" s="92"/>
      <c r="E3" s="101">
        <f t="shared" ref="E3:E11" si="0">B3*C3</f>
        <v>0</v>
      </c>
      <c r="F3" s="102" t="str">
        <f t="shared" ref="F3:F11" si="1">TEXT(A3&amp;"＠"&amp;B3&amp;"×"&amp;C3&amp;D3&amp;"＝"&amp;E3&amp;"円","#")</f>
        <v>＠×＝0円</v>
      </c>
      <c r="G3" s="103" t="str">
        <f>IF('8'!$E3=0,"",'8'!$F3)</f>
        <v/>
      </c>
      <c r="H3" s="105"/>
    </row>
    <row r="4" spans="1:8" s="17" customFormat="1" ht="24" customHeight="1">
      <c r="A4" s="45"/>
      <c r="B4" s="46"/>
      <c r="C4" s="46"/>
      <c r="D4" s="47"/>
      <c r="E4" s="101">
        <f t="shared" si="0"/>
        <v>0</v>
      </c>
      <c r="F4" s="102" t="str">
        <f t="shared" si="1"/>
        <v>＠×＝0円</v>
      </c>
      <c r="G4" s="103" t="str">
        <f>IF('8'!$E4=0,"",'8'!$F4)</f>
        <v/>
      </c>
      <c r="H4" s="105"/>
    </row>
    <row r="5" spans="1:8" s="17" customFormat="1" ht="24" customHeight="1">
      <c r="A5" s="45"/>
      <c r="B5" s="46"/>
      <c r="C5" s="46"/>
      <c r="D5" s="47"/>
      <c r="E5" s="101">
        <f t="shared" si="0"/>
        <v>0</v>
      </c>
      <c r="F5" s="102" t="str">
        <f t="shared" si="1"/>
        <v>＠×＝0円</v>
      </c>
      <c r="G5" s="103" t="str">
        <f>IF('8'!$E5=0,"",'8'!$F5)</f>
        <v/>
      </c>
      <c r="H5" s="105"/>
    </row>
    <row r="6" spans="1:8" s="17" customFormat="1" ht="24" customHeight="1">
      <c r="A6" s="45"/>
      <c r="B6" s="46"/>
      <c r="C6" s="46"/>
      <c r="D6" s="47"/>
      <c r="E6" s="101">
        <f t="shared" si="0"/>
        <v>0</v>
      </c>
      <c r="F6" s="102" t="str">
        <f t="shared" si="1"/>
        <v>＠×＝0円</v>
      </c>
      <c r="G6" s="103" t="str">
        <f>IF('8'!$E6=0,"",'8'!$F6)</f>
        <v/>
      </c>
      <c r="H6" s="105"/>
    </row>
    <row r="7" spans="1:8" s="17" customFormat="1" ht="24" customHeight="1">
      <c r="A7" s="45"/>
      <c r="B7" s="46"/>
      <c r="C7" s="46"/>
      <c r="D7" s="47"/>
      <c r="E7" s="101">
        <f t="shared" si="0"/>
        <v>0</v>
      </c>
      <c r="F7" s="102" t="str">
        <f t="shared" si="1"/>
        <v>＠×＝0円</v>
      </c>
      <c r="G7" s="103" t="str">
        <f>IF('8'!$E7=0,"",'8'!$F7)</f>
        <v/>
      </c>
      <c r="H7" s="105"/>
    </row>
    <row r="8" spans="1:8" s="17" customFormat="1" ht="24" customHeight="1">
      <c r="A8" s="45"/>
      <c r="B8" s="46"/>
      <c r="C8" s="46"/>
      <c r="D8" s="47"/>
      <c r="E8" s="101">
        <f t="shared" si="0"/>
        <v>0</v>
      </c>
      <c r="F8" s="102" t="str">
        <f t="shared" si="1"/>
        <v>＠×＝0円</v>
      </c>
      <c r="G8" s="103" t="str">
        <f>IF('8'!$E8=0,"",'8'!$F8)</f>
        <v/>
      </c>
      <c r="H8" s="105"/>
    </row>
    <row r="9" spans="1:8" s="17" customFormat="1" ht="24" customHeight="1">
      <c r="A9" s="45"/>
      <c r="B9" s="46"/>
      <c r="C9" s="46"/>
      <c r="D9" s="47"/>
      <c r="E9" s="101">
        <f t="shared" si="0"/>
        <v>0</v>
      </c>
      <c r="F9" s="102" t="str">
        <f t="shared" si="1"/>
        <v>＠×＝0円</v>
      </c>
      <c r="G9" s="103" t="str">
        <f>IF('8'!$E9=0,"",'8'!$F9)</f>
        <v/>
      </c>
      <c r="H9" s="105"/>
    </row>
    <row r="10" spans="1:8" s="17" customFormat="1" ht="24" customHeight="1">
      <c r="A10" s="45"/>
      <c r="B10" s="46"/>
      <c r="C10" s="46"/>
      <c r="D10" s="47"/>
      <c r="E10" s="101">
        <f t="shared" si="0"/>
        <v>0</v>
      </c>
      <c r="F10" s="102" t="str">
        <f t="shared" si="1"/>
        <v>＠×＝0円</v>
      </c>
      <c r="G10" s="103" t="str">
        <f>IF('8'!$E10=0,"",'8'!$F10)</f>
        <v/>
      </c>
      <c r="H10" s="105"/>
    </row>
    <row r="11" spans="1:8" s="17" customFormat="1" ht="24" customHeight="1" thickBot="1">
      <c r="A11" s="45"/>
      <c r="B11" s="46"/>
      <c r="C11" s="46"/>
      <c r="D11" s="47"/>
      <c r="E11" s="101">
        <f t="shared" si="0"/>
        <v>0</v>
      </c>
      <c r="F11" s="102" t="str">
        <f t="shared" si="1"/>
        <v>＠×＝0円</v>
      </c>
      <c r="G11" s="103" t="str">
        <f>IF('8'!$E11=0,"",'8'!$F11)</f>
        <v/>
      </c>
      <c r="H11" s="105"/>
    </row>
    <row r="12" spans="1:8" ht="14.25" thickTop="1">
      <c r="A12" s="32"/>
      <c r="B12" s="30"/>
      <c r="C12" s="30"/>
      <c r="D12" s="31"/>
      <c r="E12" s="106">
        <f>SUM('8'!$E$2:$E$11)</f>
        <v>0</v>
      </c>
      <c r="F12" s="107"/>
      <c r="G12" s="108"/>
      <c r="H12" s="109"/>
    </row>
  </sheetData>
  <sheetProtection password="C15A" sheet="1" selectLockedCells="1"/>
  <phoneticPr fontId="3"/>
  <pageMargins left="0.7" right="0.7" top="0.75" bottom="0.75" header="0.3" footer="0.3"/>
  <pageSetup paperSize="9" orientation="portrait" copies="0"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88</vt:i4>
      </vt:variant>
    </vt:vector>
  </HeadingPairs>
  <TitlesOfParts>
    <vt:vector size="101" baseType="lpstr">
      <vt:lpstr>総括表</vt:lpstr>
      <vt:lpstr>1</vt:lpstr>
      <vt:lpstr>2</vt:lpstr>
      <vt:lpstr>3</vt:lpstr>
      <vt:lpstr>4</vt:lpstr>
      <vt:lpstr>5</vt:lpstr>
      <vt:lpstr>6</vt:lpstr>
      <vt:lpstr>7</vt:lpstr>
      <vt:lpstr>8</vt:lpstr>
      <vt:lpstr>9</vt:lpstr>
      <vt:lpstr>10</vt:lpstr>
      <vt:lpstr>総括表作成例</vt:lpstr>
      <vt:lpstr>リスト</vt:lpstr>
      <vt:lpstr>総括表!Print_Area</vt:lpstr>
      <vt:lpstr>総括表作成例!Print_Area</vt:lpstr>
      <vt:lpstr>総括表!Print_Titles</vt:lpstr>
      <vt:lpstr>シェアリングエコノミー推進事業</vt:lpstr>
      <vt:lpstr>シェアリングエコノミー推進事業シェアリングエコノミー推進事業</vt:lpstr>
      <vt:lpstr>シェアリングエコノミー推進事業シェアリングエコノミー推進事業委託費</vt:lpstr>
      <vt:lpstr>シェアリングエコノミー推進事業シェアリングエコノミー推進事業機械装置等購入費</vt:lpstr>
      <vt:lpstr>シェアリングエコノミー推進事業シェアリングエコノミー推進事業謝金</vt:lpstr>
      <vt:lpstr>シェアリングエコノミー推進事業シェアリングエコノミー推進事業庁費</vt:lpstr>
      <vt:lpstr>シェアリングエコノミー推進事業シェアリングエコノミー推進事業旅費</vt:lpstr>
      <vt:lpstr>テレワーク推進事業テレワーク推進事業</vt:lpstr>
      <vt:lpstr>テレワーク推進事業テレワーク推進事業IT機器等借用費</vt:lpstr>
      <vt:lpstr>テレワーク推進事業テレワーク推進事業委託費</vt:lpstr>
      <vt:lpstr>テレワーク推進事業テレワーク推進事業機械装置等購入費</vt:lpstr>
      <vt:lpstr>テレワーク推進事業テレワーク推進事業謝金</vt:lpstr>
      <vt:lpstr>テレワーク推進事業テレワーク推進事業庁費</vt:lpstr>
      <vt:lpstr>テレワーク推進事業テレワーク推進事業旅費</vt:lpstr>
      <vt:lpstr>一般</vt:lpstr>
      <vt:lpstr>各リストテキスト送り出し結果</vt:lpstr>
      <vt:lpstr>企業戦略再構築事業企業戦略再構築事業</vt:lpstr>
      <vt:lpstr>企業戦略再構築事業企業戦略再構築事業委託費</vt:lpstr>
      <vt:lpstr>企業戦略再構築事業企業戦略再構築事業機械装置等改造費</vt:lpstr>
      <vt:lpstr>企業戦略再構築事業企業戦略再構築事業機械装置等購入費</vt:lpstr>
      <vt:lpstr>企業戦略再構築事業企業戦略再構築事業謝金</vt:lpstr>
      <vt:lpstr>企業戦略再構築事業企業戦略再構築事業庁費</vt:lpstr>
      <vt:lpstr>企業戦略再構築事業企業戦略再構築事業旅費</vt:lpstr>
      <vt:lpstr>商品等改良事業</vt:lpstr>
      <vt:lpstr>商品等改良事業商品等改良事業</vt:lpstr>
      <vt:lpstr>商品等改良事業商品等改良事業委託費</vt:lpstr>
      <vt:lpstr>商品等改良事業商品等改良事業機械装置等購入費</vt:lpstr>
      <vt:lpstr>商品等改良事業商品等改良事業機械装置等借用費</vt:lpstr>
      <vt:lpstr>商品等改良事業商品等改良事業原材料費</vt:lpstr>
      <vt:lpstr>商品等改良事業商品等改良事業謝金</vt:lpstr>
      <vt:lpstr>商品等改良事業商品等改良事業庁費</vt:lpstr>
      <vt:lpstr>商品等改良事業商品等改良事業旅費</vt:lpstr>
      <vt:lpstr>小規模</vt:lpstr>
      <vt:lpstr>生産性向上事業</vt:lpstr>
      <vt:lpstr>生産性向上事業シェアリングエコノミー推進事業</vt:lpstr>
      <vt:lpstr>生産性向上事業テレワーク推進事業</vt:lpstr>
      <vt:lpstr>生産性向上事業テレワーク推進事業IT機器等借用費</vt:lpstr>
      <vt:lpstr>生産性向上事業テレワーク推進事業委託費</vt:lpstr>
      <vt:lpstr>生産性向上事業テレワーク推進事業機械装置等購入費</vt:lpstr>
      <vt:lpstr>生産性向上事業テレワーク推進事業謝金</vt:lpstr>
      <vt:lpstr>生産性向上事業テレワーク推進事業庁費</vt:lpstr>
      <vt:lpstr>生産性向上事業テレワーク推進事業旅費</vt:lpstr>
      <vt:lpstr>生産性向上事業企業戦略再構築事業</vt:lpstr>
      <vt:lpstr>生産性向上事業企業戦略再構築事業委託費</vt:lpstr>
      <vt:lpstr>生産性向上事業企業戦略再構築事業機械装置等改造費</vt:lpstr>
      <vt:lpstr>生産性向上事業企業戦略再構築事業機械装置等購入費</vt:lpstr>
      <vt:lpstr>生産性向上事業企業戦略再構築事業謝金</vt:lpstr>
      <vt:lpstr>生産性向上事業企業戦略再構築事業庁費</vt:lpstr>
      <vt:lpstr>生産性向上事業企業戦略再構築事業旅費</vt:lpstr>
      <vt:lpstr>生産性向上事業生産性向上事業</vt:lpstr>
      <vt:lpstr>生産性向上事業生産性向上事業委託費</vt:lpstr>
      <vt:lpstr>生産性向上事業生産性向上事業機械装置等購入費</vt:lpstr>
      <vt:lpstr>生産性向上事業生産性向上事業謝金</vt:lpstr>
      <vt:lpstr>生産性向上事業生産性向上事業庁費</vt:lpstr>
      <vt:lpstr>生産性向上事業生産性向上事業旅費</vt:lpstr>
      <vt:lpstr>生産性向上事業先進的機械装置活用事業</vt:lpstr>
      <vt:lpstr>生産性向上事業先進的機械装置活用事業委託費</vt:lpstr>
      <vt:lpstr>生産性向上事業先進的機械装置活用事業機械装置等改造費</vt:lpstr>
      <vt:lpstr>生産性向上事業先進的機械装置活用事業機械装置等購入費</vt:lpstr>
      <vt:lpstr>生産性向上事業先進的機械装置活用事業謝金</vt:lpstr>
      <vt:lpstr>生産性向上事業先進的機械装置活用事業庁費</vt:lpstr>
      <vt:lpstr>生産性向上事業先進的機械装置活用事業旅費</vt:lpstr>
      <vt:lpstr>先進的機械装置活用事業先進的機械装置活用事業</vt:lpstr>
      <vt:lpstr>先進的機械装置活用事業先進的機械装置活用事業委託費</vt:lpstr>
      <vt:lpstr>先進的機械装置活用事業先進的機械装置活用事業機械装置等改造費</vt:lpstr>
      <vt:lpstr>先進的機械装置活用事業先進的機械装置活用事業機械装置等購入費</vt:lpstr>
      <vt:lpstr>先進的機械装置活用事業先進的機械装置活用事業謝金</vt:lpstr>
      <vt:lpstr>先進的機械装置活用事業先進的機械装置活用事業庁費</vt:lpstr>
      <vt:lpstr>先進的機械装置活用事業先進的機械装置活用事業旅費</vt:lpstr>
      <vt:lpstr>総括表送り出し積算結果</vt:lpstr>
      <vt:lpstr>総括表!販路開拓事業</vt:lpstr>
      <vt:lpstr>販路開拓事業販路開拓事業</vt:lpstr>
      <vt:lpstr>販路開拓事業販路開拓事業ファンド組成委託費</vt:lpstr>
      <vt:lpstr>販路開拓事業販路開拓事業委託費</vt:lpstr>
      <vt:lpstr>販路開拓事業販路開拓事業機械装置等購入費</vt:lpstr>
      <vt:lpstr>販路開拓事業販路開拓事業謝金</vt:lpstr>
      <vt:lpstr>販路開拓事業販路開拓事業謝金ファンド組成委託費</vt:lpstr>
      <vt:lpstr>販路開拓事業販路開拓事業謝金委託費</vt:lpstr>
      <vt:lpstr>販路開拓事業販路開拓事業謝金機械装置等購入費</vt:lpstr>
      <vt:lpstr>販路開拓事業販路開拓事業謝金謝金</vt:lpstr>
      <vt:lpstr>販路開拓事業販路開拓事業謝金庁費</vt:lpstr>
      <vt:lpstr>販路開拓事業販路開拓事業謝金旅費</vt:lpstr>
      <vt:lpstr>販路開拓事業販路開拓事業庁費</vt:lpstr>
      <vt:lpstr>販路開拓事業販路開拓事業旅費</vt:lpstr>
      <vt:lpstr>枠</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oitapref</cp:lastModifiedBy>
  <cp:lastPrinted>2024-03-21T05:31:08Z</cp:lastPrinted>
  <dcterms:created xsi:type="dcterms:W3CDTF">2022-08-12T07:19:09Z</dcterms:created>
  <dcterms:modified xsi:type="dcterms:W3CDTF">2024-03-21T05:34:53Z</dcterms:modified>
</cp:coreProperties>
</file>