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5FE1E1ED-0359-4BBC-B6F1-62D3AD585621}" xr6:coauthVersionLast="47" xr6:coauthVersionMax="47" xr10:uidLastSave="{00000000-0000-0000-0000-000000000000}"/>
  <workbookProtection workbookAlgorithmName="SHA-512" workbookHashValue="R7PAf0BggRJNy0Yr2hwG/v1TFBZ8dOeiIzzByjUN6FA1qg5KeIQ3RmsIxn7DVKPQZzhfA0A7TMyRUg9U1LRRCQ==" workbookSaltValue="zOupb2GlBKvjffqmtnfKZw=="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AT10" i="4"/>
  <c r="AL10" i="4"/>
  <c r="I10" i="4"/>
  <c r="AL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<sst xmlns="http://schemas.openxmlformats.org/spreadsheetml/2006/main" count="231" uniqueCount="117">
  <si>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</si>
  <si>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</si>
  <si>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</si>
  <si>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</si>
  <si>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</si>
  <si>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</si>
  <si>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</si>
  <si>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</si>
  <si>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</si>
  <si>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</si>
  <si>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</si>
  <si>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</si>
  <si>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</si>
  <si>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</si>
  <si>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</si>
  <si>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</si>
  <si>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</si>
  <si>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</si>
  <si>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</si>
  <si>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</si>
  <si>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</si>
  <si>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</si>
  <si>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</si>
  <si>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</si>
  <si>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</si>
  <si>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</si>
  <si>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</si>
  <si>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</si>
  <si>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</si>
  <si>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</si>
  <si>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</si>
  <si>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</si>
  <si>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</si>
  <si>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</si>
  <si>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</si>
  <si>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</si>
  <si>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</si>
  <si>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</si>
  <si>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</si>
  <si>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</si>
  <si>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</si>
  <si>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</si>
  <si>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</si>
  <si>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</si>
  <si>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</si>
  <si>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</si>
  <si>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</si>
  <si>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</si>
  <si>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</si>
  <si>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</si>
  <si>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</si>
  <si>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</si>
  <si>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</si>
  <si>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</si>
  <si>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</si>
  <si>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</si>
  <si>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</si>
  <si>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</si>
  <si>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</si>
  <si>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</si>
  <si>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</si>
  <si>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</si>
  <si>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</si>
  <si>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</si>
  <si>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</si>
  <si>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</si>
  <si>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</si>
  <si>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</si>
  <si>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</si>
  <si>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</si>
  <si>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</si>
  <si>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</si>
  <si>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</si>
  <si>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</si>
  <si>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</si>
  <si>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</si>
  <si>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</si>
  <si>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</si>
  <si>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</si>
  <si>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</si>
  <si>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</si>
  <si>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</si>
  <si>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</si>
  <si>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</si>
  <si>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</si>
  <si>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</si>
  <si>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</si>
  <si>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</si>
  <si>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</si>
  <si>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</si>
  <si>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</si>
  <si>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</si>
  <si>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</si>
  <si>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</si>
  <si>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</si>
  <si>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</si>
  <si>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</si>
  <si>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</si>
  <si>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</si>
  <si>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</si>
  <si>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</si>
  <si>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</si>
  <si>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</si>
  <si>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</si>
  <si>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</si>
  <si>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</si>
  <si>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</si>
  <si>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</si>
  <si>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</si>
  <si>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</si>
  <si>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</si>
  <si>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</si>
  <si>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</si>
  <si>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</si>
  <si>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①経常収支比率について
　100％前後を推移しており、今後も同様の水準を維持する見込みです。
②累積欠損金比率について
　平均値以上で推移しており、早期の当年度純利益の黒字化を目指して使用料の増収を図る必要があります。
③流動比率について
　前年度と比較し、改善傾向にありますが、依然短期的な事業運転に必要な資金が十分に確保できていない状況です。今後は使用料の増収による流動資産の増加を図る必要があります。
④企業債残高対事業規模比率について
　建設改良事業費の増加に伴い、前年度と比較し、当該比率は増加しています。
⑤経費回収率について
　100％前後を推移しており、当年度に必要な経費は賄えておりますが、施設更新を含め、今後の長期的な安定的な経営のための経費を回収できていない状況です。
　今後とも整備促進により使用料の増収を図り、経費回収率の改善に努める必要があります。
⑥汚水処理原価について
　平均値以上で推移しておりますが、近年は低下傾向にあり、事業における経費削減手法の効果が出ていると考えられます。
⑦施設利用率について
　前年度からの増加については、有収水量の増加と比較し、施設利用率の増加が大きいことから、降雨の影響による増加が考えられます。引き続き雨水の流入対策を講じていく必要があります。
⑧水洗化率について
　水洗化率向上のため、下水道未接続者への接続促進のための助成金制度の拡充を令和元年度より実施しており、その効果が出ていると考えられます。</t>
    </r>
    <r>
      <rPr>
        <strike/>
        <sz val="10"/>
        <color rgb="FFFF0000"/>
        <rFont val="ＭＳ ゴシック"/>
        <family val="3"/>
        <charset val="128"/>
      </rPr>
      <t/>
    </r>
    <rPh sb="1" eb="3">
      <t>ケイジョウ</t>
    </rPh>
    <rPh sb="3" eb="5">
      <t>シュウシ</t>
    </rPh>
    <rPh sb="5" eb="7">
      <t>ヒリツ</t>
    </rPh>
    <rPh sb="17" eb="19">
      <t>ゼンゴ</t>
    </rPh>
    <rPh sb="20" eb="22">
      <t>スイイ</t>
    </rPh>
    <rPh sb="27" eb="29">
      <t>コンゴ</t>
    </rPh>
    <rPh sb="30" eb="32">
      <t>ドウヨウ</t>
    </rPh>
    <rPh sb="33" eb="35">
      <t>スイジュン</t>
    </rPh>
    <rPh sb="36" eb="38">
      <t>イジ</t>
    </rPh>
    <rPh sb="40" eb="42">
      <t>ミコ</t>
    </rPh>
    <rPh sb="48" eb="50">
      <t>ルイセキ</t>
    </rPh>
    <rPh sb="50" eb="52">
      <t>ケッソン</t>
    </rPh>
    <rPh sb="52" eb="53">
      <t>キン</t>
    </rPh>
    <rPh sb="53" eb="55">
      <t>ヒリツ</t>
    </rPh>
    <rPh sb="61" eb="64">
      <t>ヘイキンチ</t>
    </rPh>
    <rPh sb="67" eb="69">
      <t>スイイ</t>
    </rPh>
    <rPh sb="74" eb="76">
      <t>ソウキ</t>
    </rPh>
    <rPh sb="77" eb="80">
      <t>トウネンド</t>
    </rPh>
    <rPh sb="80" eb="83">
      <t>ジュンリエキ</t>
    </rPh>
    <rPh sb="84" eb="87">
      <t>クロジカ</t>
    </rPh>
    <rPh sb="88" eb="90">
      <t>メザ</t>
    </rPh>
    <rPh sb="92" eb="95">
      <t>シヨウリョウ</t>
    </rPh>
    <rPh sb="96" eb="98">
      <t>ゾウシュウ</t>
    </rPh>
    <rPh sb="99" eb="100">
      <t>ハカ</t>
    </rPh>
    <rPh sb="101" eb="103">
      <t>ヒツヨウ</t>
    </rPh>
    <rPh sb="111" eb="113">
      <t>リュウドウ</t>
    </rPh>
    <rPh sb="113" eb="115">
      <t>ヒリツ</t>
    </rPh>
    <rPh sb="121" eb="123">
      <t>ゼンネン</t>
    </rPh>
    <rPh sb="123" eb="124">
      <t>ド</t>
    </rPh>
    <rPh sb="125" eb="127">
      <t>ヒカク</t>
    </rPh>
    <rPh sb="129" eb="133">
      <t>カイゼンケイコウ</t>
    </rPh>
    <rPh sb="140" eb="142">
      <t>イゼン</t>
    </rPh>
    <rPh sb="205" eb="207">
      <t>キギョウ</t>
    </rPh>
    <rPh sb="207" eb="208">
      <t>サイ</t>
    </rPh>
    <rPh sb="208" eb="210">
      <t>ザンダカ</t>
    </rPh>
    <rPh sb="210" eb="211">
      <t>タイ</t>
    </rPh>
    <rPh sb="211" eb="213">
      <t>ジギョウ</t>
    </rPh>
    <rPh sb="213" eb="215">
      <t>キボ</t>
    </rPh>
    <rPh sb="215" eb="217">
      <t>ヒリツ</t>
    </rPh>
    <rPh sb="223" eb="230">
      <t>ケンセツカイリョウジギョウヒ</t>
    </rPh>
    <rPh sb="231" eb="233">
      <t>ゾウカ</t>
    </rPh>
    <rPh sb="234" eb="235">
      <t>トモナ</t>
    </rPh>
    <rPh sb="237" eb="240">
      <t>ゼンネンド</t>
    </rPh>
    <rPh sb="241" eb="243">
      <t>ヒカク</t>
    </rPh>
    <rPh sb="245" eb="249">
      <t>トウガイヒリツ</t>
    </rPh>
    <rPh sb="250" eb="252">
      <t>ゾウカ</t>
    </rPh>
    <rPh sb="260" eb="262">
      <t>ケイヒ</t>
    </rPh>
    <rPh sb="262" eb="264">
      <t>カイシュウ</t>
    </rPh>
    <rPh sb="264" eb="265">
      <t>リツ</t>
    </rPh>
    <rPh sb="275" eb="277">
      <t>ゼンゴ</t>
    </rPh>
    <rPh sb="278" eb="280">
      <t>スイイ</t>
    </rPh>
    <rPh sb="285" eb="288">
      <t>トウネンド</t>
    </rPh>
    <rPh sb="289" eb="291">
      <t>ヒツヨウ</t>
    </rPh>
    <rPh sb="292" eb="294">
      <t>ケイヒ</t>
    </rPh>
    <rPh sb="295" eb="296">
      <t>マカナ</t>
    </rPh>
    <rPh sb="304" eb="308">
      <t>シセツコウシン</t>
    </rPh>
    <rPh sb="309" eb="310">
      <t>フク</t>
    </rPh>
    <rPh sb="312" eb="314">
      <t>コンゴ</t>
    </rPh>
    <rPh sb="315" eb="318">
      <t>チョウキテキ</t>
    </rPh>
    <rPh sb="319" eb="322">
      <t>アンテイテキ</t>
    </rPh>
    <rPh sb="323" eb="325">
      <t>ケイエイ</t>
    </rPh>
    <rPh sb="329" eb="331">
      <t>ケイヒ</t>
    </rPh>
    <rPh sb="332" eb="334">
      <t>カイシュウ</t>
    </rPh>
    <rPh sb="340" eb="342">
      <t>ジョウキョウ</t>
    </rPh>
    <rPh sb="347" eb="349">
      <t>コンゴ</t>
    </rPh>
    <rPh sb="351" eb="353">
      <t>セイビ</t>
    </rPh>
    <rPh sb="353" eb="355">
      <t>ソクシン</t>
    </rPh>
    <rPh sb="358" eb="361">
      <t>シヨウリョウ</t>
    </rPh>
    <rPh sb="362" eb="364">
      <t>ゾウシュウ</t>
    </rPh>
    <rPh sb="365" eb="366">
      <t>ハカ</t>
    </rPh>
    <rPh sb="368" eb="370">
      <t>ケイヒ</t>
    </rPh>
    <rPh sb="370" eb="372">
      <t>カイシュウ</t>
    </rPh>
    <rPh sb="372" eb="373">
      <t>リツ</t>
    </rPh>
    <rPh sb="374" eb="376">
      <t>カイゼン</t>
    </rPh>
    <rPh sb="377" eb="378">
      <t>ツト</t>
    </rPh>
    <rPh sb="380" eb="382">
      <t>ヒツヨウ</t>
    </rPh>
    <rPh sb="390" eb="392">
      <t>オスイ</t>
    </rPh>
    <rPh sb="392" eb="394">
      <t>ショリ</t>
    </rPh>
    <rPh sb="394" eb="396">
      <t>ゲンカ</t>
    </rPh>
    <rPh sb="402" eb="405">
      <t>ヘイキンチ</t>
    </rPh>
    <rPh sb="405" eb="407">
      <t>イジョウ</t>
    </rPh>
    <rPh sb="408" eb="410">
      <t>スイイ</t>
    </rPh>
    <rPh sb="418" eb="420">
      <t>キンネン</t>
    </rPh>
    <rPh sb="421" eb="425">
      <t>テイカケイコウ</t>
    </rPh>
    <rPh sb="429" eb="431">
      <t>ジギョウ</t>
    </rPh>
    <rPh sb="435" eb="439">
      <t>ケイヒサクゲン</t>
    </rPh>
    <rPh sb="439" eb="441">
      <t>シュホウ</t>
    </rPh>
    <rPh sb="442" eb="444">
      <t>コウカ</t>
    </rPh>
    <rPh sb="445" eb="446">
      <t>デ</t>
    </rPh>
    <rPh sb="450" eb="451">
      <t>カンガ</t>
    </rPh>
    <rPh sb="459" eb="461">
      <t>シセツ</t>
    </rPh>
    <rPh sb="461" eb="463">
      <t>リヨウ</t>
    </rPh>
    <rPh sb="463" eb="464">
      <t>リツ</t>
    </rPh>
    <rPh sb="470" eb="473">
      <t>ゼンネンド</t>
    </rPh>
    <rPh sb="476" eb="478">
      <t>ゾウカ</t>
    </rPh>
    <rPh sb="484" eb="488">
      <t>ユウシュウスイリョウ</t>
    </rPh>
    <rPh sb="489" eb="491">
      <t>ゾウカ</t>
    </rPh>
    <rPh sb="492" eb="494">
      <t>ヒカク</t>
    </rPh>
    <rPh sb="496" eb="501">
      <t>シセツリヨウリツ</t>
    </rPh>
    <rPh sb="502" eb="504">
      <t>ゾウカ</t>
    </rPh>
    <rPh sb="505" eb="506">
      <t>オオ</t>
    </rPh>
    <rPh sb="513" eb="515">
      <t>コウウ</t>
    </rPh>
    <rPh sb="516" eb="518">
      <t>エイキョウ</t>
    </rPh>
    <rPh sb="521" eb="523">
      <t>ゾウカ</t>
    </rPh>
    <rPh sb="524" eb="525">
      <t>カンガ</t>
    </rPh>
    <rPh sb="531" eb="532">
      <t>ヒ</t>
    </rPh>
    <rPh sb="533" eb="534">
      <t>ツヅ</t>
    </rPh>
    <rPh sb="548" eb="550">
      <t>ヒツヨウ</t>
    </rPh>
    <rPh sb="558" eb="561">
      <t>スイセンカ</t>
    </rPh>
    <rPh sb="561" eb="562">
      <t>リツ</t>
    </rPh>
    <rPh sb="568" eb="574">
      <t>スイセンカリツコウジョウ</t>
    </rPh>
    <rPh sb="578" eb="581">
      <t>ゲスイドウ</t>
    </rPh>
    <rPh sb="581" eb="584">
      <t>ミセツゾク</t>
    </rPh>
    <rPh sb="584" eb="585">
      <t>シャ</t>
    </rPh>
    <rPh sb="587" eb="589">
      <t>セツゾク</t>
    </rPh>
    <rPh sb="589" eb="591">
      <t>ソクシン</t>
    </rPh>
    <rPh sb="595" eb="598">
      <t>ジョセイキン</t>
    </rPh>
    <rPh sb="598" eb="600">
      <t>セイド</t>
    </rPh>
    <rPh sb="601" eb="603">
      <t>カクジュウ</t>
    </rPh>
    <rPh sb="604" eb="606">
      <t>レイワ</t>
    </rPh>
    <rPh sb="606" eb="608">
      <t>ガンネン</t>
    </rPh>
    <rPh sb="608" eb="609">
      <t>ド</t>
    </rPh>
    <rPh sb="611" eb="613">
      <t>ジッシ</t>
    </rPh>
    <rPh sb="620" eb="622">
      <t>コウカ</t>
    </rPh>
    <rPh sb="623" eb="624">
      <t>デ</t>
    </rPh>
    <rPh sb="628" eb="629">
      <t>カンガ</t>
    </rPh>
    <phoneticPr fontId="4"/>
  </si>
  <si>
    <t>①有形固定資産減価償却率について
　平均値と同程度となっており、今後も管渠や施設の老朽化による上昇が見込まれます。
②管渠老朽化率について
　令和2年度より耐用年数を経過した管渠があり、今後も増加することが見込まれることから、アセットマネジメントの視点を取り入れた改築更新や老朽化対策を実施していく必要があります。
③管渠改善率について
　現在は、未普及地域の整備に重点を置いているため、平均値以下で推移していますが、今後、改築更新が必要な管渠の増加が見込まれることから、普及と改善のバランスをとり、効率的な投資を行う必要があります。</t>
    <rPh sb="1" eb="3">
      <t>ユウケイ</t>
    </rPh>
    <rPh sb="3" eb="5">
      <t>コテイ</t>
    </rPh>
    <rPh sb="5" eb="7">
      <t>シサン</t>
    </rPh>
    <rPh sb="7" eb="9">
      <t>ゲンカ</t>
    </rPh>
    <rPh sb="9" eb="11">
      <t>ショウキャク</t>
    </rPh>
    <rPh sb="11" eb="12">
      <t>リツ</t>
    </rPh>
    <rPh sb="18" eb="21">
      <t>ヘイキンチ</t>
    </rPh>
    <rPh sb="22" eb="25">
      <t>ドウテイド</t>
    </rPh>
    <rPh sb="32" eb="34">
      <t>コンゴ</t>
    </rPh>
    <rPh sb="35" eb="37">
      <t>カンキョ</t>
    </rPh>
    <rPh sb="38" eb="40">
      <t>シセツ</t>
    </rPh>
    <rPh sb="41" eb="44">
      <t>ロウキュウカ</t>
    </rPh>
    <rPh sb="47" eb="49">
      <t>ジョウショウ</t>
    </rPh>
    <rPh sb="50" eb="52">
      <t>ミコ</t>
    </rPh>
    <rPh sb="59" eb="61">
      <t>カンキョ</t>
    </rPh>
    <rPh sb="61" eb="64">
      <t>ロウキュウカ</t>
    </rPh>
    <rPh sb="64" eb="65">
      <t>リツ</t>
    </rPh>
    <rPh sb="71" eb="73">
      <t>レイワ</t>
    </rPh>
    <rPh sb="74" eb="76">
      <t>ネンド</t>
    </rPh>
    <rPh sb="78" eb="80">
      <t>タイヨウ</t>
    </rPh>
    <rPh sb="80" eb="82">
      <t>ネンスウ</t>
    </rPh>
    <rPh sb="83" eb="85">
      <t>ケイカ</t>
    </rPh>
    <rPh sb="87" eb="89">
      <t>カンキョ</t>
    </rPh>
    <rPh sb="93" eb="95">
      <t>コンゴ</t>
    </rPh>
    <rPh sb="96" eb="98">
      <t>ゾウカ</t>
    </rPh>
    <rPh sb="103" eb="105">
      <t>ミコ</t>
    </rPh>
    <rPh sb="124" eb="126">
      <t>シテン</t>
    </rPh>
    <rPh sb="127" eb="128">
      <t>ト</t>
    </rPh>
    <rPh sb="129" eb="130">
      <t>イ</t>
    </rPh>
    <rPh sb="132" eb="134">
      <t>カイチク</t>
    </rPh>
    <rPh sb="134" eb="136">
      <t>コウシン</t>
    </rPh>
    <rPh sb="137" eb="140">
      <t>ロウキュウカ</t>
    </rPh>
    <rPh sb="140" eb="142">
      <t>タイサク</t>
    </rPh>
    <rPh sb="143" eb="145">
      <t>ジッシ</t>
    </rPh>
    <rPh sb="149" eb="151">
      <t>ヒツヨウ</t>
    </rPh>
    <rPh sb="159" eb="161">
      <t>カンキョ</t>
    </rPh>
    <rPh sb="161" eb="163">
      <t>カイゼン</t>
    </rPh>
    <rPh sb="163" eb="164">
      <t>リツ</t>
    </rPh>
    <rPh sb="170" eb="172">
      <t>ゲンザイ</t>
    </rPh>
    <rPh sb="174" eb="177">
      <t>ミフキュウ</t>
    </rPh>
    <rPh sb="177" eb="179">
      <t>チイキ</t>
    </rPh>
    <rPh sb="180" eb="182">
      <t>セイビ</t>
    </rPh>
    <rPh sb="183" eb="185">
      <t>ジュウテン</t>
    </rPh>
    <rPh sb="186" eb="187">
      <t>オ</t>
    </rPh>
    <rPh sb="194" eb="197">
      <t>ヘイキンチ</t>
    </rPh>
    <rPh sb="197" eb="199">
      <t>イカ</t>
    </rPh>
    <rPh sb="200" eb="202">
      <t>スイイ</t>
    </rPh>
    <rPh sb="209" eb="211">
      <t>コンゴ</t>
    </rPh>
    <rPh sb="212" eb="214">
      <t>カイチク</t>
    </rPh>
    <rPh sb="214" eb="216">
      <t>コウシン</t>
    </rPh>
    <rPh sb="217" eb="219">
      <t>ヒツヨウ</t>
    </rPh>
    <rPh sb="220" eb="222">
      <t>カンキョ</t>
    </rPh>
    <rPh sb="223" eb="225">
      <t>ゾウカ</t>
    </rPh>
    <rPh sb="226" eb="228">
      <t>ミコ</t>
    </rPh>
    <rPh sb="236" eb="238">
      <t>フキュウ</t>
    </rPh>
    <rPh sb="239" eb="241">
      <t>カイゼン</t>
    </rPh>
    <rPh sb="250" eb="253">
      <t>コウリツテキ</t>
    </rPh>
    <rPh sb="254" eb="256">
      <t>トウシ</t>
    </rPh>
    <rPh sb="257" eb="258">
      <t>オコナ</t>
    </rPh>
    <rPh sb="259" eb="261">
      <t>ヒツヨウ</t>
    </rPh>
    <phoneticPr fontId="4"/>
  </si>
  <si>
    <t xml:space="preserve">　本市では令和4年度に経営戦略を「大分市上下水道事業経営ビジョン」として改定し、公共下水道の整備促進や集中浄化槽団地の引取等による使用料の増収、下水汚泥の燃料化等による経費削減に取り組んでいます。
　一方で管渠や終末処理場などの下水道施設の老朽化に伴う改築更新の増大が見込まれることから、普及促進とのバランスも踏まえた経営基盤の強化を図り、持続可能な事業経営を目指す必要があります。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</si>
</sst>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trike/>
      <sz val="10"/>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0.01</c:v>
                </c:pt>
                <c:pt idx="1">
                  <c:v>0.01</c:v>
                </c:pt>
                <c:pt idx="2">
                  <c:v>0.02</c:v>
                </c:pt>
                <c:pt idx="3" formatCode="#,##0.00;&quot;△&quot;#,##0.00">
                  <c:v>0</c:v>
                </c:pt>
                <c:pt idx="4" formatCode="#,##0.00;&quot;△&quot;#,##0.00">
                  <c:v>0</c:v>
                </c:pt>
              </c:numCache>
            </c:numRef>
          </c:val>
          <c:extLst>
            <c:ext xmlns:c16="http://schemas.microsoft.com/office/drawing/2014/chart" uri="{C3380CC4-5D6E-409C-BE32-E72D297353CC}">
              <c16:uniqueId val="{00000000-A594-424C-B74A-A09119BD68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A594-424C-B74A-A09119BD68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62.29</c:v>
                </c:pt>
                <c:pt idx="1">
                  <c:v>62.88</c:v>
                </c:pt>
                <c:pt idx="2">
                  <c:v>62.31</c:v>
                </c:pt>
                <c:pt idx="3">
                  <c:v>61.92</c:v>
                </c:pt>
                <c:pt idx="4">
                  <c:v>62.81</c:v>
                </c:pt>
              </c:numCache>
            </c:numRef>
          </c:val>
          <c:extLst>
            <c:ext xmlns:c16="http://schemas.microsoft.com/office/drawing/2014/chart" uri="{C3380CC4-5D6E-409C-BE32-E72D297353CC}">
              <c16:uniqueId val="{00000000-E1F7-48D6-87D3-EF99DFE717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E1F7-48D6-87D3-EF99DFE717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92.66</c:v>
                </c:pt>
                <c:pt idx="1">
                  <c:v>92.68</c:v>
                </c:pt>
                <c:pt idx="2">
                  <c:v>92.3</c:v>
                </c:pt>
                <c:pt idx="3">
                  <c:v>93.33</c:v>
                </c:pt>
                <c:pt idx="4">
                  <c:v>95.17</c:v>
                </c:pt>
              </c:numCache>
            </c:numRef>
          </c:val>
          <c:extLst>
            <c:ext xmlns:c16="http://schemas.microsoft.com/office/drawing/2014/chart" uri="{C3380CC4-5D6E-409C-BE32-E72D297353CC}">
              <c16:uniqueId val="{00000000-32E4-46B0-9210-FCF816EEB0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32E4-46B0-9210-FCF816EEB0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100.02</c:v>
                </c:pt>
              </c:numCache>
            </c:numRef>
          </c:val>
          <c:extLst>
            <c:ext xmlns:c16="http://schemas.microsoft.com/office/drawing/2014/chart" uri="{C3380CC4-5D6E-409C-BE32-E72D297353CC}">
              <c16:uniqueId val="{00000000-722F-4B08-9349-9FFB85650A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722F-4B08-9349-9FFB85650A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27.15</c:v>
                </c:pt>
                <c:pt idx="1">
                  <c:v>29.17</c:v>
                </c:pt>
                <c:pt idx="2">
                  <c:v>31.19</c:v>
                </c:pt>
                <c:pt idx="3">
                  <c:v>33.020000000000003</c:v>
                </c:pt>
                <c:pt idx="4">
                  <c:v>34.68</c:v>
                </c:pt>
              </c:numCache>
            </c:numRef>
          </c:val>
          <c:extLst>
            <c:ext xmlns:c16="http://schemas.microsoft.com/office/drawing/2014/chart" uri="{C3380CC4-5D6E-409C-BE32-E72D297353CC}">
              <c16:uniqueId val="{00000000-F034-48F2-B115-E95C346036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F034-48F2-B115-E95C346036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
                  <c:v>0</c:v>
                </c:pt>
                <c:pt idx="1">
                  <c:v>1</c:v>
                </c:pt>
                <c:pt idx="2">
                  <c:v>1.86</c:v>
                </c:pt>
                <c:pt idx="3">
                  <c:v>2.57</c:v>
                </c:pt>
                <c:pt idx="4">
                  <c:v>4.96</c:v>
                </c:pt>
              </c:numCache>
            </c:numRef>
          </c:val>
          <c:extLst>
            <c:ext xmlns:c16="http://schemas.microsoft.com/office/drawing/2014/chart" uri="{C3380CC4-5D6E-409C-BE32-E72D297353CC}">
              <c16:uniqueId val="{00000000-3324-4DE1-917C-9DD5E21521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3324-4DE1-917C-9DD5E21521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27.69</c:v>
                </c:pt>
                <c:pt idx="1">
                  <c:v>28.41</c:v>
                </c:pt>
                <c:pt idx="2">
                  <c:v>28.34</c:v>
                </c:pt>
                <c:pt idx="3">
                  <c:v>28.01</c:v>
                </c:pt>
                <c:pt idx="4">
                  <c:v>27.47</c:v>
                </c:pt>
              </c:numCache>
            </c:numRef>
          </c:val>
          <c:extLst>
            <c:ext xmlns:c16="http://schemas.microsoft.com/office/drawing/2014/chart" uri="{C3380CC4-5D6E-409C-BE32-E72D297353CC}">
              <c16:uniqueId val="{00000000-5E9D-465F-9457-7BE853CF43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5E9D-465F-9457-7BE853CF43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39.85</c:v>
                </c:pt>
                <c:pt idx="1">
                  <c:v>39.33</c:v>
                </c:pt>
                <c:pt idx="2">
                  <c:v>39.61</c:v>
                </c:pt>
                <c:pt idx="3">
                  <c:v>40.01</c:v>
                </c:pt>
                <c:pt idx="4">
                  <c:v>59.71</c:v>
                </c:pt>
              </c:numCache>
            </c:numRef>
          </c:val>
          <c:extLst>
            <c:ext xmlns:c16="http://schemas.microsoft.com/office/drawing/2014/chart" uri="{C3380CC4-5D6E-409C-BE32-E72D297353CC}">
              <c16:uniqueId val="{00000000-F6C9-4B87-8D58-5F07F14B7D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F6C9-4B87-8D58-5F07F14B7D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1061.28</c:v>
                </c:pt>
                <c:pt idx="1">
                  <c:v>1078.04</c:v>
                </c:pt>
                <c:pt idx="2">
                  <c:v>1078.8800000000001</c:v>
                </c:pt>
                <c:pt idx="3">
                  <c:v>1078.3</c:v>
                </c:pt>
                <c:pt idx="4">
                  <c:v>1129.47</c:v>
                </c:pt>
              </c:numCache>
            </c:numRef>
          </c:val>
          <c:extLst>
            <c:ext xmlns:c16="http://schemas.microsoft.com/office/drawing/2014/chart" uri="{C3380CC4-5D6E-409C-BE32-E72D297353CC}">
              <c16:uniqueId val="{00000000-FD62-4876-8E9F-9C254194BB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FD62-4876-8E9F-9C254194BB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99.13</c:v>
                </c:pt>
                <c:pt idx="1">
                  <c:v>99.64</c:v>
                </c:pt>
                <c:pt idx="2">
                  <c:v>98.81</c:v>
                </c:pt>
                <c:pt idx="3">
                  <c:v>99.9</c:v>
                </c:pt>
                <c:pt idx="4">
                  <c:v>100.93</c:v>
                </c:pt>
              </c:numCache>
            </c:numRef>
          </c:val>
          <c:extLst>
            <c:ext xmlns:c16="http://schemas.microsoft.com/office/drawing/2014/chart" uri="{C3380CC4-5D6E-409C-BE32-E72D297353CC}">
              <c16:uniqueId val="{00000000-8B48-40D9-80EE-6F4D712502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8B48-40D9-80EE-6F4D712502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156.86000000000001</c:v>
                </c:pt>
                <c:pt idx="1">
                  <c:v>153.03</c:v>
                </c:pt>
                <c:pt idx="2">
                  <c:v>154.54</c:v>
                </c:pt>
                <c:pt idx="3">
                  <c:v>153.46</c:v>
                </c:pt>
                <c:pt idx="4">
                  <c:v>152.21</c:v>
                </c:pt>
              </c:numCache>
            </c:numRef>
          </c:val>
          <c:extLst>
            <c:ext xmlns:c16="http://schemas.microsoft.com/office/drawing/2014/chart" uri="{C3380CC4-5D6E-409C-BE32-E72D297353CC}">
              <c16:uniqueId val="{00000000-C3A0-43CE-9B8D-F587CD213B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C3A0-43CE-9B8D-F587CD213B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大分市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自治体職員</v>
      </c>
      <c r="AE8" s="35"/>
      <c r="AF8" s="35"/>
      <c r="AG8" s="35"/>
      <c r="AH8" s="35"/>
      <c r="AI8" s="35"/>
      <c r="AJ8" s="35"/>
      <c r="AK8" s="3"/>
      <c r="AL8" s="36">
        <f>データ!S6</f>
        <v>474665</v>
      </c>
      <c r="AM8" s="36"/>
      <c r="AN8" s="36"/>
      <c r="AO8" s="36"/>
      <c r="AP8" s="36"/>
      <c r="AQ8" s="36"/>
      <c r="AR8" s="36"/>
      <c r="AS8" s="36"/>
      <c r="AT8" s="37">
        <f>データ!T6</f>
        <v>502.39</v>
      </c>
      <c r="AU8" s="37"/>
      <c r="AV8" s="37"/>
      <c r="AW8" s="37"/>
      <c r="AX8" s="37"/>
      <c r="AY8" s="37"/>
      <c r="AZ8" s="37"/>
      <c r="BA8" s="37"/>
      <c r="BB8" s="37">
        <f>データ!U6</f>
        <v>944.81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60.71</v>
      </c>
      <c r="J10" s="37"/>
      <c r="K10" s="37"/>
      <c r="L10" s="37"/>
      <c r="M10" s="37"/>
      <c r="N10" s="37"/>
      <c r="O10" s="37"/>
      <c r="P10" s="37">
        <f>データ!P6</f>
        <v>70.180000000000007</v>
      </c>
      <c r="Q10" s="37"/>
      <c r="R10" s="37"/>
      <c r="S10" s="37"/>
      <c r="T10" s="37"/>
      <c r="U10" s="37"/>
      <c r="V10" s="37"/>
      <c r="W10" s="37">
        <f>データ!Q6</f>
        <v>79.03</v>
      </c>
      <c r="X10" s="37"/>
      <c r="Y10" s="37"/>
      <c r="Z10" s="37"/>
      <c r="AA10" s="37"/>
      <c r="AB10" s="37"/>
      <c r="AC10" s="37"/>
      <c r="AD10" s="36">
        <f>データ!R6</f>
        <v>2791</v>
      </c>
      <c r="AE10" s="36"/>
      <c r="AF10" s="36"/>
      <c r="AG10" s="36"/>
      <c r="AH10" s="36"/>
      <c r="AI10" s="36"/>
      <c r="AJ10" s="36"/>
      <c r="AK10" s="2"/>
      <c r="AL10" s="36">
        <f>データ!V6</f>
        <v>332020</v>
      </c>
      <c r="AM10" s="36"/>
      <c r="AN10" s="36"/>
      <c r="AO10" s="36"/>
      <c r="AP10" s="36"/>
      <c r="AQ10" s="36"/>
      <c r="AR10" s="36"/>
      <c r="AS10" s="36"/>
      <c r="AT10" s="37">
        <f>データ!W6</f>
        <v>60.9</v>
      </c>
      <c r="AU10" s="37"/>
      <c r="AV10" s="37"/>
      <c r="AW10" s="37"/>
      <c r="AX10" s="37"/>
      <c r="AY10" s="37"/>
      <c r="AZ10" s="37"/>
      <c r="BA10" s="37"/>
      <c r="BB10" s="37">
        <f>データ!X6</f>
        <v>5451.89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116</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lGw+WUnns/+PcZENvIpPU+qMxzW6iZM9274eFaYY9hHazOqy93PqRugcoEFqvrFQTXCakr633XT8GgR4oFeTA==" saltValue="LptnUtmw4gYLi48Gf8zS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442011</v>
      </c>
      <c r="D6" s="19">
        <f t="shared" si="3"/>
        <v>46</v>
      </c>
      <c r="E6" s="19">
        <f t="shared" si="3"/>
        <v>17</v>
      </c>
      <c r="F6" s="19">
        <f t="shared" si="3"/>
        <v>1</v>
      </c>
      <c r="G6" s="19">
        <f t="shared" si="3"/>
        <v>0</v>
      </c>
      <c r="H6" s="19" t="str">
        <f t="shared" si="3"/>
        <v>大分県　大分市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60.71</v>
      </c>
      <c r="P6" s="20">
        <f t="shared" si="3"/>
        <v>70.180000000000007</v>
      </c>
      <c r="Q6" s="20">
        <f t="shared" si="3"/>
        <v>79.03</v>
      </c>
      <c r="R6" s="20">
        <f t="shared" si="3"/>
        <v>2791</v>
      </c>
      <c r="S6" s="20">
        <f t="shared" si="3"/>
        <v>474665</v>
      </c>
      <c r="T6" s="20">
        <f t="shared" si="3"/>
        <v>502.39</v>
      </c>
      <c r="U6" s="20">
        <f t="shared" si="3"/>
        <v>944.81</v>
      </c>
      <c r="V6" s="20">
        <f t="shared" si="3"/>
        <v>332020</v>
      </c>
      <c r="W6" s="20">
        <f t="shared" si="3"/>
        <v>60.9</v>
      </c>
      <c r="X6" s="20">
        <f t="shared" si="3"/>
        <v>5451.89</v>
      </c>
      <c r="Y6" s="21">
        <f>IF(Y7="",NA(),Y7)</f>
        <v>100</v>
      </c>
      <c r="Z6" s="21">
        <f t="shared" ref="Z6:AH6" si="4">IF(Z7="",NA(),Z7)</f>
        <v>100</v>
      </c>
      <c r="AA6" s="21">
        <f t="shared" si="4"/>
        <v>100</v>
      </c>
      <c r="AB6" s="21">
        <f t="shared" si="4"/>
        <v>100</v>
      </c>
      <c r="AC6" s="21">
        <f t="shared" si="4"/>
        <v>100.02</v>
      </c>
      <c r="AD6" s="21">
        <f t="shared" si="4"/>
        <v>107.03</v>
      </c>
      <c r="AE6" s="21">
        <f t="shared" si="4"/>
        <v>106.55</v>
      </c>
      <c r="AF6" s="21">
        <f t="shared" si="4"/>
        <v>106.01</v>
      </c>
      <c r="AG6" s="21">
        <f t="shared" si="4"/>
        <v>105.5</v>
      </c>
      <c r="AH6" s="21">
        <f t="shared" si="4"/>
        <v>105.24</v>
      </c>
      <c r="AI6" s="20" t="str">
        <f>IF(AI7="","",IF(AI7="-","【-】","【"&amp;SUBSTITUTE(TEXT(AI7,"#,##0.00"),"-","△")&amp;"】"))</f>
        <v>【105.91】</v>
      </c>
      <c r="AJ6" s="21">
        <f>IF(AJ7="",NA(),AJ7)</f>
        <v>27.69</v>
      </c>
      <c r="AK6" s="21">
        <f t="shared" ref="AK6:AS6" si="5">IF(AK7="",NA(),AK7)</f>
        <v>28.41</v>
      </c>
      <c r="AL6" s="21">
        <f t="shared" si="5"/>
        <v>28.34</v>
      </c>
      <c r="AM6" s="21">
        <f t="shared" si="5"/>
        <v>28.01</v>
      </c>
      <c r="AN6" s="21">
        <f t="shared" si="5"/>
        <v>27.47</v>
      </c>
      <c r="AO6" s="21">
        <f t="shared" si="5"/>
        <v>7.69</v>
      </c>
      <c r="AP6" s="21">
        <f t="shared" si="5"/>
        <v>5.95</v>
      </c>
      <c r="AQ6" s="21">
        <f t="shared" si="5"/>
        <v>5.27</v>
      </c>
      <c r="AR6" s="21">
        <f t="shared" si="5"/>
        <v>4.83</v>
      </c>
      <c r="AS6" s="21">
        <f t="shared" si="5"/>
        <v>4.5</v>
      </c>
      <c r="AT6" s="20" t="str">
        <f>IF(AT7="","",IF(AT7="-","【-】","【"&amp;SUBSTITUTE(TEXT(AT7,"#,##0.00"),"-","△")&amp;"】"))</f>
        <v>【3.03】</v>
      </c>
      <c r="AU6" s="21">
        <f>IF(AU7="",NA(),AU7)</f>
        <v>39.85</v>
      </c>
      <c r="AV6" s="21">
        <f t="shared" ref="AV6:BD6" si="6">IF(AV7="",NA(),AV7)</f>
        <v>39.33</v>
      </c>
      <c r="AW6" s="21">
        <f t="shared" si="6"/>
        <v>39.61</v>
      </c>
      <c r="AX6" s="21">
        <f t="shared" si="6"/>
        <v>40.01</v>
      </c>
      <c r="AY6" s="21">
        <f t="shared" si="6"/>
        <v>59.71</v>
      </c>
      <c r="AZ6" s="21">
        <f t="shared" si="6"/>
        <v>73.02</v>
      </c>
      <c r="BA6" s="21">
        <f t="shared" si="6"/>
        <v>72.930000000000007</v>
      </c>
      <c r="BB6" s="21">
        <f t="shared" si="6"/>
        <v>80.08</v>
      </c>
      <c r="BC6" s="21">
        <f t="shared" si="6"/>
        <v>87.33</v>
      </c>
      <c r="BD6" s="21">
        <f t="shared" si="6"/>
        <v>92.26</v>
      </c>
      <c r="BE6" s="20" t="str">
        <f>IF(BE7="","",IF(BE7="-","【-】","【"&amp;SUBSTITUTE(TEXT(BE7,"#,##0.00"),"-","△")&amp;"】"))</f>
        <v>【78.43】</v>
      </c>
      <c r="BF6" s="21">
        <f>IF(BF7="",NA(),BF7)</f>
        <v>1061.28</v>
      </c>
      <c r="BG6" s="21">
        <f t="shared" ref="BG6:BO6" si="7">IF(BG7="",NA(),BG7)</f>
        <v>1078.04</v>
      </c>
      <c r="BH6" s="21">
        <f t="shared" si="7"/>
        <v>1078.8800000000001</v>
      </c>
      <c r="BI6" s="21">
        <f t="shared" si="7"/>
        <v>1078.3</v>
      </c>
      <c r="BJ6" s="21">
        <f t="shared" si="7"/>
        <v>1129.47</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99.13</v>
      </c>
      <c r="BR6" s="21">
        <f t="shared" ref="BR6:BZ6" si="8">IF(BR7="",NA(),BR7)</f>
        <v>99.64</v>
      </c>
      <c r="BS6" s="21">
        <f t="shared" si="8"/>
        <v>98.81</v>
      </c>
      <c r="BT6" s="21">
        <f t="shared" si="8"/>
        <v>99.9</v>
      </c>
      <c r="BU6" s="21">
        <f t="shared" si="8"/>
        <v>100.93</v>
      </c>
      <c r="BV6" s="21">
        <f t="shared" si="8"/>
        <v>97.91</v>
      </c>
      <c r="BW6" s="21">
        <f t="shared" si="8"/>
        <v>98.61</v>
      </c>
      <c r="BX6" s="21">
        <f t="shared" si="8"/>
        <v>98.75</v>
      </c>
      <c r="BY6" s="21">
        <f t="shared" si="8"/>
        <v>98.36</v>
      </c>
      <c r="BZ6" s="21">
        <f t="shared" si="8"/>
        <v>97.29</v>
      </c>
      <c r="CA6" s="20" t="str">
        <f>IF(CA7="","",IF(CA7="-","【-】","【"&amp;SUBSTITUTE(TEXT(CA7,"#,##0.00"),"-","△")&amp;"】"))</f>
        <v>【97.81】</v>
      </c>
      <c r="CB6" s="21">
        <f>IF(CB7="",NA(),CB7)</f>
        <v>156.86000000000001</v>
      </c>
      <c r="CC6" s="21">
        <f t="shared" ref="CC6:CK6" si="9">IF(CC7="",NA(),CC7)</f>
        <v>153.03</v>
      </c>
      <c r="CD6" s="21">
        <f t="shared" si="9"/>
        <v>154.54</v>
      </c>
      <c r="CE6" s="21">
        <f t="shared" si="9"/>
        <v>153.46</v>
      </c>
      <c r="CF6" s="21">
        <f t="shared" si="9"/>
        <v>152.21</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62.29</v>
      </c>
      <c r="CN6" s="21">
        <f t="shared" ref="CN6:CV6" si="10">IF(CN7="",NA(),CN7)</f>
        <v>62.88</v>
      </c>
      <c r="CO6" s="21">
        <f t="shared" si="10"/>
        <v>62.31</v>
      </c>
      <c r="CP6" s="21">
        <f t="shared" si="10"/>
        <v>61.92</v>
      </c>
      <c r="CQ6" s="21">
        <f t="shared" si="10"/>
        <v>62.81</v>
      </c>
      <c r="CR6" s="21">
        <f t="shared" si="10"/>
        <v>61.32</v>
      </c>
      <c r="CS6" s="21">
        <f t="shared" si="10"/>
        <v>61.7</v>
      </c>
      <c r="CT6" s="21">
        <f t="shared" si="10"/>
        <v>63.04</v>
      </c>
      <c r="CU6" s="21">
        <f t="shared" si="10"/>
        <v>60.55</v>
      </c>
      <c r="CV6" s="21">
        <f t="shared" si="10"/>
        <v>61.49</v>
      </c>
      <c r="CW6" s="20" t="str">
        <f>IF(CW7="","",IF(CW7="-","【-】","【"&amp;SUBSTITUTE(TEXT(CW7,"#,##0.00"),"-","△")&amp;"】"))</f>
        <v>【58.94】</v>
      </c>
      <c r="CX6" s="21">
        <f>IF(CX7="",NA(),CX7)</f>
        <v>92.66</v>
      </c>
      <c r="CY6" s="21">
        <f t="shared" ref="CY6:DG6" si="11">IF(CY7="",NA(),CY7)</f>
        <v>92.68</v>
      </c>
      <c r="CZ6" s="21">
        <f t="shared" si="11"/>
        <v>92.3</v>
      </c>
      <c r="DA6" s="21">
        <f t="shared" si="11"/>
        <v>93.33</v>
      </c>
      <c r="DB6" s="21">
        <f t="shared" si="11"/>
        <v>95.17</v>
      </c>
      <c r="DC6" s="21">
        <f t="shared" si="11"/>
        <v>94.58</v>
      </c>
      <c r="DD6" s="21">
        <f t="shared" si="11"/>
        <v>94.56</v>
      </c>
      <c r="DE6" s="21">
        <f t="shared" si="11"/>
        <v>94.75</v>
      </c>
      <c r="DF6" s="21">
        <f t="shared" si="11"/>
        <v>94.92</v>
      </c>
      <c r="DG6" s="21">
        <f t="shared" si="11"/>
        <v>95.01</v>
      </c>
      <c r="DH6" s="20" t="str">
        <f>IF(DH7="","",IF(DH7="-","【-】","【"&amp;SUBSTITUTE(TEXT(DH7,"#,##0.00"),"-","△")&amp;"】"))</f>
        <v>【95.91】</v>
      </c>
      <c r="DI6" s="21">
        <f>IF(DI7="",NA(),DI7)</f>
        <v>27.15</v>
      </c>
      <c r="DJ6" s="21">
        <f t="shared" ref="DJ6:DR6" si="12">IF(DJ7="",NA(),DJ7)</f>
        <v>29.17</v>
      </c>
      <c r="DK6" s="21">
        <f t="shared" si="12"/>
        <v>31.19</v>
      </c>
      <c r="DL6" s="21">
        <f t="shared" si="12"/>
        <v>33.020000000000003</v>
      </c>
      <c r="DM6" s="21">
        <f t="shared" si="12"/>
        <v>34.68</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0</v>
      </c>
      <c r="DU6" s="21">
        <f t="shared" ref="DU6:EC6" si="13">IF(DU7="",NA(),DU7)</f>
        <v>1</v>
      </c>
      <c r="DV6" s="21">
        <f t="shared" si="13"/>
        <v>1.86</v>
      </c>
      <c r="DW6" s="21">
        <f t="shared" si="13"/>
        <v>2.57</v>
      </c>
      <c r="DX6" s="21">
        <f t="shared" si="13"/>
        <v>4.96</v>
      </c>
      <c r="DY6" s="21">
        <f t="shared" si="13"/>
        <v>4.95</v>
      </c>
      <c r="DZ6" s="21">
        <f t="shared" si="13"/>
        <v>5.64</v>
      </c>
      <c r="EA6" s="21">
        <f t="shared" si="13"/>
        <v>6.43</v>
      </c>
      <c r="EB6" s="21">
        <f t="shared" si="13"/>
        <v>7.75</v>
      </c>
      <c r="EC6" s="21">
        <f t="shared" si="13"/>
        <v>9.44</v>
      </c>
      <c r="ED6" s="20" t="str">
        <f>IF(ED7="","",IF(ED7="-","【-】","【"&amp;SUBSTITUTE(TEXT(ED7,"#,##0.00"),"-","△")&amp;"】"))</f>
        <v>【8.68】</v>
      </c>
      <c r="EE6" s="21">
        <f>IF(EE7="",NA(),EE7)</f>
        <v>0.01</v>
      </c>
      <c r="EF6" s="21">
        <f t="shared" ref="EF6:EN6" si="14">IF(EF7="",NA(),EF7)</f>
        <v>0.01</v>
      </c>
      <c r="EG6" s="21">
        <f t="shared" si="14"/>
        <v>0.02</v>
      </c>
      <c r="EH6" s="20">
        <f t="shared" si="14"/>
        <v>0</v>
      </c>
      <c r="EI6" s="20">
        <f t="shared" si="14"/>
        <v>0</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442011</v>
      </c>
      <c r="D7" s="23">
        <v>46</v>
      </c>
      <c r="E7" s="23">
        <v>17</v>
      </c>
      <c r="F7" s="23">
        <v>1</v>
      </c>
      <c r="G7" s="23">
        <v>0</v>
      </c>
      <c r="H7" s="23" t="s">
        <v>96</v>
      </c>
      <c r="I7" s="23" t="s">
        <v>97</v>
      </c>
      <c r="J7" s="23" t="s">
        <v>98</v>
      </c>
      <c r="K7" s="23" t="s">
        <v>99</v>
      </c>
      <c r="L7" s="23" t="s">
        <v>100</v>
      </c>
      <c r="M7" s="23" t="s">
        <v>101</v>
      </c>
      <c r="N7" s="24" t="s">
        <v>102</v>
      </c>
      <c r="O7" s="24">
        <v>60.71</v>
      </c>
      <c r="P7" s="24">
        <v>70.180000000000007</v>
      </c>
      <c r="Q7" s="24">
        <v>79.03</v>
      </c>
      <c r="R7" s="24">
        <v>2791</v>
      </c>
      <c r="S7" s="24">
        <v>474665</v>
      </c>
      <c r="T7" s="24">
        <v>502.39</v>
      </c>
      <c r="U7" s="24">
        <v>944.81</v>
      </c>
      <c r="V7" s="24">
        <v>332020</v>
      </c>
      <c r="W7" s="24">
        <v>60.9</v>
      </c>
      <c r="X7" s="24">
        <v>5451.89</v>
      </c>
      <c r="Y7" s="24">
        <v>100</v>
      </c>
      <c r="Z7" s="24">
        <v>100</v>
      </c>
      <c r="AA7" s="24">
        <v>100</v>
      </c>
      <c r="AB7" s="24">
        <v>100</v>
      </c>
      <c r="AC7" s="24">
        <v>100.02</v>
      </c>
      <c r="AD7" s="24">
        <v>107.03</v>
      </c>
      <c r="AE7" s="24">
        <v>106.55</v>
      </c>
      <c r="AF7" s="24">
        <v>106.01</v>
      </c>
      <c r="AG7" s="24">
        <v>105.5</v>
      </c>
      <c r="AH7" s="24">
        <v>105.24</v>
      </c>
      <c r="AI7" s="24">
        <v>105.91</v>
      </c>
      <c r="AJ7" s="24">
        <v>27.69</v>
      </c>
      <c r="AK7" s="24">
        <v>28.41</v>
      </c>
      <c r="AL7" s="24">
        <v>28.34</v>
      </c>
      <c r="AM7" s="24">
        <v>28.01</v>
      </c>
      <c r="AN7" s="24">
        <v>27.47</v>
      </c>
      <c r="AO7" s="24">
        <v>7.69</v>
      </c>
      <c r="AP7" s="24">
        <v>5.95</v>
      </c>
      <c r="AQ7" s="24">
        <v>5.27</v>
      </c>
      <c r="AR7" s="24">
        <v>4.83</v>
      </c>
      <c r="AS7" s="24">
        <v>4.5</v>
      </c>
      <c r="AT7" s="24">
        <v>3.03</v>
      </c>
      <c r="AU7" s="24">
        <v>39.85</v>
      </c>
      <c r="AV7" s="24">
        <v>39.33</v>
      </c>
      <c r="AW7" s="24">
        <v>39.61</v>
      </c>
      <c r="AX7" s="24">
        <v>40.01</v>
      </c>
      <c r="AY7" s="24">
        <v>59.71</v>
      </c>
      <c r="AZ7" s="24">
        <v>73.02</v>
      </c>
      <c r="BA7" s="24">
        <v>72.930000000000007</v>
      </c>
      <c r="BB7" s="24">
        <v>80.08</v>
      </c>
      <c r="BC7" s="24">
        <v>87.33</v>
      </c>
      <c r="BD7" s="24">
        <v>92.26</v>
      </c>
      <c r="BE7" s="24">
        <v>78.430000000000007</v>
      </c>
      <c r="BF7" s="24">
        <v>1061.28</v>
      </c>
      <c r="BG7" s="24">
        <v>1078.04</v>
      </c>
      <c r="BH7" s="24">
        <v>1078.8800000000001</v>
      </c>
      <c r="BI7" s="24">
        <v>1078.3</v>
      </c>
      <c r="BJ7" s="24">
        <v>1129.47</v>
      </c>
      <c r="BK7" s="24">
        <v>708.89</v>
      </c>
      <c r="BL7" s="24">
        <v>730.52</v>
      </c>
      <c r="BM7" s="24">
        <v>672.33</v>
      </c>
      <c r="BN7" s="24">
        <v>668.8</v>
      </c>
      <c r="BO7" s="24">
        <v>652.79999999999995</v>
      </c>
      <c r="BP7" s="24">
        <v>630.82000000000005</v>
      </c>
      <c r="BQ7" s="24">
        <v>99.13</v>
      </c>
      <c r="BR7" s="24">
        <v>99.64</v>
      </c>
      <c r="BS7" s="24">
        <v>98.81</v>
      </c>
      <c r="BT7" s="24">
        <v>99.9</v>
      </c>
      <c r="BU7" s="24">
        <v>100.93</v>
      </c>
      <c r="BV7" s="24">
        <v>97.91</v>
      </c>
      <c r="BW7" s="24">
        <v>98.61</v>
      </c>
      <c r="BX7" s="24">
        <v>98.75</v>
      </c>
      <c r="BY7" s="24">
        <v>98.36</v>
      </c>
      <c r="BZ7" s="24">
        <v>97.29</v>
      </c>
      <c r="CA7" s="24">
        <v>97.81</v>
      </c>
      <c r="CB7" s="24">
        <v>156.86000000000001</v>
      </c>
      <c r="CC7" s="24">
        <v>153.03</v>
      </c>
      <c r="CD7" s="24">
        <v>154.54</v>
      </c>
      <c r="CE7" s="24">
        <v>153.46</v>
      </c>
      <c r="CF7" s="24">
        <v>152.21</v>
      </c>
      <c r="CG7" s="24">
        <v>144.11000000000001</v>
      </c>
      <c r="CH7" s="24">
        <v>141.24</v>
      </c>
      <c r="CI7" s="24">
        <v>142.03</v>
      </c>
      <c r="CJ7" s="24">
        <v>142.11000000000001</v>
      </c>
      <c r="CK7" s="24">
        <v>145.49</v>
      </c>
      <c r="CL7" s="24">
        <v>138.75</v>
      </c>
      <c r="CM7" s="24">
        <v>62.29</v>
      </c>
      <c r="CN7" s="24">
        <v>62.88</v>
      </c>
      <c r="CO7" s="24">
        <v>62.31</v>
      </c>
      <c r="CP7" s="24">
        <v>61.92</v>
      </c>
      <c r="CQ7" s="24">
        <v>62.81</v>
      </c>
      <c r="CR7" s="24">
        <v>61.32</v>
      </c>
      <c r="CS7" s="24">
        <v>61.7</v>
      </c>
      <c r="CT7" s="24">
        <v>63.04</v>
      </c>
      <c r="CU7" s="24">
        <v>60.55</v>
      </c>
      <c r="CV7" s="24">
        <v>61.49</v>
      </c>
      <c r="CW7" s="24">
        <v>58.94</v>
      </c>
      <c r="CX7" s="24">
        <v>92.66</v>
      </c>
      <c r="CY7" s="24">
        <v>92.68</v>
      </c>
      <c r="CZ7" s="24">
        <v>92.3</v>
      </c>
      <c r="DA7" s="24">
        <v>93.33</v>
      </c>
      <c r="DB7" s="24">
        <v>95.17</v>
      </c>
      <c r="DC7" s="24">
        <v>94.58</v>
      </c>
      <c r="DD7" s="24">
        <v>94.56</v>
      </c>
      <c r="DE7" s="24">
        <v>94.75</v>
      </c>
      <c r="DF7" s="24">
        <v>94.92</v>
      </c>
      <c r="DG7" s="24">
        <v>95.01</v>
      </c>
      <c r="DH7" s="24">
        <v>95.91</v>
      </c>
      <c r="DI7" s="24">
        <v>27.15</v>
      </c>
      <c r="DJ7" s="24">
        <v>29.17</v>
      </c>
      <c r="DK7" s="24">
        <v>31.19</v>
      </c>
      <c r="DL7" s="24">
        <v>33.020000000000003</v>
      </c>
      <c r="DM7" s="24">
        <v>34.68</v>
      </c>
      <c r="DN7" s="24">
        <v>31.01</v>
      </c>
      <c r="DO7" s="24">
        <v>28.87</v>
      </c>
      <c r="DP7" s="24">
        <v>31.34</v>
      </c>
      <c r="DQ7" s="24">
        <v>32.909999999999997</v>
      </c>
      <c r="DR7" s="24">
        <v>34.869999999999997</v>
      </c>
      <c r="DS7" s="24">
        <v>41.09</v>
      </c>
      <c r="DT7" s="24">
        <v>0</v>
      </c>
      <c r="DU7" s="24">
        <v>1</v>
      </c>
      <c r="DV7" s="24">
        <v>1.86</v>
      </c>
      <c r="DW7" s="24">
        <v>2.57</v>
      </c>
      <c r="DX7" s="24">
        <v>4.96</v>
      </c>
      <c r="DY7" s="24">
        <v>4.95</v>
      </c>
      <c r="DZ7" s="24">
        <v>5.64</v>
      </c>
      <c r="EA7" s="24">
        <v>6.43</v>
      </c>
      <c r="EB7" s="24">
        <v>7.75</v>
      </c>
      <c r="EC7" s="24">
        <v>9.44</v>
      </c>
      <c r="ED7" s="24">
        <v>8.68</v>
      </c>
      <c r="EE7" s="24">
        <v>0.01</v>
      </c>
      <c r="EF7" s="24">
        <v>0.01</v>
      </c>
      <c r="EG7" s="24">
        <v>0.02</v>
      </c>
      <c r="EH7" s="24">
        <v>0</v>
      </c>
      <c r="EI7" s="24">
        <v>0</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2025-01-24T07:07:24Z</dcterms:created>
  <dcterms:modified xsi:type="dcterms:W3CDTF">2025-02-17T07:28:54Z</dcterms:modified>
  <cp:category/>
</cp:coreProperties>
</file>