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5 佐伯市\"/>
    </mc:Choice>
  </mc:AlternateContent>
  <xr:revisionPtr revIDLastSave="0" documentId="13_ncr:1_{EA3D473D-8E6D-4889-8E5C-F4C9B3D680AC}" xr6:coauthVersionLast="47" xr6:coauthVersionMax="47" xr10:uidLastSave="{00000000-0000-0000-0000-000000000000}"/>
  <workbookProtection workbookAlgorithmName="SHA-512" workbookHashValue="X0dXsW1SzFPr7xYIg4VW2HQIEqMJ2mxlutpC0YsXdmflG2Ed/X7IreNclQj8I3LSx/El+tyqNuwUKl8TGfpqMQ==" workbookSaltValue="P9p5+09A8k8i1olxgy5S1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AL8" i="4" s="1"/>
  <c r="Q6" i="5"/>
  <c r="P6" i="5"/>
  <c r="O6" i="5"/>
  <c r="I10" i="4" s="1"/>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F85" i="4"/>
  <c r="AT10" i="4"/>
  <c r="AL10" i="4"/>
  <c r="W10" i="4"/>
  <c r="P10"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<sst xmlns="http://schemas.openxmlformats.org/spreadsheetml/2006/main" count="228" uniqueCount="112">
  <si>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</si>
  <si>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</si>
  <si>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</si>
  <si>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</si>
  <si>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</si>
  <si>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</si>
  <si>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</si>
  <si>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</si>
  <si>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</si>
  <si>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</si>
  <si>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</si>
  <si>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</si>
  <si>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</si>
  <si>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</si>
  <si>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</si>
  <si>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</si>
  <si>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</si>
  <si>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</si>
  <si>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</si>
  <si>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</si>
  <si>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</si>
  <si>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</si>
  <si>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</si>
  <si>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</si>
  <si>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</si>
  <si>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</si>
  <si>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</si>
  <si>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</si>
  <si>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</si>
  <si>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</si>
  <si>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</si>
  <si>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</si>
  <si>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</si>
  <si>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</si>
  <si>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</si>
  <si>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</si>
  <si>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</si>
  <si>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</si>
  <si>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</si>
  <si>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</si>
  <si>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</si>
  <si>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</si>
  <si>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</si>
  <si>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</si>
  <si>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</si>
  <si>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</si>
  <si>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</si>
  <si>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</si>
  <si>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</si>
  <si>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</si>
  <si>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</si>
  <si>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</si>
  <si>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</si>
  <si>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</si>
  <si>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</si>
  <si>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</si>
  <si>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</si>
  <si>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</si>
  <si>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</si>
  <si>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</si>
  <si>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</si>
  <si>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</si>
  <si>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</si>
  <si>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</si>
  <si>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</si>
  <si>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</si>
  <si>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</si>
  <si>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</si>
  <si>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</si>
  <si>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</si>
  <si>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</si>
  <si>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</si>
  <si>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</si>
  <si>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</si>
  <si>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</si>
  <si>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</si>
  <si>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</si>
  <si>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</si>
  <si>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</si>
  <si>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</si>
  <si>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</si>
  <si>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</si>
  <si>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</si>
  <si>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</si>
  <si>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</si>
  <si>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</si>
  <si>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</si>
  <si>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</si>
  <si>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</si>
  <si>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</si>
  <si>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</si>
  <si>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</si>
  <si>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</si>
  <si>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</si>
  <si>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</si>
  <si>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</si>
  <si>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</si>
  <si>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</si>
  <si>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</si>
  <si>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</si>
  <si>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</si>
  <si>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</si>
  <si>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</si>
  <si>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</si>
  <si>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</si>
  <si>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</si>
  <si>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</si>
  <si>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</si>
  <si>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</si>
  <si>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①『経常収支比率』‥経常費用が経常収益でどの程度賄われているかを示す指標。令和4年度に料金改定（値上げ）を実施したこともあり、経営状況は改善傾向にあります。
③『流動比率』‥流動負債に対する流動資産の割合で短期債務に対する支払能力を表す指標。指標は100％を上回っているものの、類似団体と比較して大きく下回っていることから、将来の見込みを踏まえた分析が必要です。
④『企業債残高対給水収益比率』‥給水収益に対する企業債残高の割合であり、企業債残高の規模を表す指標。近年は数値に減少が見られるものの、企業債残高の規模は依然として大きく、適切な数値ではないといえます。
⑤『料金回収率』‥給水に係る費用が、どの程度給水収益で賄えているかを表した指標。指標は100％を下回っていますが、料金改定の成果により、令和4年度以降は類似団体並みの数値まで改善しています。
⑥『給水原価』‥有収水量1㎥あたりについて、どれだけの費用がかかっているかを表す指標。類似団体を下回っているものの、経常費用の増加等により給水原価は供給単価を上回っており、適切な数値ではないといえます。　　　　　　　　
⑦『施設利用率』‥配水能力に対する配水量の割合で、施設の利用状況を判断する指標。現状は良好といえますが、給水人口の減少等を踏まえると、今後は施設の統廃合やダウンサイジングを検討する必要があります。
⑧『有収率』‥施設の稼働が収益につながっているかを判断する指標。近年は数値が低下傾向にあることから、漏水調査等の取組を強化するなど対策を行っています。</t>
    <rPh sb="70" eb="72">
      <t>ケイコウ</t>
    </rPh>
    <rPh sb="139" eb="143">
      <t>ルイジダンタイ</t>
    </rPh>
    <rPh sb="144" eb="146">
      <t>ヒカク</t>
    </rPh>
    <rPh sb="148" eb="149">
      <t>オオ</t>
    </rPh>
    <rPh sb="151" eb="153">
      <t>シタマワ</t>
    </rPh>
    <rPh sb="232" eb="234">
      <t>キンネン</t>
    </rPh>
    <rPh sb="235" eb="237">
      <t>スウチ</t>
    </rPh>
    <rPh sb="249" eb="254">
      <t>キギョウサイザンダカ</t>
    </rPh>
    <rPh sb="255" eb="257">
      <t>キボ</t>
    </rPh>
    <rPh sb="258" eb="260">
      <t>イゼン</t>
    </rPh>
    <rPh sb="263" eb="264">
      <t>オオ</t>
    </rPh>
    <rPh sb="351" eb="353">
      <t>レイワ</t>
    </rPh>
    <rPh sb="354" eb="356">
      <t>ネンド</t>
    </rPh>
    <rPh sb="356" eb="358">
      <t>イコウ</t>
    </rPh>
    <rPh sb="359" eb="363">
      <t>ルイジダンタイ</t>
    </rPh>
    <rPh sb="363" eb="364">
      <t>ナ</t>
    </rPh>
    <rPh sb="366" eb="368">
      <t>スウチ</t>
    </rPh>
    <rPh sb="370" eb="372">
      <t>カイゼン</t>
    </rPh>
    <rPh sb="620" eb="622">
      <t>キンネン</t>
    </rPh>
    <rPh sb="628" eb="630">
      <t>ケイコウ</t>
    </rPh>
    <rPh sb="653" eb="655">
      <t>タイサク</t>
    </rPh>
    <rPh sb="656" eb="657">
      <t>オコナ</t>
    </rPh>
    <phoneticPr fontId="4"/>
  </si>
  <si>
    <t>①『有形固定資産減価償却率』‥有形固定資産のうち償却対象資産の減価償却がどの程度進んでいるかを表す指標。平成30年度の簡易水道事業統合による償却対象資産の増加により数値が低下したものの、令和元年度以降は上昇傾向にあることから、施設について計画的に更新を行っていく必要があります。
②『管路経年化率』‥法定耐用年数を超えた管路延長の割合を表す指標。数値は類似団体を下回っているものの、老朽化した管路を多く保有していることから、更新のための財源確保に向けた取組みが必要です。
③『管路更新率』‥当該年度に更新した管路延長の割合を表す指標。更新に係る事業費の平準化を図るため、更新の必要性が高い管路を見極めながら、毎年度計画的に更新を行っています。</t>
    <rPh sb="65" eb="67">
      <t>トウゴウ</t>
    </rPh>
    <rPh sb="113" eb="115">
      <t>シセツ</t>
    </rPh>
    <rPh sb="126" eb="127">
      <t>オコナ</t>
    </rPh>
    <rPh sb="173" eb="175">
      <t>スウチ</t>
    </rPh>
    <rPh sb="196" eb="198">
      <t>カンロ</t>
    </rPh>
    <rPh sb="199" eb="200">
      <t>オオ</t>
    </rPh>
    <rPh sb="201" eb="203">
      <t>ホユウ</t>
    </rPh>
    <rPh sb="223" eb="224">
      <t>ム</t>
    </rPh>
    <rPh sb="226" eb="228">
      <t>トリク</t>
    </rPh>
    <rPh sb="267" eb="269">
      <t>コウシン</t>
    </rPh>
    <rPh sb="270" eb="271">
      <t>カカ</t>
    </rPh>
    <rPh sb="304" eb="307">
      <t>マイネンド</t>
    </rPh>
    <phoneticPr fontId="4"/>
  </si>
  <si>
    <t>　経営の健全性・効率性については、令和2年度に策定した経営戦略に基づき、令和4年度に料金改定を実施したことで、近年は経営状況に改善が見られます。
　しかしながら、今後も給水人口の減少が予測され、収益の減少が見込まれることから、施設を適切に更新・維持管理していくためには、更なる経営努力が必要です。　
　まずは、令和7年度に現在の経営戦略について見直しを行い、今後の人口減少や物価上昇、施設の老朽化を踏まえた将来における更新費用等を的確に反映させることとしています。
　老朽化の状況については、特に管路については法定耐用年数を経過したものが多く存在しています。これらの管路を直ちに使用不可能とするのではなく、日ごろから適切な維持管理を行うことで長寿命化を図り、更新の必要性が高い管路を見極めながら計画的かつ効率的な更新に取り組みます。
　</t>
    <rPh sb="17" eb="19">
      <t>レイワ</t>
    </rPh>
    <rPh sb="20" eb="22">
      <t>ネンド</t>
    </rPh>
    <rPh sb="23" eb="25">
      <t>サクテイ</t>
    </rPh>
    <rPh sb="27" eb="31">
      <t>ケイエイセンリャク</t>
    </rPh>
    <rPh sb="32" eb="33">
      <t>モト</t>
    </rPh>
    <rPh sb="36" eb="38">
      <t>レイワ</t>
    </rPh>
    <rPh sb="39" eb="41">
      <t>ネンド</t>
    </rPh>
    <rPh sb="55" eb="57">
      <t>キンネン</t>
    </rPh>
    <rPh sb="81" eb="83">
      <t>コンゴ</t>
    </rPh>
    <rPh sb="92" eb="94">
      <t>ヨソク</t>
    </rPh>
    <rPh sb="103" eb="105">
      <t>ミコ</t>
    </rPh>
    <rPh sb="155" eb="157">
      <t>ゲンザイ</t>
    </rPh>
    <rPh sb="165" eb="167">
      <t>ミナオ</t>
    </rPh>
    <rPh sb="180" eb="184">
      <t>ブッカジョウショウ</t>
    </rPh>
    <rPh sb="215" eb="217">
      <t>テキカク</t>
    </rPh>
    <rPh sb="218" eb="21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</si>
</sst>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0.76</c:v>
                </c:pt>
                <c:pt idx="1">
                  <c:v>0.59</c:v>
                </c:pt>
                <c:pt idx="2">
                  <c:v>0.47</c:v>
                </c:pt>
                <c:pt idx="3">
                  <c:v>0.86</c:v>
                </c:pt>
                <c:pt idx="4">
                  <c:v>0.32</c:v>
                </c:pt>
              </c:numCache>
            </c:numRef>
          </c:val>
          <c:extLst>
            <c:ext xmlns:c16="http://schemas.microsoft.com/office/drawing/2014/chart" uri="{C3380CC4-5D6E-409C-BE32-E72D297353CC}">
              <c16:uniqueId val="{00000000-64D3-4F5E-B7ED-A316E295E3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64D3-4F5E-B7ED-A316E295E3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73.349999999999994</c:v>
                </c:pt>
                <c:pt idx="1">
                  <c:v>72.349999999999994</c:v>
                </c:pt>
                <c:pt idx="2">
                  <c:v>67.41</c:v>
                </c:pt>
                <c:pt idx="3">
                  <c:v>66.540000000000006</c:v>
                </c:pt>
                <c:pt idx="4">
                  <c:v>65.61</c:v>
                </c:pt>
              </c:numCache>
            </c:numRef>
          </c:val>
          <c:extLst>
            <c:ext xmlns:c16="http://schemas.microsoft.com/office/drawing/2014/chart" uri="{C3380CC4-5D6E-409C-BE32-E72D297353CC}">
              <c16:uniqueId val="{00000000-CFF1-4237-9560-B021D36FBA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CFF1-4237-9560-B021D36FBA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79.95</c:v>
                </c:pt>
                <c:pt idx="1">
                  <c:v>80.91</c:v>
                </c:pt>
                <c:pt idx="2">
                  <c:v>84.29</c:v>
                </c:pt>
                <c:pt idx="3">
                  <c:v>83.21</c:v>
                </c:pt>
                <c:pt idx="4">
                  <c:v>82.29</c:v>
                </c:pt>
              </c:numCache>
            </c:numRef>
          </c:val>
          <c:extLst>
            <c:ext xmlns:c16="http://schemas.microsoft.com/office/drawing/2014/chart" uri="{C3380CC4-5D6E-409C-BE32-E72D297353CC}">
              <c16:uniqueId val="{00000000-4AF1-4E04-B3ED-C6F5EB00BA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4AF1-4E04-B3ED-C6F5EB00BA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97.33</c:v>
                </c:pt>
                <c:pt idx="1">
                  <c:v>101.42</c:v>
                </c:pt>
                <c:pt idx="2">
                  <c:v>99.44</c:v>
                </c:pt>
                <c:pt idx="3">
                  <c:v>108.73</c:v>
                </c:pt>
                <c:pt idx="4">
                  <c:v>111.45</c:v>
                </c:pt>
              </c:numCache>
            </c:numRef>
          </c:val>
          <c:extLst>
            <c:ext xmlns:c16="http://schemas.microsoft.com/office/drawing/2014/chart" uri="{C3380CC4-5D6E-409C-BE32-E72D297353CC}">
              <c16:uniqueId val="{00000000-8938-4248-A736-694305A3E9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938-4248-A736-694305A3E9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36.67</c:v>
                </c:pt>
                <c:pt idx="1">
                  <c:v>38.53</c:v>
                </c:pt>
                <c:pt idx="2">
                  <c:v>40.89</c:v>
                </c:pt>
                <c:pt idx="3">
                  <c:v>42.29</c:v>
                </c:pt>
                <c:pt idx="4">
                  <c:v>43.85</c:v>
                </c:pt>
              </c:numCache>
            </c:numRef>
          </c:val>
          <c:extLst>
            <c:ext xmlns:c16="http://schemas.microsoft.com/office/drawing/2014/chart" uri="{C3380CC4-5D6E-409C-BE32-E72D297353CC}">
              <c16:uniqueId val="{00000000-C89D-4AD4-97B8-6FFE9D9C09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C89D-4AD4-97B8-6FFE9D9C09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18.440000000000001</c:v>
                </c:pt>
                <c:pt idx="1">
                  <c:v>18.61</c:v>
                </c:pt>
                <c:pt idx="2">
                  <c:v>19.86</c:v>
                </c:pt>
                <c:pt idx="3">
                  <c:v>19.63</c:v>
                </c:pt>
                <c:pt idx="4">
                  <c:v>20.329999999999998</c:v>
                </c:pt>
              </c:numCache>
            </c:numRef>
          </c:val>
          <c:extLst>
            <c:ext xmlns:c16="http://schemas.microsoft.com/office/drawing/2014/chart" uri="{C3380CC4-5D6E-409C-BE32-E72D297353CC}">
              <c16:uniqueId val="{00000000-1542-4F16-A247-02B48DFFDC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542-4F16-A247-02B48DFFDC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F4-4331-9E8F-08F39A9050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20F4-4331-9E8F-08F39A9050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119.55</c:v>
                </c:pt>
                <c:pt idx="1">
                  <c:v>114.85</c:v>
                </c:pt>
                <c:pt idx="2">
                  <c:v>109.22</c:v>
                </c:pt>
                <c:pt idx="3">
                  <c:v>117.83</c:v>
                </c:pt>
                <c:pt idx="4">
                  <c:v>124.19</c:v>
                </c:pt>
              </c:numCache>
            </c:numRef>
          </c:val>
          <c:extLst>
            <c:ext xmlns:c16="http://schemas.microsoft.com/office/drawing/2014/chart" uri="{C3380CC4-5D6E-409C-BE32-E72D297353CC}">
              <c16:uniqueId val="{00000000-2F6B-44C1-B52A-DFD8749C6A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F6B-44C1-B52A-DFD8749C6A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566.38</c:v>
                </c:pt>
                <c:pt idx="1">
                  <c:v>553.20000000000005</c:v>
                </c:pt>
                <c:pt idx="2">
                  <c:v>542.19000000000005</c:v>
                </c:pt>
                <c:pt idx="3">
                  <c:v>476.38</c:v>
                </c:pt>
                <c:pt idx="4">
                  <c:v>458.91</c:v>
                </c:pt>
              </c:numCache>
            </c:numRef>
          </c:val>
          <c:extLst>
            <c:ext xmlns:c16="http://schemas.microsoft.com/office/drawing/2014/chart" uri="{C3380CC4-5D6E-409C-BE32-E72D297353CC}">
              <c16:uniqueId val="{00000000-CFFA-4244-BD9E-1724A08558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FFA-4244-BD9E-1724A08558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81.23</c:v>
                </c:pt>
                <c:pt idx="1">
                  <c:v>84.49</c:v>
                </c:pt>
                <c:pt idx="2">
                  <c:v>83.26</c:v>
                </c:pt>
                <c:pt idx="3">
                  <c:v>94.38</c:v>
                </c:pt>
                <c:pt idx="4">
                  <c:v>97.09</c:v>
                </c:pt>
              </c:numCache>
            </c:numRef>
          </c:val>
          <c:extLst>
            <c:ext xmlns:c16="http://schemas.microsoft.com/office/drawing/2014/chart" uri="{C3380CC4-5D6E-409C-BE32-E72D297353CC}">
              <c16:uniqueId val="{00000000-7255-4C38-8F88-8BA4A4392A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255-4C38-8F88-8BA4A4392A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156.44999999999999</c:v>
                </c:pt>
                <c:pt idx="1">
                  <c:v>150.44999999999999</c:v>
                </c:pt>
                <c:pt idx="2">
                  <c:v>152.66</c:v>
                </c:pt>
                <c:pt idx="3">
                  <c:v>153.61000000000001</c:v>
                </c:pt>
                <c:pt idx="4">
                  <c:v>151.37</c:v>
                </c:pt>
              </c:numCache>
            </c:numRef>
          </c:val>
          <c:extLst>
            <c:ext xmlns:c16="http://schemas.microsoft.com/office/drawing/2014/chart" uri="{C3380CC4-5D6E-409C-BE32-E72D297353CC}">
              <c16:uniqueId val="{00000000-10A6-4D3E-9BA9-F361F352C7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0A6-4D3E-9BA9-F361F352C7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大分県　佐伯市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9"/>
      <c r="D7" s="59"/>
      <c r="E7" s="59"/>
      <c r="F7" s="59"/>
      <c r="G7" s="59"/>
      <c r="H7" s="59"/>
      <c r="I7" s="58" t="s">
        <v>2</v>
      </c>
      <c r="J7" s="59"/>
      <c r="K7" s="59"/>
      <c r="L7" s="59"/>
      <c r="M7" s="59"/>
      <c r="N7" s="59"/>
      <c r="O7" s="60"/>
      <c r="P7" s="61" t="s">
        <v>3</v>
      </c>
      <c r="Q7" s="61"/>
      <c r="R7" s="61"/>
      <c r="S7" s="61"/>
      <c r="T7" s="61"/>
      <c r="U7" s="61"/>
      <c r="V7" s="61"/>
      <c r="W7" s="61" t="s">
        <v>4</v>
      </c>
      <c r="X7" s="61"/>
      <c r="Y7" s="61"/>
      <c r="Z7" s="61"/>
      <c r="AA7" s="61"/>
      <c r="AB7" s="61"/>
      <c r="AC7" s="61"/>
      <c r="AD7" s="61" t="s">
        <v>5</v>
      </c>
      <c r="AE7" s="61"/>
      <c r="AF7" s="61"/>
      <c r="AG7" s="61"/>
      <c r="AH7" s="61"/>
      <c r="AI7" s="61"/>
      <c r="AJ7" s="61"/>
      <c r="AK7" s="2"/>
      <c r="AL7" s="61" t="s">
        <v>6</v>
      </c>
      <c r="AM7" s="61"/>
      <c r="AN7" s="61"/>
      <c r="AO7" s="61"/>
      <c r="AP7" s="61"/>
      <c r="AQ7" s="61"/>
      <c r="AR7" s="61"/>
      <c r="AS7" s="61"/>
      <c r="AT7" s="58" t="s">
        <v>7</v>
      </c>
      <c r="AU7" s="59"/>
      <c r="AV7" s="59"/>
      <c r="AW7" s="59"/>
      <c r="AX7" s="59"/>
      <c r="AY7" s="59"/>
      <c r="AZ7" s="59"/>
      <c r="BA7" s="59"/>
      <c r="BB7" s="61" t="s">
        <v>8</v>
      </c>
      <c r="BC7" s="61"/>
      <c r="BD7" s="61"/>
      <c r="BE7" s="61"/>
      <c r="BF7" s="61"/>
      <c r="BG7" s="61"/>
      <c r="BH7" s="61"/>
      <c r="BI7" s="61"/>
      <c r="BJ7" s="3"/>
      <c r="BK7" s="3"/>
      <c r="BL7" s="66" t="s">
        <v>9</v>
      </c>
      <c r="BM7" s="67"/>
      <c r="BN7" s="67"/>
      <c r="BO7" s="67"/>
      <c r="BP7" s="67"/>
      <c r="BQ7" s="67"/>
      <c r="BR7" s="67"/>
      <c r="BS7" s="67"/>
      <c r="BT7" s="67"/>
      <c r="BU7" s="67"/>
      <c r="BV7" s="67"/>
      <c r="BW7" s="67"/>
      <c r="BX7" s="67"/>
      <c r="BY7" s="6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A4</v>
      </c>
      <c r="X8" s="72"/>
      <c r="Y8" s="72"/>
      <c r="Z8" s="72"/>
      <c r="AA8" s="72"/>
      <c r="AB8" s="72"/>
      <c r="AC8" s="72"/>
      <c r="AD8" s="72" t="str">
        <f>データ!$M$6</f>
        <v>非設置</v>
      </c>
      <c r="AE8" s="72"/>
      <c r="AF8" s="72"/>
      <c r="AG8" s="72"/>
      <c r="AH8" s="72"/>
      <c r="AI8" s="72"/>
      <c r="AJ8" s="72"/>
      <c r="AK8" s="2"/>
      <c r="AL8" s="55">
        <f>データ!$R$6</f>
        <v>65624</v>
      </c>
      <c r="AM8" s="55"/>
      <c r="AN8" s="55"/>
      <c r="AO8" s="55"/>
      <c r="AP8" s="55"/>
      <c r="AQ8" s="55"/>
      <c r="AR8" s="55"/>
      <c r="AS8" s="55"/>
      <c r="AT8" s="52">
        <f>データ!$S$6</f>
        <v>903.14</v>
      </c>
      <c r="AU8" s="53"/>
      <c r="AV8" s="53"/>
      <c r="AW8" s="53"/>
      <c r="AX8" s="53"/>
      <c r="AY8" s="53"/>
      <c r="AZ8" s="53"/>
      <c r="BA8" s="53"/>
      <c r="BB8" s="42">
        <f>データ!$T$6</f>
        <v>72.66</v>
      </c>
      <c r="BC8" s="42"/>
      <c r="BD8" s="42"/>
      <c r="BE8" s="42"/>
      <c r="BF8" s="42"/>
      <c r="BG8" s="42"/>
      <c r="BH8" s="42"/>
      <c r="BI8" s="42"/>
      <c r="BJ8" s="3"/>
      <c r="BK8" s="3"/>
      <c r="BL8" s="73" t="s">
        <v>10</v>
      </c>
      <c r="BM8" s="74"/>
      <c r="BN8" s="56" t="s">
        <v>11</v>
      </c>
      <c r="BO8" s="56"/>
      <c r="BP8" s="56"/>
      <c r="BQ8" s="56"/>
      <c r="BR8" s="56"/>
      <c r="BS8" s="56"/>
      <c r="BT8" s="56"/>
      <c r="BU8" s="56"/>
      <c r="BV8" s="56"/>
      <c r="BW8" s="56"/>
      <c r="BX8" s="56"/>
      <c r="BY8" s="57"/>
    </row>
    <row r="9" spans="1:78" ht="18.75" customHeight="1" x14ac:dyDescent="0.15">
      <c r="A9" s="2"/>
      <c r="B9" s="58" t="s">
        <v>12</v>
      </c>
      <c r="C9" s="59"/>
      <c r="D9" s="59"/>
      <c r="E9" s="59"/>
      <c r="F9" s="59"/>
      <c r="G9" s="59"/>
      <c r="H9" s="59"/>
      <c r="I9" s="58" t="s">
        <v>13</v>
      </c>
      <c r="J9" s="59"/>
      <c r="K9" s="59"/>
      <c r="L9" s="59"/>
      <c r="M9" s="59"/>
      <c r="N9" s="59"/>
      <c r="O9" s="60"/>
      <c r="P9" s="61" t="s">
        <v>14</v>
      </c>
      <c r="Q9" s="61"/>
      <c r="R9" s="61"/>
      <c r="S9" s="61"/>
      <c r="T9" s="61"/>
      <c r="U9" s="61"/>
      <c r="V9" s="61"/>
      <c r="W9" s="61" t="s">
        <v>15</v>
      </c>
      <c r="X9" s="61"/>
      <c r="Y9" s="61"/>
      <c r="Z9" s="61"/>
      <c r="AA9" s="61"/>
      <c r="AB9" s="61"/>
      <c r="AC9" s="61"/>
      <c r="AD9" s="2"/>
      <c r="AE9" s="2"/>
      <c r="AF9" s="2"/>
      <c r="AG9" s="2"/>
      <c r="AH9" s="2"/>
      <c r="AI9" s="2"/>
      <c r="AJ9" s="2"/>
      <c r="AK9" s="2"/>
      <c r="AL9" s="61" t="s">
        <v>16</v>
      </c>
      <c r="AM9" s="61"/>
      <c r="AN9" s="61"/>
      <c r="AO9" s="61"/>
      <c r="AP9" s="61"/>
      <c r="AQ9" s="61"/>
      <c r="AR9" s="61"/>
      <c r="AS9" s="61"/>
      <c r="AT9" s="58" t="s">
        <v>17</v>
      </c>
      <c r="AU9" s="59"/>
      <c r="AV9" s="59"/>
      <c r="AW9" s="59"/>
      <c r="AX9" s="59"/>
      <c r="AY9" s="59"/>
      <c r="AZ9" s="59"/>
      <c r="BA9" s="59"/>
      <c r="BB9" s="61" t="s">
        <v>18</v>
      </c>
      <c r="BC9" s="61"/>
      <c r="BD9" s="61"/>
      <c r="BE9" s="61"/>
      <c r="BF9" s="61"/>
      <c r="BG9" s="61"/>
      <c r="BH9" s="61"/>
      <c r="BI9" s="61"/>
      <c r="BJ9" s="3"/>
      <c r="BK9" s="3"/>
      <c r="BL9" s="62" t="s">
        <v>19</v>
      </c>
      <c r="BM9" s="63"/>
      <c r="BN9" s="64" t="s">
        <v>20</v>
      </c>
      <c r="BO9" s="64"/>
      <c r="BP9" s="64"/>
      <c r="BQ9" s="64"/>
      <c r="BR9" s="64"/>
      <c r="BS9" s="64"/>
      <c r="BT9" s="64"/>
      <c r="BU9" s="64"/>
      <c r="BV9" s="64"/>
      <c r="BW9" s="64"/>
      <c r="BX9" s="64"/>
      <c r="BY9" s="65"/>
    </row>
    <row r="10" spans="1:78" ht="18.75" customHeight="1" x14ac:dyDescent="0.15">
      <c r="A10" s="2"/>
      <c r="B10" s="52" t="str">
        <f>データ!$N$6</f>
        <v>-</v>
      </c>
      <c r="C10" s="53"/>
      <c r="D10" s="53"/>
      <c r="E10" s="53"/>
      <c r="F10" s="53"/>
      <c r="G10" s="53"/>
      <c r="H10" s="53"/>
      <c r="I10" s="52">
        <f>データ!$O$6</f>
        <v>64.63</v>
      </c>
      <c r="J10" s="53"/>
      <c r="K10" s="53"/>
      <c r="L10" s="53"/>
      <c r="M10" s="53"/>
      <c r="N10" s="53"/>
      <c r="O10" s="54"/>
      <c r="P10" s="42">
        <f>データ!$P$6</f>
        <v>99.21</v>
      </c>
      <c r="Q10" s="42"/>
      <c r="R10" s="42"/>
      <c r="S10" s="42"/>
      <c r="T10" s="42"/>
      <c r="U10" s="42"/>
      <c r="V10" s="42"/>
      <c r="W10" s="55">
        <f>データ!$Q$6</f>
        <v>2850</v>
      </c>
      <c r="X10" s="55"/>
      <c r="Y10" s="55"/>
      <c r="Z10" s="55"/>
      <c r="AA10" s="55"/>
      <c r="AB10" s="55"/>
      <c r="AC10" s="55"/>
      <c r="AD10" s="2"/>
      <c r="AE10" s="2"/>
      <c r="AF10" s="2"/>
      <c r="AG10" s="2"/>
      <c r="AH10" s="2"/>
      <c r="AI10" s="2"/>
      <c r="AJ10" s="2"/>
      <c r="AK10" s="2"/>
      <c r="AL10" s="55">
        <f>データ!$U$6</f>
        <v>64578</v>
      </c>
      <c r="AM10" s="55"/>
      <c r="AN10" s="55"/>
      <c r="AO10" s="55"/>
      <c r="AP10" s="55"/>
      <c r="AQ10" s="55"/>
      <c r="AR10" s="55"/>
      <c r="AS10" s="55"/>
      <c r="AT10" s="52">
        <f>データ!$V$6</f>
        <v>151.13</v>
      </c>
      <c r="AU10" s="53"/>
      <c r="AV10" s="53"/>
      <c r="AW10" s="53"/>
      <c r="AX10" s="53"/>
      <c r="AY10" s="53"/>
      <c r="AZ10" s="53"/>
      <c r="BA10" s="53"/>
      <c r="BB10" s="42">
        <f>データ!$W$6</f>
        <v>427.3</v>
      </c>
      <c r="BC10" s="42"/>
      <c r="BD10" s="42"/>
      <c r="BE10" s="42"/>
      <c r="BF10" s="42"/>
      <c r="BG10" s="42"/>
      <c r="BH10" s="42"/>
      <c r="BI10" s="42"/>
      <c r="BJ10" s="2"/>
      <c r="BK10" s="2"/>
      <c r="BL10" s="43" t="s">
        <v>21</v>
      </c>
      <c r="BM10" s="44"/>
      <c r="BN10" s="45" t="s">
        <v>22</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109</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111</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wf0dP+5SDSE+F4CvQKgqge6j0kUgiuLSQFZZfeCEYn3ck7Acu6F6DK0qIYcBLGoM+zLN+gzxPe+PrGo5mUkvQ==" saltValue="mEcgcu5JZpF6GRaLpAsZ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442054</v>
      </c>
      <c r="D6" s="20">
        <f t="shared" si="3"/>
        <v>46</v>
      </c>
      <c r="E6" s="20">
        <f t="shared" si="3"/>
        <v>1</v>
      </c>
      <c r="F6" s="20">
        <f t="shared" si="3"/>
        <v>0</v>
      </c>
      <c r="G6" s="20">
        <f t="shared" si="3"/>
        <v>1</v>
      </c>
      <c r="H6" s="20" t="str">
        <f t="shared" si="3"/>
        <v>大分県　佐伯市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64.63</v>
      </c>
      <c r="P6" s="21">
        <f t="shared" si="3"/>
        <v>99.21</v>
      </c>
      <c r="Q6" s="21">
        <f t="shared" si="3"/>
        <v>2850</v>
      </c>
      <c r="R6" s="21">
        <f t="shared" si="3"/>
        <v>65624</v>
      </c>
      <c r="S6" s="21">
        <f t="shared" si="3"/>
        <v>903.14</v>
      </c>
      <c r="T6" s="21">
        <f t="shared" si="3"/>
        <v>72.66</v>
      </c>
      <c r="U6" s="21">
        <f t="shared" si="3"/>
        <v>64578</v>
      </c>
      <c r="V6" s="21">
        <f t="shared" si="3"/>
        <v>151.13</v>
      </c>
      <c r="W6" s="21">
        <f t="shared" si="3"/>
        <v>427.3</v>
      </c>
      <c r="X6" s="22">
        <f>IF(X7="",NA(),X7)</f>
        <v>97.33</v>
      </c>
      <c r="Y6" s="22">
        <f t="shared" ref="Y6:AG6" si="4">IF(Y7="",NA(),Y7)</f>
        <v>101.42</v>
      </c>
      <c r="Z6" s="22">
        <f t="shared" si="4"/>
        <v>99.44</v>
      </c>
      <c r="AA6" s="22">
        <f t="shared" si="4"/>
        <v>108.73</v>
      </c>
      <c r="AB6" s="22">
        <f t="shared" si="4"/>
        <v>111.45</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119.55</v>
      </c>
      <c r="AU6" s="22">
        <f t="shared" ref="AU6:BC6" si="6">IF(AU7="",NA(),AU7)</f>
        <v>114.85</v>
      </c>
      <c r="AV6" s="22">
        <f t="shared" si="6"/>
        <v>109.22</v>
      </c>
      <c r="AW6" s="22">
        <f t="shared" si="6"/>
        <v>117.83</v>
      </c>
      <c r="AX6" s="22">
        <f t="shared" si="6"/>
        <v>124.19</v>
      </c>
      <c r="AY6" s="22">
        <f t="shared" si="6"/>
        <v>360.86</v>
      </c>
      <c r="AZ6" s="22">
        <f t="shared" si="6"/>
        <v>350.79</v>
      </c>
      <c r="BA6" s="22">
        <f t="shared" si="6"/>
        <v>354.57</v>
      </c>
      <c r="BB6" s="22">
        <f t="shared" si="6"/>
        <v>357.74</v>
      </c>
      <c r="BC6" s="22">
        <f t="shared" si="6"/>
        <v>344.88</v>
      </c>
      <c r="BD6" s="21" t="str">
        <f>IF(BD7="","",IF(BD7="-","【-】","【"&amp;SUBSTITUTE(TEXT(BD7,"#,##0.00"),"-","△")&amp;"】"))</f>
        <v>【243.36】</v>
      </c>
      <c r="BE6" s="22">
        <f>IF(BE7="",NA(),BE7)</f>
        <v>566.38</v>
      </c>
      <c r="BF6" s="22">
        <f t="shared" ref="BF6:BN6" si="7">IF(BF7="",NA(),BF7)</f>
        <v>553.20000000000005</v>
      </c>
      <c r="BG6" s="22">
        <f t="shared" si="7"/>
        <v>542.19000000000005</v>
      </c>
      <c r="BH6" s="22">
        <f t="shared" si="7"/>
        <v>476.38</v>
      </c>
      <c r="BI6" s="22">
        <f t="shared" si="7"/>
        <v>458.91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81.23</v>
      </c>
      <c r="BQ6" s="22">
        <f t="shared" ref="BQ6:BY6" si="8">IF(BQ7="",NA(),BQ7)</f>
        <v>84.49</v>
      </c>
      <c r="BR6" s="22">
        <f t="shared" si="8"/>
        <v>83.26</v>
      </c>
      <c r="BS6" s="22">
        <f t="shared" si="8"/>
        <v>94.38</v>
      </c>
      <c r="BT6" s="22">
        <f t="shared" si="8"/>
        <v>97.09</v>
      </c>
      <c r="BU6" s="22">
        <f t="shared" si="8"/>
        <v>103.32</v>
      </c>
      <c r="BV6" s="22">
        <f t="shared" si="8"/>
        <v>100.85</v>
      </c>
      <c r="BW6" s="22">
        <f t="shared" si="8"/>
        <v>103.79</v>
      </c>
      <c r="BX6" s="22">
        <f t="shared" si="8"/>
        <v>98.3</v>
      </c>
      <c r="BY6" s="22">
        <f t="shared" si="8"/>
        <v>98.89</v>
      </c>
      <c r="BZ6" s="21" t="str">
        <f>IF(BZ7="","",IF(BZ7="-","【-】","【"&amp;SUBSTITUTE(TEXT(BZ7,"#,##0.00"),"-","△")&amp;"】"))</f>
        <v>【97.82】</v>
      </c>
      <c r="CA6" s="22">
        <f>IF(CA7="",NA(),CA7)</f>
        <v>156.44999999999999</v>
      </c>
      <c r="CB6" s="22">
        <f t="shared" ref="CB6:CJ6" si="9">IF(CB7="",NA(),CB7)</f>
        <v>150.44999999999999</v>
      </c>
      <c r="CC6" s="22">
        <f t="shared" si="9"/>
        <v>152.66</v>
      </c>
      <c r="CD6" s="22">
        <f t="shared" si="9"/>
        <v>153.61000000000001</v>
      </c>
      <c r="CE6" s="22">
        <f t="shared" si="9"/>
        <v>151.37</v>
      </c>
      <c r="CF6" s="22">
        <f t="shared" si="9"/>
        <v>168.56</v>
      </c>
      <c r="CG6" s="22">
        <f t="shared" si="9"/>
        <v>167.1</v>
      </c>
      <c r="CH6" s="22">
        <f t="shared" si="9"/>
        <v>167.86</v>
      </c>
      <c r="CI6" s="22">
        <f t="shared" si="9"/>
        <v>173.68</v>
      </c>
      <c r="CJ6" s="22">
        <f t="shared" si="9"/>
        <v>174.52</v>
      </c>
      <c r="CK6" s="21" t="str">
        <f>IF(CK7="","",IF(CK7="-","【-】","【"&amp;SUBSTITUTE(TEXT(CK7,"#,##0.00"),"-","△")&amp;"】"))</f>
        <v>【177.56】</v>
      </c>
      <c r="CL6" s="22">
        <f>IF(CL7="",NA(),CL7)</f>
        <v>73.349999999999994</v>
      </c>
      <c r="CM6" s="22">
        <f t="shared" ref="CM6:CU6" si="10">IF(CM7="",NA(),CM7)</f>
        <v>72.349999999999994</v>
      </c>
      <c r="CN6" s="22">
        <f t="shared" si="10"/>
        <v>67.41</v>
      </c>
      <c r="CO6" s="22">
        <f t="shared" si="10"/>
        <v>66.540000000000006</v>
      </c>
      <c r="CP6" s="22">
        <f t="shared" si="10"/>
        <v>65.61</v>
      </c>
      <c r="CQ6" s="22">
        <f t="shared" si="10"/>
        <v>59.51</v>
      </c>
      <c r="CR6" s="22">
        <f t="shared" si="10"/>
        <v>59.91</v>
      </c>
      <c r="CS6" s="22">
        <f t="shared" si="10"/>
        <v>59.4</v>
      </c>
      <c r="CT6" s="22">
        <f t="shared" si="10"/>
        <v>59.24</v>
      </c>
      <c r="CU6" s="22">
        <f t="shared" si="10"/>
        <v>58.77</v>
      </c>
      <c r="CV6" s="21" t="str">
        <f>IF(CV7="","",IF(CV7="-","【-】","【"&amp;SUBSTITUTE(TEXT(CV7,"#,##0.00"),"-","△")&amp;"】"))</f>
        <v>【59.81】</v>
      </c>
      <c r="CW6" s="22">
        <f>IF(CW7="",NA(),CW7)</f>
        <v>79.95</v>
      </c>
      <c r="CX6" s="22">
        <f t="shared" ref="CX6:DF6" si="11">IF(CX7="",NA(),CX7)</f>
        <v>80.91</v>
      </c>
      <c r="CY6" s="22">
        <f t="shared" si="11"/>
        <v>84.29</v>
      </c>
      <c r="CZ6" s="22">
        <f t="shared" si="11"/>
        <v>83.21</v>
      </c>
      <c r="DA6" s="22">
        <f t="shared" si="11"/>
        <v>82.29</v>
      </c>
      <c r="DB6" s="22">
        <f t="shared" si="11"/>
        <v>87.08</v>
      </c>
      <c r="DC6" s="22">
        <f t="shared" si="11"/>
        <v>87.26</v>
      </c>
      <c r="DD6" s="22">
        <f t="shared" si="11"/>
        <v>87.57</v>
      </c>
      <c r="DE6" s="22">
        <f t="shared" si="11"/>
        <v>87.26</v>
      </c>
      <c r="DF6" s="22">
        <f t="shared" si="11"/>
        <v>86.95</v>
      </c>
      <c r="DG6" s="21" t="str">
        <f>IF(DG7="","",IF(DG7="-","【-】","【"&amp;SUBSTITUTE(TEXT(DG7,"#,##0.00"),"-","△")&amp;"】"))</f>
        <v>【89.42】</v>
      </c>
      <c r="DH6" s="22">
        <f>IF(DH7="",NA(),DH7)</f>
        <v>36.67</v>
      </c>
      <c r="DI6" s="22">
        <f t="shared" ref="DI6:DQ6" si="12">IF(DI7="",NA(),DI7)</f>
        <v>38.53</v>
      </c>
      <c r="DJ6" s="22">
        <f t="shared" si="12"/>
        <v>40.89</v>
      </c>
      <c r="DK6" s="22">
        <f t="shared" si="12"/>
        <v>42.29</v>
      </c>
      <c r="DL6" s="22">
        <f t="shared" si="12"/>
        <v>43.85</v>
      </c>
      <c r="DM6" s="22">
        <f t="shared" si="12"/>
        <v>48.55</v>
      </c>
      <c r="DN6" s="22">
        <f t="shared" si="12"/>
        <v>49.2</v>
      </c>
      <c r="DO6" s="22">
        <f t="shared" si="12"/>
        <v>50.01</v>
      </c>
      <c r="DP6" s="22">
        <f t="shared" si="12"/>
        <v>50.99</v>
      </c>
      <c r="DQ6" s="22">
        <f t="shared" si="12"/>
        <v>51.79</v>
      </c>
      <c r="DR6" s="21" t="str">
        <f>IF(DR7="","",IF(DR7="-","【-】","【"&amp;SUBSTITUTE(TEXT(DR7,"#,##0.00"),"-","△")&amp;"】"))</f>
        <v>【52.02】</v>
      </c>
      <c r="DS6" s="22">
        <f>IF(DS7="",NA(),DS7)</f>
        <v>18.440000000000001</v>
      </c>
      <c r="DT6" s="22">
        <f t="shared" ref="DT6:EB6" si="13">IF(DT7="",NA(),DT7)</f>
        <v>18.61</v>
      </c>
      <c r="DU6" s="22">
        <f t="shared" si="13"/>
        <v>19.86</v>
      </c>
      <c r="DV6" s="22">
        <f t="shared" si="13"/>
        <v>19.63</v>
      </c>
      <c r="DW6" s="22">
        <f t="shared" si="13"/>
        <v>20.329999999999998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0.76</v>
      </c>
      <c r="EE6" s="22">
        <f t="shared" ref="EE6:EM6" si="14">IF(EE7="",NA(),EE7)</f>
        <v>0.59</v>
      </c>
      <c r="EF6" s="22">
        <f t="shared" si="14"/>
        <v>0.47</v>
      </c>
      <c r="EG6" s="22">
        <f t="shared" si="14"/>
        <v>0.86</v>
      </c>
      <c r="EH6" s="22">
        <f t="shared" si="14"/>
        <v>0.32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442054</v>
      </c>
      <c r="D7" s="24">
        <v>46</v>
      </c>
      <c r="E7" s="24">
        <v>1</v>
      </c>
      <c r="F7" s="24">
        <v>0</v>
      </c>
      <c r="G7" s="24">
        <v>1</v>
      </c>
      <c r="H7" s="24" t="s">
        <v>93</v>
      </c>
      <c r="I7" s="24" t="s">
        <v>94</v>
      </c>
      <c r="J7" s="24" t="s">
        <v>95</v>
      </c>
      <c r="K7" s="24" t="s">
        <v>96</v>
      </c>
      <c r="L7" s="24" t="s">
        <v>97</v>
      </c>
      <c r="M7" s="24" t="s">
        <v>98</v>
      </c>
      <c r="N7" s="25" t="s">
        <v>99</v>
      </c>
      <c r="O7" s="25">
        <v>64.63</v>
      </c>
      <c r="P7" s="25">
        <v>99.21</v>
      </c>
      <c r="Q7" s="25">
        <v>2850</v>
      </c>
      <c r="R7" s="25">
        <v>65624</v>
      </c>
      <c r="S7" s="25">
        <v>903.14</v>
      </c>
      <c r="T7" s="25">
        <v>72.66</v>
      </c>
      <c r="U7" s="25">
        <v>64578</v>
      </c>
      <c r="V7" s="25">
        <v>151.13</v>
      </c>
      <c r="W7" s="25">
        <v>427.3</v>
      </c>
      <c r="X7" s="25">
        <v>97.33</v>
      </c>
      <c r="Y7" s="25">
        <v>101.42</v>
      </c>
      <c r="Z7" s="25">
        <v>99.44</v>
      </c>
      <c r="AA7" s="25">
        <v>108.73</v>
      </c>
      <c r="AB7" s="25">
        <v>111.45</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119.55</v>
      </c>
      <c r="AU7" s="25">
        <v>114.85</v>
      </c>
      <c r="AV7" s="25">
        <v>109.22</v>
      </c>
      <c r="AW7" s="25">
        <v>117.83</v>
      </c>
      <c r="AX7" s="25">
        <v>124.19</v>
      </c>
      <c r="AY7" s="25">
        <v>360.86</v>
      </c>
      <c r="AZ7" s="25">
        <v>350.79</v>
      </c>
      <c r="BA7" s="25">
        <v>354.57</v>
      </c>
      <c r="BB7" s="25">
        <v>357.74</v>
      </c>
      <c r="BC7" s="25">
        <v>344.88</v>
      </c>
      <c r="BD7" s="25">
        <v>243.36</v>
      </c>
      <c r="BE7" s="25">
        <v>566.38</v>
      </c>
      <c r="BF7" s="25">
        <v>553.20000000000005</v>
      </c>
      <c r="BG7" s="25">
        <v>542.19000000000005</v>
      </c>
      <c r="BH7" s="25">
        <v>476.38</v>
      </c>
      <c r="BI7" s="25">
        <v>458.91</v>
      </c>
      <c r="BJ7" s="25">
        <v>309.27999999999997</v>
      </c>
      <c r="BK7" s="25">
        <v>322.92</v>
      </c>
      <c r="BL7" s="25">
        <v>303.45999999999998</v>
      </c>
      <c r="BM7" s="25">
        <v>307.27999999999997</v>
      </c>
      <c r="BN7" s="25">
        <v>304.02</v>
      </c>
      <c r="BO7" s="25">
        <v>265.93</v>
      </c>
      <c r="BP7" s="25">
        <v>81.23</v>
      </c>
      <c r="BQ7" s="25">
        <v>84.49</v>
      </c>
      <c r="BR7" s="25">
        <v>83.26</v>
      </c>
      <c r="BS7" s="25">
        <v>94.38</v>
      </c>
      <c r="BT7" s="25">
        <v>97.09</v>
      </c>
      <c r="BU7" s="25">
        <v>103.32</v>
      </c>
      <c r="BV7" s="25">
        <v>100.85</v>
      </c>
      <c r="BW7" s="25">
        <v>103.79</v>
      </c>
      <c r="BX7" s="25">
        <v>98.3</v>
      </c>
      <c r="BY7" s="25">
        <v>98.89</v>
      </c>
      <c r="BZ7" s="25">
        <v>97.82</v>
      </c>
      <c r="CA7" s="25">
        <v>156.44999999999999</v>
      </c>
      <c r="CB7" s="25">
        <v>150.44999999999999</v>
      </c>
      <c r="CC7" s="25">
        <v>152.66</v>
      </c>
      <c r="CD7" s="25">
        <v>153.61000000000001</v>
      </c>
      <c r="CE7" s="25">
        <v>151.37</v>
      </c>
      <c r="CF7" s="25">
        <v>168.56</v>
      </c>
      <c r="CG7" s="25">
        <v>167.1</v>
      </c>
      <c r="CH7" s="25">
        <v>167.86</v>
      </c>
      <c r="CI7" s="25">
        <v>173.68</v>
      </c>
      <c r="CJ7" s="25">
        <v>174.52</v>
      </c>
      <c r="CK7" s="25">
        <v>177.56</v>
      </c>
      <c r="CL7" s="25">
        <v>73.349999999999994</v>
      </c>
      <c r="CM7" s="25">
        <v>72.349999999999994</v>
      </c>
      <c r="CN7" s="25">
        <v>67.41</v>
      </c>
      <c r="CO7" s="25">
        <v>66.540000000000006</v>
      </c>
      <c r="CP7" s="25">
        <v>65.61</v>
      </c>
      <c r="CQ7" s="25">
        <v>59.51</v>
      </c>
      <c r="CR7" s="25">
        <v>59.91</v>
      </c>
      <c r="CS7" s="25">
        <v>59.4</v>
      </c>
      <c r="CT7" s="25">
        <v>59.24</v>
      </c>
      <c r="CU7" s="25">
        <v>58.77</v>
      </c>
      <c r="CV7" s="25">
        <v>59.81</v>
      </c>
      <c r="CW7" s="25">
        <v>79.95</v>
      </c>
      <c r="CX7" s="25">
        <v>80.91</v>
      </c>
      <c r="CY7" s="25">
        <v>84.29</v>
      </c>
      <c r="CZ7" s="25">
        <v>83.21</v>
      </c>
      <c r="DA7" s="25">
        <v>82.29</v>
      </c>
      <c r="DB7" s="25">
        <v>87.08</v>
      </c>
      <c r="DC7" s="25">
        <v>87.26</v>
      </c>
      <c r="DD7" s="25">
        <v>87.57</v>
      </c>
      <c r="DE7" s="25">
        <v>87.26</v>
      </c>
      <c r="DF7" s="25">
        <v>86.95</v>
      </c>
      <c r="DG7" s="25">
        <v>89.42</v>
      </c>
      <c r="DH7" s="25">
        <v>36.67</v>
      </c>
      <c r="DI7" s="25">
        <v>38.53</v>
      </c>
      <c r="DJ7" s="25">
        <v>40.89</v>
      </c>
      <c r="DK7" s="25">
        <v>42.29</v>
      </c>
      <c r="DL7" s="25">
        <v>43.85</v>
      </c>
      <c r="DM7" s="25">
        <v>48.55</v>
      </c>
      <c r="DN7" s="25">
        <v>49.2</v>
      </c>
      <c r="DO7" s="25">
        <v>50.01</v>
      </c>
      <c r="DP7" s="25">
        <v>50.99</v>
      </c>
      <c r="DQ7" s="25">
        <v>51.79</v>
      </c>
      <c r="DR7" s="25">
        <v>52.02</v>
      </c>
      <c r="DS7" s="25">
        <v>18.440000000000001</v>
      </c>
      <c r="DT7" s="25">
        <v>18.61</v>
      </c>
      <c r="DU7" s="25">
        <v>19.86</v>
      </c>
      <c r="DV7" s="25">
        <v>19.63</v>
      </c>
      <c r="DW7" s="25">
        <v>20.329999999999998</v>
      </c>
      <c r="DX7" s="25">
        <v>17.11</v>
      </c>
      <c r="DY7" s="25">
        <v>18.329999999999998</v>
      </c>
      <c r="DZ7" s="25">
        <v>20.27</v>
      </c>
      <c r="EA7" s="25">
        <v>21.69</v>
      </c>
      <c r="EB7" s="25">
        <v>23.19</v>
      </c>
      <c r="EC7" s="25">
        <v>25.37</v>
      </c>
      <c r="ED7" s="25">
        <v>0.76</v>
      </c>
      <c r="EE7" s="25">
        <v>0.59</v>
      </c>
      <c r="EF7" s="25">
        <v>0.47</v>
      </c>
      <c r="EG7" s="25">
        <v>0.86</v>
      </c>
      <c r="EH7" s="25">
        <v>0.32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2025-02-18T01:54:51Z</cp:lastPrinted>
  <dcterms:created xsi:type="dcterms:W3CDTF">2025-01-24T06:55:52Z</dcterms:created>
  <dcterms:modified xsi:type="dcterms:W3CDTF">2025-02-18T01:55:28Z</dcterms:modified>
  <cp:category/>
</cp:coreProperties>
</file>