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06 臼杵市\"/>
    </mc:Choice>
  </mc:AlternateContent>
  <xr:revisionPtr revIDLastSave="0" documentId="13_ncr:1_{BF908DDD-CED8-4A4E-9E4A-A39A670B7E00}" xr6:coauthVersionLast="47" xr6:coauthVersionMax="47" xr10:uidLastSave="{00000000-0000-0000-0000-000000000000}"/>
  <workbookProtection workbookAlgorithmName="SHA-512" workbookHashValue="w/C2mEdQFY8vqD+9tD8TjqeRz9myuG3lwiW+uZncxUN1YVdjncORh6wNRg9G27xqtL25HxwSwsNZiolnZNMTnQ==" workbookSaltValue="V6hVWL7cnfLsCPD5ZLGGww==" workbookSpinCount="100000" lockStructure="1"/>
  <bookViews>
    <workbookView xWindow="1950" yWindow="1950" windowWidth="16875" windowHeight="1335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N6" i="5"/>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E85" i="4"/>
  <c r="BB10" i="4"/>
  <c r="AT10" i="4"/>
  <c r="AL10" i="4"/>
  <c r="W10" i="4"/>
  <c r="I10" i="4"/>
  <c r="B10" i="4"/>
  <c r="BB8" i="4"/>
  <c r="P8" i="4"/>
  <c r="I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<sst xmlns="http://schemas.openxmlformats.org/spreadsheetml/2006/main" count="228" uniqueCount="112">
  <si>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</si>
  <si>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</si>
  <si>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</si>
  <si>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</si>
  <si>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</si>
  <si>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</si>
  <si>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</si>
  <si>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</si>
  <si>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</si>
  <si>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</si>
  <si>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</si>
  <si>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</si>
  <si>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</si>
  <si>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</si>
  <si>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</si>
  <si>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</si>
  <si>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</si>
  <si>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</si>
  <si>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</si>
  <si>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</si>
  <si>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</si>
  <si>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</si>
  <si>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</si>
  <si>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</si>
  <si>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</si>
  <si>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</si>
  <si>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</si>
  <si>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</si>
  <si>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</si>
  <si>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</si>
  <si>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</si>
  <si>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</si>
  <si>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</si>
  <si>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</si>
  <si>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</si>
  <si>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</si>
  <si>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</si>
  <si>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</si>
  <si>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</si>
  <si>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</si>
  <si>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</si>
  <si>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</si>
  <si>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</si>
  <si>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</si>
  <si>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</si>
  <si>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</si>
  <si>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</si>
  <si>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</si>
  <si>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</si>
  <si>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</si>
  <si>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</si>
  <si>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</si>
  <si>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</si>
  <si>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</si>
  <si>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</si>
  <si>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</si>
  <si>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</si>
  <si>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</si>
  <si>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</si>
  <si>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</si>
  <si>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</si>
  <si>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</si>
  <si>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</si>
  <si>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</si>
  <si>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</si>
  <si>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</si>
  <si>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</si>
  <si>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</si>
  <si>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</si>
  <si>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</si>
  <si>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</si>
  <si>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</si>
  <si>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</si>
  <si>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</si>
  <si>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</si>
  <si>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</si>
  <si>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</si>
  <si>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</si>
  <si>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</si>
  <si>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</si>
  <si>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</si>
  <si>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</si>
  <si>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</si>
  <si>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</si>
  <si>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</si>
  <si>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</si>
  <si>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</si>
  <si>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</si>
  <si>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</si>
  <si>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</si>
  <si>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</si>
  <si>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</si>
  <si>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</si>
  <si>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</si>
  <si>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</si>
  <si>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</si>
  <si>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</si>
  <si>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</si>
  <si>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</si>
  <si>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</si>
  <si>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</si>
  <si>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</si>
  <si>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</si>
  <si>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</si>
  <si>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</si>
  <si>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</si>
  <si>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</si>
  <si>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</si>
  <si>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</si>
  <si>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経常費用が経常収益でどの程度賄われているかを示す指標です。100%をわずかに上回っていますが、類似団体平均及び全国平均よりも低くなっています。給水収益の減少が見込まれるため、料金の見直しについて検討します。
③『流動比率』・・・流動負債に対する流動資産の割合で短期債務に対する支払能力を表す指標です。近年は数値が100%を超えていますが、類似団体平均より著しく低くなっています。現金残高に注視します。
④『企業債残高対給水収益比率』・・・給水収益に対する企業債残高の割合であり、企業債残高の規模を表す指標です。類似団体平均及び全国平均を大きく上回っています。今後も大型事業が継続されることから計画的な更新投資を行っていきます。
⑤『料金回収率』・・・給水に係る費用が、どの程度給水収益で賄えているかを表した指標です。類似団体平均とほぼ同様の水準ですが、引き続き給水収益の確保と費用削減に努めます。
⑥『給水原価』・・・有収水量1㎥あたりについて、どれだけの費用がかかっているかを表す指標です。類似団体平均及び全国平均を下回っています。
⑦『施設利用率』・・・配水能力に対する配水量の割合で、施設の利用状況を判断する指標です。類似団体平均及び全国平均と比較しても低い水準にあります。今後施設のあり方について統廃合も含め検討が必要です。
⑧『有収率』・・・施設の稼働が収益につながっているかを判断する指標です。類似団体平均を0.9ポイント上回りましたが、全国平均を下回っています。今後も漏水対策等を行い有収率向上に努めます。</t>
    <rPh sb="99" eb="101">
      <t>リョウキン</t>
    </rPh>
    <rPh sb="102" eb="104">
      <t>ミナオ</t>
    </rPh>
    <rPh sb="109" eb="111">
      <t>ケントウ</t>
    </rPh>
    <rPh sb="181" eb="185">
      <t>ルイジ</t>
    </rPh>
    <rPh sb="185" eb="187">
      <t>ヘイキン</t>
    </rPh>
    <rPh sb="189" eb="190">
      <t>イチジル</t>
    </rPh>
    <rPh sb="192" eb="193">
      <t>ヒク</t>
    </rPh>
    <rPh sb="201" eb="203">
      <t>ゲンキン</t>
    </rPh>
    <rPh sb="203" eb="205">
      <t>ザンダカ</t>
    </rPh>
    <rPh sb="206" eb="208">
      <t>チュウシ</t>
    </rPh>
    <rPh sb="291" eb="293">
      <t>コンゴ</t>
    </rPh>
    <rPh sb="294" eb="296">
      <t>オオガタ</t>
    </rPh>
    <rPh sb="296" eb="298">
      <t>ジギョウ</t>
    </rPh>
    <rPh sb="299" eb="301">
      <t>ケイゾク</t>
    </rPh>
    <rPh sb="370" eb="374">
      <t>ルイジ</t>
    </rPh>
    <rPh sb="374" eb="376">
      <t>ヘイキン</t>
    </rPh>
    <rPh sb="379" eb="381">
      <t>ドウヨウ</t>
    </rPh>
    <rPh sb="382" eb="384">
      <t>スイジュン</t>
    </rPh>
    <phoneticPr fontId="17"/>
  </si>
  <si>
    <t>①『有形固定資産減価償却率』・・・有形固定資産のうち償却対象資産の減価償却がどの程度進んでいるかを表す指標です。平成30年度以降数値は上昇傾向で、他都市と同水準で施設の老朽化が進んでいる状況です。今後はアセットマネジメント計画に基づき、老朽化した施設の更新や耐震化などの大型事業を計画的に行います。
②『管路経年化率』・・・法定耐用年数を超えた管路延長の割合を表す指標です。類似団体平均及び全国平均を下回っています。今後も計画的な管路の更新を行います。
③『管路更新率』・・・当該年度に更新した管路延長の割合を表す指標です。類似団体平均及び全国平均に比べて低い水準で推移しています。今後も計画的に更新していく必要があります。</t>
    <rPh sb="69" eb="71">
      <t>ケイコウ</t>
    </rPh>
    <rPh sb="111" eb="113">
      <t>ケイカク</t>
    </rPh>
    <rPh sb="114" eb="115">
      <t>モト</t>
    </rPh>
    <rPh sb="129" eb="132">
      <t>タイシンカ</t>
    </rPh>
    <rPh sb="135" eb="137">
      <t>オオガタ</t>
    </rPh>
    <rPh sb="137" eb="139">
      <t>ジギョウ</t>
    </rPh>
    <rPh sb="187" eb="191">
      <t>ルイジダンタイ</t>
    </rPh>
    <rPh sb="191" eb="193">
      <t>ヘイキン</t>
    </rPh>
    <rPh sb="193" eb="194">
      <t>オヨ</t>
    </rPh>
    <rPh sb="195" eb="199">
      <t>ゼンコクヘイキン</t>
    </rPh>
    <rPh sb="200" eb="202">
      <t>シタマワ</t>
    </rPh>
    <rPh sb="208" eb="210">
      <t>コンゴ</t>
    </rPh>
    <rPh sb="211" eb="214">
      <t>ケイカクテキ</t>
    </rPh>
    <rPh sb="215" eb="217">
      <t>カンロ</t>
    </rPh>
    <rPh sb="218" eb="220">
      <t>コウシン</t>
    </rPh>
    <rPh sb="221" eb="222">
      <t>オコナ</t>
    </rPh>
    <phoneticPr fontId="17"/>
  </si>
  <si>
    <t>本市の水道事業は、給水人口の減少や節水型の生活様式への移行により、給水収益が減少しています。また、老朽化した管路からの漏水等、修繕にかかる費用も増加傾向にあり動力費や資器材の高騰など様々な影響により、厳しい経営状況となっています。
また、類似団体平均や全国平均に比べ『企業債残高対給水収益比率』が高くなっています。しかし、今後も老朽化した施設や管路の更新、重要施設の耐震化等、施設改良費は多額になることから、企業債残高は増加していく見込みです。
こうした施設の更新計画や経営状況を踏まえ、令和５年度に「水道事業経営戦略」の見直しを行いました。厳しい経営状況の見込みとなった経営戦略に基づき、料金体系について検討を行う必要があります。また、施設更新を計画的に行い、適切な施設管理に努めるとともに、経営の合理化による歳出の削減に取り組んでいきます。</t>
    <rPh sb="0" eb="1">
      <t>ホン</t>
    </rPh>
    <rPh sb="15" eb="16">
      <t>ショウ</t>
    </rPh>
    <rPh sb="17" eb="20">
      <t>セッスイガタ</t>
    </rPh>
    <rPh sb="21" eb="25">
      <t>セイカツヨウシキ</t>
    </rPh>
    <rPh sb="27" eb="29">
      <t>イコウ</t>
    </rPh>
    <rPh sb="49" eb="52">
      <t>ロウキュウカ</t>
    </rPh>
    <rPh sb="74" eb="76">
      <t>ケイコウ</t>
    </rPh>
    <rPh sb="91" eb="93">
      <t>サマザマ</t>
    </rPh>
    <rPh sb="94" eb="96">
      <t>エイキョウ</t>
    </rPh>
    <rPh sb="100" eb="101">
      <t>キビ</t>
    </rPh>
    <rPh sb="178" eb="180">
      <t>ジュウヨウ</t>
    </rPh>
    <rPh sb="180" eb="182">
      <t>シセツ</t>
    </rPh>
    <rPh sb="183" eb="186">
      <t>タイシンカ</t>
    </rPh>
    <rPh sb="204" eb="207">
      <t>キギョウサイ</t>
    </rPh>
    <rPh sb="207" eb="209">
      <t>ザンダカ</t>
    </rPh>
    <rPh sb="210" eb="212">
      <t>ゾウカ</t>
    </rPh>
    <rPh sb="216" eb="218">
      <t>ミコ</t>
    </rPh>
    <rPh sb="227" eb="229">
      <t>シセツ</t>
    </rPh>
    <rPh sb="230" eb="232">
      <t>コウシン</t>
    </rPh>
    <rPh sb="232" eb="234">
      <t>ケイカク</t>
    </rPh>
    <rPh sb="235" eb="237">
      <t>ケイエイ</t>
    </rPh>
    <rPh sb="237" eb="239">
      <t>ジョウキョウ</t>
    </rPh>
    <rPh sb="244" eb="246">
      <t>レイワ</t>
    </rPh>
    <rPh sb="247" eb="249">
      <t>ネンド</t>
    </rPh>
    <rPh sb="251" eb="253">
      <t>スイドウ</t>
    </rPh>
    <rPh sb="253" eb="255">
      <t>ジギョウ</t>
    </rPh>
    <rPh sb="255" eb="257">
      <t>ケイエイ</t>
    </rPh>
    <rPh sb="257" eb="259">
      <t>センリャク</t>
    </rPh>
    <rPh sb="261" eb="263">
      <t>ミナオ</t>
    </rPh>
    <rPh sb="265" eb="266">
      <t>オコナ</t>
    </rPh>
    <rPh sb="271" eb="272">
      <t>キビ</t>
    </rPh>
    <rPh sb="274" eb="276">
      <t>ケイエイ</t>
    </rPh>
    <rPh sb="276" eb="278">
      <t>ジョウキョウ</t>
    </rPh>
    <rPh sb="279" eb="281">
      <t>ミコ</t>
    </rPh>
    <rPh sb="286" eb="288">
      <t>ケイエイ</t>
    </rPh>
    <rPh sb="288" eb="290">
      <t>センリャク</t>
    </rPh>
    <rPh sb="291" eb="292">
      <t>モト</t>
    </rPh>
    <rPh sb="295" eb="297">
      <t>リョウキン</t>
    </rPh>
    <rPh sb="297" eb="299">
      <t>タイケイ</t>
    </rPh>
    <rPh sb="303" eb="305">
      <t>ケントウ</t>
    </rPh>
    <rPh sb="306" eb="307">
      <t>オコナ</t>
    </rPh>
    <rPh sb="308" eb="310">
      <t>ヒツヨウ</t>
    </rPh>
    <rPh sb="319" eb="321">
      <t>シセツ</t>
    </rPh>
    <rPh sb="321" eb="323">
      <t>コウシン</t>
    </rPh>
    <rPh sb="324" eb="327">
      <t>ケイカクテキ</t>
    </rPh>
    <rPh sb="328" eb="329">
      <t>オコナ</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</si>
</sst>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name val="ＭＳ ゴシック"/>
      <family val="3"/>
    </font>
    <font>
      <sz val="6"/>
      <name val="ＭＳ Ｐゴシック"/>
      <family val="3"/>
    </font>
    <font>
      <sz val="9.5"/>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justify" vertical="top" wrapText="1"/>
      <protection locked="0"/>
    </xf>
    <xf numFmtId="0" fontId="16" fillId="0" borderId="0" xfId="0" applyFont="1" applyAlignment="1" applyProtection="1">
      <alignment horizontal="justify" vertical="top" wrapText="1"/>
      <protection locked="0"/>
    </xf>
    <xf numFmtId="0" fontId="16" fillId="0" borderId="10" xfId="0" applyFont="1" applyBorder="1" applyAlignment="1" applyProtection="1">
      <alignment horizontal="justify" vertical="top" wrapText="1"/>
      <protection locked="0"/>
    </xf>
    <xf numFmtId="0" fontId="18" fillId="0" borderId="9" xfId="0" applyFont="1" applyBorder="1" applyAlignment="1" applyProtection="1">
      <alignment horizontal="justify" vertical="top" wrapText="1"/>
      <protection locked="0"/>
    </xf>
    <xf numFmtId="0" fontId="18" fillId="0" borderId="0" xfId="0" applyFont="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0.21</c:v>
                </c:pt>
                <c:pt idx="1">
                  <c:v>0.32</c:v>
                </c:pt>
                <c:pt idx="2">
                  <c:v>0.17</c:v>
                </c:pt>
                <c:pt idx="3">
                  <c:v>0.21</c:v>
                </c:pt>
                <c:pt idx="4">
                  <c:v>0.17</c:v>
                </c:pt>
              </c:numCache>
            </c:numRef>
          </c:val>
          <c:extLst>
            <c:ext xmlns:c16="http://schemas.microsoft.com/office/drawing/2014/chart" uri="{C3380CC4-5D6E-409C-BE32-E72D297353CC}">
              <c16:uniqueId val="{00000000-2DD3-4BFE-86B1-69088B3C30A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2DD3-4BFE-86B1-69088B3C30A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41.95</c:v>
                </c:pt>
                <c:pt idx="1">
                  <c:v>42.1</c:v>
                </c:pt>
                <c:pt idx="2">
                  <c:v>40.299999999999997</c:v>
                </c:pt>
                <c:pt idx="3">
                  <c:v>40.090000000000003</c:v>
                </c:pt>
                <c:pt idx="4">
                  <c:v>40.01</c:v>
                </c:pt>
              </c:numCache>
            </c:numRef>
          </c:val>
          <c:extLst>
            <c:ext xmlns:c16="http://schemas.microsoft.com/office/drawing/2014/chart" uri="{C3380CC4-5D6E-409C-BE32-E72D297353CC}">
              <c16:uniqueId val="{00000000-0378-47B4-A116-0621EAFB8EB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0378-47B4-A116-0621EAFB8EB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85.49</c:v>
                </c:pt>
                <c:pt idx="1">
                  <c:v>86.29</c:v>
                </c:pt>
                <c:pt idx="2">
                  <c:v>86.26</c:v>
                </c:pt>
                <c:pt idx="3">
                  <c:v>85.95</c:v>
                </c:pt>
                <c:pt idx="4">
                  <c:v>84.74</c:v>
                </c:pt>
              </c:numCache>
            </c:numRef>
          </c:val>
          <c:extLst>
            <c:ext xmlns:c16="http://schemas.microsoft.com/office/drawing/2014/chart" uri="{C3380CC4-5D6E-409C-BE32-E72D297353CC}">
              <c16:uniqueId val="{00000000-59EF-48D6-93B3-450FAF86A2B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59EF-48D6-93B3-450FAF86A2B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105.93</c:v>
                </c:pt>
                <c:pt idx="1">
                  <c:v>104.89</c:v>
                </c:pt>
                <c:pt idx="2">
                  <c:v>97.82</c:v>
                </c:pt>
                <c:pt idx="3">
                  <c:v>105.46</c:v>
                </c:pt>
                <c:pt idx="4">
                  <c:v>100.25</c:v>
                </c:pt>
              </c:numCache>
            </c:numRef>
          </c:val>
          <c:extLst>
            <c:ext xmlns:c16="http://schemas.microsoft.com/office/drawing/2014/chart" uri="{C3380CC4-5D6E-409C-BE32-E72D297353CC}">
              <c16:uniqueId val="{00000000-6778-4CDA-BA66-DE1752C2D01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6778-4CDA-BA66-DE1752C2D01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52.63</c:v>
                </c:pt>
                <c:pt idx="1">
                  <c:v>51.53</c:v>
                </c:pt>
                <c:pt idx="2">
                  <c:v>52.9</c:v>
                </c:pt>
                <c:pt idx="3">
                  <c:v>54.19</c:v>
                </c:pt>
                <c:pt idx="4">
                  <c:v>55.16</c:v>
                </c:pt>
              </c:numCache>
            </c:numRef>
          </c:val>
          <c:extLst>
            <c:ext xmlns:c16="http://schemas.microsoft.com/office/drawing/2014/chart" uri="{C3380CC4-5D6E-409C-BE32-E72D297353CC}">
              <c16:uniqueId val="{00000000-1920-4C08-AC17-409D5FCD4BE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1920-4C08-AC17-409D5FCD4BE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4.08</c:v>
                </c:pt>
                <c:pt idx="1">
                  <c:v>4.09</c:v>
                </c:pt>
                <c:pt idx="2">
                  <c:v>12.71</c:v>
                </c:pt>
                <c:pt idx="3">
                  <c:v>14.4</c:v>
                </c:pt>
                <c:pt idx="4">
                  <c:v>15.9</c:v>
                </c:pt>
              </c:numCache>
            </c:numRef>
          </c:val>
          <c:extLst>
            <c:ext xmlns:c16="http://schemas.microsoft.com/office/drawing/2014/chart" uri="{C3380CC4-5D6E-409C-BE32-E72D297353CC}">
              <c16:uniqueId val="{00000000-10A1-4A08-A18E-C9F9FBEAEFB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10A1-4A08-A18E-C9F9FBEAEFB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8B-4176-A563-E137F65BBB2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578B-4176-A563-E137F65BBB2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74.48</c:v>
                </c:pt>
                <c:pt idx="1">
                  <c:v>112.22</c:v>
                </c:pt>
                <c:pt idx="2">
                  <c:v>104.71</c:v>
                </c:pt>
                <c:pt idx="3">
                  <c:v>106.96</c:v>
                </c:pt>
                <c:pt idx="4">
                  <c:v>107.09</c:v>
                </c:pt>
              </c:numCache>
            </c:numRef>
          </c:val>
          <c:extLst>
            <c:ext xmlns:c16="http://schemas.microsoft.com/office/drawing/2014/chart" uri="{C3380CC4-5D6E-409C-BE32-E72D297353CC}">
              <c16:uniqueId val="{00000000-AA80-4DF2-82E8-E1CD537E2D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AA80-4DF2-82E8-E1CD537E2D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545.79</c:v>
                </c:pt>
                <c:pt idx="1">
                  <c:v>568.54</c:v>
                </c:pt>
                <c:pt idx="2">
                  <c:v>579.59</c:v>
                </c:pt>
                <c:pt idx="3">
                  <c:v>647.14</c:v>
                </c:pt>
                <c:pt idx="4">
                  <c:v>570.84</c:v>
                </c:pt>
              </c:numCache>
            </c:numRef>
          </c:val>
          <c:extLst>
            <c:ext xmlns:c16="http://schemas.microsoft.com/office/drawing/2014/chart" uri="{C3380CC4-5D6E-409C-BE32-E72D297353CC}">
              <c16:uniqueId val="{00000000-B566-455C-9196-73D5FC77696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B566-455C-9196-73D5FC77696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102.77</c:v>
                </c:pt>
                <c:pt idx="1">
                  <c:v>100.19</c:v>
                </c:pt>
                <c:pt idx="2">
                  <c:v>93.21</c:v>
                </c:pt>
                <c:pt idx="3">
                  <c:v>81.63</c:v>
                </c:pt>
                <c:pt idx="4">
                  <c:v>94.84</c:v>
                </c:pt>
              </c:numCache>
            </c:numRef>
          </c:val>
          <c:extLst>
            <c:ext xmlns:c16="http://schemas.microsoft.com/office/drawing/2014/chart" uri="{C3380CC4-5D6E-409C-BE32-E72D297353CC}">
              <c16:uniqueId val="{00000000-2DC3-400E-AE36-5866DB78A37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2DC3-400E-AE36-5866DB78A37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150.88999999999999</c:v>
                </c:pt>
                <c:pt idx="1">
                  <c:v>156.72</c:v>
                </c:pt>
                <c:pt idx="2">
                  <c:v>168.05</c:v>
                </c:pt>
                <c:pt idx="3">
                  <c:v>168.85</c:v>
                </c:pt>
                <c:pt idx="4">
                  <c:v>165.21</c:v>
                </c:pt>
              </c:numCache>
            </c:numRef>
          </c:val>
          <c:extLst>
            <c:ext xmlns:c16="http://schemas.microsoft.com/office/drawing/2014/chart" uri="{C3380CC4-5D6E-409C-BE32-E72D297353CC}">
              <c16:uniqueId val="{00000000-2320-4A10-A793-6A8EF78A164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2320-4A10-A793-6A8EF78A164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大分県　臼杵市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A5</v>
      </c>
      <c r="X8" s="69"/>
      <c r="Y8" s="69"/>
      <c r="Z8" s="69"/>
      <c r="AA8" s="69"/>
      <c r="AB8" s="69"/>
      <c r="AC8" s="69"/>
      <c r="AD8" s="69" t="str">
        <f>データ!$M$6</f>
        <v>非設置</v>
      </c>
      <c r="AE8" s="69"/>
      <c r="AF8" s="69"/>
      <c r="AG8" s="69"/>
      <c r="AH8" s="69"/>
      <c r="AI8" s="69"/>
      <c r="AJ8" s="69"/>
      <c r="AK8" s="2"/>
      <c r="AL8" s="52">
        <f>データ!$R$6</f>
        <v>35620</v>
      </c>
      <c r="AM8" s="52"/>
      <c r="AN8" s="52"/>
      <c r="AO8" s="52"/>
      <c r="AP8" s="52"/>
      <c r="AQ8" s="52"/>
      <c r="AR8" s="52"/>
      <c r="AS8" s="52"/>
      <c r="AT8" s="49">
        <f>データ!$S$6</f>
        <v>291.2</v>
      </c>
      <c r="AU8" s="50"/>
      <c r="AV8" s="50"/>
      <c r="AW8" s="50"/>
      <c r="AX8" s="50"/>
      <c r="AY8" s="50"/>
      <c r="AZ8" s="50"/>
      <c r="BA8" s="50"/>
      <c r="BB8" s="39">
        <f>データ!$T$6</f>
        <v>122.32</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54.94</v>
      </c>
      <c r="J10" s="50"/>
      <c r="K10" s="50"/>
      <c r="L10" s="50"/>
      <c r="M10" s="50"/>
      <c r="N10" s="50"/>
      <c r="O10" s="51"/>
      <c r="P10" s="39">
        <f>データ!$P$6</f>
        <v>93.16</v>
      </c>
      <c r="Q10" s="39"/>
      <c r="R10" s="39"/>
      <c r="S10" s="39"/>
      <c r="T10" s="39"/>
      <c r="U10" s="39"/>
      <c r="V10" s="39"/>
      <c r="W10" s="52">
        <f>データ!$Q$6</f>
        <v>2990</v>
      </c>
      <c r="X10" s="52"/>
      <c r="Y10" s="52"/>
      <c r="Z10" s="52"/>
      <c r="AA10" s="52"/>
      <c r="AB10" s="52"/>
      <c r="AC10" s="52"/>
      <c r="AD10" s="2"/>
      <c r="AE10" s="2"/>
      <c r="AF10" s="2"/>
      <c r="AG10" s="2"/>
      <c r="AH10" s="2"/>
      <c r="AI10" s="2"/>
      <c r="AJ10" s="2"/>
      <c r="AK10" s="2"/>
      <c r="AL10" s="52">
        <f>データ!$U$6</f>
        <v>32969</v>
      </c>
      <c r="AM10" s="52"/>
      <c r="AN10" s="52"/>
      <c r="AO10" s="52"/>
      <c r="AP10" s="52"/>
      <c r="AQ10" s="52"/>
      <c r="AR10" s="52"/>
      <c r="AS10" s="52"/>
      <c r="AT10" s="49">
        <f>データ!$V$6</f>
        <v>113.1</v>
      </c>
      <c r="AU10" s="50"/>
      <c r="AV10" s="50"/>
      <c r="AW10" s="50"/>
      <c r="AX10" s="50"/>
      <c r="AY10" s="50"/>
      <c r="AZ10" s="50"/>
      <c r="BA10" s="50"/>
      <c r="BB10" s="39">
        <f>データ!$W$6</f>
        <v>291.5</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109</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6" t="s">
        <v>110</v>
      </c>
      <c r="BM47" s="87"/>
      <c r="BN47" s="87"/>
      <c r="BO47" s="87"/>
      <c r="BP47" s="87"/>
      <c r="BQ47" s="87"/>
      <c r="BR47" s="87"/>
      <c r="BS47" s="87"/>
      <c r="BT47" s="87"/>
      <c r="BU47" s="87"/>
      <c r="BV47" s="87"/>
      <c r="BW47" s="87"/>
      <c r="BX47" s="87"/>
      <c r="BY47" s="87"/>
      <c r="BZ47" s="8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6"/>
      <c r="BM48" s="87"/>
      <c r="BN48" s="87"/>
      <c r="BO48" s="87"/>
      <c r="BP48" s="87"/>
      <c r="BQ48" s="87"/>
      <c r="BR48" s="87"/>
      <c r="BS48" s="87"/>
      <c r="BT48" s="87"/>
      <c r="BU48" s="87"/>
      <c r="BV48" s="87"/>
      <c r="BW48" s="87"/>
      <c r="BX48" s="87"/>
      <c r="BY48" s="87"/>
      <c r="BZ48" s="8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6"/>
      <c r="BM49" s="87"/>
      <c r="BN49" s="87"/>
      <c r="BO49" s="87"/>
      <c r="BP49" s="87"/>
      <c r="BQ49" s="87"/>
      <c r="BR49" s="87"/>
      <c r="BS49" s="87"/>
      <c r="BT49" s="87"/>
      <c r="BU49" s="87"/>
      <c r="BV49" s="87"/>
      <c r="BW49" s="87"/>
      <c r="BX49" s="87"/>
      <c r="BY49" s="87"/>
      <c r="BZ49" s="8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6"/>
      <c r="BM50" s="87"/>
      <c r="BN50" s="87"/>
      <c r="BO50" s="87"/>
      <c r="BP50" s="87"/>
      <c r="BQ50" s="87"/>
      <c r="BR50" s="87"/>
      <c r="BS50" s="87"/>
      <c r="BT50" s="87"/>
      <c r="BU50" s="87"/>
      <c r="BV50" s="87"/>
      <c r="BW50" s="87"/>
      <c r="BX50" s="87"/>
      <c r="BY50" s="87"/>
      <c r="BZ50" s="8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6"/>
      <c r="BM51" s="87"/>
      <c r="BN51" s="87"/>
      <c r="BO51" s="87"/>
      <c r="BP51" s="87"/>
      <c r="BQ51" s="87"/>
      <c r="BR51" s="87"/>
      <c r="BS51" s="87"/>
      <c r="BT51" s="87"/>
      <c r="BU51" s="87"/>
      <c r="BV51" s="87"/>
      <c r="BW51" s="87"/>
      <c r="BX51" s="87"/>
      <c r="BY51" s="87"/>
      <c r="BZ51" s="8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6"/>
      <c r="BM52" s="87"/>
      <c r="BN52" s="87"/>
      <c r="BO52" s="87"/>
      <c r="BP52" s="87"/>
      <c r="BQ52" s="87"/>
      <c r="BR52" s="87"/>
      <c r="BS52" s="87"/>
      <c r="BT52" s="87"/>
      <c r="BU52" s="87"/>
      <c r="BV52" s="87"/>
      <c r="BW52" s="87"/>
      <c r="BX52" s="87"/>
      <c r="BY52" s="87"/>
      <c r="BZ52" s="8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6"/>
      <c r="BM53" s="87"/>
      <c r="BN53" s="87"/>
      <c r="BO53" s="87"/>
      <c r="BP53" s="87"/>
      <c r="BQ53" s="87"/>
      <c r="BR53" s="87"/>
      <c r="BS53" s="87"/>
      <c r="BT53" s="87"/>
      <c r="BU53" s="87"/>
      <c r="BV53" s="87"/>
      <c r="BW53" s="87"/>
      <c r="BX53" s="87"/>
      <c r="BY53" s="87"/>
      <c r="BZ53" s="8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6"/>
      <c r="BM54" s="87"/>
      <c r="BN54" s="87"/>
      <c r="BO54" s="87"/>
      <c r="BP54" s="87"/>
      <c r="BQ54" s="87"/>
      <c r="BR54" s="87"/>
      <c r="BS54" s="87"/>
      <c r="BT54" s="87"/>
      <c r="BU54" s="87"/>
      <c r="BV54" s="87"/>
      <c r="BW54" s="87"/>
      <c r="BX54" s="87"/>
      <c r="BY54" s="87"/>
      <c r="BZ54" s="8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6"/>
      <c r="BM55" s="87"/>
      <c r="BN55" s="87"/>
      <c r="BO55" s="87"/>
      <c r="BP55" s="87"/>
      <c r="BQ55" s="87"/>
      <c r="BR55" s="87"/>
      <c r="BS55" s="87"/>
      <c r="BT55" s="87"/>
      <c r="BU55" s="87"/>
      <c r="BV55" s="87"/>
      <c r="BW55" s="87"/>
      <c r="BX55" s="87"/>
      <c r="BY55" s="87"/>
      <c r="BZ55" s="8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6"/>
      <c r="BM56" s="87"/>
      <c r="BN56" s="87"/>
      <c r="BO56" s="87"/>
      <c r="BP56" s="87"/>
      <c r="BQ56" s="87"/>
      <c r="BR56" s="87"/>
      <c r="BS56" s="87"/>
      <c r="BT56" s="87"/>
      <c r="BU56" s="87"/>
      <c r="BV56" s="87"/>
      <c r="BW56" s="87"/>
      <c r="BX56" s="87"/>
      <c r="BY56" s="87"/>
      <c r="BZ56" s="8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6"/>
      <c r="BM57" s="87"/>
      <c r="BN57" s="87"/>
      <c r="BO57" s="87"/>
      <c r="BP57" s="87"/>
      <c r="BQ57" s="87"/>
      <c r="BR57" s="87"/>
      <c r="BS57" s="87"/>
      <c r="BT57" s="87"/>
      <c r="BU57" s="87"/>
      <c r="BV57" s="87"/>
      <c r="BW57" s="87"/>
      <c r="BX57" s="87"/>
      <c r="BY57" s="87"/>
      <c r="BZ57" s="8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6"/>
      <c r="BM58" s="87"/>
      <c r="BN58" s="87"/>
      <c r="BO58" s="87"/>
      <c r="BP58" s="87"/>
      <c r="BQ58" s="87"/>
      <c r="BR58" s="87"/>
      <c r="BS58" s="87"/>
      <c r="BT58" s="87"/>
      <c r="BU58" s="87"/>
      <c r="BV58" s="87"/>
      <c r="BW58" s="87"/>
      <c r="BX58" s="87"/>
      <c r="BY58" s="87"/>
      <c r="BZ58" s="8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6"/>
      <c r="BM59" s="87"/>
      <c r="BN59" s="87"/>
      <c r="BO59" s="87"/>
      <c r="BP59" s="87"/>
      <c r="BQ59" s="87"/>
      <c r="BR59" s="87"/>
      <c r="BS59" s="87"/>
      <c r="BT59" s="87"/>
      <c r="BU59" s="87"/>
      <c r="BV59" s="87"/>
      <c r="BW59" s="87"/>
      <c r="BX59" s="87"/>
      <c r="BY59" s="87"/>
      <c r="BZ59" s="88"/>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6"/>
      <c r="BM60" s="87"/>
      <c r="BN60" s="87"/>
      <c r="BO60" s="87"/>
      <c r="BP60" s="87"/>
      <c r="BQ60" s="87"/>
      <c r="BR60" s="87"/>
      <c r="BS60" s="87"/>
      <c r="BT60" s="87"/>
      <c r="BU60" s="87"/>
      <c r="BV60" s="87"/>
      <c r="BW60" s="87"/>
      <c r="BX60" s="87"/>
      <c r="BY60" s="87"/>
      <c r="BZ60" s="88"/>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6"/>
      <c r="BM61" s="87"/>
      <c r="BN61" s="87"/>
      <c r="BO61" s="87"/>
      <c r="BP61" s="87"/>
      <c r="BQ61" s="87"/>
      <c r="BR61" s="87"/>
      <c r="BS61" s="87"/>
      <c r="BT61" s="87"/>
      <c r="BU61" s="87"/>
      <c r="BV61" s="87"/>
      <c r="BW61" s="87"/>
      <c r="BX61" s="87"/>
      <c r="BY61" s="87"/>
      <c r="BZ61" s="8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6"/>
      <c r="BM62" s="87"/>
      <c r="BN62" s="87"/>
      <c r="BO62" s="87"/>
      <c r="BP62" s="87"/>
      <c r="BQ62" s="87"/>
      <c r="BR62" s="87"/>
      <c r="BS62" s="87"/>
      <c r="BT62" s="87"/>
      <c r="BU62" s="87"/>
      <c r="BV62" s="87"/>
      <c r="BW62" s="87"/>
      <c r="BX62" s="87"/>
      <c r="BY62" s="87"/>
      <c r="BZ62" s="8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6"/>
      <c r="BM63" s="87"/>
      <c r="BN63" s="87"/>
      <c r="BO63" s="87"/>
      <c r="BP63" s="87"/>
      <c r="BQ63" s="87"/>
      <c r="BR63" s="87"/>
      <c r="BS63" s="87"/>
      <c r="BT63" s="87"/>
      <c r="BU63" s="87"/>
      <c r="BV63" s="87"/>
      <c r="BW63" s="87"/>
      <c r="BX63" s="87"/>
      <c r="BY63" s="87"/>
      <c r="BZ63" s="8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9" t="s">
        <v>111</v>
      </c>
      <c r="BM66" s="90"/>
      <c r="BN66" s="90"/>
      <c r="BO66" s="90"/>
      <c r="BP66" s="90"/>
      <c r="BQ66" s="90"/>
      <c r="BR66" s="90"/>
      <c r="BS66" s="90"/>
      <c r="BT66" s="90"/>
      <c r="BU66" s="90"/>
      <c r="BV66" s="90"/>
      <c r="BW66" s="90"/>
      <c r="BX66" s="90"/>
      <c r="BY66" s="90"/>
      <c r="BZ66" s="9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9"/>
      <c r="BM67" s="90"/>
      <c r="BN67" s="90"/>
      <c r="BO67" s="90"/>
      <c r="BP67" s="90"/>
      <c r="BQ67" s="90"/>
      <c r="BR67" s="90"/>
      <c r="BS67" s="90"/>
      <c r="BT67" s="90"/>
      <c r="BU67" s="90"/>
      <c r="BV67" s="90"/>
      <c r="BW67" s="90"/>
      <c r="BX67" s="90"/>
      <c r="BY67" s="90"/>
      <c r="BZ67" s="9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9"/>
      <c r="BM68" s="90"/>
      <c r="BN68" s="90"/>
      <c r="BO68" s="90"/>
      <c r="BP68" s="90"/>
      <c r="BQ68" s="90"/>
      <c r="BR68" s="90"/>
      <c r="BS68" s="90"/>
      <c r="BT68" s="90"/>
      <c r="BU68" s="90"/>
      <c r="BV68" s="90"/>
      <c r="BW68" s="90"/>
      <c r="BX68" s="90"/>
      <c r="BY68" s="90"/>
      <c r="BZ68" s="9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9"/>
      <c r="BM69" s="90"/>
      <c r="BN69" s="90"/>
      <c r="BO69" s="90"/>
      <c r="BP69" s="90"/>
      <c r="BQ69" s="90"/>
      <c r="BR69" s="90"/>
      <c r="BS69" s="90"/>
      <c r="BT69" s="90"/>
      <c r="BU69" s="90"/>
      <c r="BV69" s="90"/>
      <c r="BW69" s="90"/>
      <c r="BX69" s="90"/>
      <c r="BY69" s="90"/>
      <c r="BZ69" s="9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9"/>
      <c r="BM70" s="90"/>
      <c r="BN70" s="90"/>
      <c r="BO70" s="90"/>
      <c r="BP70" s="90"/>
      <c r="BQ70" s="90"/>
      <c r="BR70" s="90"/>
      <c r="BS70" s="90"/>
      <c r="BT70" s="90"/>
      <c r="BU70" s="90"/>
      <c r="BV70" s="90"/>
      <c r="BW70" s="90"/>
      <c r="BX70" s="90"/>
      <c r="BY70" s="90"/>
      <c r="BZ70" s="9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9"/>
      <c r="BM71" s="90"/>
      <c r="BN71" s="90"/>
      <c r="BO71" s="90"/>
      <c r="BP71" s="90"/>
      <c r="BQ71" s="90"/>
      <c r="BR71" s="90"/>
      <c r="BS71" s="90"/>
      <c r="BT71" s="90"/>
      <c r="BU71" s="90"/>
      <c r="BV71" s="90"/>
      <c r="BW71" s="90"/>
      <c r="BX71" s="90"/>
      <c r="BY71" s="90"/>
      <c r="BZ71" s="9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9"/>
      <c r="BM72" s="90"/>
      <c r="BN72" s="90"/>
      <c r="BO72" s="90"/>
      <c r="BP72" s="90"/>
      <c r="BQ72" s="90"/>
      <c r="BR72" s="90"/>
      <c r="BS72" s="90"/>
      <c r="BT72" s="90"/>
      <c r="BU72" s="90"/>
      <c r="BV72" s="90"/>
      <c r="BW72" s="90"/>
      <c r="BX72" s="90"/>
      <c r="BY72" s="90"/>
      <c r="BZ72" s="9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9"/>
      <c r="BM73" s="90"/>
      <c r="BN73" s="90"/>
      <c r="BO73" s="90"/>
      <c r="BP73" s="90"/>
      <c r="BQ73" s="90"/>
      <c r="BR73" s="90"/>
      <c r="BS73" s="90"/>
      <c r="BT73" s="90"/>
      <c r="BU73" s="90"/>
      <c r="BV73" s="90"/>
      <c r="BW73" s="90"/>
      <c r="BX73" s="90"/>
      <c r="BY73" s="90"/>
      <c r="BZ73" s="9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9"/>
      <c r="BM74" s="90"/>
      <c r="BN74" s="90"/>
      <c r="BO74" s="90"/>
      <c r="BP74" s="90"/>
      <c r="BQ74" s="90"/>
      <c r="BR74" s="90"/>
      <c r="BS74" s="90"/>
      <c r="BT74" s="90"/>
      <c r="BU74" s="90"/>
      <c r="BV74" s="90"/>
      <c r="BW74" s="90"/>
      <c r="BX74" s="90"/>
      <c r="BY74" s="90"/>
      <c r="BZ74" s="9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9"/>
      <c r="BM75" s="90"/>
      <c r="BN75" s="90"/>
      <c r="BO75" s="90"/>
      <c r="BP75" s="90"/>
      <c r="BQ75" s="90"/>
      <c r="BR75" s="90"/>
      <c r="BS75" s="90"/>
      <c r="BT75" s="90"/>
      <c r="BU75" s="90"/>
      <c r="BV75" s="90"/>
      <c r="BW75" s="90"/>
      <c r="BX75" s="90"/>
      <c r="BY75" s="90"/>
      <c r="BZ75" s="9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9"/>
      <c r="BM76" s="90"/>
      <c r="BN76" s="90"/>
      <c r="BO76" s="90"/>
      <c r="BP76" s="90"/>
      <c r="BQ76" s="90"/>
      <c r="BR76" s="90"/>
      <c r="BS76" s="90"/>
      <c r="BT76" s="90"/>
      <c r="BU76" s="90"/>
      <c r="BV76" s="90"/>
      <c r="BW76" s="90"/>
      <c r="BX76" s="90"/>
      <c r="BY76" s="90"/>
      <c r="BZ76" s="9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9"/>
      <c r="BM77" s="90"/>
      <c r="BN77" s="90"/>
      <c r="BO77" s="90"/>
      <c r="BP77" s="90"/>
      <c r="BQ77" s="90"/>
      <c r="BR77" s="90"/>
      <c r="BS77" s="90"/>
      <c r="BT77" s="90"/>
      <c r="BU77" s="90"/>
      <c r="BV77" s="90"/>
      <c r="BW77" s="90"/>
      <c r="BX77" s="90"/>
      <c r="BY77" s="90"/>
      <c r="BZ77" s="9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9"/>
      <c r="BM78" s="90"/>
      <c r="BN78" s="90"/>
      <c r="BO78" s="90"/>
      <c r="BP78" s="90"/>
      <c r="BQ78" s="90"/>
      <c r="BR78" s="90"/>
      <c r="BS78" s="90"/>
      <c r="BT78" s="90"/>
      <c r="BU78" s="90"/>
      <c r="BV78" s="90"/>
      <c r="BW78" s="90"/>
      <c r="BX78" s="90"/>
      <c r="BY78" s="90"/>
      <c r="BZ78" s="9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9"/>
      <c r="BM79" s="90"/>
      <c r="BN79" s="90"/>
      <c r="BO79" s="90"/>
      <c r="BP79" s="90"/>
      <c r="BQ79" s="90"/>
      <c r="BR79" s="90"/>
      <c r="BS79" s="90"/>
      <c r="BT79" s="90"/>
      <c r="BU79" s="90"/>
      <c r="BV79" s="90"/>
      <c r="BW79" s="90"/>
      <c r="BX79" s="90"/>
      <c r="BY79" s="90"/>
      <c r="BZ79" s="9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9"/>
      <c r="BM80" s="90"/>
      <c r="BN80" s="90"/>
      <c r="BO80" s="90"/>
      <c r="BP80" s="90"/>
      <c r="BQ80" s="90"/>
      <c r="BR80" s="90"/>
      <c r="BS80" s="90"/>
      <c r="BT80" s="90"/>
      <c r="BU80" s="90"/>
      <c r="BV80" s="90"/>
      <c r="BW80" s="90"/>
      <c r="BX80" s="90"/>
      <c r="BY80" s="90"/>
      <c r="BZ80" s="9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9"/>
      <c r="BM81" s="90"/>
      <c r="BN81" s="90"/>
      <c r="BO81" s="90"/>
      <c r="BP81" s="90"/>
      <c r="BQ81" s="90"/>
      <c r="BR81" s="90"/>
      <c r="BS81" s="90"/>
      <c r="BT81" s="90"/>
      <c r="BU81" s="90"/>
      <c r="BV81" s="90"/>
      <c r="BW81" s="90"/>
      <c r="BX81" s="90"/>
      <c r="BY81" s="90"/>
      <c r="BZ81" s="9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2"/>
      <c r="BM82" s="93"/>
      <c r="BN82" s="93"/>
      <c r="BO82" s="93"/>
      <c r="BP82" s="93"/>
      <c r="BQ82" s="93"/>
      <c r="BR82" s="93"/>
      <c r="BS82" s="93"/>
      <c r="BT82" s="93"/>
      <c r="BU82" s="93"/>
      <c r="BV82" s="93"/>
      <c r="BW82" s="93"/>
      <c r="BX82" s="93"/>
      <c r="BY82" s="93"/>
      <c r="BZ82" s="9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L17xyVfiUV8CEHWc/VRYCKZN4C6QNnlskmiCs1a/YWMXlRSuQ+azn5+y0Xqtc7Jk8NZMGUonH/xYexlLJ0jc6Q==" saltValue="RkR6qj+RDpnBKzBL8usv7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442062</v>
      </c>
      <c r="D6" s="20">
        <f t="shared" si="3"/>
        <v>46</v>
      </c>
      <c r="E6" s="20">
        <f t="shared" si="3"/>
        <v>1</v>
      </c>
      <c r="F6" s="20">
        <f t="shared" si="3"/>
        <v>0</v>
      </c>
      <c r="G6" s="20">
        <f t="shared" si="3"/>
        <v>1</v>
      </c>
      <c r="H6" s="20" t="str">
        <f t="shared" si="3"/>
        <v>大分県　臼杵市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54.94</v>
      </c>
      <c r="P6" s="21">
        <f t="shared" si="3"/>
        <v>93.16</v>
      </c>
      <c r="Q6" s="21">
        <f t="shared" si="3"/>
        <v>2990</v>
      </c>
      <c r="R6" s="21">
        <f t="shared" si="3"/>
        <v>35620</v>
      </c>
      <c r="S6" s="21">
        <f t="shared" si="3"/>
        <v>291.2</v>
      </c>
      <c r="T6" s="21">
        <f t="shared" si="3"/>
        <v>122.32</v>
      </c>
      <c r="U6" s="21">
        <f t="shared" si="3"/>
        <v>32969</v>
      </c>
      <c r="V6" s="21">
        <f t="shared" si="3"/>
        <v>113.1</v>
      </c>
      <c r="W6" s="21">
        <f t="shared" si="3"/>
        <v>291.5</v>
      </c>
      <c r="X6" s="22">
        <f>IF(X7="",NA(),X7)</f>
        <v>105.93</v>
      </c>
      <c r="Y6" s="22">
        <f t="shared" ref="Y6:AG6" si="4">IF(Y7="",NA(),Y7)</f>
        <v>104.89</v>
      </c>
      <c r="Z6" s="22">
        <f t="shared" si="4"/>
        <v>97.82</v>
      </c>
      <c r="AA6" s="22">
        <f t="shared" si="4"/>
        <v>105.46</v>
      </c>
      <c r="AB6" s="22">
        <f t="shared" si="4"/>
        <v>100.25</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74.48</v>
      </c>
      <c r="AU6" s="22">
        <f t="shared" ref="AU6:BC6" si="6">IF(AU7="",NA(),AU7)</f>
        <v>112.22</v>
      </c>
      <c r="AV6" s="22">
        <f t="shared" si="6"/>
        <v>104.71</v>
      </c>
      <c r="AW6" s="22">
        <f t="shared" si="6"/>
        <v>106.96</v>
      </c>
      <c r="AX6" s="22">
        <f t="shared" si="6"/>
        <v>107.09</v>
      </c>
      <c r="AY6" s="22">
        <f t="shared" si="6"/>
        <v>365.18</v>
      </c>
      <c r="AZ6" s="22">
        <f t="shared" si="6"/>
        <v>327.77</v>
      </c>
      <c r="BA6" s="22">
        <f t="shared" si="6"/>
        <v>338.02</v>
      </c>
      <c r="BB6" s="22">
        <f t="shared" si="6"/>
        <v>345.94</v>
      </c>
      <c r="BC6" s="22">
        <f t="shared" si="6"/>
        <v>329.7</v>
      </c>
      <c r="BD6" s="21" t="str">
        <f>IF(BD7="","",IF(BD7="-","【-】","【"&amp;SUBSTITUTE(TEXT(BD7,"#,##0.00"),"-","△")&amp;"】"))</f>
        <v>【243.36】</v>
      </c>
      <c r="BE6" s="22">
        <f>IF(BE7="",NA(),BE7)</f>
        <v>545.79</v>
      </c>
      <c r="BF6" s="22">
        <f t="shared" ref="BF6:BN6" si="7">IF(BF7="",NA(),BF7)</f>
        <v>568.54</v>
      </c>
      <c r="BG6" s="22">
        <f t="shared" si="7"/>
        <v>579.59</v>
      </c>
      <c r="BH6" s="22">
        <f t="shared" si="7"/>
        <v>647.14</v>
      </c>
      <c r="BI6" s="22">
        <f t="shared" si="7"/>
        <v>570.84</v>
      </c>
      <c r="BJ6" s="22">
        <f t="shared" si="7"/>
        <v>371.65</v>
      </c>
      <c r="BK6" s="22">
        <f t="shared" si="7"/>
        <v>397.1</v>
      </c>
      <c r="BL6" s="22">
        <f t="shared" si="7"/>
        <v>379.91</v>
      </c>
      <c r="BM6" s="22">
        <f t="shared" si="7"/>
        <v>386.61</v>
      </c>
      <c r="BN6" s="22">
        <f t="shared" si="7"/>
        <v>381.56</v>
      </c>
      <c r="BO6" s="21" t="str">
        <f>IF(BO7="","",IF(BO7="-","【-】","【"&amp;SUBSTITUTE(TEXT(BO7,"#,##0.00"),"-","△")&amp;"】"))</f>
        <v>【265.93】</v>
      </c>
      <c r="BP6" s="22">
        <f>IF(BP7="",NA(),BP7)</f>
        <v>102.77</v>
      </c>
      <c r="BQ6" s="22">
        <f t="shared" ref="BQ6:BY6" si="8">IF(BQ7="",NA(),BQ7)</f>
        <v>100.19</v>
      </c>
      <c r="BR6" s="22">
        <f t="shared" si="8"/>
        <v>93.21</v>
      </c>
      <c r="BS6" s="22">
        <f t="shared" si="8"/>
        <v>81.63</v>
      </c>
      <c r="BT6" s="22">
        <f t="shared" si="8"/>
        <v>94.84</v>
      </c>
      <c r="BU6" s="22">
        <f t="shared" si="8"/>
        <v>98.77</v>
      </c>
      <c r="BV6" s="22">
        <f t="shared" si="8"/>
        <v>95.79</v>
      </c>
      <c r="BW6" s="22">
        <f t="shared" si="8"/>
        <v>98.3</v>
      </c>
      <c r="BX6" s="22">
        <f t="shared" si="8"/>
        <v>93.82</v>
      </c>
      <c r="BY6" s="22">
        <f t="shared" si="8"/>
        <v>95.04</v>
      </c>
      <c r="BZ6" s="21" t="str">
        <f>IF(BZ7="","",IF(BZ7="-","【-】","【"&amp;SUBSTITUTE(TEXT(BZ7,"#,##0.00"),"-","△")&amp;"】"))</f>
        <v>【97.82】</v>
      </c>
      <c r="CA6" s="22">
        <f>IF(CA7="",NA(),CA7)</f>
        <v>150.88999999999999</v>
      </c>
      <c r="CB6" s="22">
        <f t="shared" ref="CB6:CJ6" si="9">IF(CB7="",NA(),CB7)</f>
        <v>156.72</v>
      </c>
      <c r="CC6" s="22">
        <f t="shared" si="9"/>
        <v>168.05</v>
      </c>
      <c r="CD6" s="22">
        <f t="shared" si="9"/>
        <v>168.85</v>
      </c>
      <c r="CE6" s="22">
        <f t="shared" si="9"/>
        <v>165.21</v>
      </c>
      <c r="CF6" s="22">
        <f t="shared" si="9"/>
        <v>173.67</v>
      </c>
      <c r="CG6" s="22">
        <f t="shared" si="9"/>
        <v>171.13</v>
      </c>
      <c r="CH6" s="22">
        <f t="shared" si="9"/>
        <v>173.7</v>
      </c>
      <c r="CI6" s="22">
        <f t="shared" si="9"/>
        <v>178.94</v>
      </c>
      <c r="CJ6" s="22">
        <f t="shared" si="9"/>
        <v>180.19</v>
      </c>
      <c r="CK6" s="21" t="str">
        <f>IF(CK7="","",IF(CK7="-","【-】","【"&amp;SUBSTITUTE(TEXT(CK7,"#,##0.00"),"-","△")&amp;"】"))</f>
        <v>【177.56】</v>
      </c>
      <c r="CL6" s="22">
        <f>IF(CL7="",NA(),CL7)</f>
        <v>41.95</v>
      </c>
      <c r="CM6" s="22">
        <f t="shared" ref="CM6:CU6" si="10">IF(CM7="",NA(),CM7)</f>
        <v>42.1</v>
      </c>
      <c r="CN6" s="22">
        <f t="shared" si="10"/>
        <v>40.299999999999997</v>
      </c>
      <c r="CO6" s="22">
        <f t="shared" si="10"/>
        <v>40.090000000000003</v>
      </c>
      <c r="CP6" s="22">
        <f t="shared" si="10"/>
        <v>40.01</v>
      </c>
      <c r="CQ6" s="22">
        <f t="shared" si="10"/>
        <v>59.67</v>
      </c>
      <c r="CR6" s="22">
        <f t="shared" si="10"/>
        <v>60.12</v>
      </c>
      <c r="CS6" s="22">
        <f t="shared" si="10"/>
        <v>60.34</v>
      </c>
      <c r="CT6" s="22">
        <f t="shared" si="10"/>
        <v>59.54</v>
      </c>
      <c r="CU6" s="22">
        <f t="shared" si="10"/>
        <v>59.26</v>
      </c>
      <c r="CV6" s="21" t="str">
        <f>IF(CV7="","",IF(CV7="-","【-】","【"&amp;SUBSTITUTE(TEXT(CV7,"#,##0.00"),"-","△")&amp;"】"))</f>
        <v>【59.81】</v>
      </c>
      <c r="CW6" s="22">
        <f>IF(CW7="",NA(),CW7)</f>
        <v>85.49</v>
      </c>
      <c r="CX6" s="22">
        <f t="shared" ref="CX6:DF6" si="11">IF(CX7="",NA(),CX7)</f>
        <v>86.29</v>
      </c>
      <c r="CY6" s="22">
        <f t="shared" si="11"/>
        <v>86.26</v>
      </c>
      <c r="CZ6" s="22">
        <f t="shared" si="11"/>
        <v>85.95</v>
      </c>
      <c r="DA6" s="22">
        <f t="shared" si="11"/>
        <v>84.74</v>
      </c>
      <c r="DB6" s="22">
        <f t="shared" si="11"/>
        <v>84.6</v>
      </c>
      <c r="DC6" s="22">
        <f t="shared" si="11"/>
        <v>84.24</v>
      </c>
      <c r="DD6" s="22">
        <f t="shared" si="11"/>
        <v>84.19</v>
      </c>
      <c r="DE6" s="22">
        <f t="shared" si="11"/>
        <v>83.93</v>
      </c>
      <c r="DF6" s="22">
        <f t="shared" si="11"/>
        <v>83.84</v>
      </c>
      <c r="DG6" s="21" t="str">
        <f>IF(DG7="","",IF(DG7="-","【-】","【"&amp;SUBSTITUTE(TEXT(DG7,"#,##0.00"),"-","△")&amp;"】"))</f>
        <v>【89.42】</v>
      </c>
      <c r="DH6" s="22">
        <f>IF(DH7="",NA(),DH7)</f>
        <v>52.63</v>
      </c>
      <c r="DI6" s="22">
        <f t="shared" ref="DI6:DQ6" si="12">IF(DI7="",NA(),DI7)</f>
        <v>51.53</v>
      </c>
      <c r="DJ6" s="22">
        <f t="shared" si="12"/>
        <v>52.9</v>
      </c>
      <c r="DK6" s="22">
        <f t="shared" si="12"/>
        <v>54.19</v>
      </c>
      <c r="DL6" s="22">
        <f t="shared" si="12"/>
        <v>55.16</v>
      </c>
      <c r="DM6" s="22">
        <f t="shared" si="12"/>
        <v>48.17</v>
      </c>
      <c r="DN6" s="22">
        <f t="shared" si="12"/>
        <v>48.83</v>
      </c>
      <c r="DO6" s="22">
        <f t="shared" si="12"/>
        <v>49.96</v>
      </c>
      <c r="DP6" s="22">
        <f t="shared" si="12"/>
        <v>50.82</v>
      </c>
      <c r="DQ6" s="22">
        <f t="shared" si="12"/>
        <v>51.82</v>
      </c>
      <c r="DR6" s="21" t="str">
        <f>IF(DR7="","",IF(DR7="-","【-】","【"&amp;SUBSTITUTE(TEXT(DR7,"#,##0.00"),"-","△")&amp;"】"))</f>
        <v>【52.02】</v>
      </c>
      <c r="DS6" s="22">
        <f>IF(DS7="",NA(),DS7)</f>
        <v>4.08</v>
      </c>
      <c r="DT6" s="22">
        <f t="shared" ref="DT6:EB6" si="13">IF(DT7="",NA(),DT7)</f>
        <v>4.09</v>
      </c>
      <c r="DU6" s="22">
        <f t="shared" si="13"/>
        <v>12.71</v>
      </c>
      <c r="DV6" s="22">
        <f t="shared" si="13"/>
        <v>14.4</v>
      </c>
      <c r="DW6" s="22">
        <f t="shared" si="13"/>
        <v>15.9</v>
      </c>
      <c r="DX6" s="22">
        <f t="shared" si="13"/>
        <v>17.12</v>
      </c>
      <c r="DY6" s="22">
        <f t="shared" si="13"/>
        <v>18.18</v>
      </c>
      <c r="DZ6" s="22">
        <f t="shared" si="13"/>
        <v>19.32</v>
      </c>
      <c r="EA6" s="22">
        <f t="shared" si="13"/>
        <v>21.16</v>
      </c>
      <c r="EB6" s="22">
        <f t="shared" si="13"/>
        <v>22.72</v>
      </c>
      <c r="EC6" s="21" t="str">
        <f>IF(EC7="","",IF(EC7="-","【-】","【"&amp;SUBSTITUTE(TEXT(EC7,"#,##0.00"),"-","△")&amp;"】"))</f>
        <v>【25.37】</v>
      </c>
      <c r="ED6" s="22">
        <f>IF(ED7="",NA(),ED7)</f>
        <v>0.21</v>
      </c>
      <c r="EE6" s="22">
        <f t="shared" ref="EE6:EM6" si="14">IF(EE7="",NA(),EE7)</f>
        <v>0.32</v>
      </c>
      <c r="EF6" s="22">
        <f t="shared" si="14"/>
        <v>0.17</v>
      </c>
      <c r="EG6" s="22">
        <f t="shared" si="14"/>
        <v>0.21</v>
      </c>
      <c r="EH6" s="22">
        <f t="shared" si="14"/>
        <v>0.17</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442062</v>
      </c>
      <c r="D7" s="24">
        <v>46</v>
      </c>
      <c r="E7" s="24">
        <v>1</v>
      </c>
      <c r="F7" s="24">
        <v>0</v>
      </c>
      <c r="G7" s="24">
        <v>1</v>
      </c>
      <c r="H7" s="24" t="s">
        <v>93</v>
      </c>
      <c r="I7" s="24" t="s">
        <v>94</v>
      </c>
      <c r="J7" s="24" t="s">
        <v>95</v>
      </c>
      <c r="K7" s="24" t="s">
        <v>96</v>
      </c>
      <c r="L7" s="24" t="s">
        <v>97</v>
      </c>
      <c r="M7" s="24" t="s">
        <v>98</v>
      </c>
      <c r="N7" s="25" t="s">
        <v>99</v>
      </c>
      <c r="O7" s="25">
        <v>54.94</v>
      </c>
      <c r="P7" s="25">
        <v>93.16</v>
      </c>
      <c r="Q7" s="25">
        <v>2990</v>
      </c>
      <c r="R7" s="25">
        <v>35620</v>
      </c>
      <c r="S7" s="25">
        <v>291.2</v>
      </c>
      <c r="T7" s="25">
        <v>122.32</v>
      </c>
      <c r="U7" s="25">
        <v>32969</v>
      </c>
      <c r="V7" s="25">
        <v>113.1</v>
      </c>
      <c r="W7" s="25">
        <v>291.5</v>
      </c>
      <c r="X7" s="25">
        <v>105.93</v>
      </c>
      <c r="Y7" s="25">
        <v>104.89</v>
      </c>
      <c r="Z7" s="25">
        <v>97.82</v>
      </c>
      <c r="AA7" s="25">
        <v>105.46</v>
      </c>
      <c r="AB7" s="25">
        <v>100.25</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74.48</v>
      </c>
      <c r="AU7" s="25">
        <v>112.22</v>
      </c>
      <c r="AV7" s="25">
        <v>104.71</v>
      </c>
      <c r="AW7" s="25">
        <v>106.96</v>
      </c>
      <c r="AX7" s="25">
        <v>107.09</v>
      </c>
      <c r="AY7" s="25">
        <v>365.18</v>
      </c>
      <c r="AZ7" s="25">
        <v>327.77</v>
      </c>
      <c r="BA7" s="25">
        <v>338.02</v>
      </c>
      <c r="BB7" s="25">
        <v>345.94</v>
      </c>
      <c r="BC7" s="25">
        <v>329.7</v>
      </c>
      <c r="BD7" s="25">
        <v>243.36</v>
      </c>
      <c r="BE7" s="25">
        <v>545.79</v>
      </c>
      <c r="BF7" s="25">
        <v>568.54</v>
      </c>
      <c r="BG7" s="25">
        <v>579.59</v>
      </c>
      <c r="BH7" s="25">
        <v>647.14</v>
      </c>
      <c r="BI7" s="25">
        <v>570.84</v>
      </c>
      <c r="BJ7" s="25">
        <v>371.65</v>
      </c>
      <c r="BK7" s="25">
        <v>397.1</v>
      </c>
      <c r="BL7" s="25">
        <v>379.91</v>
      </c>
      <c r="BM7" s="25">
        <v>386.61</v>
      </c>
      <c r="BN7" s="25">
        <v>381.56</v>
      </c>
      <c r="BO7" s="25">
        <v>265.93</v>
      </c>
      <c r="BP7" s="25">
        <v>102.77</v>
      </c>
      <c r="BQ7" s="25">
        <v>100.19</v>
      </c>
      <c r="BR7" s="25">
        <v>93.21</v>
      </c>
      <c r="BS7" s="25">
        <v>81.63</v>
      </c>
      <c r="BT7" s="25">
        <v>94.84</v>
      </c>
      <c r="BU7" s="25">
        <v>98.77</v>
      </c>
      <c r="BV7" s="25">
        <v>95.79</v>
      </c>
      <c r="BW7" s="25">
        <v>98.3</v>
      </c>
      <c r="BX7" s="25">
        <v>93.82</v>
      </c>
      <c r="BY7" s="25">
        <v>95.04</v>
      </c>
      <c r="BZ7" s="25">
        <v>97.82</v>
      </c>
      <c r="CA7" s="25">
        <v>150.88999999999999</v>
      </c>
      <c r="CB7" s="25">
        <v>156.72</v>
      </c>
      <c r="CC7" s="25">
        <v>168.05</v>
      </c>
      <c r="CD7" s="25">
        <v>168.85</v>
      </c>
      <c r="CE7" s="25">
        <v>165.21</v>
      </c>
      <c r="CF7" s="25">
        <v>173.67</v>
      </c>
      <c r="CG7" s="25">
        <v>171.13</v>
      </c>
      <c r="CH7" s="25">
        <v>173.7</v>
      </c>
      <c r="CI7" s="25">
        <v>178.94</v>
      </c>
      <c r="CJ7" s="25">
        <v>180.19</v>
      </c>
      <c r="CK7" s="25">
        <v>177.56</v>
      </c>
      <c r="CL7" s="25">
        <v>41.95</v>
      </c>
      <c r="CM7" s="25">
        <v>42.1</v>
      </c>
      <c r="CN7" s="25">
        <v>40.299999999999997</v>
      </c>
      <c r="CO7" s="25">
        <v>40.090000000000003</v>
      </c>
      <c r="CP7" s="25">
        <v>40.01</v>
      </c>
      <c r="CQ7" s="25">
        <v>59.67</v>
      </c>
      <c r="CR7" s="25">
        <v>60.12</v>
      </c>
      <c r="CS7" s="25">
        <v>60.34</v>
      </c>
      <c r="CT7" s="25">
        <v>59.54</v>
      </c>
      <c r="CU7" s="25">
        <v>59.26</v>
      </c>
      <c r="CV7" s="25">
        <v>59.81</v>
      </c>
      <c r="CW7" s="25">
        <v>85.49</v>
      </c>
      <c r="CX7" s="25">
        <v>86.29</v>
      </c>
      <c r="CY7" s="25">
        <v>86.26</v>
      </c>
      <c r="CZ7" s="25">
        <v>85.95</v>
      </c>
      <c r="DA7" s="25">
        <v>84.74</v>
      </c>
      <c r="DB7" s="25">
        <v>84.6</v>
      </c>
      <c r="DC7" s="25">
        <v>84.24</v>
      </c>
      <c r="DD7" s="25">
        <v>84.19</v>
      </c>
      <c r="DE7" s="25">
        <v>83.93</v>
      </c>
      <c r="DF7" s="25">
        <v>83.84</v>
      </c>
      <c r="DG7" s="25">
        <v>89.42</v>
      </c>
      <c r="DH7" s="25">
        <v>52.63</v>
      </c>
      <c r="DI7" s="25">
        <v>51.53</v>
      </c>
      <c r="DJ7" s="25">
        <v>52.9</v>
      </c>
      <c r="DK7" s="25">
        <v>54.19</v>
      </c>
      <c r="DL7" s="25">
        <v>55.16</v>
      </c>
      <c r="DM7" s="25">
        <v>48.17</v>
      </c>
      <c r="DN7" s="25">
        <v>48.83</v>
      </c>
      <c r="DO7" s="25">
        <v>49.96</v>
      </c>
      <c r="DP7" s="25">
        <v>50.82</v>
      </c>
      <c r="DQ7" s="25">
        <v>51.82</v>
      </c>
      <c r="DR7" s="25">
        <v>52.02</v>
      </c>
      <c r="DS7" s="25">
        <v>4.08</v>
      </c>
      <c r="DT7" s="25">
        <v>4.09</v>
      </c>
      <c r="DU7" s="25">
        <v>12.71</v>
      </c>
      <c r="DV7" s="25">
        <v>14.4</v>
      </c>
      <c r="DW7" s="25">
        <v>15.9</v>
      </c>
      <c r="DX7" s="25">
        <v>17.12</v>
      </c>
      <c r="DY7" s="25">
        <v>18.18</v>
      </c>
      <c r="DZ7" s="25">
        <v>19.32</v>
      </c>
      <c r="EA7" s="25">
        <v>21.16</v>
      </c>
      <c r="EB7" s="25">
        <v>22.72</v>
      </c>
      <c r="EC7" s="25">
        <v>25.37</v>
      </c>
      <c r="ED7" s="25">
        <v>0.21</v>
      </c>
      <c r="EE7" s="25">
        <v>0.32</v>
      </c>
      <c r="EF7" s="25">
        <v>0.17</v>
      </c>
      <c r="EG7" s="25">
        <v>0.21</v>
      </c>
      <c r="EH7" s="25">
        <v>0.17</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2025-02-18T02:03:34Z</cp:lastPrinted>
  <dcterms:created xsi:type="dcterms:W3CDTF">2025-01-24T06:55:53Z</dcterms:created>
  <dcterms:modified xsi:type="dcterms:W3CDTF">2025-02-18T02:03:36Z</dcterms:modified>
  <cp:category/>
</cp:coreProperties>
</file>