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51238\Desktop\確認用\"/>
    </mc:Choice>
  </mc:AlternateContent>
  <xr:revisionPtr revIDLastSave="0" documentId="13_ncr:1_{B68E6E50-6ABF-4E97-9AFE-27A008B62556}" xr6:coauthVersionLast="47" xr6:coauthVersionMax="47" xr10:uidLastSave="{00000000-0000-0000-0000-000000000000}"/>
  <workbookProtection workbookAlgorithmName="SHA-512" workbookHashValue="vkeZHPJmxOvozBfPZlPxoObh2u6pjWK82cua/E8UNmiJCkyLag1IooU4HudZR4EFPJ33wTVvLSDUvEjEXe73NQ==" workbookSaltValue="oQ5AsA8ePLOYhq7ksbwXmg==" workbookSpinCount="100000" lockStructure="1"/>
  <bookViews>
    <workbookView xWindow="-27915" yWindow="1395" windowWidth="27270"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G85" i="4"/>
  <c r="E85" i="4"/>
  <c r="AT10" i="4"/>
  <c r="AL10" i="4"/>
  <c r="I10" i="4"/>
  <c r="AL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<sst xmlns="http://schemas.openxmlformats.org/spreadsheetml/2006/main" count="253" uniqueCount="116">
  <si>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</si>
  <si>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</si>
  <si>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</si>
  <si>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</si>
  <si>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</si>
  <si>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</si>
  <si>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</si>
  <si>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</si>
  <si>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</si>
  <si>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</si>
  <si>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</si>
  <si>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</si>
  <si>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</si>
  <si>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</si>
  <si>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</si>
  <si>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</si>
  <si>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</si>
  <si>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</si>
  <si>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</si>
  <si>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</si>
  <si>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</si>
  <si>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</si>
  <si>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</si>
  <si>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</si>
  <si>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</si>
  <si>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</si>
  <si>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</si>
  <si>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</si>
  <si>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</si>
  <si>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</si>
  <si>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</si>
  <si>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</si>
  <si>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</si>
  <si>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</si>
  <si>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</si>
  <si>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</si>
  <si>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</si>
  <si>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</si>
  <si>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</si>
  <si>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</si>
  <si>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</si>
  <si>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</si>
  <si>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</si>
  <si>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</si>
  <si>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</si>
  <si>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</si>
  <si>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</si>
  <si>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</si>
  <si>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</si>
  <si>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</si>
  <si>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</si>
  <si>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</si>
  <si>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</si>
  <si>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</si>
  <si>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</si>
  <si>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</si>
  <si>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</si>
  <si>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</si>
  <si>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</si>
  <si>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</si>
  <si>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</si>
  <si>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</si>
  <si>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</si>
  <si>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</si>
  <si>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</si>
  <si>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</si>
  <si>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</si>
  <si>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</si>
  <si>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</si>
  <si>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</si>
  <si>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</si>
  <si>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</si>
  <si>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</si>
  <si>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</si>
  <si>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</si>
  <si>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</si>
  <si>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</si>
  <si>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</si>
  <si>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</si>
  <si>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</si>
  <si>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</si>
  <si>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</si>
  <si>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</si>
  <si>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</si>
  <si>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</si>
  <si>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</si>
  <si>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</si>
  <si>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</si>
  <si>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</si>
  <si>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</si>
  <si>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</si>
  <si>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</si>
  <si>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</si>
  <si>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</si>
  <si>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</si>
  <si>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</si>
  <si>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</si>
  <si>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</si>
  <si>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</si>
  <si>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</si>
  <si>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</si>
  <si>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</si>
  <si>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</si>
  <si>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</si>
  <si>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</si>
  <si>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</si>
  <si>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</si>
  <si>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</si>
  <si>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</si>
  <si>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</si>
  <si>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</si>
  <si>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</si>
  <si>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</si>
  <si>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経常収支比率』・・・使用料収入や一般会計からの繰入金等の収益で、維持管理費や支払利息等の費用をどの程度賄えているかを表す指標です。単年度の収支が黒字であることを示す100％以上となっていますが、類似団体や全国平均と比べると低くなっています。引き続き経常経費の抑制、水洗化率の向上に努めます。
②『累積欠損金比率』・・・営業活動により生じた損失で利益剰余金等で補填することができず複数年にわたり累積した指標です。累積欠損については今年度初めて0となりました。今後も経営改善に努めます。
③流動比率・・・短期的な債務に対する支払い能力を表す指標です。類似団体および全国平均値を上回っています。今後も、現金預金の残高に注視し、企業債発行の抑制等の改善を図ります。
④『企業債残高対事業規模比率』・・・使用料収入に対する企業債残高の割合であり、企業債残高の規模を表す指標です。類似団体平均値を大きく下回っています。企業債残高は減少傾向にありますが、必要な更新等はストックマネジメント計画に沿って行います。
⑤『経費回収率』・・・使用料で回収すべき経費を、どの程度使用料で賄えているかを表した指標です。昨年度より改善はしましたが、100％を下回り使用料で回収すべき経費が賄われていない状況です。人口減少により使用料の増加は見込めないため、施設統合の検討やコストの削減に努めます。
⑥『汚水処理原価』・・・有収水量１㎥あたりの汚水処理に要した費用であり、汚水資本費・汚水維持管理費の両方を含めた汚水処理に係るコストを表した指標です。当該数値は類似団体と同程度となりました。今後も維持管理費の削減に努めます。
⑦『施設利用率』・・・施設・設備が一日に対応可能な処理能力に対する、一日平均処理水量の割合であり、施設の利用状況や適正規模を判断する指標です。当該数値は類似団体平均となっていますが、今後も水洗化率の向上を図り利用率の向上に努めます。
⑧『水洗化率』・・現在処理区域内人口のうち、実際に水洗便所を設置して汚水処理している人口の割合を表した指標です。類似団体及び全国平均を下回っており、引き続き接続推進の強化を図ります。
</t>
    <rPh sb="104" eb="106">
      <t>ゼンコク</t>
    </rPh>
    <rPh sb="122" eb="123">
      <t>ヒ</t>
    </rPh>
    <rPh sb="124" eb="125">
      <t>ツヅ</t>
    </rPh>
    <rPh sb="207" eb="209">
      <t>ルイセキ</t>
    </rPh>
    <rPh sb="209" eb="211">
      <t>ケッソン</t>
    </rPh>
    <rPh sb="216" eb="219">
      <t>コンネンド</t>
    </rPh>
    <rPh sb="219" eb="220">
      <t>ハジ</t>
    </rPh>
    <rPh sb="230" eb="232">
      <t>コンゴ</t>
    </rPh>
    <rPh sb="233" eb="235">
      <t>ケイエイ</t>
    </rPh>
    <rPh sb="235" eb="237">
      <t>カイゼン</t>
    </rPh>
    <rPh sb="238" eb="239">
      <t>ツト</t>
    </rPh>
    <rPh sb="282" eb="284">
      <t>ゼンコク</t>
    </rPh>
    <rPh sb="288" eb="289">
      <t>ウエ</t>
    </rPh>
    <rPh sb="394" eb="395">
      <t>オオ</t>
    </rPh>
    <rPh sb="422" eb="424">
      <t>ヒツヨウ</t>
    </rPh>
    <rPh sb="425" eb="427">
      <t>コウシン</t>
    </rPh>
    <rPh sb="427" eb="428">
      <t>トウ</t>
    </rPh>
    <rPh sb="439" eb="441">
      <t>ケイカク</t>
    </rPh>
    <rPh sb="442" eb="443">
      <t>ソ</t>
    </rPh>
    <rPh sb="445" eb="446">
      <t>オコナ</t>
    </rPh>
    <rPh sb="498" eb="501">
      <t>サクネンド</t>
    </rPh>
    <rPh sb="503" eb="505">
      <t>カイゼン</t>
    </rPh>
    <rPh sb="539" eb="541">
      <t>ジョウキョウ</t>
    </rPh>
    <rPh sb="662" eb="664">
      <t>トウガイ</t>
    </rPh>
    <rPh sb="664" eb="666">
      <t>スウチ</t>
    </rPh>
    <rPh sb="672" eb="675">
      <t>ドウテイド</t>
    </rPh>
    <rPh sb="694" eb="695">
      <t>ツト</t>
    </rPh>
    <rPh sb="771" eb="773">
      <t>トウガイ</t>
    </rPh>
    <rPh sb="773" eb="775">
      <t>スウチ</t>
    </rPh>
    <rPh sb="776" eb="778">
      <t>ルイジ</t>
    </rPh>
    <rPh sb="778" eb="780">
      <t>ダンタイ</t>
    </rPh>
    <rPh sb="780" eb="782">
      <t>ヘイキン</t>
    </rPh>
    <rPh sb="791" eb="793">
      <t>コンゴ</t>
    </rPh>
    <phoneticPr fontId="16"/>
  </si>
  <si>
    <t>①有形固定資産減価償却率・・・有形固定資産のうち償却対象資産の減価償却がどの程度進んでいるかを示す指標です。
③管渠改善率・・・法定耐用年数を超えた管渠延長の割合を表した指標で、管渠の老朽化度合いを示しています。
　施設の更新等については、供用開始が平成１３年で２２年経過していますが、処理場・管渠ともに耐用年数は経過しておらず、現状更新は行っていません。効率的な経営を促進させるため、ストックマネジメントにおける施設の更新計画に沿って事業を行うとともに、長期的な更新・維持補修の計画見直しを図る必要があります。</t>
    <rPh sb="134" eb="135">
      <t>ネン</t>
    </rPh>
    <rPh sb="135" eb="137">
      <t>ケイカ</t>
    </rPh>
    <rPh sb="216" eb="217">
      <t>ソ</t>
    </rPh>
    <rPh sb="219" eb="221">
      <t>ジギョウ</t>
    </rPh>
    <rPh sb="222" eb="223">
      <t>オコナ</t>
    </rPh>
    <phoneticPr fontId="16"/>
  </si>
  <si>
    <t>本市の特定環境保全公共下水道事業は、人口減少による使用料収入の減少や、施設の老朽化による費用の増加が懸念される中で、下水道事業の持続と安定した経営が求められます。安定的な事業運営を行っていくうえで、特に重要な自主財源である使用料収入を確保するため、特環下水道への接続促進活動を強化していきます。また、令和８年度をめどに一部農業集落排水事業を統合する予定としています。今後も『下水道事業経営戦略』による中長期的な財政マネジメントに努め、「広域化・共同化」による経営基盤の強化、「ストックマネジメント」による効率的な施設管理等、有効な施策を着実に実行していく必要があります。</t>
    <rPh sb="150" eb="152">
      <t>レイワ</t>
    </rPh>
    <rPh sb="153" eb="155">
      <t>ネンド</t>
    </rPh>
    <rPh sb="159" eb="161">
      <t>イチブ</t>
    </rPh>
    <rPh sb="161" eb="163">
      <t>ノウギョウ</t>
    </rPh>
    <rPh sb="163" eb="165">
      <t>シュウラク</t>
    </rPh>
    <rPh sb="165" eb="167">
      <t>ハイスイ</t>
    </rPh>
    <rPh sb="167" eb="169">
      <t>ジギョウ</t>
    </rPh>
    <rPh sb="170" eb="172">
      <t>トウゴウ</t>
    </rPh>
    <rPh sb="174" eb="176">
      <t>ヨテイ</t>
    </rPh>
    <rPh sb="183" eb="185">
      <t>コンゴ</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</si>
</sst>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font>
    <font>
      <sz val="6"/>
      <name val="ＭＳ Ｐゴシック"/>
      <family val="3"/>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0.4</c:v>
                </c:pt>
                <c:pt idx="3">
                  <c:v>0</c:v>
                </c:pt>
                <c:pt idx="4">
                  <c:v>0</c:v>
                </c:pt>
              </c:numCache>
            </c:numRef>
          </c:val>
          <c:extLst>
            <c:ext xmlns:c16="http://schemas.microsoft.com/office/drawing/2014/chart" uri="{C3380CC4-5D6E-409C-BE32-E72D297353CC}">
              <c16:uniqueId val="{00000000-55A9-4946-B596-2A039865222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55A9-4946-B596-2A039865222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42.44</c:v>
                </c:pt>
                <c:pt idx="2">
                  <c:v>41.67</c:v>
                </c:pt>
                <c:pt idx="3">
                  <c:v>42.56</c:v>
                </c:pt>
                <c:pt idx="4">
                  <c:v>41.67</c:v>
                </c:pt>
              </c:numCache>
            </c:numRef>
          </c:val>
          <c:extLst>
            <c:ext xmlns:c16="http://schemas.microsoft.com/office/drawing/2014/chart" uri="{C3380CC4-5D6E-409C-BE32-E72D297353CC}">
              <c16:uniqueId val="{00000000-AA64-4AAA-9B4B-AFFD0449A6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AA64-4AAA-9B4B-AFFD0449A6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75.709999999999994</c:v>
                </c:pt>
                <c:pt idx="2">
                  <c:v>76.319999999999993</c:v>
                </c:pt>
                <c:pt idx="3">
                  <c:v>77.69</c:v>
                </c:pt>
                <c:pt idx="4">
                  <c:v>78.849999999999994</c:v>
                </c:pt>
              </c:numCache>
            </c:numRef>
          </c:val>
          <c:extLst>
            <c:ext xmlns:c16="http://schemas.microsoft.com/office/drawing/2014/chart" uri="{C3380CC4-5D6E-409C-BE32-E72D297353CC}">
              <c16:uniqueId val="{00000000-72A4-45C1-9656-F674F2CEDF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72A4-45C1-9656-F674F2CEDF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101.43</c:v>
                </c:pt>
                <c:pt idx="2">
                  <c:v>95.63</c:v>
                </c:pt>
                <c:pt idx="3">
                  <c:v>102.13</c:v>
                </c:pt>
                <c:pt idx="4">
                  <c:v>102.76</c:v>
                </c:pt>
              </c:numCache>
            </c:numRef>
          </c:val>
          <c:extLst>
            <c:ext xmlns:c16="http://schemas.microsoft.com/office/drawing/2014/chart" uri="{C3380CC4-5D6E-409C-BE32-E72D297353CC}">
              <c16:uniqueId val="{00000000-D9A1-4295-AE7E-08D97B1030A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D9A1-4295-AE7E-08D97B1030A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6.26</c:v>
                </c:pt>
                <c:pt idx="2">
                  <c:v>13.28</c:v>
                </c:pt>
                <c:pt idx="3">
                  <c:v>21.21</c:v>
                </c:pt>
                <c:pt idx="4">
                  <c:v>23.12</c:v>
                </c:pt>
              </c:numCache>
            </c:numRef>
          </c:val>
          <c:extLst>
            <c:ext xmlns:c16="http://schemas.microsoft.com/office/drawing/2014/chart" uri="{C3380CC4-5D6E-409C-BE32-E72D297353CC}">
              <c16:uniqueId val="{00000000-258B-45F7-972E-082CFC50B2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258B-45F7-972E-082CFC50B2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5DA-4601-A696-4B438E0D8D3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B5DA-4601-A696-4B438E0D8D3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1.07</c:v>
                </c:pt>
                <c:pt idx="2">
                  <c:v>24.14</c:v>
                </c:pt>
                <c:pt idx="3">
                  <c:v>13.47</c:v>
                </c:pt>
                <c:pt idx="4" formatCode="#,##0.00;&quot;△&quot;#,##0.00">
                  <c:v>0</c:v>
                </c:pt>
              </c:numCache>
            </c:numRef>
          </c:val>
          <c:extLst>
            <c:ext xmlns:c16="http://schemas.microsoft.com/office/drawing/2014/chart" uri="{C3380CC4-5D6E-409C-BE32-E72D297353CC}">
              <c16:uniqueId val="{00000000-C932-472C-89E9-A3171E4EEC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C932-472C-89E9-A3171E4EEC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37.520000000000003</c:v>
                </c:pt>
                <c:pt idx="2">
                  <c:v>52.39</c:v>
                </c:pt>
                <c:pt idx="3">
                  <c:v>51.86</c:v>
                </c:pt>
                <c:pt idx="4">
                  <c:v>55.97</c:v>
                </c:pt>
              </c:numCache>
            </c:numRef>
          </c:val>
          <c:extLst>
            <c:ext xmlns:c16="http://schemas.microsoft.com/office/drawing/2014/chart" uri="{C3380CC4-5D6E-409C-BE32-E72D297353CC}">
              <c16:uniqueId val="{00000000-73B5-4E19-8519-7E1C40317B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73B5-4E19-8519-7E1C40317B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361.62</c:v>
                </c:pt>
                <c:pt idx="2">
                  <c:v>429.24</c:v>
                </c:pt>
                <c:pt idx="3">
                  <c:v>417.33</c:v>
                </c:pt>
                <c:pt idx="4">
                  <c:v>250.87</c:v>
                </c:pt>
              </c:numCache>
            </c:numRef>
          </c:val>
          <c:extLst>
            <c:ext xmlns:c16="http://schemas.microsoft.com/office/drawing/2014/chart" uri="{C3380CC4-5D6E-409C-BE32-E72D297353CC}">
              <c16:uniqueId val="{00000000-5A36-4BBB-A1FB-F586435530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5A36-4BBB-A1FB-F586435530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64.3</c:v>
                </c:pt>
                <c:pt idx="2">
                  <c:v>56.74</c:v>
                </c:pt>
                <c:pt idx="3">
                  <c:v>68.98</c:v>
                </c:pt>
                <c:pt idx="4">
                  <c:v>73.95</c:v>
                </c:pt>
              </c:numCache>
            </c:numRef>
          </c:val>
          <c:extLst>
            <c:ext xmlns:c16="http://schemas.microsoft.com/office/drawing/2014/chart" uri="{C3380CC4-5D6E-409C-BE32-E72D297353CC}">
              <c16:uniqueId val="{00000000-4280-4407-996F-3C4934FB66D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4280-4407-996F-3C4934FB66D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258.37</c:v>
                </c:pt>
                <c:pt idx="2">
                  <c:v>293.13</c:v>
                </c:pt>
                <c:pt idx="3">
                  <c:v>242.01</c:v>
                </c:pt>
                <c:pt idx="4">
                  <c:v>226.21</c:v>
                </c:pt>
              </c:numCache>
            </c:numRef>
          </c:val>
          <c:extLst>
            <c:ext xmlns:c16="http://schemas.microsoft.com/office/drawing/2014/chart" uri="{C3380CC4-5D6E-409C-BE32-E72D297353CC}">
              <c16:uniqueId val="{00000000-A706-4A0F-8283-AB9289364B4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A706-4A0F-8283-AB9289364B4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臼杵市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35620</v>
      </c>
      <c r="AM8" s="36"/>
      <c r="AN8" s="36"/>
      <c r="AO8" s="36"/>
      <c r="AP8" s="36"/>
      <c r="AQ8" s="36"/>
      <c r="AR8" s="36"/>
      <c r="AS8" s="36"/>
      <c r="AT8" s="37">
        <f>データ!T6</f>
        <v>291.2</v>
      </c>
      <c r="AU8" s="37"/>
      <c r="AV8" s="37"/>
      <c r="AW8" s="37"/>
      <c r="AX8" s="37"/>
      <c r="AY8" s="37"/>
      <c r="AZ8" s="37"/>
      <c r="BA8" s="37"/>
      <c r="BB8" s="37">
        <f>データ!U6</f>
        <v>122.32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72.430000000000007</v>
      </c>
      <c r="J10" s="37"/>
      <c r="K10" s="37"/>
      <c r="L10" s="37"/>
      <c r="M10" s="37"/>
      <c r="N10" s="37"/>
      <c r="O10" s="37"/>
      <c r="P10" s="37">
        <f>データ!P6</f>
        <v>5.14</v>
      </c>
      <c r="Q10" s="37"/>
      <c r="R10" s="37"/>
      <c r="S10" s="37"/>
      <c r="T10" s="37"/>
      <c r="U10" s="37"/>
      <c r="V10" s="37"/>
      <c r="W10" s="37">
        <f>データ!Q6</f>
        <v>109.09</v>
      </c>
      <c r="X10" s="37"/>
      <c r="Y10" s="37"/>
      <c r="Z10" s="37"/>
      <c r="AA10" s="37"/>
      <c r="AB10" s="37"/>
      <c r="AC10" s="37"/>
      <c r="AD10" s="36">
        <f>データ!R6</f>
        <v>3410</v>
      </c>
      <c r="AE10" s="36"/>
      <c r="AF10" s="36"/>
      <c r="AG10" s="36"/>
      <c r="AH10" s="36"/>
      <c r="AI10" s="36"/>
      <c r="AJ10" s="36"/>
      <c r="AK10" s="2"/>
      <c r="AL10" s="36">
        <f>データ!V6</f>
        <v>1820</v>
      </c>
      <c r="AM10" s="36"/>
      <c r="AN10" s="36"/>
      <c r="AO10" s="36"/>
      <c r="AP10" s="36"/>
      <c r="AQ10" s="36"/>
      <c r="AR10" s="36"/>
      <c r="AS10" s="36"/>
      <c r="AT10" s="37">
        <f>データ!W6</f>
        <v>1.24</v>
      </c>
      <c r="AU10" s="37"/>
      <c r="AV10" s="37"/>
      <c r="AW10" s="37"/>
      <c r="AX10" s="37"/>
      <c r="AY10" s="37"/>
      <c r="AZ10" s="37"/>
      <c r="BA10" s="37"/>
      <c r="BB10" s="37">
        <f>データ!X6</f>
        <v>1467.74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bO0PVHjFSuZ1/q2D+kDyVTMJiYhQ5EwNZkPx1qso7GrhppvOuaUw8DRlNWFVNbc8HRaHOM0OJ0WK+EhXfm5UWQ==" saltValue="y6aBFmRJ7xP17F6+6n3k9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442062</v>
      </c>
      <c r="D6" s="19">
        <f t="shared" si="3"/>
        <v>46</v>
      </c>
      <c r="E6" s="19">
        <f t="shared" si="3"/>
        <v>17</v>
      </c>
      <c r="F6" s="19">
        <f t="shared" si="3"/>
        <v>4</v>
      </c>
      <c r="G6" s="19">
        <f t="shared" si="3"/>
        <v>0</v>
      </c>
      <c r="H6" s="19" t="str">
        <f t="shared" si="3"/>
        <v>大分県　臼杵市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72.430000000000007</v>
      </c>
      <c r="P6" s="20">
        <f t="shared" si="3"/>
        <v>5.14</v>
      </c>
      <c r="Q6" s="20">
        <f t="shared" si="3"/>
        <v>109.09</v>
      </c>
      <c r="R6" s="20">
        <f t="shared" si="3"/>
        <v>3410</v>
      </c>
      <c r="S6" s="20">
        <f t="shared" si="3"/>
        <v>35620</v>
      </c>
      <c r="T6" s="20">
        <f t="shared" si="3"/>
        <v>291.2</v>
      </c>
      <c r="U6" s="20">
        <f t="shared" si="3"/>
        <v>122.32</v>
      </c>
      <c r="V6" s="20">
        <f t="shared" si="3"/>
        <v>1820</v>
      </c>
      <c r="W6" s="20">
        <f t="shared" si="3"/>
        <v>1.24</v>
      </c>
      <c r="X6" s="20">
        <f t="shared" si="3"/>
        <v>1467.74</v>
      </c>
      <c r="Y6" s="21" t="str">
        <f>IF(Y7="",NA(),Y7)</f>
        <v>-</v>
      </c>
      <c r="Z6" s="21">
        <f t="shared" ref="Z6:AH6" si="4">IF(Z7="",NA(),Z7)</f>
        <v>101.43</v>
      </c>
      <c r="AA6" s="21">
        <f t="shared" si="4"/>
        <v>95.63</v>
      </c>
      <c r="AB6" s="21">
        <f t="shared" si="4"/>
        <v>102.13</v>
      </c>
      <c r="AC6" s="21">
        <f t="shared" si="4"/>
        <v>102.76</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1">
        <f t="shared" ref="AK6:AS6" si="5">IF(AK7="",NA(),AK7)</f>
        <v>1.07</v>
      </c>
      <c r="AL6" s="21">
        <f t="shared" si="5"/>
        <v>24.14</v>
      </c>
      <c r="AM6" s="21">
        <f t="shared" si="5"/>
        <v>13.47</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37.520000000000003</v>
      </c>
      <c r="AW6" s="21">
        <f t="shared" si="6"/>
        <v>52.39</v>
      </c>
      <c r="AX6" s="21">
        <f t="shared" si="6"/>
        <v>51.86</v>
      </c>
      <c r="AY6" s="21">
        <f t="shared" si="6"/>
        <v>55.97</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361.62</v>
      </c>
      <c r="BH6" s="21">
        <f t="shared" si="7"/>
        <v>429.24</v>
      </c>
      <c r="BI6" s="21">
        <f t="shared" si="7"/>
        <v>417.33</v>
      </c>
      <c r="BJ6" s="21">
        <f t="shared" si="7"/>
        <v>250.87</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64.3</v>
      </c>
      <c r="BS6" s="21">
        <f t="shared" si="8"/>
        <v>56.74</v>
      </c>
      <c r="BT6" s="21">
        <f t="shared" si="8"/>
        <v>68.98</v>
      </c>
      <c r="BU6" s="21">
        <f t="shared" si="8"/>
        <v>73.95</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258.37</v>
      </c>
      <c r="CD6" s="21">
        <f t="shared" si="9"/>
        <v>293.13</v>
      </c>
      <c r="CE6" s="21">
        <f t="shared" si="9"/>
        <v>242.01</v>
      </c>
      <c r="CF6" s="21">
        <f t="shared" si="9"/>
        <v>226.21</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42.44</v>
      </c>
      <c r="CO6" s="21">
        <f t="shared" si="10"/>
        <v>41.67</v>
      </c>
      <c r="CP6" s="21">
        <f t="shared" si="10"/>
        <v>42.56</v>
      </c>
      <c r="CQ6" s="21">
        <f t="shared" si="10"/>
        <v>41.67</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75.709999999999994</v>
      </c>
      <c r="CZ6" s="21">
        <f t="shared" si="11"/>
        <v>76.319999999999993</v>
      </c>
      <c r="DA6" s="21">
        <f t="shared" si="11"/>
        <v>77.69</v>
      </c>
      <c r="DB6" s="21">
        <f t="shared" si="11"/>
        <v>78.849999999999994</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6.26</v>
      </c>
      <c r="DK6" s="21">
        <f t="shared" si="12"/>
        <v>13.28</v>
      </c>
      <c r="DL6" s="21">
        <f t="shared" si="12"/>
        <v>21.21</v>
      </c>
      <c r="DM6" s="21">
        <f t="shared" si="12"/>
        <v>23.12</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1">
        <f t="shared" si="14"/>
        <v>0.4</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442062</v>
      </c>
      <c r="D7" s="23">
        <v>46</v>
      </c>
      <c r="E7" s="23">
        <v>17</v>
      </c>
      <c r="F7" s="23">
        <v>4</v>
      </c>
      <c r="G7" s="23">
        <v>0</v>
      </c>
      <c r="H7" s="23" t="s">
        <v>96</v>
      </c>
      <c r="I7" s="23" t="s">
        <v>97</v>
      </c>
      <c r="J7" s="23" t="s">
        <v>98</v>
      </c>
      <c r="K7" s="23" t="s">
        <v>99</v>
      </c>
      <c r="L7" s="23" t="s">
        <v>100</v>
      </c>
      <c r="M7" s="23" t="s">
        <v>101</v>
      </c>
      <c r="N7" s="24" t="s">
        <v>102</v>
      </c>
      <c r="O7" s="24">
        <v>72.430000000000007</v>
      </c>
      <c r="P7" s="24">
        <v>5.14</v>
      </c>
      <c r="Q7" s="24">
        <v>109.09</v>
      </c>
      <c r="R7" s="24">
        <v>3410</v>
      </c>
      <c r="S7" s="24">
        <v>35620</v>
      </c>
      <c r="T7" s="24">
        <v>291.2</v>
      </c>
      <c r="U7" s="24">
        <v>122.32</v>
      </c>
      <c r="V7" s="24">
        <v>1820</v>
      </c>
      <c r="W7" s="24">
        <v>1.24</v>
      </c>
      <c r="X7" s="24">
        <v>1467.74</v>
      </c>
      <c r="Y7" s="24" t="s">
        <v>102</v>
      </c>
      <c r="Z7" s="24">
        <v>101.43</v>
      </c>
      <c r="AA7" s="24">
        <v>95.63</v>
      </c>
      <c r="AB7" s="24">
        <v>102.13</v>
      </c>
      <c r="AC7" s="24">
        <v>102.76</v>
      </c>
      <c r="AD7" s="24" t="s">
        <v>102</v>
      </c>
      <c r="AE7" s="24">
        <v>105.78</v>
      </c>
      <c r="AF7" s="24">
        <v>106.09</v>
      </c>
      <c r="AG7" s="24">
        <v>106.44</v>
      </c>
      <c r="AH7" s="24">
        <v>107.11</v>
      </c>
      <c r="AI7" s="24">
        <v>105.09</v>
      </c>
      <c r="AJ7" s="24" t="s">
        <v>102</v>
      </c>
      <c r="AK7" s="24">
        <v>1.07</v>
      </c>
      <c r="AL7" s="24">
        <v>24.14</v>
      </c>
      <c r="AM7" s="24">
        <v>13.47</v>
      </c>
      <c r="AN7" s="24">
        <v>0</v>
      </c>
      <c r="AO7" s="24" t="s">
        <v>102</v>
      </c>
      <c r="AP7" s="24">
        <v>63.96</v>
      </c>
      <c r="AQ7" s="24">
        <v>69.42</v>
      </c>
      <c r="AR7" s="24">
        <v>72.86</v>
      </c>
      <c r="AS7" s="24">
        <v>69.540000000000006</v>
      </c>
      <c r="AT7" s="24">
        <v>65.73</v>
      </c>
      <c r="AU7" s="24" t="s">
        <v>102</v>
      </c>
      <c r="AV7" s="24">
        <v>37.520000000000003</v>
      </c>
      <c r="AW7" s="24">
        <v>52.39</v>
      </c>
      <c r="AX7" s="24">
        <v>51.86</v>
      </c>
      <c r="AY7" s="24">
        <v>55.97</v>
      </c>
      <c r="AZ7" s="24" t="s">
        <v>102</v>
      </c>
      <c r="BA7" s="24">
        <v>44.24</v>
      </c>
      <c r="BB7" s="24">
        <v>43.07</v>
      </c>
      <c r="BC7" s="24">
        <v>45.42</v>
      </c>
      <c r="BD7" s="24">
        <v>50.63</v>
      </c>
      <c r="BE7" s="24">
        <v>48.91</v>
      </c>
      <c r="BF7" s="24" t="s">
        <v>102</v>
      </c>
      <c r="BG7" s="24">
        <v>361.62</v>
      </c>
      <c r="BH7" s="24">
        <v>429.24</v>
      </c>
      <c r="BI7" s="24">
        <v>417.33</v>
      </c>
      <c r="BJ7" s="24">
        <v>250.87</v>
      </c>
      <c r="BK7" s="24" t="s">
        <v>102</v>
      </c>
      <c r="BL7" s="24">
        <v>1258.43</v>
      </c>
      <c r="BM7" s="24">
        <v>1163.75</v>
      </c>
      <c r="BN7" s="24">
        <v>1195.47</v>
      </c>
      <c r="BO7" s="24">
        <v>1168.69</v>
      </c>
      <c r="BP7" s="24">
        <v>1156.82</v>
      </c>
      <c r="BQ7" s="24" t="s">
        <v>102</v>
      </c>
      <c r="BR7" s="24">
        <v>64.3</v>
      </c>
      <c r="BS7" s="24">
        <v>56.74</v>
      </c>
      <c r="BT7" s="24">
        <v>68.98</v>
      </c>
      <c r="BU7" s="24">
        <v>73.95</v>
      </c>
      <c r="BV7" s="24" t="s">
        <v>102</v>
      </c>
      <c r="BW7" s="24">
        <v>73.36</v>
      </c>
      <c r="BX7" s="24">
        <v>72.599999999999994</v>
      </c>
      <c r="BY7" s="24">
        <v>69.430000000000007</v>
      </c>
      <c r="BZ7" s="24">
        <v>70.709999999999994</v>
      </c>
      <c r="CA7" s="24">
        <v>75.33</v>
      </c>
      <c r="CB7" s="24" t="s">
        <v>102</v>
      </c>
      <c r="CC7" s="24">
        <v>258.37</v>
      </c>
      <c r="CD7" s="24">
        <v>293.13</v>
      </c>
      <c r="CE7" s="24">
        <v>242.01</v>
      </c>
      <c r="CF7" s="24">
        <v>226.21</v>
      </c>
      <c r="CG7" s="24" t="s">
        <v>102</v>
      </c>
      <c r="CH7" s="24">
        <v>224.88</v>
      </c>
      <c r="CI7" s="24">
        <v>228.64</v>
      </c>
      <c r="CJ7" s="24">
        <v>239.46</v>
      </c>
      <c r="CK7" s="24">
        <v>233.15</v>
      </c>
      <c r="CL7" s="24">
        <v>215.73</v>
      </c>
      <c r="CM7" s="24" t="s">
        <v>102</v>
      </c>
      <c r="CN7" s="24">
        <v>42.44</v>
      </c>
      <c r="CO7" s="24">
        <v>41.67</v>
      </c>
      <c r="CP7" s="24">
        <v>42.56</v>
      </c>
      <c r="CQ7" s="24">
        <v>41.67</v>
      </c>
      <c r="CR7" s="24" t="s">
        <v>102</v>
      </c>
      <c r="CS7" s="24">
        <v>42.4</v>
      </c>
      <c r="CT7" s="24">
        <v>42.28</v>
      </c>
      <c r="CU7" s="24">
        <v>41.06</v>
      </c>
      <c r="CV7" s="24">
        <v>42.09</v>
      </c>
      <c r="CW7" s="24">
        <v>43.28</v>
      </c>
      <c r="CX7" s="24" t="s">
        <v>102</v>
      </c>
      <c r="CY7" s="24">
        <v>75.709999999999994</v>
      </c>
      <c r="CZ7" s="24">
        <v>76.319999999999993</v>
      </c>
      <c r="DA7" s="24">
        <v>77.69</v>
      </c>
      <c r="DB7" s="24">
        <v>78.849999999999994</v>
      </c>
      <c r="DC7" s="24" t="s">
        <v>102</v>
      </c>
      <c r="DD7" s="24">
        <v>84.19</v>
      </c>
      <c r="DE7" s="24">
        <v>84.34</v>
      </c>
      <c r="DF7" s="24">
        <v>84.34</v>
      </c>
      <c r="DG7" s="24">
        <v>84.73</v>
      </c>
      <c r="DH7" s="24">
        <v>86.21</v>
      </c>
      <c r="DI7" s="24" t="s">
        <v>102</v>
      </c>
      <c r="DJ7" s="24">
        <v>6.26</v>
      </c>
      <c r="DK7" s="24">
        <v>13.28</v>
      </c>
      <c r="DL7" s="24">
        <v>21.21</v>
      </c>
      <c r="DM7" s="24">
        <v>23.12</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0.4</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2025-01-24T07:14:37Z</dcterms:created>
  <dcterms:modified xsi:type="dcterms:W3CDTF">2025-02-17T07:30:09Z</dcterms:modified>
  <cp:category/>
</cp:coreProperties>
</file>