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7 津久見市\"/>
    </mc:Choice>
  </mc:AlternateContent>
  <xr:revisionPtr revIDLastSave="0" documentId="13_ncr:1_{0A729111-CB77-47DB-8563-4E7DD2FC03D9}" xr6:coauthVersionLast="47" xr6:coauthVersionMax="47" xr10:uidLastSave="{00000000-0000-0000-0000-000000000000}"/>
  <workbookProtection workbookAlgorithmName="SHA-512" workbookHashValue="NiuOkZZTYR+i1wl/tx4Jn7tl2HC+KSw0o1F7XP3cWqAx6+FBHcmyqTZvXMBE9OO4pNJYjT9jVSZeMoyqktbvQQ==" workbookSaltValue="VFQNk8LJr3IaB4uaVMXlPQ==" workbookSpinCount="100000" lockStructure="1"/>
  <bookViews>
    <workbookView xWindow="5085" yWindow="960" windowWidth="21570"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AL10" i="4"/>
  <c r="W10" i="4"/>
  <c r="P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<sst xmlns="http://schemas.openxmlformats.org/spreadsheetml/2006/main" count="228" uniqueCount="113">
  <si>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</si>
  <si>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</si>
  <si>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</si>
  <si>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</si>
  <si>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</si>
  <si>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</si>
  <si>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</si>
  <si>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</si>
  <si>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</si>
  <si>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</si>
  <si>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</si>
  <si>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</si>
  <si>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</si>
  <si>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</si>
  <si>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</si>
  <si>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</si>
  <si>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</si>
  <si>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</si>
  <si>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</si>
  <si>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</si>
  <si>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</si>
  <si>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</si>
  <si>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</si>
  <si>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</si>
  <si>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</si>
  <si>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</si>
  <si>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</si>
  <si>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</si>
  <si>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</si>
  <si>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</si>
  <si>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</si>
  <si>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</si>
  <si>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</si>
  <si>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</si>
  <si>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</si>
  <si>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</si>
  <si>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</si>
  <si>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</si>
  <si>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</si>
  <si>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</si>
  <si>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</si>
  <si>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</si>
  <si>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</si>
  <si>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</si>
  <si>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</si>
  <si>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</si>
  <si>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</si>
  <si>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</si>
  <si>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</si>
  <si>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</si>
  <si>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</si>
  <si>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</si>
  <si>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</si>
  <si>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</si>
  <si>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</si>
  <si>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</si>
  <si>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</si>
  <si>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</si>
  <si>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</si>
  <si>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</si>
  <si>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</si>
  <si>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</si>
  <si>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</si>
  <si>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</si>
  <si>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</si>
  <si>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</si>
  <si>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</si>
  <si>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</si>
  <si>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</si>
  <si>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</si>
  <si>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</si>
  <si>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</si>
  <si>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</si>
  <si>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</si>
  <si>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</si>
  <si>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</si>
  <si>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</si>
  <si>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</si>
  <si>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</si>
  <si>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</si>
  <si>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</si>
  <si>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</si>
  <si>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</si>
  <si>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</si>
  <si>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</si>
  <si>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</si>
  <si>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</si>
  <si>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</si>
  <si>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</si>
  <si>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</si>
  <si>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</si>
  <si>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</si>
  <si>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</si>
  <si>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</si>
  <si>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</si>
  <si>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</si>
  <si>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</si>
  <si>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</si>
  <si>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</si>
  <si>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</si>
  <si>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</si>
  <si>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</si>
  <si>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</si>
  <si>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</si>
  <si>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</si>
  <si>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</si>
  <si>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</si>
  <si>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</si>
  <si>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</si>
  <si>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</si>
  <si>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類似団体、全国平均値に比べて、わずかに低い水準になっているものの、100％を上回っ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したが、老朽化の著しい施設の更新及び耐震化を予定していることから、今年度は増加しており、今後も増加していくことが予想されます。　　　　　　　　　　　　　　　　　　　　　               ⑤『料金回収率』・・・給水に係る費用がどの程度給水収益で賄えているかを表した指標。今回、減少した理由として、機器の不具合により、当該年度の水道料金が翌年度に入金されたため数値が低くなっている。次年度は例年通りになると思われる。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44" eb="46">
      <t>ゼンコク</t>
    </rPh>
    <rPh sb="46" eb="48">
      <t>ヘイキン</t>
    </rPh>
    <rPh sb="50" eb="51">
      <t>クラ</t>
    </rPh>
    <rPh sb="58" eb="59">
      <t>ヒク</t>
    </rPh>
    <rPh sb="60" eb="62">
      <t>スイジュン</t>
    </rPh>
    <rPh sb="77" eb="78">
      <t>ウエ</t>
    </rPh>
    <rPh sb="78" eb="79">
      <t>マワ</t>
    </rPh>
    <rPh sb="449" eb="452">
      <t>コンネンド</t>
    </rPh>
    <rPh sb="460" eb="462">
      <t>コンゴ</t>
    </rPh>
    <rPh sb="463" eb="465">
      <t>ゾウカ</t>
    </rPh>
    <rPh sb="472" eb="474">
      <t>ヨソウ</t>
    </rPh>
    <rPh sb="556" eb="558">
      <t>コンカイ</t>
    </rPh>
    <rPh sb="559" eb="561">
      <t>ゲンショウ</t>
    </rPh>
    <rPh sb="563" eb="565">
      <t>リユウ</t>
    </rPh>
    <rPh sb="569" eb="571">
      <t>キキ</t>
    </rPh>
    <rPh sb="572" eb="575">
      <t>フグアイ</t>
    </rPh>
    <rPh sb="579" eb="583">
      <t>トウガイネンド</t>
    </rPh>
    <rPh sb="584" eb="588">
      <t>スイドウリョウキン</t>
    </rPh>
    <rPh sb="589" eb="592">
      <t>ヨクネンド</t>
    </rPh>
    <rPh sb="593" eb="595">
      <t>ニュウキン</t>
    </rPh>
    <rPh sb="600" eb="602">
      <t>スウチ</t>
    </rPh>
    <rPh sb="603" eb="604">
      <t>ヒク</t>
    </rPh>
    <rPh sb="611" eb="614">
      <t>ジネンド</t>
    </rPh>
    <rPh sb="615" eb="618">
      <t>レイネンドオ</t>
    </rPh>
    <rPh sb="623" eb="624">
      <t>オモ</t>
    </rPh>
    <rPh sb="742" eb="744">
      <t>ゾウカ</t>
    </rPh>
    <phoneticPr fontId="4"/>
  </si>
  <si>
    <t>①『有形固定資産減価償却率』・・・有形固定資産のうち償却対象資産の減価償却がどの程度進んでいるかを表す指標。類似団体や全国平均より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③『管路更新率』・・・当該年度に更新した管路延長の割合を表す指標。類似団体をわずかに上回っていますが、重要性の高い管路を計画的、効果的に更新を進めていく必要があります。　　</t>
    <rPh sb="65" eb="66">
      <t>シタ</t>
    </rPh>
    <rPh sb="152" eb="154">
      <t>ヘイセイ</t>
    </rPh>
    <rPh sb="156" eb="158">
      <t>ネンド</t>
    </rPh>
    <rPh sb="168" eb="170">
      <t>カンロ</t>
    </rPh>
    <rPh sb="206" eb="208">
      <t>ヒツヨウ</t>
    </rPh>
    <rPh sb="277" eb="279">
      <t>ウワマワ</t>
    </rPh>
    <rPh sb="286" eb="288">
      <t>ジュウヨウ</t>
    </rPh>
    <rPh sb="295" eb="298">
      <t>ケイカクテキ</t>
    </rPh>
    <rPh sb="299" eb="302">
      <t>コウカテキ</t>
    </rPh>
    <rPh sb="306" eb="307">
      <t>スス</t>
    </rPh>
    <rPh sb="311" eb="313">
      <t>ヒツヨウ</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</si>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</sst>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0.44</c:v>
                </c:pt>
                <c:pt idx="2">
                  <c:v>0.52</c:v>
                </c:pt>
                <c:pt idx="3">
                  <c:v>0.6</c:v>
                </c:pt>
                <c:pt idx="4">
                  <c:v>0.46</c:v>
                </c:pt>
              </c:numCache>
            </c:numRef>
          </c:val>
          <c:extLst>
            <c:ext xmlns:c16="http://schemas.microsoft.com/office/drawing/2014/chart" uri="{C3380CC4-5D6E-409C-BE32-E72D297353CC}">
              <c16:uniqueId val="{00000000-397F-470D-8F11-8C2BEAD002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0.5</c:v>
                </c:pt>
                <c:pt idx="3">
                  <c:v>0.4</c:v>
                </c:pt>
                <c:pt idx="4">
                  <c:v>0.4</c:v>
                </c:pt>
              </c:numCache>
            </c:numRef>
          </c:val>
          <c:smooth val="0"/>
          <c:extLst>
            <c:ext xmlns:c16="http://schemas.microsoft.com/office/drawing/2014/chart" uri="{C3380CC4-5D6E-409C-BE32-E72D297353CC}">
              <c16:uniqueId val="{00000001-397F-470D-8F11-8C2BEAD002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119.58</c:v>
                </c:pt>
                <c:pt idx="1">
                  <c:v>121.91</c:v>
                </c:pt>
                <c:pt idx="2">
                  <c:v>116.67</c:v>
                </c:pt>
                <c:pt idx="3">
                  <c:v>112.31</c:v>
                </c:pt>
                <c:pt idx="4">
                  <c:v>104</c:v>
                </c:pt>
              </c:numCache>
            </c:numRef>
          </c:val>
          <c:extLst>
            <c:ext xmlns:c16="http://schemas.microsoft.com/office/drawing/2014/chart" uri="{C3380CC4-5D6E-409C-BE32-E72D297353CC}">
              <c16:uniqueId val="{00000000-9012-4C39-A63D-4B0C03DF34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107.81</c:v>
                </c:pt>
                <c:pt idx="3">
                  <c:v>107.21</c:v>
                </c:pt>
                <c:pt idx="4">
                  <c:v>105.97</c:v>
                </c:pt>
              </c:numCache>
            </c:numRef>
          </c:val>
          <c:smooth val="0"/>
          <c:extLst>
            <c:ext xmlns:c16="http://schemas.microsoft.com/office/drawing/2014/chart" uri="{C3380CC4-5D6E-409C-BE32-E72D297353CC}">
              <c16:uniqueId val="{00000001-9012-4C39-A63D-4B0C03DF34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48.79</c:v>
                </c:pt>
                <c:pt idx="1">
                  <c:v>50.28</c:v>
                </c:pt>
                <c:pt idx="2">
                  <c:v>50.73</c:v>
                </c:pt>
                <c:pt idx="3">
                  <c:v>50.69</c:v>
                </c:pt>
                <c:pt idx="4">
                  <c:v>50.48</c:v>
                </c:pt>
              </c:numCache>
            </c:numRef>
          </c:val>
          <c:extLst>
            <c:ext xmlns:c16="http://schemas.microsoft.com/office/drawing/2014/chart" uri="{C3380CC4-5D6E-409C-BE32-E72D297353CC}">
              <c16:uniqueId val="{00000000-F7F3-4586-BCF3-94649B04CD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50.75</c:v>
                </c:pt>
                <c:pt idx="3">
                  <c:v>51.72</c:v>
                </c:pt>
                <c:pt idx="4">
                  <c:v>52.27</c:v>
                </c:pt>
              </c:numCache>
            </c:numRef>
          </c:val>
          <c:smooth val="0"/>
          <c:extLst>
            <c:ext xmlns:c16="http://schemas.microsoft.com/office/drawing/2014/chart" uri="{C3380CC4-5D6E-409C-BE32-E72D297353CC}">
              <c16:uniqueId val="{00000001-F7F3-4586-BCF3-94649B04CD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7.1</c:v>
                </c:pt>
                <c:pt idx="1">
                  <c:v>7.23</c:v>
                </c:pt>
                <c:pt idx="2">
                  <c:v>9.44</c:v>
                </c:pt>
                <c:pt idx="3">
                  <c:v>10.36</c:v>
                </c:pt>
                <c:pt idx="4">
                  <c:v>10.29</c:v>
                </c:pt>
              </c:numCache>
            </c:numRef>
          </c:val>
          <c:extLst>
            <c:ext xmlns:c16="http://schemas.microsoft.com/office/drawing/2014/chart" uri="{C3380CC4-5D6E-409C-BE32-E72D297353CC}">
              <c16:uniqueId val="{00000000-49BD-482D-A1EB-378B9C26CB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21.14</c:v>
                </c:pt>
                <c:pt idx="3">
                  <c:v>22.12</c:v>
                </c:pt>
                <c:pt idx="4">
                  <c:v>25.67</c:v>
                </c:pt>
              </c:numCache>
            </c:numRef>
          </c:val>
          <c:smooth val="0"/>
          <c:extLst>
            <c:ext xmlns:c16="http://schemas.microsoft.com/office/drawing/2014/chart" uri="{C3380CC4-5D6E-409C-BE32-E72D297353CC}">
              <c16:uniqueId val="{00000001-49BD-482D-A1EB-378B9C26CB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EA-41B1-A86F-6C7624FD0C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8.86</c:v>
                </c:pt>
                <c:pt idx="3">
                  <c:v>7.65</c:v>
                </c:pt>
                <c:pt idx="4">
                  <c:v>8.52</c:v>
                </c:pt>
              </c:numCache>
            </c:numRef>
          </c:val>
          <c:smooth val="0"/>
          <c:extLst>
            <c:ext xmlns:c16="http://schemas.microsoft.com/office/drawing/2014/chart" uri="{C3380CC4-5D6E-409C-BE32-E72D297353CC}">
              <c16:uniqueId val="{00000001-56EA-41B1-A86F-6C7624FD0C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1253.7</c:v>
                </c:pt>
                <c:pt idx="1">
                  <c:v>1059.3900000000001</c:v>
                </c:pt>
                <c:pt idx="2">
                  <c:v>946.44</c:v>
                </c:pt>
                <c:pt idx="3">
                  <c:v>741.65</c:v>
                </c:pt>
                <c:pt idx="4">
                  <c:v>514.36</c:v>
                </c:pt>
              </c:numCache>
            </c:numRef>
          </c:val>
          <c:extLst>
            <c:ext xmlns:c16="http://schemas.microsoft.com/office/drawing/2014/chart" uri="{C3380CC4-5D6E-409C-BE32-E72D297353CC}">
              <c16:uniqueId val="{00000000-D385-46DC-9094-30E6435272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384.23</c:v>
                </c:pt>
                <c:pt idx="3">
                  <c:v>364.3</c:v>
                </c:pt>
                <c:pt idx="4">
                  <c:v>378.87</c:v>
                </c:pt>
              </c:numCache>
            </c:numRef>
          </c:val>
          <c:smooth val="0"/>
          <c:extLst>
            <c:ext xmlns:c16="http://schemas.microsoft.com/office/drawing/2014/chart" uri="{C3380CC4-5D6E-409C-BE32-E72D297353CC}">
              <c16:uniqueId val="{00000001-D385-46DC-9094-30E6435272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154.55000000000001</c:v>
                </c:pt>
                <c:pt idx="1">
                  <c:v>152.63999999999999</c:v>
                </c:pt>
                <c:pt idx="2">
                  <c:v>157.27000000000001</c:v>
                </c:pt>
                <c:pt idx="3">
                  <c:v>145.29</c:v>
                </c:pt>
                <c:pt idx="4">
                  <c:v>212.96</c:v>
                </c:pt>
              </c:numCache>
            </c:numRef>
          </c:val>
          <c:extLst>
            <c:ext xmlns:c16="http://schemas.microsoft.com/office/drawing/2014/chart" uri="{C3380CC4-5D6E-409C-BE32-E72D297353CC}">
              <c16:uniqueId val="{00000000-4FFB-439F-88A2-9915FCB6CB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439.43</c:v>
                </c:pt>
                <c:pt idx="3">
                  <c:v>438.41</c:v>
                </c:pt>
                <c:pt idx="4">
                  <c:v>430.23</c:v>
                </c:pt>
              </c:numCache>
            </c:numRef>
          </c:val>
          <c:smooth val="0"/>
          <c:extLst>
            <c:ext xmlns:c16="http://schemas.microsoft.com/office/drawing/2014/chart" uri="{C3380CC4-5D6E-409C-BE32-E72D297353CC}">
              <c16:uniqueId val="{00000001-4FFB-439F-88A2-9915FCB6CB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118.96</c:v>
                </c:pt>
                <c:pt idx="1">
                  <c:v>121.14</c:v>
                </c:pt>
                <c:pt idx="2">
                  <c:v>115.16</c:v>
                </c:pt>
                <c:pt idx="3">
                  <c:v>110.61</c:v>
                </c:pt>
                <c:pt idx="4">
                  <c:v>99.21</c:v>
                </c:pt>
              </c:numCache>
            </c:numRef>
          </c:val>
          <c:extLst>
            <c:ext xmlns:c16="http://schemas.microsoft.com/office/drawing/2014/chart" uri="{C3380CC4-5D6E-409C-BE32-E72D297353CC}">
              <c16:uniqueId val="{00000000-86EE-4167-A3E8-5809A43244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94.41</c:v>
                </c:pt>
                <c:pt idx="3">
                  <c:v>90.96</c:v>
                </c:pt>
                <c:pt idx="4">
                  <c:v>90.66</c:v>
                </c:pt>
              </c:numCache>
            </c:numRef>
          </c:val>
          <c:smooth val="0"/>
          <c:extLst>
            <c:ext xmlns:c16="http://schemas.microsoft.com/office/drawing/2014/chart" uri="{C3380CC4-5D6E-409C-BE32-E72D297353CC}">
              <c16:uniqueId val="{00000001-86EE-4167-A3E8-5809A43244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125.74</c:v>
                </c:pt>
                <c:pt idx="1">
                  <c:v>123.36</c:v>
                </c:pt>
                <c:pt idx="2">
                  <c:v>130.22999999999999</c:v>
                </c:pt>
                <c:pt idx="3">
                  <c:v>135.49</c:v>
                </c:pt>
                <c:pt idx="4">
                  <c:v>149.99</c:v>
                </c:pt>
              </c:numCache>
            </c:numRef>
          </c:val>
          <c:extLst>
            <c:ext xmlns:c16="http://schemas.microsoft.com/office/drawing/2014/chart" uri="{C3380CC4-5D6E-409C-BE32-E72D297353CC}">
              <c16:uniqueId val="{00000000-88C6-466F-89EF-F608760ED3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192.13</c:v>
                </c:pt>
                <c:pt idx="3">
                  <c:v>197.04</c:v>
                </c:pt>
                <c:pt idx="4">
                  <c:v>199.33</c:v>
                </c:pt>
              </c:numCache>
            </c:numRef>
          </c:val>
          <c:smooth val="0"/>
          <c:extLst>
            <c:ext xmlns:c16="http://schemas.microsoft.com/office/drawing/2014/chart" uri="{C3380CC4-5D6E-409C-BE32-E72D297353CC}">
              <c16:uniqueId val="{00000001-88C6-466F-89EF-F608760ED3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69.23</c:v>
                </c:pt>
                <c:pt idx="1">
                  <c:v>69.56</c:v>
                </c:pt>
                <c:pt idx="2">
                  <c:v>69.06</c:v>
                </c:pt>
                <c:pt idx="3">
                  <c:v>67.14</c:v>
                </c:pt>
                <c:pt idx="4">
                  <c:v>63.14</c:v>
                </c:pt>
              </c:numCache>
            </c:numRef>
          </c:val>
          <c:extLst>
            <c:ext xmlns:c16="http://schemas.microsoft.com/office/drawing/2014/chart" uri="{C3380CC4-5D6E-409C-BE32-E72D297353CC}">
              <c16:uniqueId val="{00000000-CA44-47A4-BB4B-45ABEBF93A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53.87</c:v>
                </c:pt>
                <c:pt idx="3">
                  <c:v>54.49</c:v>
                </c:pt>
                <c:pt idx="4">
                  <c:v>54.8</c:v>
                </c:pt>
              </c:numCache>
            </c:numRef>
          </c:val>
          <c:smooth val="0"/>
          <c:extLst>
            <c:ext xmlns:c16="http://schemas.microsoft.com/office/drawing/2014/chart" uri="{C3380CC4-5D6E-409C-BE32-E72D297353CC}">
              <c16:uniqueId val="{00000001-CA44-47A4-BB4B-45ABEBF93A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84.76</c:v>
                </c:pt>
                <c:pt idx="1">
                  <c:v>84.58</c:v>
                </c:pt>
                <c:pt idx="2">
                  <c:v>84.85</c:v>
                </c:pt>
                <c:pt idx="3">
                  <c:v>84.64</c:v>
                </c:pt>
                <c:pt idx="4">
                  <c:v>82.47</c:v>
                </c:pt>
              </c:numCache>
            </c:numRef>
          </c:val>
          <c:extLst>
            <c:ext xmlns:c16="http://schemas.microsoft.com/office/drawing/2014/chart" uri="{C3380CC4-5D6E-409C-BE32-E72D297353CC}">
              <c16:uniqueId val="{00000000-4DF9-4648-B8CB-2BAABE2495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79.489999999999995</c:v>
                </c:pt>
                <c:pt idx="3">
                  <c:v>78.8</c:v>
                </c:pt>
                <c:pt idx="4">
                  <c:v>77.98</c:v>
                </c:pt>
              </c:numCache>
            </c:numRef>
          </c:val>
          <c:smooth val="0"/>
          <c:extLst>
            <c:ext xmlns:c16="http://schemas.microsoft.com/office/drawing/2014/chart" uri="{C3380CC4-5D6E-409C-BE32-E72D297353CC}">
              <c16:uniqueId val="{00000001-4DF9-4648-B8CB-2BAABE2495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大分県　津久見市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A7</v>
      </c>
      <c r="X8" s="72"/>
      <c r="Y8" s="72"/>
      <c r="Z8" s="72"/>
      <c r="AA8" s="72"/>
      <c r="AB8" s="72"/>
      <c r="AC8" s="72"/>
      <c r="AD8" s="72" t="str">
        <f>データ!$M$6</f>
        <v>自治体職員</v>
      </c>
      <c r="AE8" s="72"/>
      <c r="AF8" s="72"/>
      <c r="AG8" s="72"/>
      <c r="AH8" s="72"/>
      <c r="AI8" s="72"/>
      <c r="AJ8" s="72"/>
      <c r="AK8" s="2"/>
      <c r="AL8" s="55">
        <f>データ!$R$6</f>
        <v>15386</v>
      </c>
      <c r="AM8" s="55"/>
      <c r="AN8" s="55"/>
      <c r="AO8" s="55"/>
      <c r="AP8" s="55"/>
      <c r="AQ8" s="55"/>
      <c r="AR8" s="55"/>
      <c r="AS8" s="55"/>
      <c r="AT8" s="52">
        <f>データ!$S$6</f>
        <v>79.48</v>
      </c>
      <c r="AU8" s="53"/>
      <c r="AV8" s="53"/>
      <c r="AW8" s="53"/>
      <c r="AX8" s="53"/>
      <c r="AY8" s="53"/>
      <c r="AZ8" s="53"/>
      <c r="BA8" s="53"/>
      <c r="BB8" s="42">
        <f>データ!$T$6</f>
        <v>193.58</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84.83</v>
      </c>
      <c r="J10" s="53"/>
      <c r="K10" s="53"/>
      <c r="L10" s="53"/>
      <c r="M10" s="53"/>
      <c r="N10" s="53"/>
      <c r="O10" s="54"/>
      <c r="P10" s="42">
        <f>データ!$P$6</f>
        <v>92.55</v>
      </c>
      <c r="Q10" s="42"/>
      <c r="R10" s="42"/>
      <c r="S10" s="42"/>
      <c r="T10" s="42"/>
      <c r="U10" s="42"/>
      <c r="V10" s="42"/>
      <c r="W10" s="55">
        <f>データ!$Q$6</f>
        <v>2700</v>
      </c>
      <c r="X10" s="55"/>
      <c r="Y10" s="55"/>
      <c r="Z10" s="55"/>
      <c r="AA10" s="55"/>
      <c r="AB10" s="55"/>
      <c r="AC10" s="55"/>
      <c r="AD10" s="2"/>
      <c r="AE10" s="2"/>
      <c r="AF10" s="2"/>
      <c r="AG10" s="2"/>
      <c r="AH10" s="2"/>
      <c r="AI10" s="2"/>
      <c r="AJ10" s="2"/>
      <c r="AK10" s="2"/>
      <c r="AL10" s="55">
        <f>データ!$U$6</f>
        <v>14099</v>
      </c>
      <c r="AM10" s="55"/>
      <c r="AN10" s="55"/>
      <c r="AO10" s="55"/>
      <c r="AP10" s="55"/>
      <c r="AQ10" s="55"/>
      <c r="AR10" s="55"/>
      <c r="AS10" s="55"/>
      <c r="AT10" s="52">
        <f>データ!$V$6</f>
        <v>13.42</v>
      </c>
      <c r="AU10" s="53"/>
      <c r="AV10" s="53"/>
      <c r="AW10" s="53"/>
      <c r="AX10" s="53"/>
      <c r="AY10" s="53"/>
      <c r="AZ10" s="53"/>
      <c r="BA10" s="53"/>
      <c r="BB10" s="42">
        <f>データ!$W$6</f>
        <v>1050.5999999999999</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110</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epUdfvKPxNW/pEE19F06Ckg7GJCcBEdc9QC0wiFyPQVyZBMSndfVSCdDJfS3zgJJ0+zWEY1gWhfPfqJy2FbfQ==" saltValue="9bQQ2+VlxsM1WhVWtaHd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442071</v>
      </c>
      <c r="D6" s="20">
        <f t="shared" si="3"/>
        <v>46</v>
      </c>
      <c r="E6" s="20">
        <f t="shared" si="3"/>
        <v>1</v>
      </c>
      <c r="F6" s="20">
        <f t="shared" si="3"/>
        <v>0</v>
      </c>
      <c r="G6" s="20">
        <f t="shared" si="3"/>
        <v>1</v>
      </c>
      <c r="H6" s="20" t="str">
        <f t="shared" si="3"/>
        <v>大分県　津久見市</v>
      </c>
      <c r="I6" s="20" t="str">
        <f t="shared" si="3"/>
        <v>法適用</v>
      </c>
      <c r="J6" s="20" t="str">
        <f t="shared" si="3"/>
        <v>水道事業</v>
      </c>
      <c r="K6" s="20" t="str">
        <f t="shared" si="3"/>
        <v>末端給水事業</v>
      </c>
      <c r="L6" s="20" t="str">
        <f t="shared" si="3"/>
        <v>A7</v>
      </c>
      <c r="M6" s="20" t="str">
        <f t="shared" si="3"/>
        <v>自治体職員</v>
      </c>
      <c r="N6" s="21" t="str">
        <f t="shared" si="3"/>
        <v>-</v>
      </c>
      <c r="O6" s="21">
        <f t="shared" si="3"/>
        <v>84.83</v>
      </c>
      <c r="P6" s="21">
        <f t="shared" si="3"/>
        <v>92.55</v>
      </c>
      <c r="Q6" s="21">
        <f t="shared" si="3"/>
        <v>2700</v>
      </c>
      <c r="R6" s="21">
        <f t="shared" si="3"/>
        <v>15386</v>
      </c>
      <c r="S6" s="21">
        <f t="shared" si="3"/>
        <v>79.48</v>
      </c>
      <c r="T6" s="21">
        <f t="shared" si="3"/>
        <v>193.58</v>
      </c>
      <c r="U6" s="21">
        <f t="shared" si="3"/>
        <v>14099</v>
      </c>
      <c r="V6" s="21">
        <f t="shared" si="3"/>
        <v>13.42</v>
      </c>
      <c r="W6" s="21">
        <f t="shared" si="3"/>
        <v>1050.5999999999999</v>
      </c>
      <c r="X6" s="22">
        <f>IF(X7="",NA(),X7)</f>
        <v>119.58</v>
      </c>
      <c r="Y6" s="22">
        <f t="shared" ref="Y6:AG6" si="4">IF(Y7="",NA(),Y7)</f>
        <v>121.91</v>
      </c>
      <c r="Z6" s="22">
        <f t="shared" si="4"/>
        <v>116.67</v>
      </c>
      <c r="AA6" s="22">
        <f t="shared" si="4"/>
        <v>112.31</v>
      </c>
      <c r="AB6" s="22">
        <f t="shared" si="4"/>
        <v>104</v>
      </c>
      <c r="AC6" s="22">
        <f t="shared" si="4"/>
        <v>108.61</v>
      </c>
      <c r="AD6" s="22">
        <f t="shared" si="4"/>
        <v>108.35</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8.86</v>
      </c>
      <c r="AQ6" s="22">
        <f t="shared" si="5"/>
        <v>7.65</v>
      </c>
      <c r="AR6" s="22">
        <f t="shared" si="5"/>
        <v>8.52</v>
      </c>
      <c r="AS6" s="21" t="str">
        <f>IF(AS7="","",IF(AS7="-","【-】","【"&amp;SUBSTITUTE(TEXT(AS7,"#,##0.00"),"-","△")&amp;"】"))</f>
        <v>【1.50】</v>
      </c>
      <c r="AT6" s="22">
        <f>IF(AT7="",NA(),AT7)</f>
        <v>1253.7</v>
      </c>
      <c r="AU6" s="22">
        <f t="shared" ref="AU6:BC6" si="6">IF(AU7="",NA(),AU7)</f>
        <v>1059.3900000000001</v>
      </c>
      <c r="AV6" s="22">
        <f t="shared" si="6"/>
        <v>946.44</v>
      </c>
      <c r="AW6" s="22">
        <f t="shared" si="6"/>
        <v>741.65</v>
      </c>
      <c r="AX6" s="22">
        <f t="shared" si="6"/>
        <v>514.36</v>
      </c>
      <c r="AY6" s="22">
        <f t="shared" si="6"/>
        <v>379.08</v>
      </c>
      <c r="AZ6" s="22">
        <f t="shared" si="6"/>
        <v>367.55</v>
      </c>
      <c r="BA6" s="22">
        <f t="shared" si="6"/>
        <v>384.23</v>
      </c>
      <c r="BB6" s="22">
        <f t="shared" si="6"/>
        <v>364.3</v>
      </c>
      <c r="BC6" s="22">
        <f t="shared" si="6"/>
        <v>378.87</v>
      </c>
      <c r="BD6" s="21" t="str">
        <f>IF(BD7="","",IF(BD7="-","【-】","【"&amp;SUBSTITUTE(TEXT(BD7,"#,##0.00"),"-","△")&amp;"】"))</f>
        <v>【243.36】</v>
      </c>
      <c r="BE6" s="22">
        <f>IF(BE7="",NA(),BE7)</f>
        <v>154.55000000000001</v>
      </c>
      <c r="BF6" s="22">
        <f t="shared" ref="BF6:BN6" si="7">IF(BF7="",NA(),BF7)</f>
        <v>152.63999999999999</v>
      </c>
      <c r="BG6" s="22">
        <f t="shared" si="7"/>
        <v>157.27000000000001</v>
      </c>
      <c r="BH6" s="22">
        <f t="shared" si="7"/>
        <v>145.29</v>
      </c>
      <c r="BI6" s="22">
        <f t="shared" si="7"/>
        <v>212.96</v>
      </c>
      <c r="BJ6" s="22">
        <f t="shared" si="7"/>
        <v>398.98</v>
      </c>
      <c r="BK6" s="22">
        <f t="shared" si="7"/>
        <v>418.68</v>
      </c>
      <c r="BL6" s="22">
        <f t="shared" si="7"/>
        <v>439.43</v>
      </c>
      <c r="BM6" s="22">
        <f t="shared" si="7"/>
        <v>438.41</v>
      </c>
      <c r="BN6" s="22">
        <f t="shared" si="7"/>
        <v>430.23</v>
      </c>
      <c r="BO6" s="21" t="str">
        <f>IF(BO7="","",IF(BO7="-","【-】","【"&amp;SUBSTITUTE(TEXT(BO7,"#,##0.00"),"-","△")&amp;"】"))</f>
        <v>【265.93】</v>
      </c>
      <c r="BP6" s="22">
        <f>IF(BP7="",NA(),BP7)</f>
        <v>118.96</v>
      </c>
      <c r="BQ6" s="22">
        <f t="shared" ref="BQ6:BY6" si="8">IF(BQ7="",NA(),BQ7)</f>
        <v>121.14</v>
      </c>
      <c r="BR6" s="22">
        <f t="shared" si="8"/>
        <v>115.16</v>
      </c>
      <c r="BS6" s="22">
        <f t="shared" si="8"/>
        <v>110.61</v>
      </c>
      <c r="BT6" s="22">
        <f t="shared" si="8"/>
        <v>99.21</v>
      </c>
      <c r="BU6" s="22">
        <f t="shared" si="8"/>
        <v>98.64</v>
      </c>
      <c r="BV6" s="22">
        <f t="shared" si="8"/>
        <v>94.78</v>
      </c>
      <c r="BW6" s="22">
        <f t="shared" si="8"/>
        <v>94.41</v>
      </c>
      <c r="BX6" s="22">
        <f t="shared" si="8"/>
        <v>90.96</v>
      </c>
      <c r="BY6" s="22">
        <f t="shared" si="8"/>
        <v>90.66</v>
      </c>
      <c r="BZ6" s="21" t="str">
        <f>IF(BZ7="","",IF(BZ7="-","【-】","【"&amp;SUBSTITUTE(TEXT(BZ7,"#,##0.00"),"-","△")&amp;"】"))</f>
        <v>【97.82】</v>
      </c>
      <c r="CA6" s="22">
        <f>IF(CA7="",NA(),CA7)</f>
        <v>125.74</v>
      </c>
      <c r="CB6" s="22">
        <f t="shared" ref="CB6:CJ6" si="9">IF(CB7="",NA(),CB7)</f>
        <v>123.36</v>
      </c>
      <c r="CC6" s="22">
        <f t="shared" si="9"/>
        <v>130.22999999999999</v>
      </c>
      <c r="CD6" s="22">
        <f t="shared" si="9"/>
        <v>135.49</v>
      </c>
      <c r="CE6" s="22">
        <f t="shared" si="9"/>
        <v>149.99</v>
      </c>
      <c r="CF6" s="22">
        <f t="shared" si="9"/>
        <v>178.92</v>
      </c>
      <c r="CG6" s="22">
        <f t="shared" si="9"/>
        <v>181.3</v>
      </c>
      <c r="CH6" s="22">
        <f t="shared" si="9"/>
        <v>192.13</v>
      </c>
      <c r="CI6" s="22">
        <f t="shared" si="9"/>
        <v>197.04</v>
      </c>
      <c r="CJ6" s="22">
        <f t="shared" si="9"/>
        <v>199.33</v>
      </c>
      <c r="CK6" s="21" t="str">
        <f>IF(CK7="","",IF(CK7="-","【-】","【"&amp;SUBSTITUTE(TEXT(CK7,"#,##0.00"),"-","△")&amp;"】"))</f>
        <v>【177.56】</v>
      </c>
      <c r="CL6" s="22">
        <f>IF(CL7="",NA(),CL7)</f>
        <v>69.23</v>
      </c>
      <c r="CM6" s="22">
        <f t="shared" ref="CM6:CU6" si="10">IF(CM7="",NA(),CM7)</f>
        <v>69.56</v>
      </c>
      <c r="CN6" s="22">
        <f t="shared" si="10"/>
        <v>69.06</v>
      </c>
      <c r="CO6" s="22">
        <f t="shared" si="10"/>
        <v>67.14</v>
      </c>
      <c r="CP6" s="22">
        <f t="shared" si="10"/>
        <v>63.14</v>
      </c>
      <c r="CQ6" s="22">
        <f t="shared" si="10"/>
        <v>55.14</v>
      </c>
      <c r="CR6" s="22">
        <f t="shared" si="10"/>
        <v>55.89</v>
      </c>
      <c r="CS6" s="22">
        <f t="shared" si="10"/>
        <v>53.87</v>
      </c>
      <c r="CT6" s="22">
        <f t="shared" si="10"/>
        <v>54.49</v>
      </c>
      <c r="CU6" s="22">
        <f t="shared" si="10"/>
        <v>54.8</v>
      </c>
      <c r="CV6" s="21" t="str">
        <f>IF(CV7="","",IF(CV7="-","【-】","【"&amp;SUBSTITUTE(TEXT(CV7,"#,##0.00"),"-","△")&amp;"】"))</f>
        <v>【59.81】</v>
      </c>
      <c r="CW6" s="22">
        <f>IF(CW7="",NA(),CW7)</f>
        <v>84.76</v>
      </c>
      <c r="CX6" s="22">
        <f t="shared" ref="CX6:DF6" si="11">IF(CX7="",NA(),CX7)</f>
        <v>84.58</v>
      </c>
      <c r="CY6" s="22">
        <f t="shared" si="11"/>
        <v>84.85</v>
      </c>
      <c r="CZ6" s="22">
        <f t="shared" si="11"/>
        <v>84.64</v>
      </c>
      <c r="DA6" s="22">
        <f t="shared" si="11"/>
        <v>82.47</v>
      </c>
      <c r="DB6" s="22">
        <f t="shared" si="11"/>
        <v>81.39</v>
      </c>
      <c r="DC6" s="22">
        <f t="shared" si="11"/>
        <v>81.27</v>
      </c>
      <c r="DD6" s="22">
        <f t="shared" si="11"/>
        <v>79.489999999999995</v>
      </c>
      <c r="DE6" s="22">
        <f t="shared" si="11"/>
        <v>78.8</v>
      </c>
      <c r="DF6" s="22">
        <f t="shared" si="11"/>
        <v>77.98</v>
      </c>
      <c r="DG6" s="21" t="str">
        <f>IF(DG7="","",IF(DG7="-","【-】","【"&amp;SUBSTITUTE(TEXT(DG7,"#,##0.00"),"-","△")&amp;"】"))</f>
        <v>【89.42】</v>
      </c>
      <c r="DH6" s="22">
        <f>IF(DH7="",NA(),DH7)</f>
        <v>48.79</v>
      </c>
      <c r="DI6" s="22">
        <f t="shared" ref="DI6:DQ6" si="12">IF(DI7="",NA(),DI7)</f>
        <v>50.28</v>
      </c>
      <c r="DJ6" s="22">
        <f t="shared" si="12"/>
        <v>50.73</v>
      </c>
      <c r="DK6" s="22">
        <f t="shared" si="12"/>
        <v>50.69</v>
      </c>
      <c r="DL6" s="22">
        <f t="shared" si="12"/>
        <v>50.48</v>
      </c>
      <c r="DM6" s="22">
        <f t="shared" si="12"/>
        <v>49.92</v>
      </c>
      <c r="DN6" s="22">
        <f t="shared" si="12"/>
        <v>50.63</v>
      </c>
      <c r="DO6" s="22">
        <f t="shared" si="12"/>
        <v>50.75</v>
      </c>
      <c r="DP6" s="22">
        <f t="shared" si="12"/>
        <v>51.72</v>
      </c>
      <c r="DQ6" s="22">
        <f t="shared" si="12"/>
        <v>52.27</v>
      </c>
      <c r="DR6" s="21" t="str">
        <f>IF(DR7="","",IF(DR7="-","【-】","【"&amp;SUBSTITUTE(TEXT(DR7,"#,##0.00"),"-","△")&amp;"】"))</f>
        <v>【52.02】</v>
      </c>
      <c r="DS6" s="22">
        <f>IF(DS7="",NA(),DS7)</f>
        <v>7.1</v>
      </c>
      <c r="DT6" s="22">
        <f t="shared" ref="DT6:EB6" si="13">IF(DT7="",NA(),DT7)</f>
        <v>7.23</v>
      </c>
      <c r="DU6" s="22">
        <f t="shared" si="13"/>
        <v>9.44</v>
      </c>
      <c r="DV6" s="22">
        <f t="shared" si="13"/>
        <v>10.36</v>
      </c>
      <c r="DW6" s="22">
        <f t="shared" si="13"/>
        <v>10.29</v>
      </c>
      <c r="DX6" s="22">
        <f t="shared" si="13"/>
        <v>16.88</v>
      </c>
      <c r="DY6" s="22">
        <f t="shared" si="13"/>
        <v>18.28</v>
      </c>
      <c r="DZ6" s="22">
        <f t="shared" si="13"/>
        <v>21.14</v>
      </c>
      <c r="EA6" s="22">
        <f t="shared" si="13"/>
        <v>22.12</v>
      </c>
      <c r="EB6" s="22">
        <f t="shared" si="13"/>
        <v>25.67</v>
      </c>
      <c r="EC6" s="21" t="str">
        <f>IF(EC7="","",IF(EC7="-","【-】","【"&amp;SUBSTITUTE(TEXT(EC7,"#,##0.00"),"-","△")&amp;"】"))</f>
        <v>【25.37】</v>
      </c>
      <c r="ED6" s="22">
        <f>IF(ED7="",NA(),ED7)</f>
        <v>0.28999999999999998</v>
      </c>
      <c r="EE6" s="22">
        <f t="shared" ref="EE6:EM6" si="14">IF(EE7="",NA(),EE7)</f>
        <v>0.44</v>
      </c>
      <c r="EF6" s="22">
        <f t="shared" si="14"/>
        <v>0.52</v>
      </c>
      <c r="EG6" s="22">
        <f t="shared" si="14"/>
        <v>0.6</v>
      </c>
      <c r="EH6" s="22">
        <f t="shared" si="14"/>
        <v>0.46</v>
      </c>
      <c r="EI6" s="22">
        <f t="shared" si="14"/>
        <v>0.52</v>
      </c>
      <c r="EJ6" s="22">
        <f t="shared" si="14"/>
        <v>0.53</v>
      </c>
      <c r="EK6" s="22">
        <f t="shared" si="14"/>
        <v>0.5</v>
      </c>
      <c r="EL6" s="22">
        <f t="shared" si="14"/>
        <v>0.4</v>
      </c>
      <c r="EM6" s="22">
        <f t="shared" si="14"/>
        <v>0.4</v>
      </c>
      <c r="EN6" s="21" t="str">
        <f>IF(EN7="","",IF(EN7="-","【-】","【"&amp;SUBSTITUTE(TEXT(EN7,"#,##0.00"),"-","△")&amp;"】"))</f>
        <v>【0.62】</v>
      </c>
    </row>
    <row r="7" spans="1:144" s="23" customFormat="1" x14ac:dyDescent="0.15">
      <c r="A7" s="15"/>
      <c r="B7" s="24">
        <v>2023</v>
      </c>
      <c r="C7" s="24">
        <v>442071</v>
      </c>
      <c r="D7" s="24">
        <v>46</v>
      </c>
      <c r="E7" s="24">
        <v>1</v>
      </c>
      <c r="F7" s="24">
        <v>0</v>
      </c>
      <c r="G7" s="24">
        <v>1</v>
      </c>
      <c r="H7" s="24" t="s">
        <v>93</v>
      </c>
      <c r="I7" s="24" t="s">
        <v>94</v>
      </c>
      <c r="J7" s="24" t="s">
        <v>95</v>
      </c>
      <c r="K7" s="24" t="s">
        <v>96</v>
      </c>
      <c r="L7" s="24" t="s">
        <v>97</v>
      </c>
      <c r="M7" s="24" t="s">
        <v>98</v>
      </c>
      <c r="N7" s="25" t="s">
        <v>99</v>
      </c>
      <c r="O7" s="25">
        <v>84.83</v>
      </c>
      <c r="P7" s="25">
        <v>92.55</v>
      </c>
      <c r="Q7" s="25">
        <v>2700</v>
      </c>
      <c r="R7" s="25">
        <v>15386</v>
      </c>
      <c r="S7" s="25">
        <v>79.48</v>
      </c>
      <c r="T7" s="25">
        <v>193.58</v>
      </c>
      <c r="U7" s="25">
        <v>14099</v>
      </c>
      <c r="V7" s="25">
        <v>13.42</v>
      </c>
      <c r="W7" s="25">
        <v>1050.5999999999999</v>
      </c>
      <c r="X7" s="25">
        <v>119.58</v>
      </c>
      <c r="Y7" s="25">
        <v>121.91</v>
      </c>
      <c r="Z7" s="25">
        <v>116.67</v>
      </c>
      <c r="AA7" s="25">
        <v>112.31</v>
      </c>
      <c r="AB7" s="25">
        <v>104</v>
      </c>
      <c r="AC7" s="25">
        <v>108.61</v>
      </c>
      <c r="AD7" s="25">
        <v>108.35</v>
      </c>
      <c r="AE7" s="25">
        <v>107.81</v>
      </c>
      <c r="AF7" s="25">
        <v>107.21</v>
      </c>
      <c r="AG7" s="25">
        <v>105.97</v>
      </c>
      <c r="AH7" s="25">
        <v>108.24</v>
      </c>
      <c r="AI7" s="25">
        <v>0</v>
      </c>
      <c r="AJ7" s="25">
        <v>0</v>
      </c>
      <c r="AK7" s="25">
        <v>0</v>
      </c>
      <c r="AL7" s="25">
        <v>0</v>
      </c>
      <c r="AM7" s="25">
        <v>0</v>
      </c>
      <c r="AN7" s="25">
        <v>3.59</v>
      </c>
      <c r="AO7" s="25">
        <v>3.98</v>
      </c>
      <c r="AP7" s="25">
        <v>8.86</v>
      </c>
      <c r="AQ7" s="25">
        <v>7.65</v>
      </c>
      <c r="AR7" s="25">
        <v>8.52</v>
      </c>
      <c r="AS7" s="25">
        <v>1.5</v>
      </c>
      <c r="AT7" s="25">
        <v>1253.7</v>
      </c>
      <c r="AU7" s="25">
        <v>1059.3900000000001</v>
      </c>
      <c r="AV7" s="25">
        <v>946.44</v>
      </c>
      <c r="AW7" s="25">
        <v>741.65</v>
      </c>
      <c r="AX7" s="25">
        <v>514.36</v>
      </c>
      <c r="AY7" s="25">
        <v>379.08</v>
      </c>
      <c r="AZ7" s="25">
        <v>367.55</v>
      </c>
      <c r="BA7" s="25">
        <v>384.23</v>
      </c>
      <c r="BB7" s="25">
        <v>364.3</v>
      </c>
      <c r="BC7" s="25">
        <v>378.87</v>
      </c>
      <c r="BD7" s="25">
        <v>243.36</v>
      </c>
      <c r="BE7" s="25">
        <v>154.55000000000001</v>
      </c>
      <c r="BF7" s="25">
        <v>152.63999999999999</v>
      </c>
      <c r="BG7" s="25">
        <v>157.27000000000001</v>
      </c>
      <c r="BH7" s="25">
        <v>145.29</v>
      </c>
      <c r="BI7" s="25">
        <v>212.96</v>
      </c>
      <c r="BJ7" s="25">
        <v>398.98</v>
      </c>
      <c r="BK7" s="25">
        <v>418.68</v>
      </c>
      <c r="BL7" s="25">
        <v>439.43</v>
      </c>
      <c r="BM7" s="25">
        <v>438.41</v>
      </c>
      <c r="BN7" s="25">
        <v>430.23</v>
      </c>
      <c r="BO7" s="25">
        <v>265.93</v>
      </c>
      <c r="BP7" s="25">
        <v>118.96</v>
      </c>
      <c r="BQ7" s="25">
        <v>121.14</v>
      </c>
      <c r="BR7" s="25">
        <v>115.16</v>
      </c>
      <c r="BS7" s="25">
        <v>110.61</v>
      </c>
      <c r="BT7" s="25">
        <v>99.21</v>
      </c>
      <c r="BU7" s="25">
        <v>98.64</v>
      </c>
      <c r="BV7" s="25">
        <v>94.78</v>
      </c>
      <c r="BW7" s="25">
        <v>94.41</v>
      </c>
      <c r="BX7" s="25">
        <v>90.96</v>
      </c>
      <c r="BY7" s="25">
        <v>90.66</v>
      </c>
      <c r="BZ7" s="25">
        <v>97.82</v>
      </c>
      <c r="CA7" s="25">
        <v>125.74</v>
      </c>
      <c r="CB7" s="25">
        <v>123.36</v>
      </c>
      <c r="CC7" s="25">
        <v>130.22999999999999</v>
      </c>
      <c r="CD7" s="25">
        <v>135.49</v>
      </c>
      <c r="CE7" s="25">
        <v>149.99</v>
      </c>
      <c r="CF7" s="25">
        <v>178.92</v>
      </c>
      <c r="CG7" s="25">
        <v>181.3</v>
      </c>
      <c r="CH7" s="25">
        <v>192.13</v>
      </c>
      <c r="CI7" s="25">
        <v>197.04</v>
      </c>
      <c r="CJ7" s="25">
        <v>199.33</v>
      </c>
      <c r="CK7" s="25">
        <v>177.56</v>
      </c>
      <c r="CL7" s="25">
        <v>69.23</v>
      </c>
      <c r="CM7" s="25">
        <v>69.56</v>
      </c>
      <c r="CN7" s="25">
        <v>69.06</v>
      </c>
      <c r="CO7" s="25">
        <v>67.14</v>
      </c>
      <c r="CP7" s="25">
        <v>63.14</v>
      </c>
      <c r="CQ7" s="25">
        <v>55.14</v>
      </c>
      <c r="CR7" s="25">
        <v>55.89</v>
      </c>
      <c r="CS7" s="25">
        <v>53.87</v>
      </c>
      <c r="CT7" s="25">
        <v>54.49</v>
      </c>
      <c r="CU7" s="25">
        <v>54.8</v>
      </c>
      <c r="CV7" s="25">
        <v>59.81</v>
      </c>
      <c r="CW7" s="25">
        <v>84.76</v>
      </c>
      <c r="CX7" s="25">
        <v>84.58</v>
      </c>
      <c r="CY7" s="25">
        <v>84.85</v>
      </c>
      <c r="CZ7" s="25">
        <v>84.64</v>
      </c>
      <c r="DA7" s="25">
        <v>82.47</v>
      </c>
      <c r="DB7" s="25">
        <v>81.39</v>
      </c>
      <c r="DC7" s="25">
        <v>81.27</v>
      </c>
      <c r="DD7" s="25">
        <v>79.489999999999995</v>
      </c>
      <c r="DE7" s="25">
        <v>78.8</v>
      </c>
      <c r="DF7" s="25">
        <v>77.98</v>
      </c>
      <c r="DG7" s="25">
        <v>89.42</v>
      </c>
      <c r="DH7" s="25">
        <v>48.79</v>
      </c>
      <c r="DI7" s="25">
        <v>50.28</v>
      </c>
      <c r="DJ7" s="25">
        <v>50.73</v>
      </c>
      <c r="DK7" s="25">
        <v>50.69</v>
      </c>
      <c r="DL7" s="25">
        <v>50.48</v>
      </c>
      <c r="DM7" s="25">
        <v>49.92</v>
      </c>
      <c r="DN7" s="25">
        <v>50.63</v>
      </c>
      <c r="DO7" s="25">
        <v>50.75</v>
      </c>
      <c r="DP7" s="25">
        <v>51.72</v>
      </c>
      <c r="DQ7" s="25">
        <v>52.27</v>
      </c>
      <c r="DR7" s="25">
        <v>52.02</v>
      </c>
      <c r="DS7" s="25">
        <v>7.1</v>
      </c>
      <c r="DT7" s="25">
        <v>7.23</v>
      </c>
      <c r="DU7" s="25">
        <v>9.44</v>
      </c>
      <c r="DV7" s="25">
        <v>10.36</v>
      </c>
      <c r="DW7" s="25">
        <v>10.29</v>
      </c>
      <c r="DX7" s="25">
        <v>16.88</v>
      </c>
      <c r="DY7" s="25">
        <v>18.28</v>
      </c>
      <c r="DZ7" s="25">
        <v>21.14</v>
      </c>
      <c r="EA7" s="25">
        <v>22.12</v>
      </c>
      <c r="EB7" s="25">
        <v>25.67</v>
      </c>
      <c r="EC7" s="25">
        <v>25.37</v>
      </c>
      <c r="ED7" s="25">
        <v>0.28999999999999998</v>
      </c>
      <c r="EE7" s="25">
        <v>0.44</v>
      </c>
      <c r="EF7" s="25">
        <v>0.52</v>
      </c>
      <c r="EG7" s="25">
        <v>0.6</v>
      </c>
      <c r="EH7" s="25">
        <v>0.46</v>
      </c>
      <c r="EI7" s="25">
        <v>0.52</v>
      </c>
      <c r="EJ7" s="25">
        <v>0.53</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2025-01-24T06:55:53Z</dcterms:created>
  <dcterms:modified xsi:type="dcterms:W3CDTF">2025-02-25T00:16:12Z</dcterms:modified>
  <cp:category/>
</cp:coreProperties>
</file>