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07 津久見市\"/>
    </mc:Choice>
  </mc:AlternateContent>
  <xr:revisionPtr revIDLastSave="0" documentId="13_ncr:1_{0A729111-CB77-47DB-8563-4E7DD2FC03D9}" xr6:coauthVersionLast="47" xr6:coauthVersionMax="47" xr10:uidLastSave="{00000000-0000-0000-0000-000000000000}"/>
  <workbookProtection workbookAlgorithmName="SHA-512" workbookHashValue="NiuOkZZTYR+i1wl/tx4Jn7tl2HC+KSw0o1F7XP3cWqAx6+FBHcmyqTZvXMBE9OO4pNJYjT9jVSZeMoyqktbvQQ==" workbookSaltValue="VFQNk8LJr3IaB4uaVMXlPQ==" workbookSpinCount="100000" lockStructure="1"/>
  <bookViews>
    <workbookView xWindow="5085" yWindow="960" windowWidth="21570" windowHeight="1335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BB10" i="4"/>
  <c r="AT10" i="4"/>
  <c r="AL10" i="4"/>
  <c r="W10" i="4"/>
  <c r="P10" i="4"/>
  <c r="BB8" i="4"/>
  <c r="AT8" i="4"/>
  <c r="AL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<sst xmlns="http://schemas.openxmlformats.org/spreadsheetml/2006/main" count="228" uniqueCount="113">
  <si>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</si>
  <si>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</si>
  <si>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</si>
  <si>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</si>
  <si>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</si>
  <si>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</si>
  <si>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</si>
  <si>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</si>
  <si>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</si>
  <si>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</si>
  <si>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</si>
  <si>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</si>
  <si>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</si>
  <si>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</si>
  <si>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</si>
  <si>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</si>
  <si>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</si>
  <si>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</si>
  <si>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</si>
  <si>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</si>
  <si>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</si>
  <si>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</si>
  <si>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</si>
  <si>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</si>
  <si>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</si>
  <si>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</si>
  <si>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</si>
  <si>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</si>
  <si>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</si>
  <si>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</si>
  <si>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</si>
  <si>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</si>
  <si>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</si>
  <si>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</si>
  <si>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</si>
  <si>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</si>
  <si>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</si>
  <si>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</si>
  <si>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</si>
  <si>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</si>
  <si>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</si>
  <si>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</si>
  <si>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</si>
  <si>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</si>
  <si>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</si>
  <si>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</si>
  <si>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</si>
  <si>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</si>
  <si>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</si>
  <si>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</si>
  <si>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</si>
  <si>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</si>
  <si>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</si>
  <si>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</si>
  <si>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</si>
  <si>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</si>
  <si>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</si>
  <si>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</si>
  <si>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</si>
  <si>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</si>
  <si>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</si>
  <si>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</si>
  <si>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</si>
  <si>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</si>
  <si>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</si>
  <si>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</si>
  <si>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</si>
  <si>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</si>
  <si>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</si>
  <si>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</si>
  <si>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</si>
  <si>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</si>
  <si>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</si>
  <si>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</si>
  <si>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</si>
  <si>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</si>
  <si>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</si>
  <si>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</si>
  <si>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</si>
  <si>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</si>
  <si>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</si>
  <si>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</si>
  <si>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</si>
  <si>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</si>
  <si>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</si>
  <si>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</si>
  <si>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</si>
  <si>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</si>
  <si>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</si>
  <si>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</si>
  <si>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</si>
  <si>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</si>
  <si>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</si>
  <si>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</si>
  <si>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法適用</t>
  </si>
  <si>
    <t>水道事業</t>
  </si>
  <si>
    <t>末端給水事業</t>
  </si>
  <si>
    <t>A7</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</si>
  <si>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</si>
  <si>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</si>
  <si>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</si>
  <si>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</si>
  <si>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</si>
  <si>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</si>
  <si>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</si>
  <si>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</si>
  <si>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</si>
  <si>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</si>
  <si>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</si>
  <si>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</si>
  <si>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経常費用が経常収益でどの程度賄われているかを示す指標。類似団体、全国平均値に比べて、わずかに低い水準になっているものの、100％を上回っていることから現在のところ経営は安定しているといえます。　　　　　　　　　　　　　　　　　　　                                 ②『累積欠損金比率』・・・累積欠損金は発生しておらず、健全な経営状況にあるといえます。　　　　                     　　　　③『流動比率』・・・流動負債に対する流動資産の割合で短期債務に対する支払能力を表す指標。100％を上回っており、現在のところ短期債務に対する支払能力は問題ありません。　　　　　　　　　　　　　　　　　　　　　　　④『企業債残高対給水収益比率』・・・給水収益に対する企業債残高の割合であり、企業債残高の規模を表す指標。近年、償還も順調に進んでおり企業債残高は減少していましたが、老朽化の著しい施設の更新及び耐震化を予定していることから、今年度は増加しており、今後も増加していくことが予想されます。　　　　　　　　　　　　　　　　　　　　　               ⑤『料金回収率』・・・給水に係る費用がどの程度給水収益で賄えているかを表した指標。今回、減少した理由として、機器の不具合により、当該年度の水道料金が翌年度に入金されたため数値が低くなっている。次年度は例年通りになると思われる。　　　　　　　　　　　　　　　　　　　　　　　　⑥『給水原価』・・・有収水量1㎥あたりについて、どれだけの費用がかかっているかを表す指標。類似団体、全国平均に比べて低い水準になっていますが、今後、企業債の借り入れに伴う支払利息の増加や減価償却費の増加に伴い、上昇することが予想されます。　　　　　　　　　　　　　　　　　　　　　⑦『施設利用率』・・・配水能力に対する配水量の割合で、施設の利用状況を判断する指標。類似団体、全国平均を上回っており、有効に施設が利用されているといえます。　　　　　　　　　　　　　　　　　　　　　　　　⑧『有収率』・・・施設の稼動が収益につながっているかを判断する指標。類似団体を上回っていますが、今後も漏水防止対策を進め有収率の向上に努めていきます。</t>
    <rPh sb="44" eb="46">
      <t>ゼンコク</t>
    </rPh>
    <rPh sb="46" eb="48">
      <t>ヘイキン</t>
    </rPh>
    <rPh sb="50" eb="51">
      <t>クラ</t>
    </rPh>
    <rPh sb="58" eb="59">
      <t>ヒク</t>
    </rPh>
    <rPh sb="60" eb="62">
      <t>スイジュン</t>
    </rPh>
    <rPh sb="77" eb="78">
      <t>ウエ</t>
    </rPh>
    <rPh sb="78" eb="79">
      <t>マワ</t>
    </rPh>
    <rPh sb="449" eb="452">
      <t>コンネンド</t>
    </rPh>
    <rPh sb="460" eb="462">
      <t>コンゴ</t>
    </rPh>
    <rPh sb="463" eb="465">
      <t>ゾウカ</t>
    </rPh>
    <rPh sb="472" eb="474">
      <t>ヨソウ</t>
    </rPh>
    <rPh sb="556" eb="558">
      <t>コンカイ</t>
    </rPh>
    <rPh sb="559" eb="561">
      <t>ゲンショウ</t>
    </rPh>
    <rPh sb="563" eb="565">
      <t>リユウ</t>
    </rPh>
    <rPh sb="569" eb="571">
      <t>キキ</t>
    </rPh>
    <rPh sb="572" eb="575">
      <t>フグアイ</t>
    </rPh>
    <rPh sb="579" eb="583">
      <t>トウガイネンド</t>
    </rPh>
    <rPh sb="584" eb="588">
      <t>スイドウリョウキン</t>
    </rPh>
    <rPh sb="589" eb="592">
      <t>ヨクネンド</t>
    </rPh>
    <rPh sb="593" eb="595">
      <t>ニュウキン</t>
    </rPh>
    <rPh sb="600" eb="602">
      <t>スウチ</t>
    </rPh>
    <rPh sb="603" eb="604">
      <t>ヒク</t>
    </rPh>
    <rPh sb="611" eb="614">
      <t>ジネンド</t>
    </rPh>
    <rPh sb="615" eb="618">
      <t>レイネンドオ</t>
    </rPh>
    <rPh sb="623" eb="624">
      <t>オモ</t>
    </rPh>
    <rPh sb="742" eb="744">
      <t>ゾウカ</t>
    </rPh>
    <phoneticPr fontId="4"/>
  </si>
  <si>
    <t>①『有形固定資産減価償却率』・・・有形固定資産のうち償却対象資産の減価償却がどの程度進んでいるかを表す指標。類似団体や全国平均より下回っているものの、徐々に老朽化は進んでいる状況といえます。　　　　　　　　　　　　　　　　　　　　　②『管路経年化比率』・・・法定耐用年数を超えた管路延長の割合を示す指標。平成28年度より40年を経過した管路が発生しています。今後は、更に管路の老朽化が進むため、計画的な管路更新が必要となってきます。　　　　　　　　　　　　       ③『管路更新率』・・・当該年度に更新した管路延長の割合を表す指標。類似団体をわずかに上回っていますが、重要性の高い管路を計画的、効果的に更新を進めていく必要があります。　　</t>
    <rPh sb="65" eb="66">
      <t>シタ</t>
    </rPh>
    <rPh sb="152" eb="154">
      <t>ヘイセイ</t>
    </rPh>
    <rPh sb="156" eb="158">
      <t>ネンド</t>
    </rPh>
    <rPh sb="168" eb="170">
      <t>カンロ</t>
    </rPh>
    <rPh sb="206" eb="208">
      <t>ヒツヨウ</t>
    </rPh>
    <rPh sb="277" eb="279">
      <t>ウワマワ</t>
    </rPh>
    <rPh sb="286" eb="288">
      <t>ジュウヨウ</t>
    </rPh>
    <rPh sb="295" eb="298">
      <t>ケイカクテキ</t>
    </rPh>
    <rPh sb="299" eb="302">
      <t>コウカテキ</t>
    </rPh>
    <rPh sb="306" eb="307">
      <t>スス</t>
    </rPh>
    <rPh sb="311" eb="313">
      <t>ヒツヨウ</t>
    </rPh>
    <phoneticPr fontId="4"/>
  </si>
  <si>
    <t>当市の水道事業は、類似団体と比較すると現在のところは、概ね良好な状況にあるといえます。しかしながら、人口減少に伴い給水収益の減少が進んでおり、経営状況は非常に厳しい状況に直面することが予想されています。今後は、災害に備えた主要施設の耐震化はもちろんのこと、老朽化した施設及び管路の更新に多額の費用が必要となります。そうしたことから、計画的、効果的な施設の耐震化及び更新を実施し、安定した水道施設の基盤を構築していかなければなりません。また、これまでも経費節減に努め、県内でも比較的安価な水道料金を据え置いてきましたが、給水収益の減少により、経営状況が悪化していくことが予想されることから、施設再編計画やダウンサイジング等の検討を行い、より一層の経営効率化を図りながら、有効な国庫補助金の模索や企業債の利用、料金体系の見直しを検討し経営基盤の強化を進めていきます。</t>
    <rPh sb="55" eb="56">
      <t>トモナ</t>
    </rPh>
    <rPh sb="71" eb="73">
      <t>ケイエイ</t>
    </rPh>
    <rPh sb="73" eb="75">
      <t>ジョウキョウ</t>
    </rPh>
    <rPh sb="76" eb="78">
      <t>ヒジョウ</t>
    </rPh>
    <rPh sb="79" eb="80">
      <t>キビ</t>
    </rPh>
    <rPh sb="82" eb="84">
      <t>ジョウキョウ</t>
    </rPh>
    <rPh sb="85" eb="87">
      <t>チョクメン</t>
    </rPh>
    <rPh sb="92" eb="94">
      <t>ヨソウ</t>
    </rPh>
    <rPh sb="101" eb="103">
      <t>コンゴ</t>
    </rPh>
    <rPh sb="105" eb="107">
      <t>サイガイ</t>
    </rPh>
    <rPh sb="108" eb="109">
      <t>ソナ</t>
    </rPh>
    <rPh sb="140" eb="142">
      <t>コウシン</t>
    </rPh>
    <rPh sb="170" eb="173">
      <t>コウカテキ</t>
    </rPh>
    <rPh sb="189" eb="191">
      <t>アンテイ</t>
    </rPh>
    <rPh sb="193" eb="195">
      <t>スイドウ</t>
    </rPh>
    <rPh sb="195" eb="197">
      <t>シセツ</t>
    </rPh>
    <rPh sb="198" eb="200">
      <t>キバン</t>
    </rPh>
    <rPh sb="201" eb="203">
      <t>コウチク</t>
    </rPh>
    <rPh sb="225" eb="227">
      <t>ケイヒ</t>
    </rPh>
    <rPh sb="227" eb="229">
      <t>セツゲン</t>
    </rPh>
    <rPh sb="230" eb="231">
      <t>ツト</t>
    </rPh>
    <rPh sb="233" eb="235">
      <t>ケンナイ</t>
    </rPh>
    <rPh sb="237" eb="240">
      <t>ヒカクテキ</t>
    </rPh>
    <rPh sb="240" eb="242">
      <t>アンカ</t>
    </rPh>
    <rPh sb="243" eb="245">
      <t>スイドウ</t>
    </rPh>
    <rPh sb="245" eb="247">
      <t>リョウキン</t>
    </rPh>
    <rPh sb="248" eb="249">
      <t>ス</t>
    </rPh>
    <rPh sb="250" eb="251">
      <t>オ</t>
    </rPh>
    <rPh sb="259" eb="261">
      <t>キュウスイ</t>
    </rPh>
    <rPh sb="261" eb="263">
      <t>シュウエキ</t>
    </rPh>
    <rPh sb="264" eb="266">
      <t>ゲンショウ</t>
    </rPh>
    <rPh sb="270" eb="272">
      <t>ケイエイ</t>
    </rPh>
    <rPh sb="272" eb="274">
      <t>ジョウキョウ</t>
    </rPh>
    <rPh sb="275" eb="277">
      <t>アッカ</t>
    </rPh>
    <rPh sb="284" eb="286">
      <t>ヨソウ</t>
    </rPh>
    <rPh sb="309" eb="310">
      <t>トウ</t>
    </rPh>
    <rPh sb="334" eb="336">
      <t>ユウコウ</t>
    </rPh>
    <rPh sb="337" eb="339">
      <t>コッコ</t>
    </rPh>
    <rPh sb="339" eb="342">
      <t>ホジョキン</t>
    </rPh>
    <rPh sb="343" eb="345">
      <t>モサク</t>
    </rPh>
    <rPh sb="346" eb="348">
      <t>キギョウ</t>
    </rPh>
    <rPh sb="348" eb="349">
      <t>サイ</t>
    </rPh>
    <rPh sb="350" eb="352">
      <t>リヨウ</t>
    </rPh>
    <rPh sb="358" eb="360">
      <t>ミナオ</t>
    </rPh>
    <rPh sb="362" eb="364">
      <t>ケントウ</t>
    </rPh>
    <rPh sb="365" eb="367">
      <t>ケイエイ</t>
    </rPh>
    <rPh sb="367" eb="369">
      <t>キバン</t>
    </rPh>
    <rPh sb="370" eb="372">
      <t>キョウカ</t>
    </rPh>
    <rPh sb="373" eb="374">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</si>
</sst>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0.28999999999999998</c:v>
                </c:pt>
                <c:pt idx="1">
                  <c:v>0.44</c:v>
                </c:pt>
                <c:pt idx="2">
                  <c:v>0.52</c:v>
                </c:pt>
                <c:pt idx="3">
                  <c:v>0.6</c:v>
                </c:pt>
                <c:pt idx="4">
                  <c:v>0.46</c:v>
                </c:pt>
              </c:numCache>
            </c:numRef>
          </c:val>
          <c:extLst>
            <c:ext xmlns:c16="http://schemas.microsoft.com/office/drawing/2014/chart" uri="{C3380CC4-5D6E-409C-BE32-E72D297353CC}">
              <c16:uniqueId val="{00000000-397F-470D-8F11-8C2BEAD0023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0.5</c:v>
                </c:pt>
                <c:pt idx="3">
                  <c:v>0.4</c:v>
                </c:pt>
                <c:pt idx="4">
                  <c:v>0.4</c:v>
                </c:pt>
              </c:numCache>
            </c:numRef>
          </c:val>
          <c:smooth val="0"/>
          <c:extLst>
            <c:ext xmlns:c16="http://schemas.microsoft.com/office/drawing/2014/chart" uri="{C3380CC4-5D6E-409C-BE32-E72D297353CC}">
              <c16:uniqueId val="{00000001-397F-470D-8F11-8C2BEAD0023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69.23</c:v>
                </c:pt>
                <c:pt idx="1">
                  <c:v>69.56</c:v>
                </c:pt>
                <c:pt idx="2">
                  <c:v>69.06</c:v>
                </c:pt>
                <c:pt idx="3">
                  <c:v>67.14</c:v>
                </c:pt>
                <c:pt idx="4">
                  <c:v>63.14</c:v>
                </c:pt>
              </c:numCache>
            </c:numRef>
          </c:val>
          <c:extLst>
            <c:ext xmlns:c16="http://schemas.microsoft.com/office/drawing/2014/chart" uri="{C3380CC4-5D6E-409C-BE32-E72D297353CC}">
              <c16:uniqueId val="{00000000-CA44-47A4-BB4B-45ABEBF93AA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53.87</c:v>
                </c:pt>
                <c:pt idx="3">
                  <c:v>54.49</c:v>
                </c:pt>
                <c:pt idx="4">
                  <c:v>54.8</c:v>
                </c:pt>
              </c:numCache>
            </c:numRef>
          </c:val>
          <c:smooth val="0"/>
          <c:extLst>
            <c:ext xmlns:c16="http://schemas.microsoft.com/office/drawing/2014/chart" uri="{C3380CC4-5D6E-409C-BE32-E72D297353CC}">
              <c16:uniqueId val="{00000001-CA44-47A4-BB4B-45ABEBF93AA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84.76</c:v>
                </c:pt>
                <c:pt idx="1">
                  <c:v>84.58</c:v>
                </c:pt>
                <c:pt idx="2">
                  <c:v>84.85</c:v>
                </c:pt>
                <c:pt idx="3">
                  <c:v>84.64</c:v>
                </c:pt>
                <c:pt idx="4">
                  <c:v>82.47</c:v>
                </c:pt>
              </c:numCache>
            </c:numRef>
          </c:val>
          <c:extLst>
            <c:ext xmlns:c16="http://schemas.microsoft.com/office/drawing/2014/chart" uri="{C3380CC4-5D6E-409C-BE32-E72D297353CC}">
              <c16:uniqueId val="{00000000-4DF9-4648-B8CB-2BAABE2495A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79.489999999999995</c:v>
                </c:pt>
                <c:pt idx="3">
                  <c:v>78.8</c:v>
                </c:pt>
                <c:pt idx="4">
                  <c:v>77.98</c:v>
                </c:pt>
              </c:numCache>
            </c:numRef>
          </c:val>
          <c:smooth val="0"/>
          <c:extLst>
            <c:ext xmlns:c16="http://schemas.microsoft.com/office/drawing/2014/chart" uri="{C3380CC4-5D6E-409C-BE32-E72D297353CC}">
              <c16:uniqueId val="{00000001-4DF9-4648-B8CB-2BAABE2495A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119.58</c:v>
                </c:pt>
                <c:pt idx="1">
                  <c:v>121.91</c:v>
                </c:pt>
                <c:pt idx="2">
                  <c:v>116.67</c:v>
                </c:pt>
                <c:pt idx="3">
                  <c:v>112.31</c:v>
                </c:pt>
                <c:pt idx="4">
                  <c:v>104</c:v>
                </c:pt>
              </c:numCache>
            </c:numRef>
          </c:val>
          <c:extLst>
            <c:ext xmlns:c16="http://schemas.microsoft.com/office/drawing/2014/chart" uri="{C3380CC4-5D6E-409C-BE32-E72D297353CC}">
              <c16:uniqueId val="{00000000-9012-4C39-A63D-4B0C03DF341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107.81</c:v>
                </c:pt>
                <c:pt idx="3">
                  <c:v>107.21</c:v>
                </c:pt>
                <c:pt idx="4">
                  <c:v>105.97</c:v>
                </c:pt>
              </c:numCache>
            </c:numRef>
          </c:val>
          <c:smooth val="0"/>
          <c:extLst>
            <c:ext xmlns:c16="http://schemas.microsoft.com/office/drawing/2014/chart" uri="{C3380CC4-5D6E-409C-BE32-E72D297353CC}">
              <c16:uniqueId val="{00000001-9012-4C39-A63D-4B0C03DF341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48.79</c:v>
                </c:pt>
                <c:pt idx="1">
                  <c:v>50.28</c:v>
                </c:pt>
                <c:pt idx="2">
                  <c:v>50.73</c:v>
                </c:pt>
                <c:pt idx="3">
                  <c:v>50.69</c:v>
                </c:pt>
                <c:pt idx="4">
                  <c:v>50.48</c:v>
                </c:pt>
              </c:numCache>
            </c:numRef>
          </c:val>
          <c:extLst>
            <c:ext xmlns:c16="http://schemas.microsoft.com/office/drawing/2014/chart" uri="{C3380CC4-5D6E-409C-BE32-E72D297353CC}">
              <c16:uniqueId val="{00000000-F7F3-4586-BCF3-94649B04CDD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50.75</c:v>
                </c:pt>
                <c:pt idx="3">
                  <c:v>51.72</c:v>
                </c:pt>
                <c:pt idx="4">
                  <c:v>52.27</c:v>
                </c:pt>
              </c:numCache>
            </c:numRef>
          </c:val>
          <c:smooth val="0"/>
          <c:extLst>
            <c:ext xmlns:c16="http://schemas.microsoft.com/office/drawing/2014/chart" uri="{C3380CC4-5D6E-409C-BE32-E72D297353CC}">
              <c16:uniqueId val="{00000001-F7F3-4586-BCF3-94649B04CDD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7.1</c:v>
                </c:pt>
                <c:pt idx="1">
                  <c:v>7.23</c:v>
                </c:pt>
                <c:pt idx="2">
                  <c:v>9.44</c:v>
                </c:pt>
                <c:pt idx="3">
                  <c:v>10.36</c:v>
                </c:pt>
                <c:pt idx="4">
                  <c:v>10.29</c:v>
                </c:pt>
              </c:numCache>
            </c:numRef>
          </c:val>
          <c:extLst>
            <c:ext xmlns:c16="http://schemas.microsoft.com/office/drawing/2014/chart" uri="{C3380CC4-5D6E-409C-BE32-E72D297353CC}">
              <c16:uniqueId val="{00000000-49BD-482D-A1EB-378B9C26CB6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21.14</c:v>
                </c:pt>
                <c:pt idx="3">
                  <c:v>22.12</c:v>
                </c:pt>
                <c:pt idx="4">
                  <c:v>25.67</c:v>
                </c:pt>
              </c:numCache>
            </c:numRef>
          </c:val>
          <c:smooth val="0"/>
          <c:extLst>
            <c:ext xmlns:c16="http://schemas.microsoft.com/office/drawing/2014/chart" uri="{C3380CC4-5D6E-409C-BE32-E72D297353CC}">
              <c16:uniqueId val="{00000001-49BD-482D-A1EB-378B9C26CB6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EA-41B1-A86F-6C7624FD0C4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8.86</c:v>
                </c:pt>
                <c:pt idx="3">
                  <c:v>7.65</c:v>
                </c:pt>
                <c:pt idx="4">
                  <c:v>8.52</c:v>
                </c:pt>
              </c:numCache>
            </c:numRef>
          </c:val>
          <c:smooth val="0"/>
          <c:extLst>
            <c:ext xmlns:c16="http://schemas.microsoft.com/office/drawing/2014/chart" uri="{C3380CC4-5D6E-409C-BE32-E72D297353CC}">
              <c16:uniqueId val="{00000001-56EA-41B1-A86F-6C7624FD0C4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1253.7</c:v>
                </c:pt>
                <c:pt idx="1">
                  <c:v>1059.3900000000001</c:v>
                </c:pt>
                <c:pt idx="2">
                  <c:v>946.44</c:v>
                </c:pt>
                <c:pt idx="3">
                  <c:v>741.65</c:v>
                </c:pt>
                <c:pt idx="4">
                  <c:v>514.36</c:v>
                </c:pt>
              </c:numCache>
            </c:numRef>
          </c:val>
          <c:extLst>
            <c:ext xmlns:c16="http://schemas.microsoft.com/office/drawing/2014/chart" uri="{C3380CC4-5D6E-409C-BE32-E72D297353CC}">
              <c16:uniqueId val="{00000000-D385-46DC-9094-30E64352720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384.23</c:v>
                </c:pt>
                <c:pt idx="3">
                  <c:v>364.3</c:v>
                </c:pt>
                <c:pt idx="4">
                  <c:v>378.87</c:v>
                </c:pt>
              </c:numCache>
            </c:numRef>
          </c:val>
          <c:smooth val="0"/>
          <c:extLst>
            <c:ext xmlns:c16="http://schemas.microsoft.com/office/drawing/2014/chart" uri="{C3380CC4-5D6E-409C-BE32-E72D297353CC}">
              <c16:uniqueId val="{00000001-D385-46DC-9094-30E64352720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154.55000000000001</c:v>
                </c:pt>
                <c:pt idx="1">
                  <c:v>152.63999999999999</c:v>
                </c:pt>
                <c:pt idx="2">
                  <c:v>157.27000000000001</c:v>
                </c:pt>
                <c:pt idx="3">
                  <c:v>145.29</c:v>
                </c:pt>
                <c:pt idx="4">
                  <c:v>212.96</c:v>
                </c:pt>
              </c:numCache>
            </c:numRef>
          </c:val>
          <c:extLst>
            <c:ext xmlns:c16="http://schemas.microsoft.com/office/drawing/2014/chart" uri="{C3380CC4-5D6E-409C-BE32-E72D297353CC}">
              <c16:uniqueId val="{00000000-4FFB-439F-88A2-9915FCB6CBA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439.43</c:v>
                </c:pt>
                <c:pt idx="3">
                  <c:v>438.41</c:v>
                </c:pt>
                <c:pt idx="4">
                  <c:v>430.23</c:v>
                </c:pt>
              </c:numCache>
            </c:numRef>
          </c:val>
          <c:smooth val="0"/>
          <c:extLst>
            <c:ext xmlns:c16="http://schemas.microsoft.com/office/drawing/2014/chart" uri="{C3380CC4-5D6E-409C-BE32-E72D297353CC}">
              <c16:uniqueId val="{00000001-4FFB-439F-88A2-9915FCB6CBA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118.96</c:v>
                </c:pt>
                <c:pt idx="1">
                  <c:v>121.14</c:v>
                </c:pt>
                <c:pt idx="2">
                  <c:v>115.16</c:v>
                </c:pt>
                <c:pt idx="3">
                  <c:v>110.61</c:v>
                </c:pt>
                <c:pt idx="4">
                  <c:v>99.21</c:v>
                </c:pt>
              </c:numCache>
            </c:numRef>
          </c:val>
          <c:extLst>
            <c:ext xmlns:c16="http://schemas.microsoft.com/office/drawing/2014/chart" uri="{C3380CC4-5D6E-409C-BE32-E72D297353CC}">
              <c16:uniqueId val="{00000000-86EE-4167-A3E8-5809A432446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94.41</c:v>
                </c:pt>
                <c:pt idx="3">
                  <c:v>90.96</c:v>
                </c:pt>
                <c:pt idx="4">
                  <c:v>90.66</c:v>
                </c:pt>
              </c:numCache>
            </c:numRef>
          </c:val>
          <c:smooth val="0"/>
          <c:extLst>
            <c:ext xmlns:c16="http://schemas.microsoft.com/office/drawing/2014/chart" uri="{C3380CC4-5D6E-409C-BE32-E72D297353CC}">
              <c16:uniqueId val="{00000001-86EE-4167-A3E8-5809A432446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125.74</c:v>
                </c:pt>
                <c:pt idx="1">
                  <c:v>123.36</c:v>
                </c:pt>
                <c:pt idx="2">
                  <c:v>130.22999999999999</c:v>
                </c:pt>
                <c:pt idx="3">
                  <c:v>135.49</c:v>
                </c:pt>
                <c:pt idx="4">
                  <c:v>149.99</c:v>
                </c:pt>
              </c:numCache>
            </c:numRef>
          </c:val>
          <c:extLst>
            <c:ext xmlns:c16="http://schemas.microsoft.com/office/drawing/2014/chart" uri="{C3380CC4-5D6E-409C-BE32-E72D297353CC}">
              <c16:uniqueId val="{00000000-88C6-466F-89EF-F608760ED33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192.13</c:v>
                </c:pt>
                <c:pt idx="3">
                  <c:v>197.04</c:v>
                </c:pt>
                <c:pt idx="4">
                  <c:v>199.33</c:v>
                </c:pt>
              </c:numCache>
            </c:numRef>
          </c:val>
          <c:smooth val="0"/>
          <c:extLst>
            <c:ext xmlns:c16="http://schemas.microsoft.com/office/drawing/2014/chart" uri="{C3380CC4-5D6E-409C-BE32-E72D297353CC}">
              <c16:uniqueId val="{00000001-88C6-466F-89EF-F608760ED33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大分県　津久見市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9"/>
      <c r="D7" s="59"/>
      <c r="E7" s="59"/>
      <c r="F7" s="59"/>
      <c r="G7" s="59"/>
      <c r="H7" s="59"/>
      <c r="I7" s="58" t="s">
        <v>2</v>
      </c>
      <c r="J7" s="59"/>
      <c r="K7" s="59"/>
      <c r="L7" s="59"/>
      <c r="M7" s="59"/>
      <c r="N7" s="59"/>
      <c r="O7" s="60"/>
      <c r="P7" s="61" t="s">
        <v>3</v>
      </c>
      <c r="Q7" s="61"/>
      <c r="R7" s="61"/>
      <c r="S7" s="61"/>
      <c r="T7" s="61"/>
      <c r="U7" s="61"/>
      <c r="V7" s="61"/>
      <c r="W7" s="61" t="s">
        <v>4</v>
      </c>
      <c r="X7" s="61"/>
      <c r="Y7" s="61"/>
      <c r="Z7" s="61"/>
      <c r="AA7" s="61"/>
      <c r="AB7" s="61"/>
      <c r="AC7" s="61"/>
      <c r="AD7" s="61" t="s">
        <v>5</v>
      </c>
      <c r="AE7" s="61"/>
      <c r="AF7" s="61"/>
      <c r="AG7" s="61"/>
      <c r="AH7" s="61"/>
      <c r="AI7" s="61"/>
      <c r="AJ7" s="61"/>
      <c r="AK7" s="2"/>
      <c r="AL7" s="61" t="s">
        <v>6</v>
      </c>
      <c r="AM7" s="61"/>
      <c r="AN7" s="61"/>
      <c r="AO7" s="61"/>
      <c r="AP7" s="61"/>
      <c r="AQ7" s="61"/>
      <c r="AR7" s="61"/>
      <c r="AS7" s="61"/>
      <c r="AT7" s="58" t="s">
        <v>7</v>
      </c>
      <c r="AU7" s="59"/>
      <c r="AV7" s="59"/>
      <c r="AW7" s="59"/>
      <c r="AX7" s="59"/>
      <c r="AY7" s="59"/>
      <c r="AZ7" s="59"/>
      <c r="BA7" s="59"/>
      <c r="BB7" s="61" t="s">
        <v>8</v>
      </c>
      <c r="BC7" s="61"/>
      <c r="BD7" s="61"/>
      <c r="BE7" s="61"/>
      <c r="BF7" s="61"/>
      <c r="BG7" s="61"/>
      <c r="BH7" s="61"/>
      <c r="BI7" s="61"/>
      <c r="BJ7" s="3"/>
      <c r="BK7" s="3"/>
      <c r="BL7" s="66" t="s">
        <v>9</v>
      </c>
      <c r="BM7" s="67"/>
      <c r="BN7" s="67"/>
      <c r="BO7" s="67"/>
      <c r="BP7" s="67"/>
      <c r="BQ7" s="67"/>
      <c r="BR7" s="67"/>
      <c r="BS7" s="67"/>
      <c r="BT7" s="67"/>
      <c r="BU7" s="67"/>
      <c r="BV7" s="67"/>
      <c r="BW7" s="67"/>
      <c r="BX7" s="67"/>
      <c r="BY7" s="68"/>
    </row>
    <row r="8" spans="1:78" ht="18.75" customHeight="1" x14ac:dyDescent="0.15">
      <c r="A8" s="2"/>
      <c r="B8" s="69" t="str">
        <f>データ!$I$6</f>
        <v>法適用</v>
      </c>
      <c r="C8" s="70"/>
      <c r="D8" s="70"/>
      <c r="E8" s="70"/>
      <c r="F8" s="70"/>
      <c r="G8" s="70"/>
      <c r="H8" s="70"/>
      <c r="I8" s="69" t="str">
        <f>データ!$J$6</f>
        <v>水道事業</v>
      </c>
      <c r="J8" s="70"/>
      <c r="K8" s="70"/>
      <c r="L8" s="70"/>
      <c r="M8" s="70"/>
      <c r="N8" s="70"/>
      <c r="O8" s="71"/>
      <c r="P8" s="72" t="str">
        <f>データ!$K$6</f>
        <v>末端給水事業</v>
      </c>
      <c r="Q8" s="72"/>
      <c r="R8" s="72"/>
      <c r="S8" s="72"/>
      <c r="T8" s="72"/>
      <c r="U8" s="72"/>
      <c r="V8" s="72"/>
      <c r="W8" s="72" t="str">
        <f>データ!$L$6</f>
        <v>A7</v>
      </c>
      <c r="X8" s="72"/>
      <c r="Y8" s="72"/>
      <c r="Z8" s="72"/>
      <c r="AA8" s="72"/>
      <c r="AB8" s="72"/>
      <c r="AC8" s="72"/>
      <c r="AD8" s="72" t="str">
        <f>データ!$M$6</f>
        <v>自治体職員</v>
      </c>
      <c r="AE8" s="72"/>
      <c r="AF8" s="72"/>
      <c r="AG8" s="72"/>
      <c r="AH8" s="72"/>
      <c r="AI8" s="72"/>
      <c r="AJ8" s="72"/>
      <c r="AK8" s="2"/>
      <c r="AL8" s="55">
        <f>データ!$R$6</f>
        <v>15386</v>
      </c>
      <c r="AM8" s="55"/>
      <c r="AN8" s="55"/>
      <c r="AO8" s="55"/>
      <c r="AP8" s="55"/>
      <c r="AQ8" s="55"/>
      <c r="AR8" s="55"/>
      <c r="AS8" s="55"/>
      <c r="AT8" s="52">
        <f>データ!$S$6</f>
        <v>79.48</v>
      </c>
      <c r="AU8" s="53"/>
      <c r="AV8" s="53"/>
      <c r="AW8" s="53"/>
      <c r="AX8" s="53"/>
      <c r="AY8" s="53"/>
      <c r="AZ8" s="53"/>
      <c r="BA8" s="53"/>
      <c r="BB8" s="42">
        <f>データ!$T$6</f>
        <v>193.58</v>
      </c>
      <c r="BC8" s="42"/>
      <c r="BD8" s="42"/>
      <c r="BE8" s="42"/>
      <c r="BF8" s="42"/>
      <c r="BG8" s="42"/>
      <c r="BH8" s="42"/>
      <c r="BI8" s="42"/>
      <c r="BJ8" s="3"/>
      <c r="BK8" s="3"/>
      <c r="BL8" s="73" t="s">
        <v>10</v>
      </c>
      <c r="BM8" s="74"/>
      <c r="BN8" s="56" t="s">
        <v>11</v>
      </c>
      <c r="BO8" s="56"/>
      <c r="BP8" s="56"/>
      <c r="BQ8" s="56"/>
      <c r="BR8" s="56"/>
      <c r="BS8" s="56"/>
      <c r="BT8" s="56"/>
      <c r="BU8" s="56"/>
      <c r="BV8" s="56"/>
      <c r="BW8" s="56"/>
      <c r="BX8" s="56"/>
      <c r="BY8" s="57"/>
    </row>
    <row r="9" spans="1:78" ht="18.75" customHeight="1" x14ac:dyDescent="0.15">
      <c r="A9" s="2"/>
      <c r="B9" s="58" t="s">
        <v>12</v>
      </c>
      <c r="C9" s="59"/>
      <c r="D9" s="59"/>
      <c r="E9" s="59"/>
      <c r="F9" s="59"/>
      <c r="G9" s="59"/>
      <c r="H9" s="59"/>
      <c r="I9" s="58" t="s">
        <v>13</v>
      </c>
      <c r="J9" s="59"/>
      <c r="K9" s="59"/>
      <c r="L9" s="59"/>
      <c r="M9" s="59"/>
      <c r="N9" s="59"/>
      <c r="O9" s="60"/>
      <c r="P9" s="61" t="s">
        <v>14</v>
      </c>
      <c r="Q9" s="61"/>
      <c r="R9" s="61"/>
      <c r="S9" s="61"/>
      <c r="T9" s="61"/>
      <c r="U9" s="61"/>
      <c r="V9" s="61"/>
      <c r="W9" s="61" t="s">
        <v>15</v>
      </c>
      <c r="X9" s="61"/>
      <c r="Y9" s="61"/>
      <c r="Z9" s="61"/>
      <c r="AA9" s="61"/>
      <c r="AB9" s="61"/>
      <c r="AC9" s="61"/>
      <c r="AD9" s="2"/>
      <c r="AE9" s="2"/>
      <c r="AF9" s="2"/>
      <c r="AG9" s="2"/>
      <c r="AH9" s="2"/>
      <c r="AI9" s="2"/>
      <c r="AJ9" s="2"/>
      <c r="AK9" s="2"/>
      <c r="AL9" s="61" t="s">
        <v>16</v>
      </c>
      <c r="AM9" s="61"/>
      <c r="AN9" s="61"/>
      <c r="AO9" s="61"/>
      <c r="AP9" s="61"/>
      <c r="AQ9" s="61"/>
      <c r="AR9" s="61"/>
      <c r="AS9" s="61"/>
      <c r="AT9" s="58" t="s">
        <v>17</v>
      </c>
      <c r="AU9" s="59"/>
      <c r="AV9" s="59"/>
      <c r="AW9" s="59"/>
      <c r="AX9" s="59"/>
      <c r="AY9" s="59"/>
      <c r="AZ9" s="59"/>
      <c r="BA9" s="59"/>
      <c r="BB9" s="61" t="s">
        <v>18</v>
      </c>
      <c r="BC9" s="61"/>
      <c r="BD9" s="61"/>
      <c r="BE9" s="61"/>
      <c r="BF9" s="61"/>
      <c r="BG9" s="61"/>
      <c r="BH9" s="61"/>
      <c r="BI9" s="61"/>
      <c r="BJ9" s="3"/>
      <c r="BK9" s="3"/>
      <c r="BL9" s="62" t="s">
        <v>19</v>
      </c>
      <c r="BM9" s="63"/>
      <c r="BN9" s="64" t="s">
        <v>20</v>
      </c>
      <c r="BO9" s="64"/>
      <c r="BP9" s="64"/>
      <c r="BQ9" s="64"/>
      <c r="BR9" s="64"/>
      <c r="BS9" s="64"/>
      <c r="BT9" s="64"/>
      <c r="BU9" s="64"/>
      <c r="BV9" s="64"/>
      <c r="BW9" s="64"/>
      <c r="BX9" s="64"/>
      <c r="BY9" s="65"/>
    </row>
    <row r="10" spans="1:78" ht="18.75" customHeight="1" x14ac:dyDescent="0.15">
      <c r="A10" s="2"/>
      <c r="B10" s="52" t="str">
        <f>データ!$N$6</f>
        <v>-</v>
      </c>
      <c r="C10" s="53"/>
      <c r="D10" s="53"/>
      <c r="E10" s="53"/>
      <c r="F10" s="53"/>
      <c r="G10" s="53"/>
      <c r="H10" s="53"/>
      <c r="I10" s="52">
        <f>データ!$O$6</f>
        <v>84.83</v>
      </c>
      <c r="J10" s="53"/>
      <c r="K10" s="53"/>
      <c r="L10" s="53"/>
      <c r="M10" s="53"/>
      <c r="N10" s="53"/>
      <c r="O10" s="54"/>
      <c r="P10" s="42">
        <f>データ!$P$6</f>
        <v>92.55</v>
      </c>
      <c r="Q10" s="42"/>
      <c r="R10" s="42"/>
      <c r="S10" s="42"/>
      <c r="T10" s="42"/>
      <c r="U10" s="42"/>
      <c r="V10" s="42"/>
      <c r="W10" s="55">
        <f>データ!$Q$6</f>
        <v>2700</v>
      </c>
      <c r="X10" s="55"/>
      <c r="Y10" s="55"/>
      <c r="Z10" s="55"/>
      <c r="AA10" s="55"/>
      <c r="AB10" s="55"/>
      <c r="AC10" s="55"/>
      <c r="AD10" s="2"/>
      <c r="AE10" s="2"/>
      <c r="AF10" s="2"/>
      <c r="AG10" s="2"/>
      <c r="AH10" s="2"/>
      <c r="AI10" s="2"/>
      <c r="AJ10" s="2"/>
      <c r="AK10" s="2"/>
      <c r="AL10" s="55">
        <f>データ!$U$6</f>
        <v>14099</v>
      </c>
      <c r="AM10" s="55"/>
      <c r="AN10" s="55"/>
      <c r="AO10" s="55"/>
      <c r="AP10" s="55"/>
      <c r="AQ10" s="55"/>
      <c r="AR10" s="55"/>
      <c r="AS10" s="55"/>
      <c r="AT10" s="52">
        <f>データ!$V$6</f>
        <v>13.42</v>
      </c>
      <c r="AU10" s="53"/>
      <c r="AV10" s="53"/>
      <c r="AW10" s="53"/>
      <c r="AX10" s="53"/>
      <c r="AY10" s="53"/>
      <c r="AZ10" s="53"/>
      <c r="BA10" s="53"/>
      <c r="BB10" s="42">
        <f>データ!$W$6</f>
        <v>1050.5999999999999</v>
      </c>
      <c r="BC10" s="42"/>
      <c r="BD10" s="42"/>
      <c r="BE10" s="42"/>
      <c r="BF10" s="42"/>
      <c r="BG10" s="42"/>
      <c r="BH10" s="42"/>
      <c r="BI10" s="42"/>
      <c r="BJ10" s="2"/>
      <c r="BK10" s="2"/>
      <c r="BL10" s="43" t="s">
        <v>21</v>
      </c>
      <c r="BM10" s="44"/>
      <c r="BN10" s="45" t="s">
        <v>22</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23</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24</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6" t="s">
        <v>110</v>
      </c>
      <c r="BM16" s="87"/>
      <c r="BN16" s="87"/>
      <c r="BO16" s="87"/>
      <c r="BP16" s="87"/>
      <c r="BQ16" s="87"/>
      <c r="BR16" s="87"/>
      <c r="BS16" s="87"/>
      <c r="BT16" s="87"/>
      <c r="BU16" s="87"/>
      <c r="BV16" s="87"/>
      <c r="BW16" s="87"/>
      <c r="BX16" s="87"/>
      <c r="BY16" s="87"/>
      <c r="BZ16" s="8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6"/>
      <c r="BM17" s="87"/>
      <c r="BN17" s="87"/>
      <c r="BO17" s="87"/>
      <c r="BP17" s="87"/>
      <c r="BQ17" s="87"/>
      <c r="BR17" s="87"/>
      <c r="BS17" s="87"/>
      <c r="BT17" s="87"/>
      <c r="BU17" s="87"/>
      <c r="BV17" s="87"/>
      <c r="BW17" s="87"/>
      <c r="BX17" s="87"/>
      <c r="BY17" s="87"/>
      <c r="BZ17" s="8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6"/>
      <c r="BM18" s="87"/>
      <c r="BN18" s="87"/>
      <c r="BO18" s="87"/>
      <c r="BP18" s="87"/>
      <c r="BQ18" s="87"/>
      <c r="BR18" s="87"/>
      <c r="BS18" s="87"/>
      <c r="BT18" s="87"/>
      <c r="BU18" s="87"/>
      <c r="BV18" s="87"/>
      <c r="BW18" s="87"/>
      <c r="BX18" s="87"/>
      <c r="BY18" s="87"/>
      <c r="BZ18" s="8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6"/>
      <c r="BM19" s="87"/>
      <c r="BN19" s="87"/>
      <c r="BO19" s="87"/>
      <c r="BP19" s="87"/>
      <c r="BQ19" s="87"/>
      <c r="BR19" s="87"/>
      <c r="BS19" s="87"/>
      <c r="BT19" s="87"/>
      <c r="BU19" s="87"/>
      <c r="BV19" s="87"/>
      <c r="BW19" s="87"/>
      <c r="BX19" s="87"/>
      <c r="BY19" s="87"/>
      <c r="BZ19" s="8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6"/>
      <c r="BM20" s="87"/>
      <c r="BN20" s="87"/>
      <c r="BO20" s="87"/>
      <c r="BP20" s="87"/>
      <c r="BQ20" s="87"/>
      <c r="BR20" s="87"/>
      <c r="BS20" s="87"/>
      <c r="BT20" s="87"/>
      <c r="BU20" s="87"/>
      <c r="BV20" s="87"/>
      <c r="BW20" s="87"/>
      <c r="BX20" s="87"/>
      <c r="BY20" s="87"/>
      <c r="BZ20" s="8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6"/>
      <c r="BM21" s="87"/>
      <c r="BN21" s="87"/>
      <c r="BO21" s="87"/>
      <c r="BP21" s="87"/>
      <c r="BQ21" s="87"/>
      <c r="BR21" s="87"/>
      <c r="BS21" s="87"/>
      <c r="BT21" s="87"/>
      <c r="BU21" s="87"/>
      <c r="BV21" s="87"/>
      <c r="BW21" s="87"/>
      <c r="BX21" s="87"/>
      <c r="BY21" s="87"/>
      <c r="BZ21" s="8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6"/>
      <c r="BM22" s="87"/>
      <c r="BN22" s="87"/>
      <c r="BO22" s="87"/>
      <c r="BP22" s="87"/>
      <c r="BQ22" s="87"/>
      <c r="BR22" s="87"/>
      <c r="BS22" s="87"/>
      <c r="BT22" s="87"/>
      <c r="BU22" s="87"/>
      <c r="BV22" s="87"/>
      <c r="BW22" s="87"/>
      <c r="BX22" s="87"/>
      <c r="BY22" s="87"/>
      <c r="BZ22" s="8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6"/>
      <c r="BM23" s="87"/>
      <c r="BN23" s="87"/>
      <c r="BO23" s="87"/>
      <c r="BP23" s="87"/>
      <c r="BQ23" s="87"/>
      <c r="BR23" s="87"/>
      <c r="BS23" s="87"/>
      <c r="BT23" s="87"/>
      <c r="BU23" s="87"/>
      <c r="BV23" s="87"/>
      <c r="BW23" s="87"/>
      <c r="BX23" s="87"/>
      <c r="BY23" s="87"/>
      <c r="BZ23" s="8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6"/>
      <c r="BM24" s="87"/>
      <c r="BN24" s="87"/>
      <c r="BO24" s="87"/>
      <c r="BP24" s="87"/>
      <c r="BQ24" s="87"/>
      <c r="BR24" s="87"/>
      <c r="BS24" s="87"/>
      <c r="BT24" s="87"/>
      <c r="BU24" s="87"/>
      <c r="BV24" s="87"/>
      <c r="BW24" s="87"/>
      <c r="BX24" s="87"/>
      <c r="BY24" s="87"/>
      <c r="BZ24" s="8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6"/>
      <c r="BM25" s="87"/>
      <c r="BN25" s="87"/>
      <c r="BO25" s="87"/>
      <c r="BP25" s="87"/>
      <c r="BQ25" s="87"/>
      <c r="BR25" s="87"/>
      <c r="BS25" s="87"/>
      <c r="BT25" s="87"/>
      <c r="BU25" s="87"/>
      <c r="BV25" s="87"/>
      <c r="BW25" s="87"/>
      <c r="BX25" s="87"/>
      <c r="BY25" s="87"/>
      <c r="BZ25" s="8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6"/>
      <c r="BM26" s="87"/>
      <c r="BN26" s="87"/>
      <c r="BO26" s="87"/>
      <c r="BP26" s="87"/>
      <c r="BQ26" s="87"/>
      <c r="BR26" s="87"/>
      <c r="BS26" s="87"/>
      <c r="BT26" s="87"/>
      <c r="BU26" s="87"/>
      <c r="BV26" s="87"/>
      <c r="BW26" s="87"/>
      <c r="BX26" s="87"/>
      <c r="BY26" s="87"/>
      <c r="BZ26" s="8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6"/>
      <c r="BM27" s="87"/>
      <c r="BN27" s="87"/>
      <c r="BO27" s="87"/>
      <c r="BP27" s="87"/>
      <c r="BQ27" s="87"/>
      <c r="BR27" s="87"/>
      <c r="BS27" s="87"/>
      <c r="BT27" s="87"/>
      <c r="BU27" s="87"/>
      <c r="BV27" s="87"/>
      <c r="BW27" s="87"/>
      <c r="BX27" s="87"/>
      <c r="BY27" s="87"/>
      <c r="BZ27" s="8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6"/>
      <c r="BM28" s="87"/>
      <c r="BN28" s="87"/>
      <c r="BO28" s="87"/>
      <c r="BP28" s="87"/>
      <c r="BQ28" s="87"/>
      <c r="BR28" s="87"/>
      <c r="BS28" s="87"/>
      <c r="BT28" s="87"/>
      <c r="BU28" s="87"/>
      <c r="BV28" s="87"/>
      <c r="BW28" s="87"/>
      <c r="BX28" s="87"/>
      <c r="BY28" s="87"/>
      <c r="BZ28" s="8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6"/>
      <c r="BM29" s="87"/>
      <c r="BN29" s="87"/>
      <c r="BO29" s="87"/>
      <c r="BP29" s="87"/>
      <c r="BQ29" s="87"/>
      <c r="BR29" s="87"/>
      <c r="BS29" s="87"/>
      <c r="BT29" s="87"/>
      <c r="BU29" s="87"/>
      <c r="BV29" s="87"/>
      <c r="BW29" s="87"/>
      <c r="BX29" s="87"/>
      <c r="BY29" s="87"/>
      <c r="BZ29" s="8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6"/>
      <c r="BM30" s="87"/>
      <c r="BN30" s="87"/>
      <c r="BO30" s="87"/>
      <c r="BP30" s="87"/>
      <c r="BQ30" s="87"/>
      <c r="BR30" s="87"/>
      <c r="BS30" s="87"/>
      <c r="BT30" s="87"/>
      <c r="BU30" s="87"/>
      <c r="BV30" s="87"/>
      <c r="BW30" s="87"/>
      <c r="BX30" s="87"/>
      <c r="BY30" s="87"/>
      <c r="BZ30" s="8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6"/>
      <c r="BM31" s="87"/>
      <c r="BN31" s="87"/>
      <c r="BO31" s="87"/>
      <c r="BP31" s="87"/>
      <c r="BQ31" s="87"/>
      <c r="BR31" s="87"/>
      <c r="BS31" s="87"/>
      <c r="BT31" s="87"/>
      <c r="BU31" s="87"/>
      <c r="BV31" s="87"/>
      <c r="BW31" s="87"/>
      <c r="BX31" s="87"/>
      <c r="BY31" s="87"/>
      <c r="BZ31" s="8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6"/>
      <c r="BM32" s="87"/>
      <c r="BN32" s="87"/>
      <c r="BO32" s="87"/>
      <c r="BP32" s="87"/>
      <c r="BQ32" s="87"/>
      <c r="BR32" s="87"/>
      <c r="BS32" s="87"/>
      <c r="BT32" s="87"/>
      <c r="BU32" s="87"/>
      <c r="BV32" s="87"/>
      <c r="BW32" s="87"/>
      <c r="BX32" s="87"/>
      <c r="BY32" s="87"/>
      <c r="BZ32" s="8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6"/>
      <c r="BM33" s="87"/>
      <c r="BN33" s="87"/>
      <c r="BO33" s="87"/>
      <c r="BP33" s="87"/>
      <c r="BQ33" s="87"/>
      <c r="BR33" s="87"/>
      <c r="BS33" s="87"/>
      <c r="BT33" s="87"/>
      <c r="BU33" s="87"/>
      <c r="BV33" s="87"/>
      <c r="BW33" s="87"/>
      <c r="BX33" s="87"/>
      <c r="BY33" s="87"/>
      <c r="BZ33" s="8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6"/>
      <c r="BM34" s="87"/>
      <c r="BN34" s="87"/>
      <c r="BO34" s="87"/>
      <c r="BP34" s="87"/>
      <c r="BQ34" s="87"/>
      <c r="BR34" s="87"/>
      <c r="BS34" s="87"/>
      <c r="BT34" s="87"/>
      <c r="BU34" s="87"/>
      <c r="BV34" s="87"/>
      <c r="BW34" s="87"/>
      <c r="BX34" s="87"/>
      <c r="BY34" s="87"/>
      <c r="BZ34" s="8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6"/>
      <c r="BM35" s="87"/>
      <c r="BN35" s="87"/>
      <c r="BO35" s="87"/>
      <c r="BP35" s="87"/>
      <c r="BQ35" s="87"/>
      <c r="BR35" s="87"/>
      <c r="BS35" s="87"/>
      <c r="BT35" s="87"/>
      <c r="BU35" s="87"/>
      <c r="BV35" s="87"/>
      <c r="BW35" s="87"/>
      <c r="BX35" s="87"/>
      <c r="BY35" s="87"/>
      <c r="BZ35" s="8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6"/>
      <c r="BM36" s="87"/>
      <c r="BN36" s="87"/>
      <c r="BO36" s="87"/>
      <c r="BP36" s="87"/>
      <c r="BQ36" s="87"/>
      <c r="BR36" s="87"/>
      <c r="BS36" s="87"/>
      <c r="BT36" s="87"/>
      <c r="BU36" s="87"/>
      <c r="BV36" s="87"/>
      <c r="BW36" s="87"/>
      <c r="BX36" s="87"/>
      <c r="BY36" s="87"/>
      <c r="BZ36" s="8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6"/>
      <c r="BM37" s="87"/>
      <c r="BN37" s="87"/>
      <c r="BO37" s="87"/>
      <c r="BP37" s="87"/>
      <c r="BQ37" s="87"/>
      <c r="BR37" s="87"/>
      <c r="BS37" s="87"/>
      <c r="BT37" s="87"/>
      <c r="BU37" s="87"/>
      <c r="BV37" s="87"/>
      <c r="BW37" s="87"/>
      <c r="BX37" s="87"/>
      <c r="BY37" s="87"/>
      <c r="BZ37" s="8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6"/>
      <c r="BM38" s="87"/>
      <c r="BN38" s="87"/>
      <c r="BO38" s="87"/>
      <c r="BP38" s="87"/>
      <c r="BQ38" s="87"/>
      <c r="BR38" s="87"/>
      <c r="BS38" s="87"/>
      <c r="BT38" s="87"/>
      <c r="BU38" s="87"/>
      <c r="BV38" s="87"/>
      <c r="BW38" s="87"/>
      <c r="BX38" s="87"/>
      <c r="BY38" s="87"/>
      <c r="BZ38" s="8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6"/>
      <c r="BM39" s="87"/>
      <c r="BN39" s="87"/>
      <c r="BO39" s="87"/>
      <c r="BP39" s="87"/>
      <c r="BQ39" s="87"/>
      <c r="BR39" s="87"/>
      <c r="BS39" s="87"/>
      <c r="BT39" s="87"/>
      <c r="BU39" s="87"/>
      <c r="BV39" s="87"/>
      <c r="BW39" s="87"/>
      <c r="BX39" s="87"/>
      <c r="BY39" s="87"/>
      <c r="BZ39" s="8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6"/>
      <c r="BM40" s="87"/>
      <c r="BN40" s="87"/>
      <c r="BO40" s="87"/>
      <c r="BP40" s="87"/>
      <c r="BQ40" s="87"/>
      <c r="BR40" s="87"/>
      <c r="BS40" s="87"/>
      <c r="BT40" s="87"/>
      <c r="BU40" s="87"/>
      <c r="BV40" s="87"/>
      <c r="BW40" s="87"/>
      <c r="BX40" s="87"/>
      <c r="BY40" s="87"/>
      <c r="BZ40" s="8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6"/>
      <c r="BM41" s="87"/>
      <c r="BN41" s="87"/>
      <c r="BO41" s="87"/>
      <c r="BP41" s="87"/>
      <c r="BQ41" s="87"/>
      <c r="BR41" s="87"/>
      <c r="BS41" s="87"/>
      <c r="BT41" s="87"/>
      <c r="BU41" s="87"/>
      <c r="BV41" s="87"/>
      <c r="BW41" s="87"/>
      <c r="BX41" s="87"/>
      <c r="BY41" s="87"/>
      <c r="BZ41" s="8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6"/>
      <c r="BM42" s="87"/>
      <c r="BN42" s="87"/>
      <c r="BO42" s="87"/>
      <c r="BP42" s="87"/>
      <c r="BQ42" s="87"/>
      <c r="BR42" s="87"/>
      <c r="BS42" s="87"/>
      <c r="BT42" s="87"/>
      <c r="BU42" s="87"/>
      <c r="BV42" s="87"/>
      <c r="BW42" s="87"/>
      <c r="BX42" s="87"/>
      <c r="BY42" s="87"/>
      <c r="BZ42" s="8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6"/>
      <c r="BM43" s="87"/>
      <c r="BN43" s="87"/>
      <c r="BO43" s="87"/>
      <c r="BP43" s="87"/>
      <c r="BQ43" s="87"/>
      <c r="BR43" s="87"/>
      <c r="BS43" s="87"/>
      <c r="BT43" s="87"/>
      <c r="BU43" s="87"/>
      <c r="BV43" s="87"/>
      <c r="BW43" s="87"/>
      <c r="BX43" s="87"/>
      <c r="BY43" s="87"/>
      <c r="BZ43" s="8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6"/>
      <c r="BM44" s="87"/>
      <c r="BN44" s="87"/>
      <c r="BO44" s="87"/>
      <c r="BP44" s="87"/>
      <c r="BQ44" s="87"/>
      <c r="BR44" s="87"/>
      <c r="BS44" s="87"/>
      <c r="BT44" s="87"/>
      <c r="BU44" s="87"/>
      <c r="BV44" s="87"/>
      <c r="BW44" s="87"/>
      <c r="BX44" s="87"/>
      <c r="BY44" s="87"/>
      <c r="BZ44" s="8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9" t="s">
        <v>112</v>
      </c>
      <c r="BM66" s="90"/>
      <c r="BN66" s="90"/>
      <c r="BO66" s="90"/>
      <c r="BP66" s="90"/>
      <c r="BQ66" s="90"/>
      <c r="BR66" s="90"/>
      <c r="BS66" s="90"/>
      <c r="BT66" s="90"/>
      <c r="BU66" s="90"/>
      <c r="BV66" s="90"/>
      <c r="BW66" s="90"/>
      <c r="BX66" s="90"/>
      <c r="BY66" s="90"/>
      <c r="BZ66" s="9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9"/>
      <c r="BM67" s="90"/>
      <c r="BN67" s="90"/>
      <c r="BO67" s="90"/>
      <c r="BP67" s="90"/>
      <c r="BQ67" s="90"/>
      <c r="BR67" s="90"/>
      <c r="BS67" s="90"/>
      <c r="BT67" s="90"/>
      <c r="BU67" s="90"/>
      <c r="BV67" s="90"/>
      <c r="BW67" s="90"/>
      <c r="BX67" s="90"/>
      <c r="BY67" s="90"/>
      <c r="BZ67" s="9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9"/>
      <c r="BM68" s="90"/>
      <c r="BN68" s="90"/>
      <c r="BO68" s="90"/>
      <c r="BP68" s="90"/>
      <c r="BQ68" s="90"/>
      <c r="BR68" s="90"/>
      <c r="BS68" s="90"/>
      <c r="BT68" s="90"/>
      <c r="BU68" s="90"/>
      <c r="BV68" s="90"/>
      <c r="BW68" s="90"/>
      <c r="BX68" s="90"/>
      <c r="BY68" s="90"/>
      <c r="BZ68" s="9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9"/>
      <c r="BM69" s="90"/>
      <c r="BN69" s="90"/>
      <c r="BO69" s="90"/>
      <c r="BP69" s="90"/>
      <c r="BQ69" s="90"/>
      <c r="BR69" s="90"/>
      <c r="BS69" s="90"/>
      <c r="BT69" s="90"/>
      <c r="BU69" s="90"/>
      <c r="BV69" s="90"/>
      <c r="BW69" s="90"/>
      <c r="BX69" s="90"/>
      <c r="BY69" s="90"/>
      <c r="BZ69" s="9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9"/>
      <c r="BM70" s="90"/>
      <c r="BN70" s="90"/>
      <c r="BO70" s="90"/>
      <c r="BP70" s="90"/>
      <c r="BQ70" s="90"/>
      <c r="BR70" s="90"/>
      <c r="BS70" s="90"/>
      <c r="BT70" s="90"/>
      <c r="BU70" s="90"/>
      <c r="BV70" s="90"/>
      <c r="BW70" s="90"/>
      <c r="BX70" s="90"/>
      <c r="BY70" s="90"/>
      <c r="BZ70" s="9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9"/>
      <c r="BM71" s="90"/>
      <c r="BN71" s="90"/>
      <c r="BO71" s="90"/>
      <c r="BP71" s="90"/>
      <c r="BQ71" s="90"/>
      <c r="BR71" s="90"/>
      <c r="BS71" s="90"/>
      <c r="BT71" s="90"/>
      <c r="BU71" s="90"/>
      <c r="BV71" s="90"/>
      <c r="BW71" s="90"/>
      <c r="BX71" s="90"/>
      <c r="BY71" s="90"/>
      <c r="BZ71" s="9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9"/>
      <c r="BM72" s="90"/>
      <c r="BN72" s="90"/>
      <c r="BO72" s="90"/>
      <c r="BP72" s="90"/>
      <c r="BQ72" s="90"/>
      <c r="BR72" s="90"/>
      <c r="BS72" s="90"/>
      <c r="BT72" s="90"/>
      <c r="BU72" s="90"/>
      <c r="BV72" s="90"/>
      <c r="BW72" s="90"/>
      <c r="BX72" s="90"/>
      <c r="BY72" s="90"/>
      <c r="BZ72" s="9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9"/>
      <c r="BM73" s="90"/>
      <c r="BN73" s="90"/>
      <c r="BO73" s="90"/>
      <c r="BP73" s="90"/>
      <c r="BQ73" s="90"/>
      <c r="BR73" s="90"/>
      <c r="BS73" s="90"/>
      <c r="BT73" s="90"/>
      <c r="BU73" s="90"/>
      <c r="BV73" s="90"/>
      <c r="BW73" s="90"/>
      <c r="BX73" s="90"/>
      <c r="BY73" s="90"/>
      <c r="BZ73" s="9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9"/>
      <c r="BM74" s="90"/>
      <c r="BN74" s="90"/>
      <c r="BO74" s="90"/>
      <c r="BP74" s="90"/>
      <c r="BQ74" s="90"/>
      <c r="BR74" s="90"/>
      <c r="BS74" s="90"/>
      <c r="BT74" s="90"/>
      <c r="BU74" s="90"/>
      <c r="BV74" s="90"/>
      <c r="BW74" s="90"/>
      <c r="BX74" s="90"/>
      <c r="BY74" s="90"/>
      <c r="BZ74" s="9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9"/>
      <c r="BM75" s="90"/>
      <c r="BN75" s="90"/>
      <c r="BO75" s="90"/>
      <c r="BP75" s="90"/>
      <c r="BQ75" s="90"/>
      <c r="BR75" s="90"/>
      <c r="BS75" s="90"/>
      <c r="BT75" s="90"/>
      <c r="BU75" s="90"/>
      <c r="BV75" s="90"/>
      <c r="BW75" s="90"/>
      <c r="BX75" s="90"/>
      <c r="BY75" s="90"/>
      <c r="BZ75" s="9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9"/>
      <c r="BM76" s="90"/>
      <c r="BN76" s="90"/>
      <c r="BO76" s="90"/>
      <c r="BP76" s="90"/>
      <c r="BQ76" s="90"/>
      <c r="BR76" s="90"/>
      <c r="BS76" s="90"/>
      <c r="BT76" s="90"/>
      <c r="BU76" s="90"/>
      <c r="BV76" s="90"/>
      <c r="BW76" s="90"/>
      <c r="BX76" s="90"/>
      <c r="BY76" s="90"/>
      <c r="BZ76" s="9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9"/>
      <c r="BM77" s="90"/>
      <c r="BN77" s="90"/>
      <c r="BO77" s="90"/>
      <c r="BP77" s="90"/>
      <c r="BQ77" s="90"/>
      <c r="BR77" s="90"/>
      <c r="BS77" s="90"/>
      <c r="BT77" s="90"/>
      <c r="BU77" s="90"/>
      <c r="BV77" s="90"/>
      <c r="BW77" s="90"/>
      <c r="BX77" s="90"/>
      <c r="BY77" s="90"/>
      <c r="BZ77" s="9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9"/>
      <c r="BM78" s="90"/>
      <c r="BN78" s="90"/>
      <c r="BO78" s="90"/>
      <c r="BP78" s="90"/>
      <c r="BQ78" s="90"/>
      <c r="BR78" s="90"/>
      <c r="BS78" s="90"/>
      <c r="BT78" s="90"/>
      <c r="BU78" s="90"/>
      <c r="BV78" s="90"/>
      <c r="BW78" s="90"/>
      <c r="BX78" s="90"/>
      <c r="BY78" s="90"/>
      <c r="BZ78" s="9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9"/>
      <c r="BM79" s="90"/>
      <c r="BN79" s="90"/>
      <c r="BO79" s="90"/>
      <c r="BP79" s="90"/>
      <c r="BQ79" s="90"/>
      <c r="BR79" s="90"/>
      <c r="BS79" s="90"/>
      <c r="BT79" s="90"/>
      <c r="BU79" s="90"/>
      <c r="BV79" s="90"/>
      <c r="BW79" s="90"/>
      <c r="BX79" s="90"/>
      <c r="BY79" s="90"/>
      <c r="BZ79" s="9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9"/>
      <c r="BM80" s="90"/>
      <c r="BN80" s="90"/>
      <c r="BO80" s="90"/>
      <c r="BP80" s="90"/>
      <c r="BQ80" s="90"/>
      <c r="BR80" s="90"/>
      <c r="BS80" s="90"/>
      <c r="BT80" s="90"/>
      <c r="BU80" s="90"/>
      <c r="BV80" s="90"/>
      <c r="BW80" s="90"/>
      <c r="BX80" s="90"/>
      <c r="BY80" s="90"/>
      <c r="BZ80" s="9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9"/>
      <c r="BM81" s="90"/>
      <c r="BN81" s="90"/>
      <c r="BO81" s="90"/>
      <c r="BP81" s="90"/>
      <c r="BQ81" s="90"/>
      <c r="BR81" s="90"/>
      <c r="BS81" s="90"/>
      <c r="BT81" s="90"/>
      <c r="BU81" s="90"/>
      <c r="BV81" s="90"/>
      <c r="BW81" s="90"/>
      <c r="BX81" s="90"/>
      <c r="BY81" s="90"/>
      <c r="BZ81" s="9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2"/>
      <c r="BM82" s="93"/>
      <c r="BN82" s="93"/>
      <c r="BO82" s="93"/>
      <c r="BP82" s="93"/>
      <c r="BQ82" s="93"/>
      <c r="BR82" s="93"/>
      <c r="BS82" s="93"/>
      <c r="BT82" s="93"/>
      <c r="BU82" s="93"/>
      <c r="BV82" s="93"/>
      <c r="BW82" s="93"/>
      <c r="BX82" s="93"/>
      <c r="BY82" s="93"/>
      <c r="BZ82" s="9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9epUdfvKPxNW/pEE19F06Ckg7GJCcBEdc9QC0wiFyPQVyZBMSndfVSCdDJfS3zgJJ0+zWEY1gWhfPfqJy2FbfQ==" saltValue="9bQQ2+VlxsM1WhVWtaHdA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9" t="s">
        <v>50</v>
      </c>
      <c r="I3" s="80"/>
      <c r="J3" s="80"/>
      <c r="K3" s="80"/>
      <c r="L3" s="80"/>
      <c r="M3" s="80"/>
      <c r="N3" s="80"/>
      <c r="O3" s="80"/>
      <c r="P3" s="80"/>
      <c r="Q3" s="80"/>
      <c r="R3" s="80"/>
      <c r="S3" s="80"/>
      <c r="T3" s="80"/>
      <c r="U3" s="80"/>
      <c r="V3" s="80"/>
      <c r="W3" s="81"/>
      <c r="X3" s="85" t="s">
        <v>51</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52</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15">
      <c r="A4" s="15" t="s">
        <v>53</v>
      </c>
      <c r="B4" s="17"/>
      <c r="C4" s="17"/>
      <c r="D4" s="17"/>
      <c r="E4" s="17"/>
      <c r="F4" s="17"/>
      <c r="G4" s="17"/>
      <c r="H4" s="82"/>
      <c r="I4" s="83"/>
      <c r="J4" s="83"/>
      <c r="K4" s="83"/>
      <c r="L4" s="83"/>
      <c r="M4" s="83"/>
      <c r="N4" s="83"/>
      <c r="O4" s="83"/>
      <c r="P4" s="83"/>
      <c r="Q4" s="83"/>
      <c r="R4" s="83"/>
      <c r="S4" s="83"/>
      <c r="T4" s="83"/>
      <c r="U4" s="83"/>
      <c r="V4" s="83"/>
      <c r="W4" s="84"/>
      <c r="X4" s="78" t="s">
        <v>54</v>
      </c>
      <c r="Y4" s="78"/>
      <c r="Z4" s="78"/>
      <c r="AA4" s="78"/>
      <c r="AB4" s="78"/>
      <c r="AC4" s="78"/>
      <c r="AD4" s="78"/>
      <c r="AE4" s="78"/>
      <c r="AF4" s="78"/>
      <c r="AG4" s="78"/>
      <c r="AH4" s="78"/>
      <c r="AI4" s="78" t="s">
        <v>55</v>
      </c>
      <c r="AJ4" s="78"/>
      <c r="AK4" s="78"/>
      <c r="AL4" s="78"/>
      <c r="AM4" s="78"/>
      <c r="AN4" s="78"/>
      <c r="AO4" s="78"/>
      <c r="AP4" s="78"/>
      <c r="AQ4" s="78"/>
      <c r="AR4" s="78"/>
      <c r="AS4" s="78"/>
      <c r="AT4" s="78" t="s">
        <v>56</v>
      </c>
      <c r="AU4" s="78"/>
      <c r="AV4" s="78"/>
      <c r="AW4" s="78"/>
      <c r="AX4" s="78"/>
      <c r="AY4" s="78"/>
      <c r="AZ4" s="78"/>
      <c r="BA4" s="78"/>
      <c r="BB4" s="78"/>
      <c r="BC4" s="78"/>
      <c r="BD4" s="78"/>
      <c r="BE4" s="78" t="s">
        <v>57</v>
      </c>
      <c r="BF4" s="78"/>
      <c r="BG4" s="78"/>
      <c r="BH4" s="78"/>
      <c r="BI4" s="78"/>
      <c r="BJ4" s="78"/>
      <c r="BK4" s="78"/>
      <c r="BL4" s="78"/>
      <c r="BM4" s="78"/>
      <c r="BN4" s="78"/>
      <c r="BO4" s="78"/>
      <c r="BP4" s="78" t="s">
        <v>58</v>
      </c>
      <c r="BQ4" s="78"/>
      <c r="BR4" s="78"/>
      <c r="BS4" s="78"/>
      <c r="BT4" s="78"/>
      <c r="BU4" s="78"/>
      <c r="BV4" s="78"/>
      <c r="BW4" s="78"/>
      <c r="BX4" s="78"/>
      <c r="BY4" s="78"/>
      <c r="BZ4" s="78"/>
      <c r="CA4" s="78" t="s">
        <v>59</v>
      </c>
      <c r="CB4" s="78"/>
      <c r="CC4" s="78"/>
      <c r="CD4" s="78"/>
      <c r="CE4" s="78"/>
      <c r="CF4" s="78"/>
      <c r="CG4" s="78"/>
      <c r="CH4" s="78"/>
      <c r="CI4" s="78"/>
      <c r="CJ4" s="78"/>
      <c r="CK4" s="78"/>
      <c r="CL4" s="78" t="s">
        <v>60</v>
      </c>
      <c r="CM4" s="78"/>
      <c r="CN4" s="78"/>
      <c r="CO4" s="78"/>
      <c r="CP4" s="78"/>
      <c r="CQ4" s="78"/>
      <c r="CR4" s="78"/>
      <c r="CS4" s="78"/>
      <c r="CT4" s="78"/>
      <c r="CU4" s="78"/>
      <c r="CV4" s="78"/>
      <c r="CW4" s="78" t="s">
        <v>61</v>
      </c>
      <c r="CX4" s="78"/>
      <c r="CY4" s="78"/>
      <c r="CZ4" s="78"/>
      <c r="DA4" s="78"/>
      <c r="DB4" s="78"/>
      <c r="DC4" s="78"/>
      <c r="DD4" s="78"/>
      <c r="DE4" s="78"/>
      <c r="DF4" s="78"/>
      <c r="DG4" s="78"/>
      <c r="DH4" s="78" t="s">
        <v>62</v>
      </c>
      <c r="DI4" s="78"/>
      <c r="DJ4" s="78"/>
      <c r="DK4" s="78"/>
      <c r="DL4" s="78"/>
      <c r="DM4" s="78"/>
      <c r="DN4" s="78"/>
      <c r="DO4" s="78"/>
      <c r="DP4" s="78"/>
      <c r="DQ4" s="78"/>
      <c r="DR4" s="78"/>
      <c r="DS4" s="78" t="s">
        <v>63</v>
      </c>
      <c r="DT4" s="78"/>
      <c r="DU4" s="78"/>
      <c r="DV4" s="78"/>
      <c r="DW4" s="78"/>
      <c r="DX4" s="78"/>
      <c r="DY4" s="78"/>
      <c r="DZ4" s="78"/>
      <c r="EA4" s="78"/>
      <c r="EB4" s="78"/>
      <c r="EC4" s="78"/>
      <c r="ED4" s="78" t="s">
        <v>64</v>
      </c>
      <c r="EE4" s="78"/>
      <c r="EF4" s="78"/>
      <c r="EG4" s="78"/>
      <c r="EH4" s="78"/>
      <c r="EI4" s="78"/>
      <c r="EJ4" s="78"/>
      <c r="EK4" s="78"/>
      <c r="EL4" s="78"/>
      <c r="EM4" s="78"/>
      <c r="EN4" s="7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442071</v>
      </c>
      <c r="D6" s="20">
        <f t="shared" si="3"/>
        <v>46</v>
      </c>
      <c r="E6" s="20">
        <f t="shared" si="3"/>
        <v>1</v>
      </c>
      <c r="F6" s="20">
        <f t="shared" si="3"/>
        <v>0</v>
      </c>
      <c r="G6" s="20">
        <f t="shared" si="3"/>
        <v>1</v>
      </c>
      <c r="H6" s="20" t="str">
        <f t="shared" si="3"/>
        <v>大分県　津久見市</v>
      </c>
      <c r="I6" s="20" t="str">
        <f t="shared" si="3"/>
        <v>法適用</v>
      </c>
      <c r="J6" s="20" t="str">
        <f t="shared" si="3"/>
        <v>水道事業</v>
      </c>
      <c r="K6" s="20" t="str">
        <f t="shared" si="3"/>
        <v>末端給水事業</v>
      </c>
      <c r="L6" s="20" t="str">
        <f t="shared" si="3"/>
        <v>A7</v>
      </c>
      <c r="M6" s="20" t="str">
        <f t="shared" si="3"/>
        <v>自治体職員</v>
      </c>
      <c r="N6" s="21" t="str">
        <f t="shared" si="3"/>
        <v>-</v>
      </c>
      <c r="O6" s="21">
        <f t="shared" si="3"/>
        <v>84.83</v>
      </c>
      <c r="P6" s="21">
        <f t="shared" si="3"/>
        <v>92.55</v>
      </c>
      <c r="Q6" s="21">
        <f t="shared" si="3"/>
        <v>2700</v>
      </c>
      <c r="R6" s="21">
        <f t="shared" si="3"/>
        <v>15386</v>
      </c>
      <c r="S6" s="21">
        <f t="shared" si="3"/>
        <v>79.48</v>
      </c>
      <c r="T6" s="21">
        <f t="shared" si="3"/>
        <v>193.58</v>
      </c>
      <c r="U6" s="21">
        <f t="shared" si="3"/>
        <v>14099</v>
      </c>
      <c r="V6" s="21">
        <f t="shared" si="3"/>
        <v>13.42</v>
      </c>
      <c r="W6" s="21">
        <f t="shared" si="3"/>
        <v>1050.5999999999999</v>
      </c>
      <c r="X6" s="22">
        <f>IF(X7="",NA(),X7)</f>
        <v>119.58</v>
      </c>
      <c r="Y6" s="22">
        <f t="shared" ref="Y6:AG6" si="4">IF(Y7="",NA(),Y7)</f>
        <v>121.91</v>
      </c>
      <c r="Z6" s="22">
        <f t="shared" si="4"/>
        <v>116.67</v>
      </c>
      <c r="AA6" s="22">
        <f t="shared" si="4"/>
        <v>112.31</v>
      </c>
      <c r="AB6" s="22">
        <f t="shared" si="4"/>
        <v>104</v>
      </c>
      <c r="AC6" s="22">
        <f t="shared" si="4"/>
        <v>108.61</v>
      </c>
      <c r="AD6" s="22">
        <f t="shared" si="4"/>
        <v>108.35</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8.86</v>
      </c>
      <c r="AQ6" s="22">
        <f t="shared" si="5"/>
        <v>7.65</v>
      </c>
      <c r="AR6" s="22">
        <f t="shared" si="5"/>
        <v>8.52</v>
      </c>
      <c r="AS6" s="21" t="str">
        <f>IF(AS7="","",IF(AS7="-","【-】","【"&amp;SUBSTITUTE(TEXT(AS7,"#,##0.00"),"-","△")&amp;"】"))</f>
        <v>【1.50】</v>
      </c>
      <c r="AT6" s="22">
        <f>IF(AT7="",NA(),AT7)</f>
        <v>1253.7</v>
      </c>
      <c r="AU6" s="22">
        <f t="shared" ref="AU6:BC6" si="6">IF(AU7="",NA(),AU7)</f>
        <v>1059.3900000000001</v>
      </c>
      <c r="AV6" s="22">
        <f t="shared" si="6"/>
        <v>946.44</v>
      </c>
      <c r="AW6" s="22">
        <f t="shared" si="6"/>
        <v>741.65</v>
      </c>
      <c r="AX6" s="22">
        <f t="shared" si="6"/>
        <v>514.36</v>
      </c>
      <c r="AY6" s="22">
        <f t="shared" si="6"/>
        <v>379.08</v>
      </c>
      <c r="AZ6" s="22">
        <f t="shared" si="6"/>
        <v>367.55</v>
      </c>
      <c r="BA6" s="22">
        <f t="shared" si="6"/>
        <v>384.23</v>
      </c>
      <c r="BB6" s="22">
        <f t="shared" si="6"/>
        <v>364.3</v>
      </c>
      <c r="BC6" s="22">
        <f t="shared" si="6"/>
        <v>378.87</v>
      </c>
      <c r="BD6" s="21" t="str">
        <f>IF(BD7="","",IF(BD7="-","【-】","【"&amp;SUBSTITUTE(TEXT(BD7,"#,##0.00"),"-","△")&amp;"】"))</f>
        <v>【243.36】</v>
      </c>
      <c r="BE6" s="22">
        <f>IF(BE7="",NA(),BE7)</f>
        <v>154.55000000000001</v>
      </c>
      <c r="BF6" s="22">
        <f t="shared" ref="BF6:BN6" si="7">IF(BF7="",NA(),BF7)</f>
        <v>152.63999999999999</v>
      </c>
      <c r="BG6" s="22">
        <f t="shared" si="7"/>
        <v>157.27000000000001</v>
      </c>
      <c r="BH6" s="22">
        <f t="shared" si="7"/>
        <v>145.29</v>
      </c>
      <c r="BI6" s="22">
        <f t="shared" si="7"/>
        <v>212.96</v>
      </c>
      <c r="BJ6" s="22">
        <f t="shared" si="7"/>
        <v>398.98</v>
      </c>
      <c r="BK6" s="22">
        <f t="shared" si="7"/>
        <v>418.68</v>
      </c>
      <c r="BL6" s="22">
        <f t="shared" si="7"/>
        <v>439.43</v>
      </c>
      <c r="BM6" s="22">
        <f t="shared" si="7"/>
        <v>438.41</v>
      </c>
      <c r="BN6" s="22">
        <f t="shared" si="7"/>
        <v>430.23</v>
      </c>
      <c r="BO6" s="21" t="str">
        <f>IF(BO7="","",IF(BO7="-","【-】","【"&amp;SUBSTITUTE(TEXT(BO7,"#,##0.00"),"-","△")&amp;"】"))</f>
        <v>【265.93】</v>
      </c>
      <c r="BP6" s="22">
        <f>IF(BP7="",NA(),BP7)</f>
        <v>118.96</v>
      </c>
      <c r="BQ6" s="22">
        <f t="shared" ref="BQ6:BY6" si="8">IF(BQ7="",NA(),BQ7)</f>
        <v>121.14</v>
      </c>
      <c r="BR6" s="22">
        <f t="shared" si="8"/>
        <v>115.16</v>
      </c>
      <c r="BS6" s="22">
        <f t="shared" si="8"/>
        <v>110.61</v>
      </c>
      <c r="BT6" s="22">
        <f t="shared" si="8"/>
        <v>99.21</v>
      </c>
      <c r="BU6" s="22">
        <f t="shared" si="8"/>
        <v>98.64</v>
      </c>
      <c r="BV6" s="22">
        <f t="shared" si="8"/>
        <v>94.78</v>
      </c>
      <c r="BW6" s="22">
        <f t="shared" si="8"/>
        <v>94.41</v>
      </c>
      <c r="BX6" s="22">
        <f t="shared" si="8"/>
        <v>90.96</v>
      </c>
      <c r="BY6" s="22">
        <f t="shared" si="8"/>
        <v>90.66</v>
      </c>
      <c r="BZ6" s="21" t="str">
        <f>IF(BZ7="","",IF(BZ7="-","【-】","【"&amp;SUBSTITUTE(TEXT(BZ7,"#,##0.00"),"-","△")&amp;"】"))</f>
        <v>【97.82】</v>
      </c>
      <c r="CA6" s="22">
        <f>IF(CA7="",NA(),CA7)</f>
        <v>125.74</v>
      </c>
      <c r="CB6" s="22">
        <f t="shared" ref="CB6:CJ6" si="9">IF(CB7="",NA(),CB7)</f>
        <v>123.36</v>
      </c>
      <c r="CC6" s="22">
        <f t="shared" si="9"/>
        <v>130.22999999999999</v>
      </c>
      <c r="CD6" s="22">
        <f t="shared" si="9"/>
        <v>135.49</v>
      </c>
      <c r="CE6" s="22">
        <f t="shared" si="9"/>
        <v>149.99</v>
      </c>
      <c r="CF6" s="22">
        <f t="shared" si="9"/>
        <v>178.92</v>
      </c>
      <c r="CG6" s="22">
        <f t="shared" si="9"/>
        <v>181.3</v>
      </c>
      <c r="CH6" s="22">
        <f t="shared" si="9"/>
        <v>192.13</v>
      </c>
      <c r="CI6" s="22">
        <f t="shared" si="9"/>
        <v>197.04</v>
      </c>
      <c r="CJ6" s="22">
        <f t="shared" si="9"/>
        <v>199.33</v>
      </c>
      <c r="CK6" s="21" t="str">
        <f>IF(CK7="","",IF(CK7="-","【-】","【"&amp;SUBSTITUTE(TEXT(CK7,"#,##0.00"),"-","△")&amp;"】"))</f>
        <v>【177.56】</v>
      </c>
      <c r="CL6" s="22">
        <f>IF(CL7="",NA(),CL7)</f>
        <v>69.23</v>
      </c>
      <c r="CM6" s="22">
        <f t="shared" ref="CM6:CU6" si="10">IF(CM7="",NA(),CM7)</f>
        <v>69.56</v>
      </c>
      <c r="CN6" s="22">
        <f t="shared" si="10"/>
        <v>69.06</v>
      </c>
      <c r="CO6" s="22">
        <f t="shared" si="10"/>
        <v>67.14</v>
      </c>
      <c r="CP6" s="22">
        <f t="shared" si="10"/>
        <v>63.14</v>
      </c>
      <c r="CQ6" s="22">
        <f t="shared" si="10"/>
        <v>55.14</v>
      </c>
      <c r="CR6" s="22">
        <f t="shared" si="10"/>
        <v>55.89</v>
      </c>
      <c r="CS6" s="22">
        <f t="shared" si="10"/>
        <v>53.87</v>
      </c>
      <c r="CT6" s="22">
        <f t="shared" si="10"/>
        <v>54.49</v>
      </c>
      <c r="CU6" s="22">
        <f t="shared" si="10"/>
        <v>54.8</v>
      </c>
      <c r="CV6" s="21" t="str">
        <f>IF(CV7="","",IF(CV7="-","【-】","【"&amp;SUBSTITUTE(TEXT(CV7,"#,##0.00"),"-","△")&amp;"】"))</f>
        <v>【59.81】</v>
      </c>
      <c r="CW6" s="22">
        <f>IF(CW7="",NA(),CW7)</f>
        <v>84.76</v>
      </c>
      <c r="CX6" s="22">
        <f t="shared" ref="CX6:DF6" si="11">IF(CX7="",NA(),CX7)</f>
        <v>84.58</v>
      </c>
      <c r="CY6" s="22">
        <f t="shared" si="11"/>
        <v>84.85</v>
      </c>
      <c r="CZ6" s="22">
        <f t="shared" si="11"/>
        <v>84.64</v>
      </c>
      <c r="DA6" s="22">
        <f t="shared" si="11"/>
        <v>82.47</v>
      </c>
      <c r="DB6" s="22">
        <f t="shared" si="11"/>
        <v>81.39</v>
      </c>
      <c r="DC6" s="22">
        <f t="shared" si="11"/>
        <v>81.27</v>
      </c>
      <c r="DD6" s="22">
        <f t="shared" si="11"/>
        <v>79.489999999999995</v>
      </c>
      <c r="DE6" s="22">
        <f t="shared" si="11"/>
        <v>78.8</v>
      </c>
      <c r="DF6" s="22">
        <f t="shared" si="11"/>
        <v>77.98</v>
      </c>
      <c r="DG6" s="21" t="str">
        <f>IF(DG7="","",IF(DG7="-","【-】","【"&amp;SUBSTITUTE(TEXT(DG7,"#,##0.00"),"-","△")&amp;"】"))</f>
        <v>【89.42】</v>
      </c>
      <c r="DH6" s="22">
        <f>IF(DH7="",NA(),DH7)</f>
        <v>48.79</v>
      </c>
      <c r="DI6" s="22">
        <f t="shared" ref="DI6:DQ6" si="12">IF(DI7="",NA(),DI7)</f>
        <v>50.28</v>
      </c>
      <c r="DJ6" s="22">
        <f t="shared" si="12"/>
        <v>50.73</v>
      </c>
      <c r="DK6" s="22">
        <f t="shared" si="12"/>
        <v>50.69</v>
      </c>
      <c r="DL6" s="22">
        <f t="shared" si="12"/>
        <v>50.48</v>
      </c>
      <c r="DM6" s="22">
        <f t="shared" si="12"/>
        <v>49.92</v>
      </c>
      <c r="DN6" s="22">
        <f t="shared" si="12"/>
        <v>50.63</v>
      </c>
      <c r="DO6" s="22">
        <f t="shared" si="12"/>
        <v>50.75</v>
      </c>
      <c r="DP6" s="22">
        <f t="shared" si="12"/>
        <v>51.72</v>
      </c>
      <c r="DQ6" s="22">
        <f t="shared" si="12"/>
        <v>52.27</v>
      </c>
      <c r="DR6" s="21" t="str">
        <f>IF(DR7="","",IF(DR7="-","【-】","【"&amp;SUBSTITUTE(TEXT(DR7,"#,##0.00"),"-","△")&amp;"】"))</f>
        <v>【52.02】</v>
      </c>
      <c r="DS6" s="22">
        <f>IF(DS7="",NA(),DS7)</f>
        <v>7.1</v>
      </c>
      <c r="DT6" s="22">
        <f t="shared" ref="DT6:EB6" si="13">IF(DT7="",NA(),DT7)</f>
        <v>7.23</v>
      </c>
      <c r="DU6" s="22">
        <f t="shared" si="13"/>
        <v>9.44</v>
      </c>
      <c r="DV6" s="22">
        <f t="shared" si="13"/>
        <v>10.36</v>
      </c>
      <c r="DW6" s="22">
        <f t="shared" si="13"/>
        <v>10.29</v>
      </c>
      <c r="DX6" s="22">
        <f t="shared" si="13"/>
        <v>16.88</v>
      </c>
      <c r="DY6" s="22">
        <f t="shared" si="13"/>
        <v>18.28</v>
      </c>
      <c r="DZ6" s="22">
        <f t="shared" si="13"/>
        <v>21.14</v>
      </c>
      <c r="EA6" s="22">
        <f t="shared" si="13"/>
        <v>22.12</v>
      </c>
      <c r="EB6" s="22">
        <f t="shared" si="13"/>
        <v>25.67</v>
      </c>
      <c r="EC6" s="21" t="str">
        <f>IF(EC7="","",IF(EC7="-","【-】","【"&amp;SUBSTITUTE(TEXT(EC7,"#,##0.00"),"-","△")&amp;"】"))</f>
        <v>【25.37】</v>
      </c>
      <c r="ED6" s="22">
        <f>IF(ED7="",NA(),ED7)</f>
        <v>0.28999999999999998</v>
      </c>
      <c r="EE6" s="22">
        <f t="shared" ref="EE6:EM6" si="14">IF(EE7="",NA(),EE7)</f>
        <v>0.44</v>
      </c>
      <c r="EF6" s="22">
        <f t="shared" si="14"/>
        <v>0.52</v>
      </c>
      <c r="EG6" s="22">
        <f t="shared" si="14"/>
        <v>0.6</v>
      </c>
      <c r="EH6" s="22">
        <f t="shared" si="14"/>
        <v>0.46</v>
      </c>
      <c r="EI6" s="22">
        <f t="shared" si="14"/>
        <v>0.52</v>
      </c>
      <c r="EJ6" s="22">
        <f t="shared" si="14"/>
        <v>0.53</v>
      </c>
      <c r="EK6" s="22">
        <f t="shared" si="14"/>
        <v>0.5</v>
      </c>
      <c r="EL6" s="22">
        <f t="shared" si="14"/>
        <v>0.4</v>
      </c>
      <c r="EM6" s="22">
        <f t="shared" si="14"/>
        <v>0.4</v>
      </c>
      <c r="EN6" s="21" t="str">
        <f>IF(EN7="","",IF(EN7="-","【-】","【"&amp;SUBSTITUTE(TEXT(EN7,"#,##0.00"),"-","△")&amp;"】"))</f>
        <v>【0.62】</v>
      </c>
    </row>
    <row r="7" spans="1:144" s="23" customFormat="1" x14ac:dyDescent="0.15">
      <c r="A7" s="15"/>
      <c r="B7" s="24">
        <v>2023</v>
      </c>
      <c r="C7" s="24">
        <v>442071</v>
      </c>
      <c r="D7" s="24">
        <v>46</v>
      </c>
      <c r="E7" s="24">
        <v>1</v>
      </c>
      <c r="F7" s="24">
        <v>0</v>
      </c>
      <c r="G7" s="24">
        <v>1</v>
      </c>
      <c r="H7" s="24" t="s">
        <v>93</v>
      </c>
      <c r="I7" s="24" t="s">
        <v>94</v>
      </c>
      <c r="J7" s="24" t="s">
        <v>95</v>
      </c>
      <c r="K7" s="24" t="s">
        <v>96</v>
      </c>
      <c r="L7" s="24" t="s">
        <v>97</v>
      </c>
      <c r="M7" s="24" t="s">
        <v>98</v>
      </c>
      <c r="N7" s="25" t="s">
        <v>99</v>
      </c>
      <c r="O7" s="25">
        <v>84.83</v>
      </c>
      <c r="P7" s="25">
        <v>92.55</v>
      </c>
      <c r="Q7" s="25">
        <v>2700</v>
      </c>
      <c r="R7" s="25">
        <v>15386</v>
      </c>
      <c r="S7" s="25">
        <v>79.48</v>
      </c>
      <c r="T7" s="25">
        <v>193.58</v>
      </c>
      <c r="U7" s="25">
        <v>14099</v>
      </c>
      <c r="V7" s="25">
        <v>13.42</v>
      </c>
      <c r="W7" s="25">
        <v>1050.5999999999999</v>
      </c>
      <c r="X7" s="25">
        <v>119.58</v>
      </c>
      <c r="Y7" s="25">
        <v>121.91</v>
      </c>
      <c r="Z7" s="25">
        <v>116.67</v>
      </c>
      <c r="AA7" s="25">
        <v>112.31</v>
      </c>
      <c r="AB7" s="25">
        <v>104</v>
      </c>
      <c r="AC7" s="25">
        <v>108.61</v>
      </c>
      <c r="AD7" s="25">
        <v>108.35</v>
      </c>
      <c r="AE7" s="25">
        <v>107.81</v>
      </c>
      <c r="AF7" s="25">
        <v>107.21</v>
      </c>
      <c r="AG7" s="25">
        <v>105.97</v>
      </c>
      <c r="AH7" s="25">
        <v>108.24</v>
      </c>
      <c r="AI7" s="25">
        <v>0</v>
      </c>
      <c r="AJ7" s="25">
        <v>0</v>
      </c>
      <c r="AK7" s="25">
        <v>0</v>
      </c>
      <c r="AL7" s="25">
        <v>0</v>
      </c>
      <c r="AM7" s="25">
        <v>0</v>
      </c>
      <c r="AN7" s="25">
        <v>3.59</v>
      </c>
      <c r="AO7" s="25">
        <v>3.98</v>
      </c>
      <c r="AP7" s="25">
        <v>8.86</v>
      </c>
      <c r="AQ7" s="25">
        <v>7.65</v>
      </c>
      <c r="AR7" s="25">
        <v>8.52</v>
      </c>
      <c r="AS7" s="25">
        <v>1.5</v>
      </c>
      <c r="AT7" s="25">
        <v>1253.7</v>
      </c>
      <c r="AU7" s="25">
        <v>1059.3900000000001</v>
      </c>
      <c r="AV7" s="25">
        <v>946.44</v>
      </c>
      <c r="AW7" s="25">
        <v>741.65</v>
      </c>
      <c r="AX7" s="25">
        <v>514.36</v>
      </c>
      <c r="AY7" s="25">
        <v>379.08</v>
      </c>
      <c r="AZ7" s="25">
        <v>367.55</v>
      </c>
      <c r="BA7" s="25">
        <v>384.23</v>
      </c>
      <c r="BB7" s="25">
        <v>364.3</v>
      </c>
      <c r="BC7" s="25">
        <v>378.87</v>
      </c>
      <c r="BD7" s="25">
        <v>243.36</v>
      </c>
      <c r="BE7" s="25">
        <v>154.55000000000001</v>
      </c>
      <c r="BF7" s="25">
        <v>152.63999999999999</v>
      </c>
      <c r="BG7" s="25">
        <v>157.27000000000001</v>
      </c>
      <c r="BH7" s="25">
        <v>145.29</v>
      </c>
      <c r="BI7" s="25">
        <v>212.96</v>
      </c>
      <c r="BJ7" s="25">
        <v>398.98</v>
      </c>
      <c r="BK7" s="25">
        <v>418.68</v>
      </c>
      <c r="BL7" s="25">
        <v>439.43</v>
      </c>
      <c r="BM7" s="25">
        <v>438.41</v>
      </c>
      <c r="BN7" s="25">
        <v>430.23</v>
      </c>
      <c r="BO7" s="25">
        <v>265.93</v>
      </c>
      <c r="BP7" s="25">
        <v>118.96</v>
      </c>
      <c r="BQ7" s="25">
        <v>121.14</v>
      </c>
      <c r="BR7" s="25">
        <v>115.16</v>
      </c>
      <c r="BS7" s="25">
        <v>110.61</v>
      </c>
      <c r="BT7" s="25">
        <v>99.21</v>
      </c>
      <c r="BU7" s="25">
        <v>98.64</v>
      </c>
      <c r="BV7" s="25">
        <v>94.78</v>
      </c>
      <c r="BW7" s="25">
        <v>94.41</v>
      </c>
      <c r="BX7" s="25">
        <v>90.96</v>
      </c>
      <c r="BY7" s="25">
        <v>90.66</v>
      </c>
      <c r="BZ7" s="25">
        <v>97.82</v>
      </c>
      <c r="CA7" s="25">
        <v>125.74</v>
      </c>
      <c r="CB7" s="25">
        <v>123.36</v>
      </c>
      <c r="CC7" s="25">
        <v>130.22999999999999</v>
      </c>
      <c r="CD7" s="25">
        <v>135.49</v>
      </c>
      <c r="CE7" s="25">
        <v>149.99</v>
      </c>
      <c r="CF7" s="25">
        <v>178.92</v>
      </c>
      <c r="CG7" s="25">
        <v>181.3</v>
      </c>
      <c r="CH7" s="25">
        <v>192.13</v>
      </c>
      <c r="CI7" s="25">
        <v>197.04</v>
      </c>
      <c r="CJ7" s="25">
        <v>199.33</v>
      </c>
      <c r="CK7" s="25">
        <v>177.56</v>
      </c>
      <c r="CL7" s="25">
        <v>69.23</v>
      </c>
      <c r="CM7" s="25">
        <v>69.56</v>
      </c>
      <c r="CN7" s="25">
        <v>69.06</v>
      </c>
      <c r="CO7" s="25">
        <v>67.14</v>
      </c>
      <c r="CP7" s="25">
        <v>63.14</v>
      </c>
      <c r="CQ7" s="25">
        <v>55.14</v>
      </c>
      <c r="CR7" s="25">
        <v>55.89</v>
      </c>
      <c r="CS7" s="25">
        <v>53.87</v>
      </c>
      <c r="CT7" s="25">
        <v>54.49</v>
      </c>
      <c r="CU7" s="25">
        <v>54.8</v>
      </c>
      <c r="CV7" s="25">
        <v>59.81</v>
      </c>
      <c r="CW7" s="25">
        <v>84.76</v>
      </c>
      <c r="CX7" s="25">
        <v>84.58</v>
      </c>
      <c r="CY7" s="25">
        <v>84.85</v>
      </c>
      <c r="CZ7" s="25">
        <v>84.64</v>
      </c>
      <c r="DA7" s="25">
        <v>82.47</v>
      </c>
      <c r="DB7" s="25">
        <v>81.39</v>
      </c>
      <c r="DC7" s="25">
        <v>81.27</v>
      </c>
      <c r="DD7" s="25">
        <v>79.489999999999995</v>
      </c>
      <c r="DE7" s="25">
        <v>78.8</v>
      </c>
      <c r="DF7" s="25">
        <v>77.98</v>
      </c>
      <c r="DG7" s="25">
        <v>89.42</v>
      </c>
      <c r="DH7" s="25">
        <v>48.79</v>
      </c>
      <c r="DI7" s="25">
        <v>50.28</v>
      </c>
      <c r="DJ7" s="25">
        <v>50.73</v>
      </c>
      <c r="DK7" s="25">
        <v>50.69</v>
      </c>
      <c r="DL7" s="25">
        <v>50.48</v>
      </c>
      <c r="DM7" s="25">
        <v>49.92</v>
      </c>
      <c r="DN7" s="25">
        <v>50.63</v>
      </c>
      <c r="DO7" s="25">
        <v>50.75</v>
      </c>
      <c r="DP7" s="25">
        <v>51.72</v>
      </c>
      <c r="DQ7" s="25">
        <v>52.27</v>
      </c>
      <c r="DR7" s="25">
        <v>52.02</v>
      </c>
      <c r="DS7" s="25">
        <v>7.1</v>
      </c>
      <c r="DT7" s="25">
        <v>7.23</v>
      </c>
      <c r="DU7" s="25">
        <v>9.44</v>
      </c>
      <c r="DV7" s="25">
        <v>10.36</v>
      </c>
      <c r="DW7" s="25">
        <v>10.29</v>
      </c>
      <c r="DX7" s="25">
        <v>16.88</v>
      </c>
      <c r="DY7" s="25">
        <v>18.28</v>
      </c>
      <c r="DZ7" s="25">
        <v>21.14</v>
      </c>
      <c r="EA7" s="25">
        <v>22.12</v>
      </c>
      <c r="EB7" s="25">
        <v>25.67</v>
      </c>
      <c r="EC7" s="25">
        <v>25.37</v>
      </c>
      <c r="ED7" s="25">
        <v>0.28999999999999998</v>
      </c>
      <c r="EE7" s="25">
        <v>0.44</v>
      </c>
      <c r="EF7" s="25">
        <v>0.52</v>
      </c>
      <c r="EG7" s="25">
        <v>0.6</v>
      </c>
      <c r="EH7" s="25">
        <v>0.46</v>
      </c>
      <c r="EI7" s="25">
        <v>0.52</v>
      </c>
      <c r="EJ7" s="25">
        <v>0.53</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2025-01-24T06:55:53Z</dcterms:created>
  <dcterms:modified xsi:type="dcterms:W3CDTF">2025-02-25T00:16:12Z</dcterms:modified>
  <cp:category/>
</cp:coreProperties>
</file>