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8 竹田市\"/>
    </mc:Choice>
  </mc:AlternateContent>
  <xr:revisionPtr revIDLastSave="0" documentId="13_ncr:1_{A9CA4626-5AB2-402A-A3D8-CC87D9E19401}" xr6:coauthVersionLast="47" xr6:coauthVersionMax="47" xr10:uidLastSave="{00000000-0000-0000-0000-000000000000}"/>
  <workbookProtection workbookAlgorithmName="SHA-512" workbookHashValue="HxNO0vQyp1IbM+dTPNR76l8lWbOICZwYubP5Q4TqWI0vEXxCdzyqO7ecQv9qYAShMiYrhYLd/1OhnZ3qczx9fQ==" workbookSaltValue="ZWGDwNEM1ZKQYvv64mKQtQ==" workbookSpinCount="100000" lockStructure="1"/>
  <bookViews>
    <workbookView xWindow="1320" yWindow="2160" windowWidth="16875" windowHeight="133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F85" i="4"/>
  <c r="E85" i="4"/>
  <c r="BB10" i="4"/>
  <c r="AT10" i="4"/>
  <c r="W10" i="4"/>
  <c r="I10" i="4"/>
  <c r="B10" i="4"/>
  <c r="AD8" i="4"/>
  <c r="W8" i="4"/>
  <c r="P8" i="4"/>
  <c r="I8" i="4"/>
  <c r="B8" i="4"/>
</calcChain>
</file>

<file path=xl/sharedStrings.xml><?xml version="1.0" encoding="utf-8"?>
<sst xmlns="http://schemas.openxmlformats.org/spreadsheetml/2006/main" count="316" uniqueCount="113">
  <si>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</si>
  <si>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</si>
  <si>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</si>
  <si>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</si>
  <si>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</si>
  <si>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</si>
  <si>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</si>
  <si>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</si>
  <si>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</si>
  <si>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</si>
  <si>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</si>
  <si>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</si>
  <si>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</si>
  <si>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</si>
  <si>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</si>
  <si>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</si>
  <si>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</si>
  <si>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</si>
  <si>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</si>
  <si>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</si>
  <si>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</si>
  <si>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</si>
  <si>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</si>
  <si>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</si>
  <si>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</si>
  <si>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</si>
  <si>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</si>
  <si>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</si>
  <si>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</si>
  <si>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</si>
  <si>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</si>
  <si>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</si>
  <si>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</si>
  <si>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</si>
  <si>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</si>
  <si>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</si>
  <si>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</si>
  <si>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</si>
  <si>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</si>
  <si>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</si>
  <si>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</si>
  <si>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</si>
  <si>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</si>
  <si>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</si>
  <si>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</si>
  <si>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</si>
  <si>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</si>
  <si>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</si>
  <si>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</si>
  <si>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</si>
  <si>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</si>
  <si>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</si>
  <si>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</si>
  <si>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</si>
  <si>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</si>
  <si>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</si>
  <si>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</si>
  <si>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</si>
  <si>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</si>
  <si>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</si>
  <si>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</si>
  <si>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</si>
  <si>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</si>
  <si>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</si>
  <si>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</si>
  <si>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</si>
  <si>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</si>
  <si>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</si>
  <si>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</si>
  <si>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</si>
  <si>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</si>
  <si>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</si>
  <si>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</si>
  <si>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</si>
  <si>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</si>
  <si>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</si>
  <si>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</si>
  <si>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</si>
  <si>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</si>
  <si>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</si>
  <si>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</si>
  <si>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</si>
  <si>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</si>
  <si>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</si>
  <si>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</si>
  <si>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</si>
  <si>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</si>
  <si>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</si>
  <si>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</si>
  <si>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</si>
  <si>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</si>
  <si>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</si>
  <si>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</si>
  <si>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</si>
  <si>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</si>
  <si>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</si>
  <si>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</si>
  <si>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</si>
  <si>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</si>
  <si>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</si>
  <si>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</si>
  <si>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</si>
  <si>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</si>
  <si>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</si>
  <si>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</si>
  <si>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</si>
  <si>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</si>
  <si>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</si>
  <si>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</si>
  <si>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</si>
  <si>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【令和５年度から法適化。そのため前年度までの実績無】
①収益的収支比率：類似団体平均値と比較して若干高い状況ではあるが、今後も100％以上を確保していく必要があります。
②累積欠損比率：現時点では欠損金はない
③流動比率：100％を切っており１年以内に支払うべき債務に対する資金が足りていない状況。流動負債の多くをしめる元利償還に対して繰入金に依存している状況であり、しばらくはこの状況が見込まれます。
④企業債残高対給水収益比率：類似団体平均値と比較して低い状況にあるが、今後、施設整備や老朽化した施設の更新による企業債の増が見込まれます。
⑤料金回収率：類似団体平均値と比較して若干高い状況ではあるが100％に満たず、給水収益以外の一般会計からの繰入金等に頼っている状況。料金改定を視野に入れた経営改善が必要です。
⑥給水原価:類似団体平均値と比較して若干低い水準になっているが今後も経費の節減が必要です。
⑦施設利用率：類似団体平均値と比較して若干高い水準。今後、給水人口の減少により、施設の遊休化が懸念されるが、地理的要件もあり施設が点在しているため施設の集約化が難しい。
⑧有収率：類似団体平均値と比較して低い状況。配水管の漏水が原因と考えられるため、漏水調査や修繕工事などによる漏水対策が急務となっています。</t>
    <rPh sb="1" eb="3">
      <t>レイワ</t>
    </rPh>
    <rPh sb="4" eb="6">
      <t>ネンド</t>
    </rPh>
    <rPh sb="8" eb="9">
      <t>ホウ</t>
    </rPh>
    <rPh sb="9" eb="10">
      <t>テキ</t>
    </rPh>
    <rPh sb="10" eb="11">
      <t>カ</t>
    </rPh>
    <rPh sb="16" eb="19">
      <t>ゼンネンド</t>
    </rPh>
    <rPh sb="22" eb="24">
      <t>ジッセキ</t>
    </rPh>
    <rPh sb="24" eb="25">
      <t>ナシ</t>
    </rPh>
    <rPh sb="29" eb="32">
      <t>シュウエキテキ</t>
    </rPh>
    <rPh sb="32" eb="34">
      <t>シュウシ</t>
    </rPh>
    <rPh sb="34" eb="36">
      <t>ヒリツ</t>
    </rPh>
    <rPh sb="37" eb="39">
      <t>ルイジ</t>
    </rPh>
    <rPh sb="39" eb="41">
      <t>ダンタイ</t>
    </rPh>
    <rPh sb="41" eb="44">
      <t>ヘイキンチ</t>
    </rPh>
    <rPh sb="45" eb="47">
      <t>ヒカク</t>
    </rPh>
    <rPh sb="49" eb="51">
      <t>ジャッカン</t>
    </rPh>
    <rPh sb="51" eb="52">
      <t>タカ</t>
    </rPh>
    <rPh sb="53" eb="55">
      <t>ジョウキョウ</t>
    </rPh>
    <rPh sb="61" eb="63">
      <t>コンゴ</t>
    </rPh>
    <rPh sb="68" eb="70">
      <t>イジョウ</t>
    </rPh>
    <rPh sb="71" eb="73">
      <t>カクホ</t>
    </rPh>
    <rPh sb="77" eb="79">
      <t>ヒツヨウ</t>
    </rPh>
    <rPh sb="87" eb="89">
      <t>ルイセキ</t>
    </rPh>
    <rPh sb="89" eb="91">
      <t>ケッソン</t>
    </rPh>
    <rPh sb="91" eb="93">
      <t>ヒリツ</t>
    </rPh>
    <rPh sb="94" eb="97">
      <t>ゲンジテン</t>
    </rPh>
    <rPh sb="99" eb="101">
      <t>ケッソン</t>
    </rPh>
    <rPh sb="101" eb="102">
      <t>キン</t>
    </rPh>
    <rPh sb="107" eb="109">
      <t>リュウドウ</t>
    </rPh>
    <rPh sb="109" eb="111">
      <t>ヒリツ</t>
    </rPh>
    <rPh sb="117" eb="118">
      <t>キ</t>
    </rPh>
    <rPh sb="123" eb="124">
      <t>ネン</t>
    </rPh>
    <rPh sb="124" eb="126">
      <t>イナイ</t>
    </rPh>
    <rPh sb="127" eb="129">
      <t>シハラ</t>
    </rPh>
    <rPh sb="132" eb="134">
      <t>サイム</t>
    </rPh>
    <rPh sb="135" eb="136">
      <t>タイ</t>
    </rPh>
    <rPh sb="138" eb="140">
      <t>シキン</t>
    </rPh>
    <rPh sb="141" eb="142">
      <t>タ</t>
    </rPh>
    <rPh sb="147" eb="149">
      <t>ジョウキョウ</t>
    </rPh>
    <rPh sb="150" eb="152">
      <t>リュウドウ</t>
    </rPh>
    <rPh sb="152" eb="154">
      <t>フサイ</t>
    </rPh>
    <rPh sb="155" eb="156">
      <t>オオ</t>
    </rPh>
    <rPh sb="161" eb="163">
      <t>ガンリ</t>
    </rPh>
    <rPh sb="163" eb="165">
      <t>ショウカン</t>
    </rPh>
    <rPh sb="166" eb="167">
      <t>タイ</t>
    </rPh>
    <rPh sb="169" eb="171">
      <t>クリイレ</t>
    </rPh>
    <rPh sb="171" eb="172">
      <t>キン</t>
    </rPh>
    <rPh sb="173" eb="175">
      <t>イゾン</t>
    </rPh>
    <rPh sb="179" eb="181">
      <t>ジョウキョウ</t>
    </rPh>
    <rPh sb="192" eb="194">
      <t>ジョウキョウ</t>
    </rPh>
    <rPh sb="195" eb="197">
      <t>ミコ</t>
    </rPh>
    <rPh sb="204" eb="206">
      <t>キギョウ</t>
    </rPh>
    <rPh sb="292" eb="294">
      <t>ジャッカン</t>
    </rPh>
    <rPh sb="294" eb="295">
      <t>タカ</t>
    </rPh>
    <rPh sb="308" eb="309">
      <t>ミ</t>
    </rPh>
    <rPh sb="312" eb="314">
      <t>キュウスイ</t>
    </rPh>
    <rPh sb="314" eb="316">
      <t>シュウエキ</t>
    </rPh>
    <rPh sb="316" eb="318">
      <t>イガイ</t>
    </rPh>
    <rPh sb="319" eb="321">
      <t>イッパン</t>
    </rPh>
    <rPh sb="321" eb="323">
      <t>カイケイ</t>
    </rPh>
    <rPh sb="328" eb="329">
      <t>キン</t>
    </rPh>
    <rPh sb="329" eb="330">
      <t>ナド</t>
    </rPh>
    <rPh sb="331" eb="332">
      <t>タヨ</t>
    </rPh>
    <rPh sb="336" eb="338">
      <t>ジョウキョウ</t>
    </rPh>
    <rPh sb="339" eb="341">
      <t>リョウキン</t>
    </rPh>
    <rPh sb="341" eb="343">
      <t>カイテイ</t>
    </rPh>
    <rPh sb="344" eb="346">
      <t>シヤ</t>
    </rPh>
    <rPh sb="347" eb="348">
      <t>イ</t>
    </rPh>
    <rPh sb="350" eb="352">
      <t>ケイエイ</t>
    </rPh>
    <rPh sb="352" eb="354">
      <t>カイゼン</t>
    </rPh>
    <rPh sb="355" eb="357">
      <t>ヒツヨウ</t>
    </rPh>
    <rPh sb="379" eb="381">
      <t>ジャッカン</t>
    </rPh>
    <rPh sb="381" eb="382">
      <t>ヒク</t>
    </rPh>
    <rPh sb="392" eb="394">
      <t>コンゴ</t>
    </rPh>
    <rPh sb="401" eb="403">
      <t>ヒツヨウ</t>
    </rPh>
    <rPh sb="408" eb="410">
      <t>シセツ</t>
    </rPh>
    <rPh sb="410" eb="412">
      <t>リヨウ</t>
    </rPh>
    <rPh sb="412" eb="413">
      <t>リツ</t>
    </rPh>
    <rPh sb="414" eb="416">
      <t>ルイジ</t>
    </rPh>
    <rPh sb="416" eb="418">
      <t>ダンタイ</t>
    </rPh>
    <rPh sb="418" eb="421">
      <t>ヘイキンチ</t>
    </rPh>
    <rPh sb="422" eb="424">
      <t>ヒカク</t>
    </rPh>
    <rPh sb="426" eb="428">
      <t>ジャッカン</t>
    </rPh>
    <rPh sb="428" eb="429">
      <t>タカ</t>
    </rPh>
    <rPh sb="430" eb="432">
      <t>スイジュン</t>
    </rPh>
    <rPh sb="433" eb="435">
      <t>コンゴ</t>
    </rPh>
    <rPh sb="436" eb="438">
      <t>キュウスイ</t>
    </rPh>
    <rPh sb="438" eb="440">
      <t>ジンコウ</t>
    </rPh>
    <rPh sb="441" eb="443">
      <t>ゲンショウ</t>
    </rPh>
    <rPh sb="447" eb="449">
      <t>シセツ</t>
    </rPh>
    <rPh sb="450" eb="453">
      <t>ユウキュウカ</t>
    </rPh>
    <rPh sb="454" eb="456">
      <t>ケネン</t>
    </rPh>
    <rPh sb="461" eb="464">
      <t>チリテキ</t>
    </rPh>
    <rPh sb="464" eb="466">
      <t>ヨウケン</t>
    </rPh>
    <rPh sb="469" eb="471">
      <t>シセツ</t>
    </rPh>
    <rPh sb="472" eb="474">
      <t>テンザイ</t>
    </rPh>
    <rPh sb="480" eb="482">
      <t>シセツ</t>
    </rPh>
    <rPh sb="483" eb="486">
      <t>シュウヤクカ</t>
    </rPh>
    <rPh sb="487" eb="488">
      <t>ムズカ</t>
    </rPh>
    <rPh sb="493" eb="496">
      <t>ユウシュウリツ</t>
    </rPh>
    <rPh sb="497" eb="499">
      <t>ルイジ</t>
    </rPh>
    <rPh sb="499" eb="501">
      <t>ダンタイ</t>
    </rPh>
    <rPh sb="501" eb="504">
      <t>ヘイキンチ</t>
    </rPh>
    <rPh sb="505" eb="507">
      <t>ヒカク</t>
    </rPh>
    <rPh sb="509" eb="510">
      <t>ヒク</t>
    </rPh>
    <rPh sb="511" eb="513">
      <t>ジョウキョウ</t>
    </rPh>
    <rPh sb="514" eb="517">
      <t>ハイスイカン</t>
    </rPh>
    <rPh sb="518" eb="520">
      <t>ロウスイ</t>
    </rPh>
    <rPh sb="521" eb="523">
      <t>ゲンイン</t>
    </rPh>
    <rPh sb="524" eb="525">
      <t>カンガ</t>
    </rPh>
    <rPh sb="532" eb="534">
      <t>ロウスイ</t>
    </rPh>
    <rPh sb="534" eb="536">
      <t>チョウサ</t>
    </rPh>
    <rPh sb="537" eb="539">
      <t>シュウゼン</t>
    </rPh>
    <rPh sb="539" eb="541">
      <t>コウジ</t>
    </rPh>
    <rPh sb="546" eb="548">
      <t>ロウスイ</t>
    </rPh>
    <rPh sb="548" eb="550">
      <t>タイサク</t>
    </rPh>
    <rPh sb="551" eb="553">
      <t>キュウム</t>
    </rPh>
    <phoneticPr fontId="4"/>
  </si>
  <si>
    <t>①法適化に伴い今年度から数値化。数値としては類似団体と比較して低い水準にあるが施設の規模的に古い施設が多く今後上昇が見込まれます。
②管路経年化率：この数値も今年度から。類似団体と比較して低い水準にはあるが、有収率の面からみても老朽した管が多いことが推測される。今後引き続き施設の更新を進めていくことが必要です。
③管路更新率：類似団体平均値と比較して低い水準。財政的な面で管路更新が滞っているためです。今後、上水道との統合を見据えながら、有収率の向上も考慮し、水道ビジョンに基づき施設の計画的な更新を図る必要があります。</t>
    <rPh sb="1" eb="2">
      <t>ホウ</t>
    </rPh>
    <rPh sb="2" eb="3">
      <t>テキ</t>
    </rPh>
    <rPh sb="3" eb="4">
      <t>カ</t>
    </rPh>
    <rPh sb="5" eb="6">
      <t>トモナ</t>
    </rPh>
    <rPh sb="7" eb="10">
      <t>コンネンド</t>
    </rPh>
    <rPh sb="12" eb="15">
      <t>スウチカ</t>
    </rPh>
    <rPh sb="16" eb="18">
      <t>スウチ</t>
    </rPh>
    <rPh sb="22" eb="26">
      <t>ルイジダンタイ</t>
    </rPh>
    <rPh sb="27" eb="29">
      <t>ヒカク</t>
    </rPh>
    <rPh sb="39" eb="41">
      <t>シセツ</t>
    </rPh>
    <rPh sb="42" eb="44">
      <t>キボ</t>
    </rPh>
    <rPh sb="44" eb="45">
      <t>テキ</t>
    </rPh>
    <rPh sb="46" eb="47">
      <t>フル</t>
    </rPh>
    <rPh sb="48" eb="50">
      <t>シセツ</t>
    </rPh>
    <rPh sb="51" eb="52">
      <t>オオ</t>
    </rPh>
    <rPh sb="53" eb="55">
      <t>コンゴ</t>
    </rPh>
    <rPh sb="55" eb="57">
      <t>ジョウショウ</t>
    </rPh>
    <rPh sb="58" eb="60">
      <t>ミコ</t>
    </rPh>
    <rPh sb="67" eb="69">
      <t>カンロ</t>
    </rPh>
    <rPh sb="69" eb="71">
      <t>ケイネン</t>
    </rPh>
    <rPh sb="71" eb="72">
      <t>カ</t>
    </rPh>
    <rPh sb="72" eb="73">
      <t>リツ</t>
    </rPh>
    <rPh sb="76" eb="78">
      <t>スウチ</t>
    </rPh>
    <rPh sb="79" eb="82">
      <t>コンネンド</t>
    </rPh>
    <rPh sb="85" eb="89">
      <t>ルイジダンタイ</t>
    </rPh>
    <rPh sb="90" eb="92">
      <t>ヒカク</t>
    </rPh>
    <rPh sb="104" eb="107">
      <t>ユウシュウリツ</t>
    </rPh>
    <rPh sb="108" eb="109">
      <t>メン</t>
    </rPh>
    <rPh sb="114" eb="116">
      <t>ロウキュウ</t>
    </rPh>
    <rPh sb="118" eb="119">
      <t>カン</t>
    </rPh>
    <rPh sb="120" eb="121">
      <t>オオ</t>
    </rPh>
    <rPh sb="125" eb="127">
      <t>スイソク</t>
    </rPh>
    <rPh sb="131" eb="133">
      <t>コンゴ</t>
    </rPh>
    <rPh sb="133" eb="134">
      <t>ヒ</t>
    </rPh>
    <rPh sb="135" eb="136">
      <t>ツヅ</t>
    </rPh>
    <rPh sb="137" eb="139">
      <t>シセツ</t>
    </rPh>
    <rPh sb="140" eb="142">
      <t>コウシン</t>
    </rPh>
    <rPh sb="143" eb="144">
      <t>スス</t>
    </rPh>
    <rPh sb="151" eb="153">
      <t>ヒツヨウ</t>
    </rPh>
    <rPh sb="158" eb="160">
      <t>カンロ</t>
    </rPh>
    <rPh sb="160" eb="162">
      <t>コウシン</t>
    </rPh>
    <rPh sb="162" eb="163">
      <t>リツ</t>
    </rPh>
    <rPh sb="164" eb="166">
      <t>ルイジ</t>
    </rPh>
    <rPh sb="166" eb="168">
      <t>ダンタイ</t>
    </rPh>
    <rPh sb="168" eb="170">
      <t>ヘイキン</t>
    </rPh>
    <rPh sb="170" eb="171">
      <t>チ</t>
    </rPh>
    <rPh sb="172" eb="174">
      <t>ヒカク</t>
    </rPh>
    <rPh sb="176" eb="177">
      <t>ヒク</t>
    </rPh>
    <rPh sb="178" eb="180">
      <t>スイジュン</t>
    </rPh>
    <rPh sb="181" eb="184">
      <t>ザイセイテキ</t>
    </rPh>
    <rPh sb="185" eb="186">
      <t>メン</t>
    </rPh>
    <rPh sb="187" eb="189">
      <t>カンロ</t>
    </rPh>
    <rPh sb="189" eb="191">
      <t>コウシン</t>
    </rPh>
    <rPh sb="192" eb="193">
      <t>トドコオ</t>
    </rPh>
    <rPh sb="202" eb="204">
      <t>コンゴ</t>
    </rPh>
    <rPh sb="205" eb="206">
      <t>ウエ</t>
    </rPh>
    <rPh sb="206" eb="208">
      <t>スイドウ</t>
    </rPh>
    <rPh sb="210" eb="212">
      <t>トウゴウ</t>
    </rPh>
    <rPh sb="213" eb="215">
      <t>ミス</t>
    </rPh>
    <rPh sb="220" eb="223">
      <t>ユウシュウリツ</t>
    </rPh>
    <rPh sb="224" eb="226">
      <t>コウジョウ</t>
    </rPh>
    <rPh sb="227" eb="229">
      <t>コウリョ</t>
    </rPh>
    <rPh sb="231" eb="233">
      <t>スイドウ</t>
    </rPh>
    <rPh sb="238" eb="239">
      <t>モト</t>
    </rPh>
    <rPh sb="241" eb="243">
      <t>シセツ</t>
    </rPh>
    <rPh sb="244" eb="247">
      <t>ケイカクテキ</t>
    </rPh>
    <rPh sb="248" eb="250">
      <t>コウシン</t>
    </rPh>
    <rPh sb="251" eb="252">
      <t>ハカ</t>
    </rPh>
    <rPh sb="253" eb="255">
      <t>ヒツヨウ</t>
    </rPh>
    <phoneticPr fontId="4"/>
  </si>
  <si>
    <t>令和５年度から公営企業会計へと移行し、この形での経営比較分析は初めてとなった。この分析にある③流動比率にみられるように、本事業の経営は、給水収益に加え一般会計からの繰入金なしには運営できない状況です。さらに経営分析を進める中で今後の上水道との経営統合も含め水道ビジョン及び経営戦略に沿った、経営基盤の強化を図っていく必要があります。</t>
    <rPh sb="7" eb="9">
      <t>コウエイ</t>
    </rPh>
    <rPh sb="9" eb="11">
      <t>キギョウ</t>
    </rPh>
    <rPh sb="11" eb="13">
      <t>カイケイ</t>
    </rPh>
    <rPh sb="15" eb="17">
      <t>イコウ</t>
    </rPh>
    <rPh sb="21" eb="22">
      <t>カタチ</t>
    </rPh>
    <rPh sb="24" eb="26">
      <t>ケイエイ</t>
    </rPh>
    <rPh sb="26" eb="28">
      <t>ヒカク</t>
    </rPh>
    <rPh sb="28" eb="30">
      <t>ブンセキ</t>
    </rPh>
    <rPh sb="31" eb="32">
      <t>ハジ</t>
    </rPh>
    <rPh sb="44" eb="46">
      <t>ブンセキ</t>
    </rPh>
    <rPh sb="92" eb="94">
      <t>ウンエイ</t>
    </rPh>
    <rPh sb="106" eb="108">
      <t>ケイエイ</t>
    </rPh>
    <rPh sb="108" eb="110">
      <t>ブンセキ</t>
    </rPh>
    <rPh sb="111" eb="112">
      <t>スス</t>
    </rPh>
    <rPh sb="114" eb="115">
      <t>ナカ</t>
    </rPh>
    <rPh sb="116" eb="118">
      <t>コンゴ</t>
    </rPh>
    <rPh sb="119" eb="120">
      <t>ウエ</t>
    </rPh>
    <rPh sb="120" eb="122">
      <t>スイドウ</t>
    </rPh>
    <rPh sb="124" eb="126">
      <t>ケイエイ</t>
    </rPh>
    <rPh sb="126" eb="128">
      <t>トウゴウ</t>
    </rPh>
    <rPh sb="129" eb="130">
      <t>フク</t>
    </rPh>
    <rPh sb="131" eb="133">
      <t>スイドウ</t>
    </rPh>
    <rPh sb="134" eb="136">
      <t>ケイエイ</t>
    </rPh>
    <rPh sb="136" eb="138">
      <t>センリャク</t>
    </rPh>
    <rPh sb="139" eb="140">
      <t>ソ</t>
    </rPh>
    <rPh sb="143" eb="145">
      <t>ケイエイ</t>
    </rPh>
    <rPh sb="145" eb="147">
      <t>キバン</t>
    </rPh>
    <rPh sb="148" eb="150">
      <t>キョウカ</t>
    </rPh>
    <rPh sb="151" eb="152">
      <t>ハカ</t>
    </rPh>
    <rPh sb="156" eb="1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</si>
</sst>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0.2</c:v>
                </c:pt>
              </c:numCache>
            </c:numRef>
          </c:val>
          <c:extLst>
            <c:ext xmlns:c16="http://schemas.microsoft.com/office/drawing/2014/chart" uri="{C3380CC4-5D6E-409C-BE32-E72D297353CC}">
              <c16:uniqueId val="{00000000-7932-43E7-8F47-1682700F8F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0.28999999999999998</c:v>
                </c:pt>
              </c:numCache>
            </c:numRef>
          </c:val>
          <c:smooth val="0"/>
          <c:extLst>
            <c:ext xmlns:c16="http://schemas.microsoft.com/office/drawing/2014/chart" uri="{C3380CC4-5D6E-409C-BE32-E72D297353CC}">
              <c16:uniqueId val="{00000001-7932-43E7-8F47-1682700F8F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110.4</c:v>
                </c:pt>
              </c:numCache>
            </c:numRef>
          </c:val>
          <c:extLst>
            <c:ext xmlns:c16="http://schemas.microsoft.com/office/drawing/2014/chart" uri="{C3380CC4-5D6E-409C-BE32-E72D297353CC}">
              <c16:uniqueId val="{00000000-72E4-49AB-BCED-87A672793F8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97.35</c:v>
                </c:pt>
              </c:numCache>
            </c:numRef>
          </c:val>
          <c:smooth val="0"/>
          <c:extLst>
            <c:ext xmlns:c16="http://schemas.microsoft.com/office/drawing/2014/chart" uri="{C3380CC4-5D6E-409C-BE32-E72D297353CC}">
              <c16:uniqueId val="{00000001-72E4-49AB-BCED-87A672793F8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6.38</c:v>
                </c:pt>
              </c:numCache>
            </c:numRef>
          </c:val>
          <c:extLst>
            <c:ext xmlns:c16="http://schemas.microsoft.com/office/drawing/2014/chart" uri="{C3380CC4-5D6E-409C-BE32-E72D297353CC}">
              <c16:uniqueId val="{00000000-B787-48AD-AEC3-835FC35A93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45.06</c:v>
                </c:pt>
              </c:numCache>
            </c:numRef>
          </c:val>
          <c:smooth val="0"/>
          <c:extLst>
            <c:ext xmlns:c16="http://schemas.microsoft.com/office/drawing/2014/chart" uri="{C3380CC4-5D6E-409C-BE32-E72D297353CC}">
              <c16:uniqueId val="{00000001-B787-48AD-AEC3-835FC35A93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7.98</c:v>
                </c:pt>
              </c:numCache>
            </c:numRef>
          </c:val>
          <c:extLst>
            <c:ext xmlns:c16="http://schemas.microsoft.com/office/drawing/2014/chart" uri="{C3380CC4-5D6E-409C-BE32-E72D297353CC}">
              <c16:uniqueId val="{00000000-3E0D-4759-998C-639000D61FC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17.05</c:v>
                </c:pt>
              </c:numCache>
            </c:numRef>
          </c:val>
          <c:smooth val="0"/>
          <c:extLst>
            <c:ext xmlns:c16="http://schemas.microsoft.com/office/drawing/2014/chart" uri="{C3380CC4-5D6E-409C-BE32-E72D297353CC}">
              <c16:uniqueId val="{00000001-3E0D-4759-998C-639000D61FC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41C-40C3-9343-34853797830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25.06</c:v>
                </c:pt>
              </c:numCache>
            </c:numRef>
          </c:val>
          <c:smooth val="0"/>
          <c:extLst>
            <c:ext xmlns:c16="http://schemas.microsoft.com/office/drawing/2014/chart" uri="{C3380CC4-5D6E-409C-BE32-E72D297353CC}">
              <c16:uniqueId val="{00000001-D41C-40C3-9343-34853797830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75.459999999999994</c:v>
                </c:pt>
              </c:numCache>
            </c:numRef>
          </c:val>
          <c:extLst>
            <c:ext xmlns:c16="http://schemas.microsoft.com/office/drawing/2014/chart" uri="{C3380CC4-5D6E-409C-BE32-E72D297353CC}">
              <c16:uniqueId val="{00000000-01C9-4F5F-A6D9-762F9E15157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134.22</c:v>
                </c:pt>
              </c:numCache>
            </c:numRef>
          </c:val>
          <c:smooth val="0"/>
          <c:extLst>
            <c:ext xmlns:c16="http://schemas.microsoft.com/office/drawing/2014/chart" uri="{C3380CC4-5D6E-409C-BE32-E72D297353CC}">
              <c16:uniqueId val="{00000001-01C9-4F5F-A6D9-762F9E15157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378.47</c:v>
                </c:pt>
              </c:numCache>
            </c:numRef>
          </c:val>
          <c:extLst>
            <c:ext xmlns:c16="http://schemas.microsoft.com/office/drawing/2014/chart" uri="{C3380CC4-5D6E-409C-BE32-E72D297353CC}">
              <c16:uniqueId val="{00000000-B157-4B0A-B704-5A6F18228BA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1331.83</c:v>
                </c:pt>
              </c:numCache>
            </c:numRef>
          </c:val>
          <c:smooth val="0"/>
          <c:extLst>
            <c:ext xmlns:c16="http://schemas.microsoft.com/office/drawing/2014/chart" uri="{C3380CC4-5D6E-409C-BE32-E72D297353CC}">
              <c16:uniqueId val="{00000001-B157-4B0A-B704-5A6F18228BA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55.06</c:v>
                </c:pt>
              </c:numCache>
            </c:numRef>
          </c:val>
          <c:extLst>
            <c:ext xmlns:c16="http://schemas.microsoft.com/office/drawing/2014/chart" uri="{C3380CC4-5D6E-409C-BE32-E72D297353CC}">
              <c16:uniqueId val="{00000000-105F-46B5-A4F5-F8C8B06C391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47.78</c:v>
                </c:pt>
              </c:numCache>
            </c:numRef>
          </c:val>
          <c:smooth val="0"/>
          <c:extLst>
            <c:ext xmlns:c16="http://schemas.microsoft.com/office/drawing/2014/chart" uri="{C3380CC4-5D6E-409C-BE32-E72D297353CC}">
              <c16:uniqueId val="{00000001-105F-46B5-A4F5-F8C8B06C391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264.13</c:v>
                </c:pt>
              </c:numCache>
            </c:numRef>
          </c:val>
          <c:extLst>
            <c:ext xmlns:c16="http://schemas.microsoft.com/office/drawing/2014/chart" uri="{C3380CC4-5D6E-409C-BE32-E72D297353CC}">
              <c16:uniqueId val="{00000000-9F51-4969-8AA8-F863986DE0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319.76</c:v>
                </c:pt>
              </c:numCache>
            </c:numRef>
          </c:val>
          <c:smooth val="0"/>
          <c:extLst>
            <c:ext xmlns:c16="http://schemas.microsoft.com/office/drawing/2014/chart" uri="{C3380CC4-5D6E-409C-BE32-E72D297353CC}">
              <c16:uniqueId val="{00000001-9F51-4969-8AA8-F863986DE0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59.13</c:v>
                </c:pt>
              </c:numCache>
            </c:numRef>
          </c:val>
          <c:extLst>
            <c:ext xmlns:c16="http://schemas.microsoft.com/office/drawing/2014/chart" uri="{C3380CC4-5D6E-409C-BE32-E72D297353CC}">
              <c16:uniqueId val="{00000000-DF17-4259-B827-603389A44BE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54.97</c:v>
                </c:pt>
              </c:numCache>
            </c:numRef>
          </c:val>
          <c:smooth val="0"/>
          <c:extLst>
            <c:ext xmlns:c16="http://schemas.microsoft.com/office/drawing/2014/chart" uri="{C3380CC4-5D6E-409C-BE32-E72D297353CC}">
              <c16:uniqueId val="{00000001-DF17-4259-B827-603389A44BE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61.22</c:v>
                </c:pt>
              </c:numCache>
            </c:numRef>
          </c:val>
          <c:extLst>
            <c:ext xmlns:c16="http://schemas.microsoft.com/office/drawing/2014/chart" uri="{C3380CC4-5D6E-409C-BE32-E72D297353CC}">
              <c16:uniqueId val="{00000000-7698-426D-8742-B7D5251619B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71.36</c:v>
                </c:pt>
              </c:numCache>
            </c:numRef>
          </c:val>
          <c:smooth val="0"/>
          <c:extLst>
            <c:ext xmlns:c16="http://schemas.microsoft.com/office/drawing/2014/chart" uri="{C3380CC4-5D6E-409C-BE32-E72D297353CC}">
              <c16:uniqueId val="{00000001-7698-426D-8742-B7D5251619B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大分県　竹田市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C2</v>
      </c>
      <c r="X8" s="75"/>
      <c r="Y8" s="75"/>
      <c r="Z8" s="75"/>
      <c r="AA8" s="75"/>
      <c r="AB8" s="75"/>
      <c r="AC8" s="75"/>
      <c r="AD8" s="75" t="str">
        <f>データ!$M$6</f>
        <v>非設置</v>
      </c>
      <c r="AE8" s="75"/>
      <c r="AF8" s="75"/>
      <c r="AG8" s="75"/>
      <c r="AH8" s="75"/>
      <c r="AI8" s="75"/>
      <c r="AJ8" s="75"/>
      <c r="AK8" s="2"/>
      <c r="AL8" s="58">
        <f>データ!$R$6</f>
        <v>19380</v>
      </c>
      <c r="AM8" s="58"/>
      <c r="AN8" s="58"/>
      <c r="AO8" s="58"/>
      <c r="AP8" s="58"/>
      <c r="AQ8" s="58"/>
      <c r="AR8" s="58"/>
      <c r="AS8" s="58"/>
      <c r="AT8" s="55">
        <f>データ!$S$6</f>
        <v>477.53</v>
      </c>
      <c r="AU8" s="56"/>
      <c r="AV8" s="56"/>
      <c r="AW8" s="56"/>
      <c r="AX8" s="56"/>
      <c r="AY8" s="56"/>
      <c r="AZ8" s="56"/>
      <c r="BA8" s="56"/>
      <c r="BB8" s="45">
        <f>データ!$T$6</f>
        <v>40.58</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79.64</v>
      </c>
      <c r="J10" s="56"/>
      <c r="K10" s="56"/>
      <c r="L10" s="56"/>
      <c r="M10" s="56"/>
      <c r="N10" s="56"/>
      <c r="O10" s="57"/>
      <c r="P10" s="45">
        <f>データ!$P$6</f>
        <v>30.39</v>
      </c>
      <c r="Q10" s="45"/>
      <c r="R10" s="45"/>
      <c r="S10" s="45"/>
      <c r="T10" s="45"/>
      <c r="U10" s="45"/>
      <c r="V10" s="45"/>
      <c r="W10" s="58">
        <f>データ!$Q$6</f>
        <v>3025</v>
      </c>
      <c r="X10" s="58"/>
      <c r="Y10" s="58"/>
      <c r="Z10" s="58"/>
      <c r="AA10" s="58"/>
      <c r="AB10" s="58"/>
      <c r="AC10" s="58"/>
      <c r="AD10" s="2"/>
      <c r="AE10" s="2"/>
      <c r="AF10" s="2"/>
      <c r="AG10" s="2"/>
      <c r="AH10" s="2"/>
      <c r="AI10" s="2"/>
      <c r="AJ10" s="2"/>
      <c r="AK10" s="2"/>
      <c r="AL10" s="58">
        <f>データ!$U$6</f>
        <v>5816</v>
      </c>
      <c r="AM10" s="58"/>
      <c r="AN10" s="58"/>
      <c r="AO10" s="58"/>
      <c r="AP10" s="58"/>
      <c r="AQ10" s="58"/>
      <c r="AR10" s="58"/>
      <c r="AS10" s="58"/>
      <c r="AT10" s="55">
        <f>データ!$V$6</f>
        <v>55.75</v>
      </c>
      <c r="AU10" s="56"/>
      <c r="AV10" s="56"/>
      <c r="AW10" s="56"/>
      <c r="AX10" s="56"/>
      <c r="AY10" s="56"/>
      <c r="AZ10" s="56"/>
      <c r="BA10" s="56"/>
      <c r="BB10" s="45">
        <f>データ!$W$6</f>
        <v>104.32</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A6WD5tfa/0mQHoIFgBqbJfG8BN1cAG7f7Udjj306sdx6cmdaznGAfOb1auuYLQHQ308Mjbd9yQNU2RBjwXqp8A==" saltValue="rQO5jnZ29GYla0l/DmFRx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442089</v>
      </c>
      <c r="D6" s="20">
        <f t="shared" si="3"/>
        <v>46</v>
      </c>
      <c r="E6" s="20">
        <f t="shared" si="3"/>
        <v>1</v>
      </c>
      <c r="F6" s="20">
        <f t="shared" si="3"/>
        <v>0</v>
      </c>
      <c r="G6" s="20">
        <f t="shared" si="3"/>
        <v>5</v>
      </c>
      <c r="H6" s="20" t="str">
        <f t="shared" si="3"/>
        <v>大分県　竹田市</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79.64</v>
      </c>
      <c r="P6" s="21">
        <f t="shared" si="3"/>
        <v>30.39</v>
      </c>
      <c r="Q6" s="21">
        <f t="shared" si="3"/>
        <v>3025</v>
      </c>
      <c r="R6" s="21">
        <f t="shared" si="3"/>
        <v>19380</v>
      </c>
      <c r="S6" s="21">
        <f t="shared" si="3"/>
        <v>477.53</v>
      </c>
      <c r="T6" s="21">
        <f t="shared" si="3"/>
        <v>40.58</v>
      </c>
      <c r="U6" s="21">
        <f t="shared" si="3"/>
        <v>5816</v>
      </c>
      <c r="V6" s="21">
        <f t="shared" si="3"/>
        <v>55.75</v>
      </c>
      <c r="W6" s="21">
        <f t="shared" si="3"/>
        <v>104.32</v>
      </c>
      <c r="X6" s="22" t="str">
        <f>IF(X7="",NA(),X7)</f>
        <v>-</v>
      </c>
      <c r="Y6" s="22" t="str">
        <f t="shared" ref="Y6:AG6" si="4">IF(Y7="",NA(),Y7)</f>
        <v>-</v>
      </c>
      <c r="Z6" s="22" t="str">
        <f t="shared" si="4"/>
        <v>-</v>
      </c>
      <c r="AA6" s="22" t="str">
        <f t="shared" si="4"/>
        <v>-</v>
      </c>
      <c r="AB6" s="22">
        <f t="shared" si="4"/>
        <v>110.4</v>
      </c>
      <c r="AC6" s="22" t="str">
        <f t="shared" si="4"/>
        <v>-</v>
      </c>
      <c r="AD6" s="22" t="str">
        <f t="shared" si="4"/>
        <v>-</v>
      </c>
      <c r="AE6" s="22" t="str">
        <f t="shared" si="4"/>
        <v>-</v>
      </c>
      <c r="AF6" s="22" t="str">
        <f t="shared" si="4"/>
        <v>-</v>
      </c>
      <c r="AG6" s="22">
        <f t="shared" si="4"/>
        <v>97.35</v>
      </c>
      <c r="AH6" s="21" t="str">
        <f>IF(AH7="","",IF(AH7="-","【-】","【"&amp;SUBSTITUTE(TEXT(AH7,"#,##0.00"),"-","△")&amp;"】"))</f>
        <v>【103.05】</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25.06</v>
      </c>
      <c r="AS6" s="21" t="str">
        <f>IF(AS7="","",IF(AS7="-","【-】","【"&amp;SUBSTITUTE(TEXT(AS7,"#,##0.00"),"-","△")&amp;"】"))</f>
        <v>【30.22】</v>
      </c>
      <c r="AT6" s="22" t="str">
        <f>IF(AT7="",NA(),AT7)</f>
        <v>-</v>
      </c>
      <c r="AU6" s="22" t="str">
        <f t="shared" ref="AU6:BC6" si="6">IF(AU7="",NA(),AU7)</f>
        <v>-</v>
      </c>
      <c r="AV6" s="22" t="str">
        <f t="shared" si="6"/>
        <v>-</v>
      </c>
      <c r="AW6" s="22" t="str">
        <f t="shared" si="6"/>
        <v>-</v>
      </c>
      <c r="AX6" s="22">
        <f t="shared" si="6"/>
        <v>75.459999999999994</v>
      </c>
      <c r="AY6" s="22" t="str">
        <f t="shared" si="6"/>
        <v>-</v>
      </c>
      <c r="AZ6" s="22" t="str">
        <f t="shared" si="6"/>
        <v>-</v>
      </c>
      <c r="BA6" s="22" t="str">
        <f t="shared" si="6"/>
        <v>-</v>
      </c>
      <c r="BB6" s="22" t="str">
        <f t="shared" si="6"/>
        <v>-</v>
      </c>
      <c r="BC6" s="22">
        <f t="shared" si="6"/>
        <v>134.22</v>
      </c>
      <c r="BD6" s="21" t="str">
        <f>IF(BD7="","",IF(BD7="-","【-】","【"&amp;SUBSTITUTE(TEXT(BD7,"#,##0.00"),"-","△")&amp;"】"))</f>
        <v>【179.30】</v>
      </c>
      <c r="BE6" s="22" t="str">
        <f>IF(BE7="",NA(),BE7)</f>
        <v>-</v>
      </c>
      <c r="BF6" s="22" t="str">
        <f t="shared" ref="BF6:BN6" si="7">IF(BF7="",NA(),BF7)</f>
        <v>-</v>
      </c>
      <c r="BG6" s="22" t="str">
        <f t="shared" si="7"/>
        <v>-</v>
      </c>
      <c r="BH6" s="22" t="str">
        <f t="shared" si="7"/>
        <v>-</v>
      </c>
      <c r="BI6" s="22">
        <f t="shared" si="7"/>
        <v>378.47</v>
      </c>
      <c r="BJ6" s="22" t="str">
        <f t="shared" si="7"/>
        <v>-</v>
      </c>
      <c r="BK6" s="22" t="str">
        <f t="shared" si="7"/>
        <v>-</v>
      </c>
      <c r="BL6" s="22" t="str">
        <f t="shared" si="7"/>
        <v>-</v>
      </c>
      <c r="BM6" s="22" t="str">
        <f t="shared" si="7"/>
        <v>-</v>
      </c>
      <c r="BN6" s="22">
        <f t="shared" si="7"/>
        <v>1331.83</v>
      </c>
      <c r="BO6" s="21" t="str">
        <f>IF(BO7="","",IF(BO7="-","【-】","【"&amp;SUBSTITUTE(TEXT(BO7,"#,##0.00"),"-","△")&amp;"】"))</f>
        <v>【1,042.45】</v>
      </c>
      <c r="BP6" s="22" t="str">
        <f>IF(BP7="",NA(),BP7)</f>
        <v>-</v>
      </c>
      <c r="BQ6" s="22" t="str">
        <f t="shared" ref="BQ6:BY6" si="8">IF(BQ7="",NA(),BQ7)</f>
        <v>-</v>
      </c>
      <c r="BR6" s="22" t="str">
        <f t="shared" si="8"/>
        <v>-</v>
      </c>
      <c r="BS6" s="22" t="str">
        <f t="shared" si="8"/>
        <v>-</v>
      </c>
      <c r="BT6" s="22">
        <f t="shared" si="8"/>
        <v>55.06</v>
      </c>
      <c r="BU6" s="22" t="str">
        <f t="shared" si="8"/>
        <v>-</v>
      </c>
      <c r="BV6" s="22" t="str">
        <f t="shared" si="8"/>
        <v>-</v>
      </c>
      <c r="BW6" s="22" t="str">
        <f t="shared" si="8"/>
        <v>-</v>
      </c>
      <c r="BX6" s="22" t="str">
        <f t="shared" si="8"/>
        <v>-</v>
      </c>
      <c r="BY6" s="22">
        <f t="shared" si="8"/>
        <v>47.78</v>
      </c>
      <c r="BZ6" s="21" t="str">
        <f>IF(BZ7="","",IF(BZ7="-","【-】","【"&amp;SUBSTITUTE(TEXT(BZ7,"#,##0.00"),"-","△")&amp;"】"))</f>
        <v>【57.74】</v>
      </c>
      <c r="CA6" s="22" t="str">
        <f>IF(CA7="",NA(),CA7)</f>
        <v>-</v>
      </c>
      <c r="CB6" s="22" t="str">
        <f t="shared" ref="CB6:CJ6" si="9">IF(CB7="",NA(),CB7)</f>
        <v>-</v>
      </c>
      <c r="CC6" s="22" t="str">
        <f t="shared" si="9"/>
        <v>-</v>
      </c>
      <c r="CD6" s="22" t="str">
        <f t="shared" si="9"/>
        <v>-</v>
      </c>
      <c r="CE6" s="22">
        <f t="shared" si="9"/>
        <v>264.13</v>
      </c>
      <c r="CF6" s="22" t="str">
        <f t="shared" si="9"/>
        <v>-</v>
      </c>
      <c r="CG6" s="22" t="str">
        <f t="shared" si="9"/>
        <v>-</v>
      </c>
      <c r="CH6" s="22" t="str">
        <f t="shared" si="9"/>
        <v>-</v>
      </c>
      <c r="CI6" s="22" t="str">
        <f t="shared" si="9"/>
        <v>-</v>
      </c>
      <c r="CJ6" s="22">
        <f t="shared" si="9"/>
        <v>319.76</v>
      </c>
      <c r="CK6" s="21" t="str">
        <f>IF(CK7="","",IF(CK7="-","【-】","【"&amp;SUBSTITUTE(TEXT(CK7,"#,##0.00"),"-","△")&amp;"】"))</f>
        <v>【285.48】</v>
      </c>
      <c r="CL6" s="22" t="str">
        <f>IF(CL7="",NA(),CL7)</f>
        <v>-</v>
      </c>
      <c r="CM6" s="22" t="str">
        <f t="shared" ref="CM6:CU6" si="10">IF(CM7="",NA(),CM7)</f>
        <v>-</v>
      </c>
      <c r="CN6" s="22" t="str">
        <f t="shared" si="10"/>
        <v>-</v>
      </c>
      <c r="CO6" s="22" t="str">
        <f t="shared" si="10"/>
        <v>-</v>
      </c>
      <c r="CP6" s="22">
        <f t="shared" si="10"/>
        <v>59.13</v>
      </c>
      <c r="CQ6" s="22" t="str">
        <f t="shared" si="10"/>
        <v>-</v>
      </c>
      <c r="CR6" s="22" t="str">
        <f t="shared" si="10"/>
        <v>-</v>
      </c>
      <c r="CS6" s="22" t="str">
        <f t="shared" si="10"/>
        <v>-</v>
      </c>
      <c r="CT6" s="22" t="str">
        <f t="shared" si="10"/>
        <v>-</v>
      </c>
      <c r="CU6" s="22">
        <f t="shared" si="10"/>
        <v>54.97</v>
      </c>
      <c r="CV6" s="21" t="str">
        <f>IF(CV7="","",IF(CV7="-","【-】","【"&amp;SUBSTITUTE(TEXT(CV7,"#,##0.00"),"-","△")&amp;"】"))</f>
        <v>【53.73】</v>
      </c>
      <c r="CW6" s="22" t="str">
        <f>IF(CW7="",NA(),CW7)</f>
        <v>-</v>
      </c>
      <c r="CX6" s="22" t="str">
        <f t="shared" ref="CX6:DF6" si="11">IF(CX7="",NA(),CX7)</f>
        <v>-</v>
      </c>
      <c r="CY6" s="22" t="str">
        <f t="shared" si="11"/>
        <v>-</v>
      </c>
      <c r="CZ6" s="22" t="str">
        <f t="shared" si="11"/>
        <v>-</v>
      </c>
      <c r="DA6" s="22">
        <f t="shared" si="11"/>
        <v>61.22</v>
      </c>
      <c r="DB6" s="22" t="str">
        <f t="shared" si="11"/>
        <v>-</v>
      </c>
      <c r="DC6" s="22" t="str">
        <f t="shared" si="11"/>
        <v>-</v>
      </c>
      <c r="DD6" s="22" t="str">
        <f t="shared" si="11"/>
        <v>-</v>
      </c>
      <c r="DE6" s="22" t="str">
        <f t="shared" si="11"/>
        <v>-</v>
      </c>
      <c r="DF6" s="22">
        <f t="shared" si="11"/>
        <v>71.36</v>
      </c>
      <c r="DG6" s="21" t="str">
        <f>IF(DG7="","",IF(DG7="-","【-】","【"&amp;SUBSTITUTE(TEXT(DG7,"#,##0.00"),"-","△")&amp;"】"))</f>
        <v>【71.52】</v>
      </c>
      <c r="DH6" s="22" t="str">
        <f>IF(DH7="",NA(),DH7)</f>
        <v>-</v>
      </c>
      <c r="DI6" s="22" t="str">
        <f t="shared" ref="DI6:DQ6" si="12">IF(DI7="",NA(),DI7)</f>
        <v>-</v>
      </c>
      <c r="DJ6" s="22" t="str">
        <f t="shared" si="12"/>
        <v>-</v>
      </c>
      <c r="DK6" s="22" t="str">
        <f t="shared" si="12"/>
        <v>-</v>
      </c>
      <c r="DL6" s="22">
        <f t="shared" si="12"/>
        <v>6.38</v>
      </c>
      <c r="DM6" s="22" t="str">
        <f t="shared" si="12"/>
        <v>-</v>
      </c>
      <c r="DN6" s="22" t="str">
        <f t="shared" si="12"/>
        <v>-</v>
      </c>
      <c r="DO6" s="22" t="str">
        <f t="shared" si="12"/>
        <v>-</v>
      </c>
      <c r="DP6" s="22" t="str">
        <f t="shared" si="12"/>
        <v>-</v>
      </c>
      <c r="DQ6" s="22">
        <f t="shared" si="12"/>
        <v>45.06</v>
      </c>
      <c r="DR6" s="21" t="str">
        <f>IF(DR7="","",IF(DR7="-","【-】","【"&amp;SUBSTITUTE(TEXT(DR7,"#,##0.00"),"-","△")&amp;"】"))</f>
        <v>【38.43】</v>
      </c>
      <c r="DS6" s="22" t="str">
        <f>IF(DS7="",NA(),DS7)</f>
        <v>-</v>
      </c>
      <c r="DT6" s="22" t="str">
        <f t="shared" ref="DT6:EB6" si="13">IF(DT7="",NA(),DT7)</f>
        <v>-</v>
      </c>
      <c r="DU6" s="22" t="str">
        <f t="shared" si="13"/>
        <v>-</v>
      </c>
      <c r="DV6" s="22" t="str">
        <f t="shared" si="13"/>
        <v>-</v>
      </c>
      <c r="DW6" s="22">
        <f t="shared" si="13"/>
        <v>7.98</v>
      </c>
      <c r="DX6" s="22" t="str">
        <f t="shared" si="13"/>
        <v>-</v>
      </c>
      <c r="DY6" s="22" t="str">
        <f t="shared" si="13"/>
        <v>-</v>
      </c>
      <c r="DZ6" s="22" t="str">
        <f t="shared" si="13"/>
        <v>-</v>
      </c>
      <c r="EA6" s="22" t="str">
        <f t="shared" si="13"/>
        <v>-</v>
      </c>
      <c r="EB6" s="22">
        <f t="shared" si="13"/>
        <v>17.05</v>
      </c>
      <c r="EC6" s="21" t="str">
        <f>IF(EC7="","",IF(EC7="-","【-】","【"&amp;SUBSTITUTE(TEXT(EC7,"#,##0.00"),"-","△")&amp;"】"))</f>
        <v>【19.16】</v>
      </c>
      <c r="ED6" s="22" t="str">
        <f>IF(ED7="",NA(),ED7)</f>
        <v>-</v>
      </c>
      <c r="EE6" s="22" t="str">
        <f t="shared" ref="EE6:EM6" si="14">IF(EE7="",NA(),EE7)</f>
        <v>-</v>
      </c>
      <c r="EF6" s="22" t="str">
        <f t="shared" si="14"/>
        <v>-</v>
      </c>
      <c r="EG6" s="22" t="str">
        <f t="shared" si="14"/>
        <v>-</v>
      </c>
      <c r="EH6" s="22">
        <f t="shared" si="14"/>
        <v>0.2</v>
      </c>
      <c r="EI6" s="22" t="str">
        <f t="shared" si="14"/>
        <v>-</v>
      </c>
      <c r="EJ6" s="22" t="str">
        <f t="shared" si="14"/>
        <v>-</v>
      </c>
      <c r="EK6" s="22" t="str">
        <f t="shared" si="14"/>
        <v>-</v>
      </c>
      <c r="EL6" s="22" t="str">
        <f t="shared" si="14"/>
        <v>-</v>
      </c>
      <c r="EM6" s="22">
        <f t="shared" si="14"/>
        <v>0.28999999999999998</v>
      </c>
      <c r="EN6" s="21" t="str">
        <f>IF(EN7="","",IF(EN7="-","【-】","【"&amp;SUBSTITUTE(TEXT(EN7,"#,##0.00"),"-","△")&amp;"】"))</f>
        <v>【0.49】</v>
      </c>
    </row>
    <row r="7" spans="1:144" s="23" customFormat="1" x14ac:dyDescent="0.15">
      <c r="A7" s="15"/>
      <c r="B7" s="24">
        <v>2023</v>
      </c>
      <c r="C7" s="24">
        <v>442089</v>
      </c>
      <c r="D7" s="24">
        <v>46</v>
      </c>
      <c r="E7" s="24">
        <v>1</v>
      </c>
      <c r="F7" s="24">
        <v>0</v>
      </c>
      <c r="G7" s="24">
        <v>5</v>
      </c>
      <c r="H7" s="24" t="s">
        <v>93</v>
      </c>
      <c r="I7" s="24" t="s">
        <v>94</v>
      </c>
      <c r="J7" s="24" t="s">
        <v>95</v>
      </c>
      <c r="K7" s="24" t="s">
        <v>96</v>
      </c>
      <c r="L7" s="24" t="s">
        <v>97</v>
      </c>
      <c r="M7" s="24" t="s">
        <v>98</v>
      </c>
      <c r="N7" s="25" t="s">
        <v>99</v>
      </c>
      <c r="O7" s="25">
        <v>79.64</v>
      </c>
      <c r="P7" s="25">
        <v>30.39</v>
      </c>
      <c r="Q7" s="25">
        <v>3025</v>
      </c>
      <c r="R7" s="25">
        <v>19380</v>
      </c>
      <c r="S7" s="25">
        <v>477.53</v>
      </c>
      <c r="T7" s="25">
        <v>40.58</v>
      </c>
      <c r="U7" s="25">
        <v>5816</v>
      </c>
      <c r="V7" s="25">
        <v>55.75</v>
      </c>
      <c r="W7" s="25">
        <v>104.32</v>
      </c>
      <c r="X7" s="25" t="s">
        <v>99</v>
      </c>
      <c r="Y7" s="25" t="s">
        <v>99</v>
      </c>
      <c r="Z7" s="25" t="s">
        <v>99</v>
      </c>
      <c r="AA7" s="25" t="s">
        <v>99</v>
      </c>
      <c r="AB7" s="25">
        <v>110.4</v>
      </c>
      <c r="AC7" s="25" t="s">
        <v>99</v>
      </c>
      <c r="AD7" s="25" t="s">
        <v>99</v>
      </c>
      <c r="AE7" s="25" t="s">
        <v>99</v>
      </c>
      <c r="AF7" s="25" t="s">
        <v>99</v>
      </c>
      <c r="AG7" s="25">
        <v>97.35</v>
      </c>
      <c r="AH7" s="25">
        <v>103.05</v>
      </c>
      <c r="AI7" s="25" t="s">
        <v>99</v>
      </c>
      <c r="AJ7" s="25" t="s">
        <v>99</v>
      </c>
      <c r="AK7" s="25" t="s">
        <v>99</v>
      </c>
      <c r="AL7" s="25" t="s">
        <v>99</v>
      </c>
      <c r="AM7" s="25">
        <v>0</v>
      </c>
      <c r="AN7" s="25" t="s">
        <v>99</v>
      </c>
      <c r="AO7" s="25" t="s">
        <v>99</v>
      </c>
      <c r="AP7" s="25" t="s">
        <v>99</v>
      </c>
      <c r="AQ7" s="25" t="s">
        <v>99</v>
      </c>
      <c r="AR7" s="25">
        <v>25.06</v>
      </c>
      <c r="AS7" s="25">
        <v>30.22</v>
      </c>
      <c r="AT7" s="25" t="s">
        <v>99</v>
      </c>
      <c r="AU7" s="25" t="s">
        <v>99</v>
      </c>
      <c r="AV7" s="25" t="s">
        <v>99</v>
      </c>
      <c r="AW7" s="25" t="s">
        <v>99</v>
      </c>
      <c r="AX7" s="25">
        <v>75.459999999999994</v>
      </c>
      <c r="AY7" s="25" t="s">
        <v>99</v>
      </c>
      <c r="AZ7" s="25" t="s">
        <v>99</v>
      </c>
      <c r="BA7" s="25" t="s">
        <v>99</v>
      </c>
      <c r="BB7" s="25" t="s">
        <v>99</v>
      </c>
      <c r="BC7" s="25">
        <v>134.22</v>
      </c>
      <c r="BD7" s="25">
        <v>179.3</v>
      </c>
      <c r="BE7" s="25" t="s">
        <v>99</v>
      </c>
      <c r="BF7" s="25" t="s">
        <v>99</v>
      </c>
      <c r="BG7" s="25" t="s">
        <v>99</v>
      </c>
      <c r="BH7" s="25" t="s">
        <v>99</v>
      </c>
      <c r="BI7" s="25">
        <v>378.47</v>
      </c>
      <c r="BJ7" s="25" t="s">
        <v>99</v>
      </c>
      <c r="BK7" s="25" t="s">
        <v>99</v>
      </c>
      <c r="BL7" s="25" t="s">
        <v>99</v>
      </c>
      <c r="BM7" s="25" t="s">
        <v>99</v>
      </c>
      <c r="BN7" s="25">
        <v>1331.83</v>
      </c>
      <c r="BO7" s="25">
        <v>1042.45</v>
      </c>
      <c r="BP7" s="25" t="s">
        <v>99</v>
      </c>
      <c r="BQ7" s="25" t="s">
        <v>99</v>
      </c>
      <c r="BR7" s="25" t="s">
        <v>99</v>
      </c>
      <c r="BS7" s="25" t="s">
        <v>99</v>
      </c>
      <c r="BT7" s="25">
        <v>55.06</v>
      </c>
      <c r="BU7" s="25" t="s">
        <v>99</v>
      </c>
      <c r="BV7" s="25" t="s">
        <v>99</v>
      </c>
      <c r="BW7" s="25" t="s">
        <v>99</v>
      </c>
      <c r="BX7" s="25" t="s">
        <v>99</v>
      </c>
      <c r="BY7" s="25">
        <v>47.78</v>
      </c>
      <c r="BZ7" s="25">
        <v>57.74</v>
      </c>
      <c r="CA7" s="25" t="s">
        <v>99</v>
      </c>
      <c r="CB7" s="25" t="s">
        <v>99</v>
      </c>
      <c r="CC7" s="25" t="s">
        <v>99</v>
      </c>
      <c r="CD7" s="25" t="s">
        <v>99</v>
      </c>
      <c r="CE7" s="25">
        <v>264.13</v>
      </c>
      <c r="CF7" s="25" t="s">
        <v>99</v>
      </c>
      <c r="CG7" s="25" t="s">
        <v>99</v>
      </c>
      <c r="CH7" s="25" t="s">
        <v>99</v>
      </c>
      <c r="CI7" s="25" t="s">
        <v>99</v>
      </c>
      <c r="CJ7" s="25">
        <v>319.76</v>
      </c>
      <c r="CK7" s="25">
        <v>285.48</v>
      </c>
      <c r="CL7" s="25" t="s">
        <v>99</v>
      </c>
      <c r="CM7" s="25" t="s">
        <v>99</v>
      </c>
      <c r="CN7" s="25" t="s">
        <v>99</v>
      </c>
      <c r="CO7" s="25" t="s">
        <v>99</v>
      </c>
      <c r="CP7" s="25">
        <v>59.13</v>
      </c>
      <c r="CQ7" s="25" t="s">
        <v>99</v>
      </c>
      <c r="CR7" s="25" t="s">
        <v>99</v>
      </c>
      <c r="CS7" s="25" t="s">
        <v>99</v>
      </c>
      <c r="CT7" s="25" t="s">
        <v>99</v>
      </c>
      <c r="CU7" s="25">
        <v>54.97</v>
      </c>
      <c r="CV7" s="25">
        <v>53.73</v>
      </c>
      <c r="CW7" s="25" t="s">
        <v>99</v>
      </c>
      <c r="CX7" s="25" t="s">
        <v>99</v>
      </c>
      <c r="CY7" s="25" t="s">
        <v>99</v>
      </c>
      <c r="CZ7" s="25" t="s">
        <v>99</v>
      </c>
      <c r="DA7" s="25">
        <v>61.22</v>
      </c>
      <c r="DB7" s="25" t="s">
        <v>99</v>
      </c>
      <c r="DC7" s="25" t="s">
        <v>99</v>
      </c>
      <c r="DD7" s="25" t="s">
        <v>99</v>
      </c>
      <c r="DE7" s="25" t="s">
        <v>99</v>
      </c>
      <c r="DF7" s="25">
        <v>71.36</v>
      </c>
      <c r="DG7" s="25">
        <v>71.52</v>
      </c>
      <c r="DH7" s="25" t="s">
        <v>99</v>
      </c>
      <c r="DI7" s="25" t="s">
        <v>99</v>
      </c>
      <c r="DJ7" s="25" t="s">
        <v>99</v>
      </c>
      <c r="DK7" s="25" t="s">
        <v>99</v>
      </c>
      <c r="DL7" s="25">
        <v>6.38</v>
      </c>
      <c r="DM7" s="25" t="s">
        <v>99</v>
      </c>
      <c r="DN7" s="25" t="s">
        <v>99</v>
      </c>
      <c r="DO7" s="25" t="s">
        <v>99</v>
      </c>
      <c r="DP7" s="25" t="s">
        <v>99</v>
      </c>
      <c r="DQ7" s="25">
        <v>45.06</v>
      </c>
      <c r="DR7" s="25">
        <v>38.43</v>
      </c>
      <c r="DS7" s="25" t="s">
        <v>99</v>
      </c>
      <c r="DT7" s="25" t="s">
        <v>99</v>
      </c>
      <c r="DU7" s="25" t="s">
        <v>99</v>
      </c>
      <c r="DV7" s="25" t="s">
        <v>99</v>
      </c>
      <c r="DW7" s="25">
        <v>7.98</v>
      </c>
      <c r="DX7" s="25" t="s">
        <v>99</v>
      </c>
      <c r="DY7" s="25" t="s">
        <v>99</v>
      </c>
      <c r="DZ7" s="25" t="s">
        <v>99</v>
      </c>
      <c r="EA7" s="25" t="s">
        <v>99</v>
      </c>
      <c r="EB7" s="25">
        <v>17.05</v>
      </c>
      <c r="EC7" s="25">
        <v>19.16</v>
      </c>
      <c r="ED7" s="25" t="s">
        <v>99</v>
      </c>
      <c r="EE7" s="25" t="s">
        <v>99</v>
      </c>
      <c r="EF7" s="25" t="s">
        <v>99</v>
      </c>
      <c r="EG7" s="25" t="s">
        <v>99</v>
      </c>
      <c r="EH7" s="25">
        <v>0.2</v>
      </c>
      <c r="EI7" s="25" t="s">
        <v>99</v>
      </c>
      <c r="EJ7" s="25" t="s">
        <v>99</v>
      </c>
      <c r="EK7" s="25" t="s">
        <v>99</v>
      </c>
      <c r="EL7" s="25" t="s">
        <v>99</v>
      </c>
      <c r="EM7" s="25">
        <v>0.28999999999999998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2025-02-18T02:32:59Z</cp:lastPrinted>
  <dcterms:created xsi:type="dcterms:W3CDTF">2025-01-24T06:55:54Z</dcterms:created>
  <dcterms:modified xsi:type="dcterms:W3CDTF">2025-02-18T02:33:06Z</dcterms:modified>
  <cp:category/>
</cp:coreProperties>
</file>