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E80CFE9C-9BA5-4B3F-9FD3-03423F2248E5}" xr6:coauthVersionLast="47" xr6:coauthVersionMax="47" xr10:uidLastSave="{00000000-0000-0000-0000-000000000000}"/>
  <workbookProtection workbookAlgorithmName="SHA-512" workbookHashValue="z0CnTOT15v4ABoQMsHAVgSzmfvHlf68sSpX4zfz4aIqHpgiksZxD35o1Q5DNhr2oyfN2WnANJ7iqvx6bwam6Mw==" workbookSaltValue="yo7UQLtIesbb0Ih5c2zX9g==" workbookSpinCount="100000" lockStructure="1"/>
  <bookViews>
    <workbookView xWindow="1725" yWindow="66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10"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<sst xmlns="http://schemas.openxmlformats.org/spreadsheetml/2006/main" count="253" uniqueCount="118">
  <si>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</si>
  <si>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</si>
  <si>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</si>
  <si>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</si>
  <si>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</si>
  <si>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</si>
  <si>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</si>
  <si>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</si>
  <si>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</si>
  <si>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</si>
  <si>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</si>
  <si>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</si>
  <si>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</si>
  <si>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</si>
  <si>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</si>
  <si>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</si>
  <si>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</si>
  <si>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</si>
  <si>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</si>
  <si>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</si>
  <si>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</si>
  <si>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</si>
  <si>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</si>
  <si>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</si>
  <si>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</si>
  <si>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</si>
  <si>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</si>
  <si>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</si>
  <si>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</si>
  <si>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</si>
  <si>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</si>
  <si>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</si>
  <si>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</si>
  <si>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</si>
  <si>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</si>
  <si>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</si>
  <si>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</si>
  <si>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</si>
  <si>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</si>
  <si>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</si>
  <si>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</si>
  <si>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</si>
  <si>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</si>
  <si>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</si>
  <si>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</si>
  <si>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</si>
  <si>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</si>
  <si>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</si>
  <si>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</si>
  <si>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</si>
  <si>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</si>
  <si>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</si>
  <si>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</si>
  <si>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</si>
  <si>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</si>
  <si>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</si>
  <si>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</si>
  <si>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</si>
  <si>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</si>
  <si>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</si>
  <si>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</si>
  <si>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</si>
  <si>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</si>
  <si>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</si>
  <si>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</si>
  <si>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</si>
  <si>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</si>
  <si>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</si>
  <si>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</si>
  <si>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</si>
  <si>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</si>
  <si>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</si>
  <si>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</si>
  <si>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</si>
  <si>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</si>
  <si>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</si>
  <si>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</si>
  <si>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</si>
  <si>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</si>
  <si>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</si>
  <si>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</si>
  <si>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</si>
  <si>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</si>
  <si>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</si>
  <si>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</si>
  <si>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</si>
  <si>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</si>
  <si>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</si>
  <si>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</si>
  <si>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</si>
  <si>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</si>
  <si>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</si>
  <si>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</si>
  <si>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</si>
  <si>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</si>
  <si>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</si>
  <si>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</si>
  <si>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</si>
  <si>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</si>
  <si>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</si>
  <si>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</si>
  <si>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</si>
  <si>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</si>
  <si>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</si>
  <si>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</si>
  <si>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</si>
  <si>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</si>
  <si>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</si>
  <si>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</si>
  <si>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</si>
  <si>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</si>
  <si>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</si>
  <si>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</si>
  <si>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</si>
  <si>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</si>
  <si>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事業の開始時期が平成８年で、現在のところ更新が必要となる資産はありませんが、耐用年数を考慮し、今後の更新計画を策定する必要があります。
②管路老朽化率、③管渠改善率：
　事業の開始時期が平成８年で、現在のところ更新が必要となる管渠はありませんが、耐用年数（50年）を考慮し、今後の更新計画を策定する必要があります。</t>
    <rPh sb="15" eb="17">
      <t>ジギョウ</t>
    </rPh>
    <rPh sb="43" eb="45">
      <t>シサン</t>
    </rPh>
    <phoneticPr fontId="4"/>
  </si>
  <si>
    <t>　事業の開始時において、全体計画人口を240人としましたが、過疎化によって処理区域内の人口が大幅に減少したため、過大な設備投資となっています。少しでも収入を確保するため、令和２年度から使用料の引き上げを行い、他の下水道事業と料金体系を統一しました。
　今後、施設の老朽化に伴う維持管理費の増加や施設更新時期等を迎えるにあたって、個別合併処理浄化槽への切替等、地域の実情に合わせた汚水処理方法を検討する必要があります。</t>
    <rPh sb="71" eb="72">
      <t>スコ</t>
    </rPh>
    <rPh sb="75" eb="77">
      <t>シュウニュウ</t>
    </rPh>
    <rPh sb="78" eb="80">
      <t>カクホ</t>
    </rPh>
    <rPh sb="85" eb="87">
      <t>レイワ</t>
    </rPh>
    <rPh sb="88" eb="90">
      <t>ネンド</t>
    </rPh>
    <rPh sb="92" eb="95">
      <t>シヨウリョウ</t>
    </rPh>
    <rPh sb="96" eb="97">
      <t>ヒ</t>
    </rPh>
    <rPh sb="98" eb="99">
      <t>ア</t>
    </rPh>
    <rPh sb="101" eb="102">
      <t>オコナ</t>
    </rPh>
    <rPh sb="104" eb="105">
      <t>タ</t>
    </rPh>
    <rPh sb="106" eb="109">
      <t>ゲスイドウ</t>
    </rPh>
    <rPh sb="109" eb="111">
      <t>ジギョウ</t>
    </rPh>
    <rPh sb="112" eb="114">
      <t>リョウキン</t>
    </rPh>
    <rPh sb="114" eb="116">
      <t>タイケイ</t>
    </rPh>
    <rPh sb="117" eb="119">
      <t>トウイツ</t>
    </rPh>
    <phoneticPr fontId="4"/>
  </si>
  <si>
    <t>①経常収支比率：
　接続世帯は35世帯のため、事業規模が非常に小さく、使用料収入によって、施設の修繕費や維持管理費及び企業債支払利息等が賄えておらず、一般会計からの繰入金に依存している状況となっています。
②累積欠損金比率：
　一般会計からの繰入金により、類似団体と比較すると低くなっています。
③流動比率：
　流動負債については主に建設改良に充てられた企業債の元金償還等となっているものの、流動資産については使用料収入が減少したため、流動比率は類似団体と比較すると低い状況となっています。
④企業債残高対事業規模比率：
　企業債償還に対して高資本費対策として一般会計から基準内で繰入できたため、比率が低下しました。
⑤経費回収率：
　水洗化率は90％ですが、事業規模が小さく使用料収入が少ないため、類似団体と比較して、大きく下回っています。
⑥汚水処理原価：
　施設の経年劣化により修繕等の維持管理費が増加しており、類似団体の約2.7倍の原価となっています。
⑦施設利用率：
　平成10年度に施設整備事業が完了しましたが、過疎化によって大幅に人口が減少し、処理人口は全体計画人口240人の20％程度にとどまっており、利用率も17％程度となっています。
⑧水洗化率：　
　類似団体と比較すると同程度なっていますが、過疎化により地区内人口そのものが減少しており、収益の増加が見込めない状況となっています。</t>
    <rPh sb="1" eb="3">
      <t>ケイジョウ</t>
    </rPh>
    <rPh sb="3" eb="5">
      <t>シュウシ</t>
    </rPh>
    <rPh sb="5" eb="7">
      <t>ヒリツ</t>
    </rPh>
    <rPh sb="10" eb="12">
      <t>セツゾク</t>
    </rPh>
    <rPh sb="12" eb="14">
      <t>セタイ</t>
    </rPh>
    <rPh sb="17" eb="19">
      <t>セタイ</t>
    </rPh>
    <rPh sb="23" eb="25">
      <t>ジギョウ</t>
    </rPh>
    <rPh sb="25" eb="27">
      <t>キボ</t>
    </rPh>
    <rPh sb="28" eb="30">
      <t>ヒジョウ</t>
    </rPh>
    <rPh sb="31" eb="32">
      <t>チイ</t>
    </rPh>
    <rPh sb="50" eb="51">
      <t>ヒ</t>
    </rPh>
    <rPh sb="56" eb="57">
      <t>ヒ</t>
    </rPh>
    <rPh sb="62" eb="64">
      <t>シハラ</t>
    </rPh>
    <rPh sb="114" eb="116">
      <t>イッパン</t>
    </rPh>
    <rPh sb="116" eb="118">
      <t>カイケイ</t>
    </rPh>
    <rPh sb="121" eb="123">
      <t>クリイレ</t>
    </rPh>
    <rPh sb="123" eb="124">
      <t>キン</t>
    </rPh>
    <rPh sb="128" eb="130">
      <t>ルイジ</t>
    </rPh>
    <rPh sb="130" eb="132">
      <t>ダンタイ</t>
    </rPh>
    <rPh sb="133" eb="135">
      <t>ヒカク</t>
    </rPh>
    <rPh sb="138" eb="139">
      <t>ヒク</t>
    </rPh>
    <rPh sb="158" eb="160">
      <t>フサイ</t>
    </rPh>
    <rPh sb="165" eb="166">
      <t>オモ</t>
    </rPh>
    <rPh sb="167" eb="169">
      <t>ケンセツ</t>
    </rPh>
    <rPh sb="169" eb="171">
      <t>カイリョウ</t>
    </rPh>
    <rPh sb="172" eb="173">
      <t>ア</t>
    </rPh>
    <rPh sb="177" eb="179">
      <t>キギョウ</t>
    </rPh>
    <rPh sb="179" eb="180">
      <t>サイ</t>
    </rPh>
    <rPh sb="181" eb="183">
      <t>ガンキン</t>
    </rPh>
    <rPh sb="183" eb="185">
      <t>ショウカン</t>
    </rPh>
    <rPh sb="185" eb="186">
      <t>トウ</t>
    </rPh>
    <rPh sb="196" eb="198">
      <t>リュウドウ</t>
    </rPh>
    <rPh sb="198" eb="200">
      <t>シサン</t>
    </rPh>
    <rPh sb="205" eb="208">
      <t>シヨウリョウ</t>
    </rPh>
    <rPh sb="208" eb="210">
      <t>シュウニュウ</t>
    </rPh>
    <rPh sb="211" eb="213">
      <t>ゲンショウ</t>
    </rPh>
    <rPh sb="218" eb="220">
      <t>リュウドウ</t>
    </rPh>
    <rPh sb="220" eb="222">
      <t>ヒリツ</t>
    </rPh>
    <rPh sb="223" eb="227">
      <t>ルイジダンタイ</t>
    </rPh>
    <rPh sb="228" eb="230">
      <t>ヒカク</t>
    </rPh>
    <rPh sb="233" eb="234">
      <t>ヒク</t>
    </rPh>
    <rPh sb="235" eb="237">
      <t>ジョウキョウ</t>
    </rPh>
    <rPh sb="275" eb="277">
      <t>タイサク</t>
    </rPh>
    <rPh sb="280" eb="284">
      <t>イッパンカイケイ</t>
    </rPh>
    <rPh sb="301" eb="303">
      <t>テイカ</t>
    </rPh>
    <rPh sb="402" eb="404">
      <t>ゾウカ</t>
    </rPh>
    <rPh sb="409" eb="411">
      <t>ルイジ</t>
    </rPh>
    <rPh sb="411" eb="413">
      <t>ダンタイ</t>
    </rPh>
    <rPh sb="414" eb="415">
      <t>ヤク</t>
    </rPh>
    <rPh sb="418" eb="419">
      <t>バイ</t>
    </rPh>
    <rPh sb="420" eb="422">
      <t>ゲンカ</t>
    </rPh>
    <rPh sb="516" eb="518">
      <t>テイド</t>
    </rPh>
    <rPh sb="546" eb="549">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</si>
</sst>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7E-47DF-8C31-D39FC487C6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BC7E-47DF-8C31-D39FC487C6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18.75</c:v>
                </c:pt>
                <c:pt idx="2">
                  <c:v>17.190000000000001</c:v>
                </c:pt>
                <c:pt idx="3">
                  <c:v>17.190000000000001</c:v>
                </c:pt>
                <c:pt idx="4">
                  <c:v>17.190000000000001</c:v>
                </c:pt>
              </c:numCache>
            </c:numRef>
          </c:val>
          <c:extLst>
            <c:ext xmlns:c16="http://schemas.microsoft.com/office/drawing/2014/chart" uri="{C3380CC4-5D6E-409C-BE32-E72D297353CC}">
              <c16:uniqueId val="{00000000-E703-4EF8-856A-DCB5ABBA29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E703-4EF8-856A-DCB5ABBA29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85.71</c:v>
                </c:pt>
                <c:pt idx="2">
                  <c:v>86.67</c:v>
                </c:pt>
                <c:pt idx="3">
                  <c:v>90</c:v>
                </c:pt>
                <c:pt idx="4">
                  <c:v>81.67</c:v>
                </c:pt>
              </c:numCache>
            </c:numRef>
          </c:val>
          <c:extLst>
            <c:ext xmlns:c16="http://schemas.microsoft.com/office/drawing/2014/chart" uri="{C3380CC4-5D6E-409C-BE32-E72D297353CC}">
              <c16:uniqueId val="{00000000-8319-43C0-B151-46676E3447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8319-43C0-B151-46676E3447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98.37</c:v>
                </c:pt>
                <c:pt idx="2">
                  <c:v>99.69</c:v>
                </c:pt>
                <c:pt idx="3">
                  <c:v>104.35</c:v>
                </c:pt>
                <c:pt idx="4">
                  <c:v>104.73</c:v>
                </c:pt>
              </c:numCache>
            </c:numRef>
          </c:val>
          <c:extLst>
            <c:ext xmlns:c16="http://schemas.microsoft.com/office/drawing/2014/chart" uri="{C3380CC4-5D6E-409C-BE32-E72D297353CC}">
              <c16:uniqueId val="{00000000-5421-48A0-B8ED-E9DC494E8B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5421-48A0-B8ED-E9DC494E8B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2.74</c:v>
                </c:pt>
                <c:pt idx="2">
                  <c:v>5.48</c:v>
                </c:pt>
                <c:pt idx="3">
                  <c:v>8.25</c:v>
                </c:pt>
                <c:pt idx="4">
                  <c:v>11.01</c:v>
                </c:pt>
              </c:numCache>
            </c:numRef>
          </c:val>
          <c:extLst>
            <c:ext xmlns:c16="http://schemas.microsoft.com/office/drawing/2014/chart" uri="{C3380CC4-5D6E-409C-BE32-E72D297353CC}">
              <c16:uniqueId val="{00000000-7B64-4BF6-BD69-760108BAA7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7B64-4BF6-BD69-760108BAA7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57-44AB-9A47-672484D02F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E57-44AB-9A47-672484D02F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5.17</c:v>
                </c:pt>
                <c:pt idx="2">
                  <c:v>10.220000000000001</c:v>
                </c:pt>
                <c:pt idx="3" formatCode="#,##0.00;&quot;△&quot;#,##0.00">
                  <c:v>0</c:v>
                </c:pt>
                <c:pt idx="4" formatCode="#,##0.00;&quot;△&quot;#,##0.00">
                  <c:v>0</c:v>
                </c:pt>
              </c:numCache>
            </c:numRef>
          </c:val>
          <c:extLst>
            <c:ext xmlns:c16="http://schemas.microsoft.com/office/drawing/2014/chart" uri="{C3380CC4-5D6E-409C-BE32-E72D297353CC}">
              <c16:uniqueId val="{00000000-D5AE-42EC-9080-320D21A13F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D5AE-42EC-9080-320D21A13F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51.72</c:v>
                </c:pt>
                <c:pt idx="2">
                  <c:v>35.31</c:v>
                </c:pt>
                <c:pt idx="3">
                  <c:v>35.08</c:v>
                </c:pt>
                <c:pt idx="4">
                  <c:v>36.97</c:v>
                </c:pt>
              </c:numCache>
            </c:numRef>
          </c:val>
          <c:extLst>
            <c:ext xmlns:c16="http://schemas.microsoft.com/office/drawing/2014/chart" uri="{C3380CC4-5D6E-409C-BE32-E72D297353CC}">
              <c16:uniqueId val="{00000000-EA2F-4FE2-A9A4-9A725540FC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EA2F-4FE2-A9A4-9A725540FC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1713.74</c:v>
                </c:pt>
                <c:pt idx="2" formatCode="#,##0.00;&quot;△&quot;#,##0.00">
                  <c:v>0</c:v>
                </c:pt>
                <c:pt idx="3">
                  <c:v>2118.91</c:v>
                </c:pt>
                <c:pt idx="4">
                  <c:v>1833.24</c:v>
                </c:pt>
              </c:numCache>
            </c:numRef>
          </c:val>
          <c:extLst>
            <c:ext xmlns:c16="http://schemas.microsoft.com/office/drawing/2014/chart" uri="{C3380CC4-5D6E-409C-BE32-E72D297353CC}">
              <c16:uniqueId val="{00000000-1F95-4F72-9513-E2400DA945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1F95-4F72-9513-E2400DA945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10.5</c:v>
                </c:pt>
                <c:pt idx="2">
                  <c:v>10.97</c:v>
                </c:pt>
                <c:pt idx="3">
                  <c:v>14.3</c:v>
                </c:pt>
                <c:pt idx="4">
                  <c:v>12.13</c:v>
                </c:pt>
              </c:numCache>
            </c:numRef>
          </c:val>
          <c:extLst>
            <c:ext xmlns:c16="http://schemas.microsoft.com/office/drawing/2014/chart" uri="{C3380CC4-5D6E-409C-BE32-E72D297353CC}">
              <c16:uniqueId val="{00000000-9560-4239-96EA-E10E00BD3B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9560-4239-96EA-E10E00BD3B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1378.35</c:v>
                </c:pt>
                <c:pt idx="2">
                  <c:v>1381.41</c:v>
                </c:pt>
                <c:pt idx="3">
                  <c:v>1058.71</c:v>
                </c:pt>
                <c:pt idx="4">
                  <c:v>1310.78</c:v>
                </c:pt>
              </c:numCache>
            </c:numRef>
          </c:val>
          <c:extLst>
            <c:ext xmlns:c16="http://schemas.microsoft.com/office/drawing/2014/chart" uri="{C3380CC4-5D6E-409C-BE32-E72D297353CC}">
              <c16:uniqueId val="{00000000-A481-4CDC-8C7C-7D94D727B0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A481-4CDC-8C7C-7D94D727B0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豊後高田市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21960</v>
      </c>
      <c r="AM8" s="36"/>
      <c r="AN8" s="36"/>
      <c r="AO8" s="36"/>
      <c r="AP8" s="36"/>
      <c r="AQ8" s="36"/>
      <c r="AR8" s="36"/>
      <c r="AS8" s="36"/>
      <c r="AT8" s="37">
        <f>データ!T6</f>
        <v>206.24</v>
      </c>
      <c r="AU8" s="37"/>
      <c r="AV8" s="37"/>
      <c r="AW8" s="37"/>
      <c r="AX8" s="37"/>
      <c r="AY8" s="37"/>
      <c r="AZ8" s="37"/>
      <c r="BA8" s="37"/>
      <c r="BB8" s="37">
        <f>データ!U6</f>
        <v>106.48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90.14</v>
      </c>
      <c r="J10" s="37"/>
      <c r="K10" s="37"/>
      <c r="L10" s="37"/>
      <c r="M10" s="37"/>
      <c r="N10" s="37"/>
      <c r="O10" s="37"/>
      <c r="P10" s="37">
        <f>データ!P6</f>
        <v>0.28000000000000003</v>
      </c>
      <c r="Q10" s="37"/>
      <c r="R10" s="37"/>
      <c r="S10" s="37"/>
      <c r="T10" s="37"/>
      <c r="U10" s="37"/>
      <c r="V10" s="37"/>
      <c r="W10" s="37">
        <f>データ!Q6</f>
        <v>100</v>
      </c>
      <c r="X10" s="37"/>
      <c r="Y10" s="37"/>
      <c r="Z10" s="37"/>
      <c r="AA10" s="37"/>
      <c r="AB10" s="37"/>
      <c r="AC10" s="37"/>
      <c r="AD10" s="36">
        <f>データ!R6</f>
        <v>2940</v>
      </c>
      <c r="AE10" s="36"/>
      <c r="AF10" s="36"/>
      <c r="AG10" s="36"/>
      <c r="AH10" s="36"/>
      <c r="AI10" s="36"/>
      <c r="AJ10" s="36"/>
      <c r="AK10" s="2"/>
      <c r="AL10" s="36">
        <f>データ!V6</f>
        <v>60</v>
      </c>
      <c r="AM10" s="36"/>
      <c r="AN10" s="36"/>
      <c r="AO10" s="36"/>
      <c r="AP10" s="36"/>
      <c r="AQ10" s="36"/>
      <c r="AR10" s="36"/>
      <c r="AS10" s="36"/>
      <c r="AT10" s="37">
        <f>データ!W6</f>
        <v>0.16</v>
      </c>
      <c r="AU10" s="37"/>
      <c r="AV10" s="37"/>
      <c r="AW10" s="37"/>
      <c r="AX10" s="37"/>
      <c r="AY10" s="37"/>
      <c r="AZ10" s="37"/>
      <c r="BA10" s="37"/>
      <c r="BB10" s="37">
        <f>データ!X6</f>
        <v>375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116</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yC2VcqpUV9RNFFMz5cE3eyts92In2H4YnvcQixMKb0nEmGKHeIDhC+3nQo2jiU9stS4Lb3Zd+Oe0dM6+JR4Svg==" saltValue="ADy2WckT9vgBgvZ7qo/H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442097</v>
      </c>
      <c r="D6" s="19">
        <f t="shared" si="3"/>
        <v>46</v>
      </c>
      <c r="E6" s="19">
        <f t="shared" si="3"/>
        <v>17</v>
      </c>
      <c r="F6" s="19">
        <f t="shared" si="3"/>
        <v>6</v>
      </c>
      <c r="G6" s="19">
        <f t="shared" si="3"/>
        <v>0</v>
      </c>
      <c r="H6" s="19" t="str">
        <f t="shared" si="3"/>
        <v>大分県　豊後高田市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90.14</v>
      </c>
      <c r="P6" s="20">
        <f t="shared" si="3"/>
        <v>0.28000000000000003</v>
      </c>
      <c r="Q6" s="20">
        <f t="shared" si="3"/>
        <v>100</v>
      </c>
      <c r="R6" s="20">
        <f t="shared" si="3"/>
        <v>2940</v>
      </c>
      <c r="S6" s="20">
        <f t="shared" si="3"/>
        <v>21960</v>
      </c>
      <c r="T6" s="20">
        <f t="shared" si="3"/>
        <v>206.24</v>
      </c>
      <c r="U6" s="20">
        <f t="shared" si="3"/>
        <v>106.48</v>
      </c>
      <c r="V6" s="20">
        <f t="shared" si="3"/>
        <v>60</v>
      </c>
      <c r="W6" s="20">
        <f t="shared" si="3"/>
        <v>0.16</v>
      </c>
      <c r="X6" s="20">
        <f t="shared" si="3"/>
        <v>375</v>
      </c>
      <c r="Y6" s="21" t="str">
        <f>IF(Y7="",NA(),Y7)</f>
        <v>-</v>
      </c>
      <c r="Z6" s="21">
        <f t="shared" ref="Z6:AH6" si="4">IF(Z7="",NA(),Z7)</f>
        <v>98.37</v>
      </c>
      <c r="AA6" s="21">
        <f t="shared" si="4"/>
        <v>99.69</v>
      </c>
      <c r="AB6" s="21">
        <f t="shared" si="4"/>
        <v>104.35</v>
      </c>
      <c r="AC6" s="21">
        <f t="shared" si="4"/>
        <v>104.73</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1">
        <f t="shared" ref="AK6:AS6" si="5">IF(AK7="",NA(),AK7)</f>
        <v>5.17</v>
      </c>
      <c r="AL6" s="21">
        <f t="shared" si="5"/>
        <v>10.220000000000001</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51.72</v>
      </c>
      <c r="AW6" s="21">
        <f t="shared" si="6"/>
        <v>35.31</v>
      </c>
      <c r="AX6" s="21">
        <f t="shared" si="6"/>
        <v>35.08</v>
      </c>
      <c r="AY6" s="21">
        <f t="shared" si="6"/>
        <v>36.97</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1713.74</v>
      </c>
      <c r="BH6" s="20">
        <f t="shared" si="7"/>
        <v>0</v>
      </c>
      <c r="BI6" s="21">
        <f t="shared" si="7"/>
        <v>2118.91</v>
      </c>
      <c r="BJ6" s="21">
        <f t="shared" si="7"/>
        <v>1833.24</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10.5</v>
      </c>
      <c r="BS6" s="21">
        <f t="shared" si="8"/>
        <v>10.97</v>
      </c>
      <c r="BT6" s="21">
        <f t="shared" si="8"/>
        <v>14.3</v>
      </c>
      <c r="BU6" s="21">
        <f t="shared" si="8"/>
        <v>12.13</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1378.35</v>
      </c>
      <c r="CD6" s="21">
        <f t="shared" si="9"/>
        <v>1381.41</v>
      </c>
      <c r="CE6" s="21">
        <f t="shared" si="9"/>
        <v>1058.71</v>
      </c>
      <c r="CF6" s="21">
        <f t="shared" si="9"/>
        <v>1310.78</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18.75</v>
      </c>
      <c r="CO6" s="21">
        <f t="shared" si="10"/>
        <v>17.190000000000001</v>
      </c>
      <c r="CP6" s="21">
        <f t="shared" si="10"/>
        <v>17.190000000000001</v>
      </c>
      <c r="CQ6" s="21">
        <f t="shared" si="10"/>
        <v>17.190000000000001</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85.71</v>
      </c>
      <c r="CZ6" s="21">
        <f t="shared" si="11"/>
        <v>86.67</v>
      </c>
      <c r="DA6" s="21">
        <f t="shared" si="11"/>
        <v>90</v>
      </c>
      <c r="DB6" s="21">
        <f t="shared" si="11"/>
        <v>81.67</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2.74</v>
      </c>
      <c r="DK6" s="21">
        <f t="shared" si="12"/>
        <v>5.48</v>
      </c>
      <c r="DL6" s="21">
        <f t="shared" si="12"/>
        <v>8.25</v>
      </c>
      <c r="DM6" s="21">
        <f t="shared" si="12"/>
        <v>11.01</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442097</v>
      </c>
      <c r="D7" s="23">
        <v>46</v>
      </c>
      <c r="E7" s="23">
        <v>17</v>
      </c>
      <c r="F7" s="23">
        <v>6</v>
      </c>
      <c r="G7" s="23">
        <v>0</v>
      </c>
      <c r="H7" s="23" t="s">
        <v>96</v>
      </c>
      <c r="I7" s="23" t="s">
        <v>97</v>
      </c>
      <c r="J7" s="23" t="s">
        <v>98</v>
      </c>
      <c r="K7" s="23" t="s">
        <v>99</v>
      </c>
      <c r="L7" s="23" t="s">
        <v>100</v>
      </c>
      <c r="M7" s="23" t="s">
        <v>101</v>
      </c>
      <c r="N7" s="24" t="s">
        <v>102</v>
      </c>
      <c r="O7" s="24">
        <v>90.14</v>
      </c>
      <c r="P7" s="24">
        <v>0.28000000000000003</v>
      </c>
      <c r="Q7" s="24">
        <v>100</v>
      </c>
      <c r="R7" s="24">
        <v>2940</v>
      </c>
      <c r="S7" s="24">
        <v>21960</v>
      </c>
      <c r="T7" s="24">
        <v>206.24</v>
      </c>
      <c r="U7" s="24">
        <v>106.48</v>
      </c>
      <c r="V7" s="24">
        <v>60</v>
      </c>
      <c r="W7" s="24">
        <v>0.16</v>
      </c>
      <c r="X7" s="24">
        <v>375</v>
      </c>
      <c r="Y7" s="24" t="s">
        <v>102</v>
      </c>
      <c r="Z7" s="24">
        <v>98.37</v>
      </c>
      <c r="AA7" s="24">
        <v>99.69</v>
      </c>
      <c r="AB7" s="24">
        <v>104.35</v>
      </c>
      <c r="AC7" s="24">
        <v>104.73</v>
      </c>
      <c r="AD7" s="24" t="s">
        <v>102</v>
      </c>
      <c r="AE7" s="24">
        <v>101.18</v>
      </c>
      <c r="AF7" s="24">
        <v>99.89</v>
      </c>
      <c r="AG7" s="24">
        <v>104.12</v>
      </c>
      <c r="AH7" s="24">
        <v>105.98</v>
      </c>
      <c r="AI7" s="24">
        <v>102.33</v>
      </c>
      <c r="AJ7" s="24" t="s">
        <v>102</v>
      </c>
      <c r="AK7" s="24">
        <v>5.17</v>
      </c>
      <c r="AL7" s="24">
        <v>10.220000000000001</v>
      </c>
      <c r="AM7" s="24">
        <v>0</v>
      </c>
      <c r="AN7" s="24">
        <v>0</v>
      </c>
      <c r="AO7" s="24" t="s">
        <v>102</v>
      </c>
      <c r="AP7" s="24">
        <v>140.63</v>
      </c>
      <c r="AQ7" s="24">
        <v>163.84</v>
      </c>
      <c r="AR7" s="24">
        <v>176.46</v>
      </c>
      <c r="AS7" s="24">
        <v>181.51</v>
      </c>
      <c r="AT7" s="24">
        <v>114.08</v>
      </c>
      <c r="AU7" s="24" t="s">
        <v>102</v>
      </c>
      <c r="AV7" s="24">
        <v>51.72</v>
      </c>
      <c r="AW7" s="24">
        <v>35.31</v>
      </c>
      <c r="AX7" s="24">
        <v>35.08</v>
      </c>
      <c r="AY7" s="24">
        <v>36.97</v>
      </c>
      <c r="AZ7" s="24" t="s">
        <v>102</v>
      </c>
      <c r="BA7" s="24">
        <v>56.53</v>
      </c>
      <c r="BB7" s="24">
        <v>59.66</v>
      </c>
      <c r="BC7" s="24">
        <v>61.64</v>
      </c>
      <c r="BD7" s="24">
        <v>69.819999999999993</v>
      </c>
      <c r="BE7" s="24">
        <v>68.63</v>
      </c>
      <c r="BF7" s="24" t="s">
        <v>102</v>
      </c>
      <c r="BG7" s="24">
        <v>1713.74</v>
      </c>
      <c r="BH7" s="24">
        <v>0</v>
      </c>
      <c r="BI7" s="24">
        <v>2118.91</v>
      </c>
      <c r="BJ7" s="24">
        <v>1833.24</v>
      </c>
      <c r="BK7" s="24" t="s">
        <v>102</v>
      </c>
      <c r="BL7" s="24">
        <v>1095.52</v>
      </c>
      <c r="BM7" s="24">
        <v>1056.55</v>
      </c>
      <c r="BN7" s="24">
        <v>1278.54</v>
      </c>
      <c r="BO7" s="24">
        <v>1149.7</v>
      </c>
      <c r="BP7" s="24">
        <v>1069.8900000000001</v>
      </c>
      <c r="BQ7" s="24" t="s">
        <v>102</v>
      </c>
      <c r="BR7" s="24">
        <v>10.5</v>
      </c>
      <c r="BS7" s="24">
        <v>10.97</v>
      </c>
      <c r="BT7" s="24">
        <v>14.3</v>
      </c>
      <c r="BU7" s="24">
        <v>12.13</v>
      </c>
      <c r="BV7" s="24" t="s">
        <v>102</v>
      </c>
      <c r="BW7" s="24">
        <v>39.64</v>
      </c>
      <c r="BX7" s="24">
        <v>40</v>
      </c>
      <c r="BY7" s="24">
        <v>38.74</v>
      </c>
      <c r="BZ7" s="24">
        <v>35.96</v>
      </c>
      <c r="CA7" s="24">
        <v>39.89</v>
      </c>
      <c r="CB7" s="24" t="s">
        <v>102</v>
      </c>
      <c r="CC7" s="24">
        <v>1378.35</v>
      </c>
      <c r="CD7" s="24">
        <v>1381.41</v>
      </c>
      <c r="CE7" s="24">
        <v>1058.71</v>
      </c>
      <c r="CF7" s="24">
        <v>1310.78</v>
      </c>
      <c r="CG7" s="24" t="s">
        <v>102</v>
      </c>
      <c r="CH7" s="24">
        <v>449.72</v>
      </c>
      <c r="CI7" s="24">
        <v>437.27</v>
      </c>
      <c r="CJ7" s="24">
        <v>456.72</v>
      </c>
      <c r="CK7" s="24">
        <v>481.96</v>
      </c>
      <c r="CL7" s="24">
        <v>426.52</v>
      </c>
      <c r="CM7" s="24" t="s">
        <v>102</v>
      </c>
      <c r="CN7" s="24">
        <v>18.75</v>
      </c>
      <c r="CO7" s="24">
        <v>17.190000000000001</v>
      </c>
      <c r="CP7" s="24">
        <v>17.190000000000001</v>
      </c>
      <c r="CQ7" s="24">
        <v>17.190000000000001</v>
      </c>
      <c r="CR7" s="24" t="s">
        <v>102</v>
      </c>
      <c r="CS7" s="24">
        <v>30.19</v>
      </c>
      <c r="CT7" s="24">
        <v>28.77</v>
      </c>
      <c r="CU7" s="24">
        <v>26.22</v>
      </c>
      <c r="CV7" s="24">
        <v>26.12</v>
      </c>
      <c r="CW7" s="24">
        <v>28.16</v>
      </c>
      <c r="CX7" s="24" t="s">
        <v>102</v>
      </c>
      <c r="CY7" s="24">
        <v>85.71</v>
      </c>
      <c r="CZ7" s="24">
        <v>86.67</v>
      </c>
      <c r="DA7" s="24">
        <v>90</v>
      </c>
      <c r="DB7" s="24">
        <v>81.67</v>
      </c>
      <c r="DC7" s="24" t="s">
        <v>102</v>
      </c>
      <c r="DD7" s="24">
        <v>79.09</v>
      </c>
      <c r="DE7" s="24">
        <v>78.900000000000006</v>
      </c>
      <c r="DF7" s="24">
        <v>78.03</v>
      </c>
      <c r="DG7" s="24">
        <v>78.55</v>
      </c>
      <c r="DH7" s="24">
        <v>80.73</v>
      </c>
      <c r="DI7" s="24" t="s">
        <v>102</v>
      </c>
      <c r="DJ7" s="24">
        <v>2.74</v>
      </c>
      <c r="DK7" s="24">
        <v>5.48</v>
      </c>
      <c r="DL7" s="24">
        <v>8.25</v>
      </c>
      <c r="DM7" s="24">
        <v>11.01</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2025-02-19T02:32:47Z</cp:lastPrinted>
  <dcterms:created xsi:type="dcterms:W3CDTF">2025-01-24T07:22:21Z</dcterms:created>
  <dcterms:modified xsi:type="dcterms:W3CDTF">2025-02-19T02:32:49Z</dcterms:modified>
  <cp:category/>
</cp:coreProperties>
</file>