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8B7301C6-D876-440B-A78F-E044D615527C}" xr6:coauthVersionLast="47" xr6:coauthVersionMax="47" xr10:uidLastSave="{00000000-0000-0000-0000-000000000000}"/>
  <workbookProtection workbookAlgorithmName="SHA-512" workbookHashValue="imGGF8W0fHC4C3K0bV+QNz/ZyJbTK1y0Md25vZm7qYCYRT7bcpyQ7Si6y6LHFro5ghM+eEPBwsuoPJpbZFyqQw==" workbookSaltValue="7K/1tZqAFOjwlg66Gnpl1A=="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AT10" i="4"/>
  <c r="AL10" i="4"/>
  <c r="I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<sst xmlns="http://schemas.openxmlformats.org/spreadsheetml/2006/main" count="253" uniqueCount="116">
  <si>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</si>
  <si>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</si>
  <si>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</si>
  <si>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</si>
  <si>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</si>
  <si>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</si>
  <si>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</si>
  <si>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</si>
  <si>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</si>
  <si>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</si>
  <si>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</si>
  <si>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</si>
  <si>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</si>
  <si>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</si>
  <si>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</si>
  <si>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</si>
  <si>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</si>
  <si>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</si>
  <si>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</si>
  <si>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</si>
  <si>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</si>
  <si>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</si>
  <si>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</si>
  <si>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</si>
  <si>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</si>
  <si>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</si>
  <si>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</si>
  <si>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</si>
  <si>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</si>
  <si>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</si>
  <si>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</si>
  <si>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</si>
  <si>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</si>
  <si>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</si>
  <si>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</si>
  <si>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</si>
  <si>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</si>
  <si>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</si>
  <si>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</si>
  <si>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</si>
  <si>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</si>
  <si>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</si>
  <si>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</si>
  <si>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</si>
  <si>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</si>
  <si>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</si>
  <si>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</si>
  <si>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</si>
  <si>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</si>
  <si>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</si>
  <si>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</si>
  <si>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</si>
  <si>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</si>
  <si>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</si>
  <si>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</si>
  <si>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</si>
  <si>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</si>
  <si>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</si>
  <si>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</si>
  <si>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</si>
  <si>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</si>
  <si>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</si>
  <si>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</si>
  <si>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</si>
  <si>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</si>
  <si>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</si>
  <si>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</si>
  <si>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</si>
  <si>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</si>
  <si>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</si>
  <si>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</si>
  <si>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</si>
  <si>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</si>
  <si>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</si>
  <si>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</si>
  <si>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</si>
  <si>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</si>
  <si>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</si>
  <si>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</si>
  <si>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</si>
  <si>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</si>
  <si>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</si>
  <si>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</si>
  <si>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</si>
  <si>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</si>
  <si>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</si>
  <si>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</si>
  <si>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</si>
  <si>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</si>
  <si>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</si>
  <si>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</si>
  <si>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</si>
  <si>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</si>
  <si>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</si>
  <si>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</si>
  <si>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</si>
  <si>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</si>
  <si>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</si>
  <si>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</si>
  <si>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</si>
  <si>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</si>
  <si>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</si>
  <si>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</si>
  <si>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</si>
  <si>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</si>
  <si>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</si>
  <si>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</si>
  <si>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</si>
  <si>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</si>
  <si>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</si>
  <si>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</si>
  <si>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</si>
  <si>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</si>
  <si>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①100％を上回ってはいるが、類似団体平均を下回っているため更なる収入確保と経費削減を図る必要がある。
③決算時点における未収未払残高によって大きく数値が変動してしまう部分はあるが、本市では流動負債の大部分を占める企業債の償還を一般会計からの繰入金に大きく依存しており、内部留保資金が著しく少ないことが流動比率の低い要因となっているため、更なる収入確保等により内部留保資金を増やしていく必要がある。
④計画区域内の汚水事業の整備がほぼ完了したことや、供用開始時の企業債の償還が完了してきていることに伴い数値は減少傾向となっているが、供用開始から20年以上が経過し施設の老朽化が進んできているため、今後はストックマネジメント計画に基づき、企業債を活用しながら計画的な改築更新を行っていく必要がある。
⑤類似団体平均を上回ってはいるが100％を下回っているため、引き続き収支改善のための取り組みを行っていく必要がある。
⑥類似団体平均を下回っている状況ではあるが、今後は人口減少による収入減が見込まれるため、引き続き経費削減に努める必要がある。
⑦⑧類似団体平均を大きく下回っている状況であり、今後は人口減少による収入減も想定されるため、引き続き接続率向上のための取り組みを行っていく必要がある。</t>
    <rPh sb="125" eb="126">
      <t>オオ</t>
    </rPh>
    <rPh sb="201" eb="206">
      <t>ケイカククイキナイ</t>
    </rPh>
    <rPh sb="207" eb="211">
      <t>オスイジギョウ</t>
    </rPh>
    <rPh sb="212" eb="214">
      <t>セイビ</t>
    </rPh>
    <rPh sb="217" eb="219">
      <t>カンリョウ</t>
    </rPh>
    <rPh sb="225" eb="227">
      <t>キョウヨウ</t>
    </rPh>
    <rPh sb="227" eb="229">
      <t>カイシ</t>
    </rPh>
    <rPh sb="229" eb="230">
      <t>ジ</t>
    </rPh>
    <rPh sb="256" eb="258">
      <t>ケイコウ</t>
    </rPh>
    <rPh sb="298" eb="300">
      <t>コンゴ</t>
    </rPh>
    <rPh sb="480" eb="481">
      <t>オオ</t>
    </rPh>
    <phoneticPr fontId="4"/>
  </si>
  <si>
    <t>①令和2年度から企業会計に移行したが、減価償却累計額はゼロからの積み上げとなるため、類似団体平均を大きく下回る値で推移しているが、供用開始から20年以上が経過し、施設の老朽化が進んできているため、ストックマネジメント計画を策定し計画的に改築更新を行っている。
②③管渠の耐用年数（50年）は経過していないが、下水道施設のライフサイクルコストの最小化や計画的な予防保全による安全性の確保のため、ストックマネジメント計画を策定し運用している。</t>
    <phoneticPr fontId="4"/>
  </si>
  <si>
    <t>施設利用率が低く、経費回収率も100％を下回っているため、更なる経営改善を図る必要がある。要因の一つとして水洗化率が低いことが挙げられることから、接続率の向上による使用料収入の確保に努めるとともに、適切な水準への使用料の見直しを行っていく。
老朽化対策としては、ストックマネジメント計画に基づき、施設の計画的な改築更新を行うことでライフサイクルコストの最小化や平準化を図り、適正な施設管理に努めていく。</t>
    <rPh sb="0" eb="5">
      <t>シセツリヨウリツ</t>
    </rPh>
    <rPh sb="6" eb="7">
      <t>ヒク</t>
    </rPh>
    <rPh sb="9" eb="14">
      <t>ケイヒカイシュウリツ</t>
    </rPh>
    <rPh sb="20" eb="22">
      <t>シタマワ</t>
    </rPh>
    <rPh sb="29" eb="30">
      <t>サラ</t>
    </rPh>
    <rPh sb="32" eb="34">
      <t>ケイエイ</t>
    </rPh>
    <rPh sb="34" eb="36">
      <t>カイゼン</t>
    </rPh>
    <rPh sb="37" eb="38">
      <t>ハカ</t>
    </rPh>
    <rPh sb="39" eb="41">
      <t>ヒツヨウ</t>
    </rPh>
    <rPh sb="45" eb="47">
      <t>ヨウイン</t>
    </rPh>
    <rPh sb="48" eb="49">
      <t>ヒト</t>
    </rPh>
    <rPh sb="53" eb="57">
      <t>スイセンカリツ</t>
    </rPh>
    <rPh sb="58" eb="59">
      <t>ヒク</t>
    </rPh>
    <rPh sb="63" eb="64">
      <t>ア</t>
    </rPh>
    <rPh sb="73" eb="76">
      <t>セツゾクリツ</t>
    </rPh>
    <rPh sb="77" eb="79">
      <t>コウジョウ</t>
    </rPh>
    <rPh sb="82" eb="87">
      <t>シヨウリョウシュウニュウ</t>
    </rPh>
    <rPh sb="88" eb="90">
      <t>カクホ</t>
    </rPh>
    <rPh sb="91" eb="92">
      <t>ツト</t>
    </rPh>
    <rPh sb="99" eb="101">
      <t>テキセツ</t>
    </rPh>
    <rPh sb="102" eb="104">
      <t>スイジュン</t>
    </rPh>
    <rPh sb="106" eb="109">
      <t>シヨウリョウ</t>
    </rPh>
    <rPh sb="110" eb="112">
      <t>ミナオ</t>
    </rPh>
    <rPh sb="114" eb="1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</si>
</sst>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51-4306-9A70-3D1DFB8BD0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9C51-4306-9A70-3D1DFB8BD0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34.020000000000003</c:v>
                </c:pt>
                <c:pt idx="2">
                  <c:v>34.049999999999997</c:v>
                </c:pt>
                <c:pt idx="3">
                  <c:v>34.17</c:v>
                </c:pt>
                <c:pt idx="4">
                  <c:v>34.29</c:v>
                </c:pt>
              </c:numCache>
            </c:numRef>
          </c:val>
          <c:extLst>
            <c:ext xmlns:c16="http://schemas.microsoft.com/office/drawing/2014/chart" uri="{C3380CC4-5D6E-409C-BE32-E72D297353CC}">
              <c16:uniqueId val="{00000000-5A09-40DE-919B-4FBD1BD764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5A09-40DE-919B-4FBD1BD764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66.48</c:v>
                </c:pt>
                <c:pt idx="2">
                  <c:v>67.650000000000006</c:v>
                </c:pt>
                <c:pt idx="3">
                  <c:v>69.66</c:v>
                </c:pt>
                <c:pt idx="4">
                  <c:v>67.989999999999995</c:v>
                </c:pt>
              </c:numCache>
            </c:numRef>
          </c:val>
          <c:extLst>
            <c:ext xmlns:c16="http://schemas.microsoft.com/office/drawing/2014/chart" uri="{C3380CC4-5D6E-409C-BE32-E72D297353CC}">
              <c16:uniqueId val="{00000000-1E8A-4422-B5F3-0BE402EAB0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E8A-4422-B5F3-0BE402EAB0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99.11</c:v>
                </c:pt>
                <c:pt idx="2">
                  <c:v>101.56</c:v>
                </c:pt>
                <c:pt idx="3">
                  <c:v>100.04</c:v>
                </c:pt>
                <c:pt idx="4">
                  <c:v>100.09</c:v>
                </c:pt>
              </c:numCache>
            </c:numRef>
          </c:val>
          <c:extLst>
            <c:ext xmlns:c16="http://schemas.microsoft.com/office/drawing/2014/chart" uri="{C3380CC4-5D6E-409C-BE32-E72D297353CC}">
              <c16:uniqueId val="{00000000-F048-4F63-B399-27D4F2653C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F048-4F63-B399-27D4F2653C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c:v>
                </c:pt>
                <c:pt idx="2">
                  <c:v>6.57</c:v>
                </c:pt>
                <c:pt idx="3">
                  <c:v>9.84</c:v>
                </c:pt>
                <c:pt idx="4">
                  <c:v>12.61</c:v>
                </c:pt>
              </c:numCache>
            </c:numRef>
          </c:val>
          <c:extLst>
            <c:ext xmlns:c16="http://schemas.microsoft.com/office/drawing/2014/chart" uri="{C3380CC4-5D6E-409C-BE32-E72D297353CC}">
              <c16:uniqueId val="{00000000-08DD-4855-9B88-840F81D5E9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08DD-4855-9B88-840F81D5E9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F3-4F4C-B114-74A622A531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E5F3-4F4C-B114-74A622A531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A1-4241-97F8-D43A1BEB5B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9DA1-4241-97F8-D43A1BEB5B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12.86</c:v>
                </c:pt>
                <c:pt idx="2">
                  <c:v>16.7</c:v>
                </c:pt>
                <c:pt idx="3">
                  <c:v>23.21</c:v>
                </c:pt>
                <c:pt idx="4">
                  <c:v>37.130000000000003</c:v>
                </c:pt>
              </c:numCache>
            </c:numRef>
          </c:val>
          <c:extLst>
            <c:ext xmlns:c16="http://schemas.microsoft.com/office/drawing/2014/chart" uri="{C3380CC4-5D6E-409C-BE32-E72D297353CC}">
              <c16:uniqueId val="{00000000-05FB-49DF-BA94-92AB4DEA80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05FB-49DF-BA94-92AB4DEA80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2204.88</c:v>
                </c:pt>
                <c:pt idx="2">
                  <c:v>2094.0500000000002</c:v>
                </c:pt>
                <c:pt idx="3">
                  <c:v>2024.27</c:v>
                </c:pt>
                <c:pt idx="4">
                  <c:v>1898.86</c:v>
                </c:pt>
              </c:numCache>
            </c:numRef>
          </c:val>
          <c:extLst>
            <c:ext xmlns:c16="http://schemas.microsoft.com/office/drawing/2014/chart" uri="{C3380CC4-5D6E-409C-BE32-E72D297353CC}">
              <c16:uniqueId val="{00000000-E9D7-45E4-88C2-13045EF864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E9D7-45E4-88C2-13045EF864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90.87</c:v>
                </c:pt>
                <c:pt idx="2">
                  <c:v>91.32</c:v>
                </c:pt>
                <c:pt idx="3">
                  <c:v>91.34</c:v>
                </c:pt>
                <c:pt idx="4">
                  <c:v>91.72</c:v>
                </c:pt>
              </c:numCache>
            </c:numRef>
          </c:val>
          <c:extLst>
            <c:ext xmlns:c16="http://schemas.microsoft.com/office/drawing/2014/chart" uri="{C3380CC4-5D6E-409C-BE32-E72D297353CC}">
              <c16:uniqueId val="{00000000-7589-4D71-A738-F7F04CBED5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7589-4D71-A738-F7F04CBED5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150.47</c:v>
                </c:pt>
                <c:pt idx="2">
                  <c:v>150.76</c:v>
                </c:pt>
                <c:pt idx="3">
                  <c:v>150.83000000000001</c:v>
                </c:pt>
                <c:pt idx="4">
                  <c:v>150.31</c:v>
                </c:pt>
              </c:numCache>
            </c:numRef>
          </c:val>
          <c:extLst>
            <c:ext xmlns:c16="http://schemas.microsoft.com/office/drawing/2014/chart" uri="{C3380CC4-5D6E-409C-BE32-E72D297353CC}">
              <c16:uniqueId val="{00000000-3D2B-4248-978E-A99E88B004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3D2B-4248-978E-A99E88B004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杵築市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26711</v>
      </c>
      <c r="AM8" s="36"/>
      <c r="AN8" s="36"/>
      <c r="AO8" s="36"/>
      <c r="AP8" s="36"/>
      <c r="AQ8" s="36"/>
      <c r="AR8" s="36"/>
      <c r="AS8" s="36"/>
      <c r="AT8" s="37">
        <f>データ!T6</f>
        <v>280.08</v>
      </c>
      <c r="AU8" s="37"/>
      <c r="AV8" s="37"/>
      <c r="AW8" s="37"/>
      <c r="AX8" s="37"/>
      <c r="AY8" s="37"/>
      <c r="AZ8" s="37"/>
      <c r="BA8" s="37"/>
      <c r="BB8" s="37">
        <f>データ!U6</f>
        <v>95.37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61.28</v>
      </c>
      <c r="J10" s="37"/>
      <c r="K10" s="37"/>
      <c r="L10" s="37"/>
      <c r="M10" s="37"/>
      <c r="N10" s="37"/>
      <c r="O10" s="37"/>
      <c r="P10" s="37">
        <f>データ!P6</f>
        <v>27.58</v>
      </c>
      <c r="Q10" s="37"/>
      <c r="R10" s="37"/>
      <c r="S10" s="37"/>
      <c r="T10" s="37"/>
      <c r="U10" s="37"/>
      <c r="V10" s="37"/>
      <c r="W10" s="37">
        <f>データ!Q6</f>
        <v>90.55</v>
      </c>
      <c r="X10" s="37"/>
      <c r="Y10" s="37"/>
      <c r="Z10" s="37"/>
      <c r="AA10" s="37"/>
      <c r="AB10" s="37"/>
      <c r="AC10" s="37"/>
      <c r="AD10" s="36">
        <f>データ!R6</f>
        <v>2750</v>
      </c>
      <c r="AE10" s="36"/>
      <c r="AF10" s="36"/>
      <c r="AG10" s="36"/>
      <c r="AH10" s="36"/>
      <c r="AI10" s="36"/>
      <c r="AJ10" s="36"/>
      <c r="AK10" s="2"/>
      <c r="AL10" s="36">
        <f>データ!V6</f>
        <v>7317</v>
      </c>
      <c r="AM10" s="36"/>
      <c r="AN10" s="36"/>
      <c r="AO10" s="36"/>
      <c r="AP10" s="36"/>
      <c r="AQ10" s="36"/>
      <c r="AR10" s="36"/>
      <c r="AS10" s="36"/>
      <c r="AT10" s="37">
        <f>データ!W6</f>
        <v>2.75</v>
      </c>
      <c r="AU10" s="37"/>
      <c r="AV10" s="37"/>
      <c r="AW10" s="37"/>
      <c r="AX10" s="37"/>
      <c r="AY10" s="37"/>
      <c r="AZ10" s="37"/>
      <c r="BA10" s="37"/>
      <c r="BB10" s="37">
        <f>データ!X6</f>
        <v>2660.73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Hq45NeDe+cNPU9Hx+vpRicah5zz9hWI+egrEOJUQ6mUgBPVqDwslCOdhZTGCbpmZIh/79qXnb1poyOjEUaVbQ==" saltValue="IIQ9WZvXPLfSoo1vcV28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442101</v>
      </c>
      <c r="D6" s="19">
        <f t="shared" si="3"/>
        <v>46</v>
      </c>
      <c r="E6" s="19">
        <f t="shared" si="3"/>
        <v>17</v>
      </c>
      <c r="F6" s="19">
        <f t="shared" si="3"/>
        <v>1</v>
      </c>
      <c r="G6" s="19">
        <f t="shared" si="3"/>
        <v>0</v>
      </c>
      <c r="H6" s="19" t="str">
        <f t="shared" si="3"/>
        <v>大分県　杵築市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61.28</v>
      </c>
      <c r="P6" s="20">
        <f t="shared" si="3"/>
        <v>27.58</v>
      </c>
      <c r="Q6" s="20">
        <f t="shared" si="3"/>
        <v>90.55</v>
      </c>
      <c r="R6" s="20">
        <f t="shared" si="3"/>
        <v>2750</v>
      </c>
      <c r="S6" s="20">
        <f t="shared" si="3"/>
        <v>26711</v>
      </c>
      <c r="T6" s="20">
        <f t="shared" si="3"/>
        <v>280.08</v>
      </c>
      <c r="U6" s="20">
        <f t="shared" si="3"/>
        <v>95.37</v>
      </c>
      <c r="V6" s="20">
        <f t="shared" si="3"/>
        <v>7317</v>
      </c>
      <c r="W6" s="20">
        <f t="shared" si="3"/>
        <v>2.75</v>
      </c>
      <c r="X6" s="20">
        <f t="shared" si="3"/>
        <v>2660.73</v>
      </c>
      <c r="Y6" s="21" t="str">
        <f>IF(Y7="",NA(),Y7)</f>
        <v>-</v>
      </c>
      <c r="Z6" s="21">
        <f t="shared" ref="Z6:AH6" si="4">IF(Z7="",NA(),Z7)</f>
        <v>99.11</v>
      </c>
      <c r="AA6" s="21">
        <f t="shared" si="4"/>
        <v>101.56</v>
      </c>
      <c r="AB6" s="21">
        <f t="shared" si="4"/>
        <v>100.04</v>
      </c>
      <c r="AC6" s="21">
        <f t="shared" si="4"/>
        <v>100.09</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12.86</v>
      </c>
      <c r="AW6" s="21">
        <f t="shared" si="6"/>
        <v>16.7</v>
      </c>
      <c r="AX6" s="21">
        <f t="shared" si="6"/>
        <v>23.21</v>
      </c>
      <c r="AY6" s="21">
        <f t="shared" si="6"/>
        <v>37.130000000000003</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2204.88</v>
      </c>
      <c r="BH6" s="21">
        <f t="shared" si="7"/>
        <v>2094.0500000000002</v>
      </c>
      <c r="BI6" s="21">
        <f t="shared" si="7"/>
        <v>2024.27</v>
      </c>
      <c r="BJ6" s="21">
        <f t="shared" si="7"/>
        <v>1898.86</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90.87</v>
      </c>
      <c r="BS6" s="21">
        <f t="shared" si="8"/>
        <v>91.32</v>
      </c>
      <c r="BT6" s="21">
        <f t="shared" si="8"/>
        <v>91.34</v>
      </c>
      <c r="BU6" s="21">
        <f t="shared" si="8"/>
        <v>91.72</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150.47</v>
      </c>
      <c r="CD6" s="21">
        <f t="shared" si="9"/>
        <v>150.76</v>
      </c>
      <c r="CE6" s="21">
        <f t="shared" si="9"/>
        <v>150.83000000000001</v>
      </c>
      <c r="CF6" s="21">
        <f t="shared" si="9"/>
        <v>150.31</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34.020000000000003</v>
      </c>
      <c r="CO6" s="21">
        <f t="shared" si="10"/>
        <v>34.049999999999997</v>
      </c>
      <c r="CP6" s="21">
        <f t="shared" si="10"/>
        <v>34.17</v>
      </c>
      <c r="CQ6" s="21">
        <f t="shared" si="10"/>
        <v>34.29</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66.48</v>
      </c>
      <c r="CZ6" s="21">
        <f t="shared" si="11"/>
        <v>67.650000000000006</v>
      </c>
      <c r="DA6" s="21">
        <f t="shared" si="11"/>
        <v>69.66</v>
      </c>
      <c r="DB6" s="21">
        <f t="shared" si="11"/>
        <v>67.989999999999995</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3.3</v>
      </c>
      <c r="DK6" s="21">
        <f t="shared" si="12"/>
        <v>6.57</v>
      </c>
      <c r="DL6" s="21">
        <f t="shared" si="12"/>
        <v>9.84</v>
      </c>
      <c r="DM6" s="21">
        <f t="shared" si="12"/>
        <v>12.61</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442101</v>
      </c>
      <c r="D7" s="23">
        <v>46</v>
      </c>
      <c r="E7" s="23">
        <v>17</v>
      </c>
      <c r="F7" s="23">
        <v>1</v>
      </c>
      <c r="G7" s="23">
        <v>0</v>
      </c>
      <c r="H7" s="23" t="s">
        <v>96</v>
      </c>
      <c r="I7" s="23" t="s">
        <v>97</v>
      </c>
      <c r="J7" s="23" t="s">
        <v>98</v>
      </c>
      <c r="K7" s="23" t="s">
        <v>99</v>
      </c>
      <c r="L7" s="23" t="s">
        <v>100</v>
      </c>
      <c r="M7" s="23" t="s">
        <v>101</v>
      </c>
      <c r="N7" s="24" t="s">
        <v>102</v>
      </c>
      <c r="O7" s="24">
        <v>61.28</v>
      </c>
      <c r="P7" s="24">
        <v>27.58</v>
      </c>
      <c r="Q7" s="24">
        <v>90.55</v>
      </c>
      <c r="R7" s="24">
        <v>2750</v>
      </c>
      <c r="S7" s="24">
        <v>26711</v>
      </c>
      <c r="T7" s="24">
        <v>280.08</v>
      </c>
      <c r="U7" s="24">
        <v>95.37</v>
      </c>
      <c r="V7" s="24">
        <v>7317</v>
      </c>
      <c r="W7" s="24">
        <v>2.75</v>
      </c>
      <c r="X7" s="24">
        <v>2660.73</v>
      </c>
      <c r="Y7" s="24" t="s">
        <v>102</v>
      </c>
      <c r="Z7" s="24">
        <v>99.11</v>
      </c>
      <c r="AA7" s="24">
        <v>101.56</v>
      </c>
      <c r="AB7" s="24">
        <v>100.04</v>
      </c>
      <c r="AC7" s="24">
        <v>100.09</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12.86</v>
      </c>
      <c r="AW7" s="24">
        <v>16.7</v>
      </c>
      <c r="AX7" s="24">
        <v>23.21</v>
      </c>
      <c r="AY7" s="24">
        <v>37.130000000000003</v>
      </c>
      <c r="AZ7" s="24" t="s">
        <v>102</v>
      </c>
      <c r="BA7" s="24">
        <v>40.67</v>
      </c>
      <c r="BB7" s="24">
        <v>47.7</v>
      </c>
      <c r="BC7" s="24">
        <v>50.59</v>
      </c>
      <c r="BD7" s="24">
        <v>62.37</v>
      </c>
      <c r="BE7" s="24">
        <v>78.430000000000007</v>
      </c>
      <c r="BF7" s="24" t="s">
        <v>102</v>
      </c>
      <c r="BG7" s="24">
        <v>2204.88</v>
      </c>
      <c r="BH7" s="24">
        <v>2094.0500000000002</v>
      </c>
      <c r="BI7" s="24">
        <v>2024.27</v>
      </c>
      <c r="BJ7" s="24">
        <v>1898.86</v>
      </c>
      <c r="BK7" s="24" t="s">
        <v>102</v>
      </c>
      <c r="BL7" s="24">
        <v>1050.51</v>
      </c>
      <c r="BM7" s="24">
        <v>1102.01</v>
      </c>
      <c r="BN7" s="24">
        <v>987.36</v>
      </c>
      <c r="BO7" s="24">
        <v>1042.77</v>
      </c>
      <c r="BP7" s="24">
        <v>630.82000000000005</v>
      </c>
      <c r="BQ7" s="24" t="s">
        <v>102</v>
      </c>
      <c r="BR7" s="24">
        <v>90.87</v>
      </c>
      <c r="BS7" s="24">
        <v>91.32</v>
      </c>
      <c r="BT7" s="24">
        <v>91.34</v>
      </c>
      <c r="BU7" s="24">
        <v>91.72</v>
      </c>
      <c r="BV7" s="24" t="s">
        <v>102</v>
      </c>
      <c r="BW7" s="24">
        <v>82.65</v>
      </c>
      <c r="BX7" s="24">
        <v>82.55</v>
      </c>
      <c r="BY7" s="24">
        <v>83.55</v>
      </c>
      <c r="BZ7" s="24">
        <v>84.48</v>
      </c>
      <c r="CA7" s="24">
        <v>97.81</v>
      </c>
      <c r="CB7" s="24" t="s">
        <v>102</v>
      </c>
      <c r="CC7" s="24">
        <v>150.47</v>
      </c>
      <c r="CD7" s="24">
        <v>150.76</v>
      </c>
      <c r="CE7" s="24">
        <v>150.83000000000001</v>
      </c>
      <c r="CF7" s="24">
        <v>150.31</v>
      </c>
      <c r="CG7" s="24" t="s">
        <v>102</v>
      </c>
      <c r="CH7" s="24">
        <v>186.3</v>
      </c>
      <c r="CI7" s="24">
        <v>188.38</v>
      </c>
      <c r="CJ7" s="24">
        <v>185.98</v>
      </c>
      <c r="CK7" s="24">
        <v>187.11</v>
      </c>
      <c r="CL7" s="24">
        <v>138.75</v>
      </c>
      <c r="CM7" s="24" t="s">
        <v>102</v>
      </c>
      <c r="CN7" s="24">
        <v>34.020000000000003</v>
      </c>
      <c r="CO7" s="24">
        <v>34.049999999999997</v>
      </c>
      <c r="CP7" s="24">
        <v>34.17</v>
      </c>
      <c r="CQ7" s="24">
        <v>34.29</v>
      </c>
      <c r="CR7" s="24" t="s">
        <v>102</v>
      </c>
      <c r="CS7" s="24">
        <v>50.53</v>
      </c>
      <c r="CT7" s="24">
        <v>51.42</v>
      </c>
      <c r="CU7" s="24">
        <v>48.95</v>
      </c>
      <c r="CV7" s="24">
        <v>49.28</v>
      </c>
      <c r="CW7" s="24">
        <v>58.94</v>
      </c>
      <c r="CX7" s="24" t="s">
        <v>102</v>
      </c>
      <c r="CY7" s="24">
        <v>66.48</v>
      </c>
      <c r="CZ7" s="24">
        <v>67.650000000000006</v>
      </c>
      <c r="DA7" s="24">
        <v>69.66</v>
      </c>
      <c r="DB7" s="24">
        <v>67.989999999999995</v>
      </c>
      <c r="DC7" s="24" t="s">
        <v>102</v>
      </c>
      <c r="DD7" s="24">
        <v>82.08</v>
      </c>
      <c r="DE7" s="24">
        <v>81.34</v>
      </c>
      <c r="DF7" s="24">
        <v>81.14</v>
      </c>
      <c r="DG7" s="24">
        <v>79.7</v>
      </c>
      <c r="DH7" s="24">
        <v>95.91</v>
      </c>
      <c r="DI7" s="24" t="s">
        <v>102</v>
      </c>
      <c r="DJ7" s="24">
        <v>3.3</v>
      </c>
      <c r="DK7" s="24">
        <v>6.57</v>
      </c>
      <c r="DL7" s="24">
        <v>9.84</v>
      </c>
      <c r="DM7" s="24">
        <v>12.61</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2025-01-24T07:07:29Z</dcterms:created>
  <dcterms:modified xsi:type="dcterms:W3CDTF">2025-02-17T07:31:03Z</dcterms:modified>
  <cp:category/>
</cp:coreProperties>
</file>