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12 豊後大野市\"/>
    </mc:Choice>
  </mc:AlternateContent>
  <xr:revisionPtr revIDLastSave="0" documentId="13_ncr:1_{36DD1A39-52AD-41D3-9B9C-DAE8AABFDED2}" xr6:coauthVersionLast="47" xr6:coauthVersionMax="47" xr10:uidLastSave="{00000000-0000-0000-0000-000000000000}"/>
  <workbookProtection workbookAlgorithmName="SHA-512" workbookHashValue="+clF1toRHHBSG31IipptkyxWMIYhIVr/uEkvNJLvYGN/pvgvur4soDrlYZLhe4wC8O8IxX8HKW4hQ2Td7ptmBQ==" workbookSaltValue="Aitqquytzo7fmcVVaIZAiw==" workbookSpinCount="100000" lockStructure="1"/>
  <bookViews>
    <workbookView xWindow="1290" yWindow="960" windowWidth="23925"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G85" i="4"/>
  <c r="F85" i="4"/>
  <c r="E85" i="4"/>
  <c r="AT10" i="4"/>
  <c r="AL10"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<sst xmlns="http://schemas.openxmlformats.org/spreadsheetml/2006/main" count="253" uniqueCount="117">
  <si>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</si>
  <si>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</si>
  <si>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</si>
  <si>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</si>
  <si>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</si>
  <si>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</si>
  <si>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</si>
  <si>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</si>
  <si>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</si>
  <si>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</si>
  <si>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</si>
  <si>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</si>
  <si>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</si>
  <si>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</si>
  <si>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</si>
  <si>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</si>
  <si>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</si>
  <si>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</si>
  <si>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</si>
  <si>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</si>
  <si>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</si>
  <si>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</si>
  <si>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</si>
  <si>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</si>
  <si>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</si>
  <si>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</si>
  <si>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</si>
  <si>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</si>
  <si>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</si>
  <si>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</si>
  <si>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</si>
  <si>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</si>
  <si>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</si>
  <si>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</si>
  <si>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</si>
  <si>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</si>
  <si>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</si>
  <si>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</si>
  <si>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</si>
  <si>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</si>
  <si>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</si>
  <si>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</si>
  <si>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</si>
  <si>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</si>
  <si>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</si>
  <si>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</si>
  <si>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</si>
  <si>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</si>
  <si>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</si>
  <si>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</si>
  <si>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</si>
  <si>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</si>
  <si>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</si>
  <si>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</si>
  <si>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</si>
  <si>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</si>
  <si>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</si>
  <si>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</si>
  <si>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</si>
  <si>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</si>
  <si>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</si>
  <si>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</si>
  <si>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</si>
  <si>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</si>
  <si>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</si>
  <si>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</si>
  <si>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</si>
  <si>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</si>
  <si>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</si>
  <si>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</si>
  <si>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</si>
  <si>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</si>
  <si>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</si>
  <si>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</si>
  <si>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</si>
  <si>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</si>
  <si>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</si>
  <si>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</si>
  <si>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</si>
  <si>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</si>
  <si>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</si>
  <si>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</si>
  <si>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</si>
  <si>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</si>
  <si>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</si>
  <si>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</si>
  <si>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</si>
  <si>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</si>
  <si>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</si>
  <si>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</si>
  <si>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</si>
  <si>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</si>
  <si>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</si>
  <si>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</si>
  <si>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</si>
  <si>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</si>
  <si>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豊後大野市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</si>
  <si>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</si>
  <si>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</si>
  <si>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</si>
  <si>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</si>
  <si>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</si>
  <si>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</si>
  <si>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</si>
  <si>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</si>
  <si>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</si>
  <si>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</si>
  <si>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</si>
  <si>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</si>
  <si>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</si>
  <si>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</si>
  <si>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</si>
  <si>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</si>
  <si>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</si>
  <si>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r>
      <t>①『有形固定資産減価償却率』・・・有形固定資産のうち償却対象資産の減価償却がどの程度進んでいるかを表す指標。平成16年に整備完了した比較的新しい施設であることから低く抑えられている。</t>
    </r>
    <r>
      <rPr>
        <sz val="11"/>
        <rFont val="ＭＳ ゴシック"/>
        <family val="3"/>
        <charset val="128"/>
      </rPr>
      <t xml:space="preserve">
②『管路経年化率』・・・法定耐用年数を超えた管路延長の割合を表す指標。平成16年に整備完了した比較的新しい施設であることから低く抑えられている。
③『管渠改善率』・・・当該年度に更新した管路延長の割合を表す指標。供用開始後24年経過しているが、管渠の更新は行っていない。</t>
    </r>
    <rPh sb="81" eb="82">
      <t>ヒク</t>
    </rPh>
    <rPh sb="83" eb="84">
      <t>オサ</t>
    </rPh>
    <phoneticPr fontId="17"/>
  </si>
  <si>
    <r>
      <t>平成11年度末に供用開始し、平成16年に整備完了した施設、令和２年度から地方公営企業法の一部を適用し企業会計化を行った。
比較的新しい施設であることから老朽化に関する指標は全国、類似団体平均を大きく下回り良好であり、</t>
    </r>
    <r>
      <rPr>
        <sz val="11"/>
        <rFont val="ＭＳ ゴシック"/>
        <family val="3"/>
        <charset val="128"/>
      </rPr>
      <t>経営についても、ほぼ全国、類似団体平均の運営ができている。
しかし、区域内人口の減少が進んでいることから、今後も引き続き未接続世帯への普及促進に努め、水洗化人口の増、有収率の向上を目指すと共に効率的な経営に努める必要がある。</t>
    </r>
    <rPh sb="0" eb="2">
      <t>ヘイセイ</t>
    </rPh>
    <rPh sb="4" eb="6">
      <t>ネンド</t>
    </rPh>
    <rPh sb="6" eb="7">
      <t>マツ</t>
    </rPh>
    <rPh sb="8" eb="10">
      <t>キョウヨウ</t>
    </rPh>
    <rPh sb="10" eb="12">
      <t>カイシ</t>
    </rPh>
    <rPh sb="29" eb="31">
      <t>レイワ</t>
    </rPh>
    <rPh sb="32" eb="34">
      <t>ネンド</t>
    </rPh>
    <rPh sb="36" eb="38">
      <t>チホウ</t>
    </rPh>
    <rPh sb="38" eb="40">
      <t>コウエイ</t>
    </rPh>
    <rPh sb="40" eb="42">
      <t>キギョウ</t>
    </rPh>
    <rPh sb="42" eb="43">
      <t>ホウ</t>
    </rPh>
    <rPh sb="44" eb="46">
      <t>イチブ</t>
    </rPh>
    <rPh sb="47" eb="49">
      <t>テキヨウ</t>
    </rPh>
    <rPh sb="50" eb="52">
      <t>キギョウ</t>
    </rPh>
    <rPh sb="52" eb="54">
      <t>カイケイ</t>
    </rPh>
    <rPh sb="54" eb="55">
      <t>カ</t>
    </rPh>
    <rPh sb="56" eb="57">
      <t>オコナ</t>
    </rPh>
    <rPh sb="61" eb="64">
      <t>ヒカクテキ</t>
    </rPh>
    <rPh sb="64" eb="65">
      <t>アタラ</t>
    </rPh>
    <rPh sb="67" eb="69">
      <t>シセツ</t>
    </rPh>
    <rPh sb="76" eb="78">
      <t>ロウキュウ</t>
    </rPh>
    <rPh sb="78" eb="79">
      <t>カ</t>
    </rPh>
    <rPh sb="80" eb="81">
      <t>カン</t>
    </rPh>
    <rPh sb="83" eb="85">
      <t>シヒョウ</t>
    </rPh>
    <rPh sb="86" eb="88">
      <t>ゼンコク</t>
    </rPh>
    <rPh sb="89" eb="91">
      <t>ルイジ</t>
    </rPh>
    <rPh sb="91" eb="93">
      <t>ダンタイ</t>
    </rPh>
    <rPh sb="93" eb="95">
      <t>ヘイキン</t>
    </rPh>
    <rPh sb="96" eb="97">
      <t>オオ</t>
    </rPh>
    <rPh sb="99" eb="101">
      <t>シタマワ</t>
    </rPh>
    <rPh sb="102" eb="104">
      <t>リョウコウ</t>
    </rPh>
    <rPh sb="108" eb="110">
      <t>ケイエイ</t>
    </rPh>
    <rPh sb="118" eb="120">
      <t>ゼンコク</t>
    </rPh>
    <rPh sb="121" eb="123">
      <t>ルイジ</t>
    </rPh>
    <rPh sb="123" eb="125">
      <t>ダンタイ</t>
    </rPh>
    <rPh sb="125" eb="127">
      <t>ヘイキン</t>
    </rPh>
    <rPh sb="128" eb="130">
      <t>ウンエイ</t>
    </rPh>
    <rPh sb="142" eb="145">
      <t>クイキナイ</t>
    </rPh>
    <rPh sb="145" eb="147">
      <t>ジンコウ</t>
    </rPh>
    <rPh sb="148" eb="150">
      <t>ゲンショウ</t>
    </rPh>
    <rPh sb="151" eb="152">
      <t>スス</t>
    </rPh>
    <rPh sb="189" eb="190">
      <t>ゾウ</t>
    </rPh>
    <rPh sb="193" eb="194">
      <t>リツ</t>
    </rPh>
    <rPh sb="195" eb="197">
      <t>コウジョウ</t>
    </rPh>
    <rPh sb="202" eb="203">
      <t>トモ</t>
    </rPh>
    <rPh sb="211" eb="212">
      <t>ツト</t>
    </rPh>
    <rPh sb="214" eb="216">
      <t>ヒツヨウ</t>
    </rPh>
    <phoneticPr fontId="17"/>
  </si>
  <si>
    <r>
      <t xml:space="preserve">①『経常収支比率』・・・経常費用が経常収益でどの程度賄えているかを表す指標。処理場にかかる経費等の増加により比率が低下した。
</t>
    </r>
    <r>
      <rPr>
        <sz val="11"/>
        <rFont val="ＭＳ ゴシック"/>
        <family val="3"/>
        <charset val="128"/>
      </rPr>
      <t xml:space="preserve">②『累積欠損金比率』・・・営業収益に対する累積欠損金の状況を表す指標。欠損金はなく健全な状況といえる。
③『流動比率』・・・流動負債に対する流動資産の割合で短期債務に対する支払い能力を表す指標。昨年度と比較して比率が低下しているが全国・類似団体平均を上回っている。
</t>
    </r>
    <r>
      <rPr>
        <sz val="11"/>
        <color theme="1"/>
        <rFont val="ＭＳ ゴシック"/>
        <family val="3"/>
        <charset val="128"/>
      </rPr>
      <t>④『企業債残高対事業規模比率』・・・使用料収入に対する企業債残高の割合であり、企業債残高の規模を表す指標。これまで企業債については全額を一般会計で負担している。今後は適切な繰入の基準を設け使用料に反映するよう検討する。
⑤『経費回収率』・・・使用料で回収すべき経費を、どの程度使用料で賄えているかを表した指標。処理場にかかる経費等が増加したことにより回収率が低下した</t>
    </r>
    <r>
      <rPr>
        <sz val="11"/>
        <color rgb="FFFF0000"/>
        <rFont val="ＭＳ ゴシック"/>
        <family val="3"/>
        <charset val="128"/>
      </rPr>
      <t>。</t>
    </r>
    <r>
      <rPr>
        <sz val="11"/>
        <rFont val="ＭＳ ゴシック"/>
        <family val="3"/>
        <charset val="128"/>
      </rPr>
      <t xml:space="preserve">
⑥『汚水処理原価』・・・有収水量１㎥当たりについて、汚水処理に係るコストを表した指標。処理場にかかる経費等の増加により、汚水処理原価が上昇した。
⑦『施設利用率』・・・処理能力に対する汚水処理量の割合で、施設の利用状況を判断する指標。全国・類似団体平均と同程度だが、更なる利用率向上に努める必要がある。
⑧『水洗化率』・・・実際に水洗便所を設置して汚水を処理している人口の割合を表した指標。全国・類似団体同程度だが、更なる水洗化率向上に努める必要がある。</t>
    </r>
    <rPh sb="2" eb="4">
      <t>ケイジョウ</t>
    </rPh>
    <rPh sb="54" eb="56">
      <t>ヒリツ</t>
    </rPh>
    <rPh sb="57" eb="59">
      <t>テイカ</t>
    </rPh>
    <rPh sb="98" eb="100">
      <t>ケッソン</t>
    </rPh>
    <rPh sb="100" eb="101">
      <t>キン</t>
    </rPh>
    <rPh sb="104" eb="106">
      <t>ケンゼン</t>
    </rPh>
    <rPh sb="160" eb="163">
      <t>サクネンド</t>
    </rPh>
    <rPh sb="164" eb="166">
      <t>ヒカク</t>
    </rPh>
    <rPh sb="168" eb="170">
      <t>ヒリツ</t>
    </rPh>
    <rPh sb="171" eb="173">
      <t>テイカ</t>
    </rPh>
    <rPh sb="178" eb="180">
      <t>ゼンコク</t>
    </rPh>
    <rPh sb="181" eb="183">
      <t>ルイジ</t>
    </rPh>
    <rPh sb="183" eb="185">
      <t>ダンタイ</t>
    </rPh>
    <rPh sb="185" eb="187">
      <t>ヘイキン</t>
    </rPh>
    <rPh sb="188" eb="190">
      <t>ウワマワ</t>
    </rPh>
    <rPh sb="214" eb="217">
      <t>シヨウリョウ</t>
    </rPh>
    <rPh sb="362" eb="364">
      <t>ゾウカ</t>
    </rPh>
    <rPh sb="371" eb="374">
      <t>カイシュウリツ</t>
    </rPh>
    <rPh sb="375" eb="377">
      <t>テイカ</t>
    </rPh>
    <rPh sb="399" eb="400">
      <t>ア</t>
    </rPh>
    <rPh sb="424" eb="427">
      <t>ショリジョウ</t>
    </rPh>
    <rPh sb="431" eb="433">
      <t>ケイヒ</t>
    </rPh>
    <rPh sb="433" eb="434">
      <t>トウ</t>
    </rPh>
    <rPh sb="435" eb="437">
      <t>ゾウカ</t>
    </rPh>
    <rPh sb="448" eb="450">
      <t>ジョウショウ</t>
    </rPh>
    <rPh sb="508" eb="511">
      <t>ドウテイド</t>
    </rPh>
    <rPh sb="514" eb="515">
      <t>サラ</t>
    </rPh>
    <rPh sb="592" eb="595">
      <t>スイセンカ</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</si>
</sst>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11"/>
      <name val="ＭＳ ゴシック"/>
      <family val="3"/>
      <charset val="128"/>
    </font>
    <font>
      <sz val="6"/>
      <name val="ＭＳ Ｐゴシック"/>
      <family val="3"/>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465-49F3-8DDD-F06978FF58D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B465-49F3-8DDD-F06978FF58D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44</c:v>
                </c:pt>
                <c:pt idx="2">
                  <c:v>43.57</c:v>
                </c:pt>
                <c:pt idx="3">
                  <c:v>44.14</c:v>
                </c:pt>
                <c:pt idx="4">
                  <c:v>42.86</c:v>
                </c:pt>
              </c:numCache>
            </c:numRef>
          </c:val>
          <c:extLst>
            <c:ext xmlns:c16="http://schemas.microsoft.com/office/drawing/2014/chart" uri="{C3380CC4-5D6E-409C-BE32-E72D297353CC}">
              <c16:uniqueId val="{00000000-3263-49DB-93C8-473F5FCC3C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3263-49DB-93C8-473F5FCC3C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85.39</c:v>
                </c:pt>
                <c:pt idx="2">
                  <c:v>86.53</c:v>
                </c:pt>
                <c:pt idx="3">
                  <c:v>86.78</c:v>
                </c:pt>
                <c:pt idx="4">
                  <c:v>87.2</c:v>
                </c:pt>
              </c:numCache>
            </c:numRef>
          </c:val>
          <c:extLst>
            <c:ext xmlns:c16="http://schemas.microsoft.com/office/drawing/2014/chart" uri="{C3380CC4-5D6E-409C-BE32-E72D297353CC}">
              <c16:uniqueId val="{00000000-C76B-44D2-91F6-77065931200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C76B-44D2-91F6-77065931200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117.26</c:v>
                </c:pt>
                <c:pt idx="2">
                  <c:v>112.04</c:v>
                </c:pt>
                <c:pt idx="3">
                  <c:v>115.76</c:v>
                </c:pt>
                <c:pt idx="4">
                  <c:v>104.02</c:v>
                </c:pt>
              </c:numCache>
            </c:numRef>
          </c:val>
          <c:extLst>
            <c:ext xmlns:c16="http://schemas.microsoft.com/office/drawing/2014/chart" uri="{C3380CC4-5D6E-409C-BE32-E72D297353CC}">
              <c16:uniqueId val="{00000000-0ACA-45AB-B0AA-7F6840E2BC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0ACA-45AB-B0AA-7F6840E2BC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4.3</c:v>
                </c:pt>
                <c:pt idx="2">
                  <c:v>8.6</c:v>
                </c:pt>
                <c:pt idx="3">
                  <c:v>11.75</c:v>
                </c:pt>
                <c:pt idx="4">
                  <c:v>14.87</c:v>
                </c:pt>
              </c:numCache>
            </c:numRef>
          </c:val>
          <c:extLst>
            <c:ext xmlns:c16="http://schemas.microsoft.com/office/drawing/2014/chart" uri="{C3380CC4-5D6E-409C-BE32-E72D297353CC}">
              <c16:uniqueId val="{00000000-8405-4A96-9203-AB14CEF1F3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8405-4A96-9203-AB14CEF1F30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C2F-4416-A6B5-8B2855459B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BC2F-4416-A6B5-8B2855459B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50D-46F0-BEB8-58BE654695E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750D-46F0-BEB8-58BE654695E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85.87</c:v>
                </c:pt>
                <c:pt idx="2">
                  <c:v>119.37</c:v>
                </c:pt>
                <c:pt idx="3">
                  <c:v>150.99</c:v>
                </c:pt>
                <c:pt idx="4">
                  <c:v>147.22</c:v>
                </c:pt>
              </c:numCache>
            </c:numRef>
          </c:val>
          <c:extLst>
            <c:ext xmlns:c16="http://schemas.microsoft.com/office/drawing/2014/chart" uri="{C3380CC4-5D6E-409C-BE32-E72D297353CC}">
              <c16:uniqueId val="{00000000-FF8F-46DD-B668-A82E5C0D3E5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FF8F-46DD-B668-A82E5C0D3E5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95F-488A-A1B1-74F1A674D72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A95F-488A-A1B1-74F1A674D72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74.84</c:v>
                </c:pt>
                <c:pt idx="2">
                  <c:v>70.989999999999995</c:v>
                </c:pt>
                <c:pt idx="3">
                  <c:v>77.05</c:v>
                </c:pt>
                <c:pt idx="4">
                  <c:v>65.34</c:v>
                </c:pt>
              </c:numCache>
            </c:numRef>
          </c:val>
          <c:extLst>
            <c:ext xmlns:c16="http://schemas.microsoft.com/office/drawing/2014/chart" uri="{C3380CC4-5D6E-409C-BE32-E72D297353CC}">
              <c16:uniqueId val="{00000000-89AE-4403-9E17-7E9202AA88F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89AE-4403-9E17-7E9202AA88F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248.23</c:v>
                </c:pt>
                <c:pt idx="2">
                  <c:v>262.24</c:v>
                </c:pt>
                <c:pt idx="3">
                  <c:v>241.07</c:v>
                </c:pt>
                <c:pt idx="4">
                  <c:v>282.60000000000002</c:v>
                </c:pt>
              </c:numCache>
            </c:numRef>
          </c:val>
          <c:extLst>
            <c:ext xmlns:c16="http://schemas.microsoft.com/office/drawing/2014/chart" uri="{C3380CC4-5D6E-409C-BE32-E72D297353CC}">
              <c16:uniqueId val="{00000000-1121-4E0F-A6FE-25FD3816F50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1121-4E0F-A6FE-25FD3816F50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大分県　豊後大野市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4">
        <f>データ!S6</f>
        <v>32765</v>
      </c>
      <c r="AM8" s="44"/>
      <c r="AN8" s="44"/>
      <c r="AO8" s="44"/>
      <c r="AP8" s="44"/>
      <c r="AQ8" s="44"/>
      <c r="AR8" s="44"/>
      <c r="AS8" s="44"/>
      <c r="AT8" s="45">
        <f>データ!T6</f>
        <v>603.14</v>
      </c>
      <c r="AU8" s="45"/>
      <c r="AV8" s="45"/>
      <c r="AW8" s="45"/>
      <c r="AX8" s="45"/>
      <c r="AY8" s="45"/>
      <c r="AZ8" s="45"/>
      <c r="BA8" s="45"/>
      <c r="BB8" s="45">
        <f>データ!U6</f>
        <v>54.32</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85.84</v>
      </c>
      <c r="J10" s="45"/>
      <c r="K10" s="45"/>
      <c r="L10" s="45"/>
      <c r="M10" s="45"/>
      <c r="N10" s="45"/>
      <c r="O10" s="45"/>
      <c r="P10" s="45">
        <f>データ!P6</f>
        <v>3.52</v>
      </c>
      <c r="Q10" s="45"/>
      <c r="R10" s="45"/>
      <c r="S10" s="45"/>
      <c r="T10" s="45"/>
      <c r="U10" s="45"/>
      <c r="V10" s="45"/>
      <c r="W10" s="45">
        <f>データ!Q6</f>
        <v>99.2</v>
      </c>
      <c r="X10" s="45"/>
      <c r="Y10" s="45"/>
      <c r="Z10" s="45"/>
      <c r="AA10" s="45"/>
      <c r="AB10" s="45"/>
      <c r="AC10" s="45"/>
      <c r="AD10" s="44">
        <f>データ!R6</f>
        <v>3680</v>
      </c>
      <c r="AE10" s="44"/>
      <c r="AF10" s="44"/>
      <c r="AG10" s="44"/>
      <c r="AH10" s="44"/>
      <c r="AI10" s="44"/>
      <c r="AJ10" s="44"/>
      <c r="AK10" s="2"/>
      <c r="AL10" s="44">
        <f>データ!V6</f>
        <v>1141</v>
      </c>
      <c r="AM10" s="44"/>
      <c r="AN10" s="44"/>
      <c r="AO10" s="44"/>
      <c r="AP10" s="44"/>
      <c r="AQ10" s="44"/>
      <c r="AR10" s="44"/>
      <c r="AS10" s="44"/>
      <c r="AT10" s="45">
        <f>データ!W6</f>
        <v>0.77</v>
      </c>
      <c r="AU10" s="45"/>
      <c r="AV10" s="45"/>
      <c r="AW10" s="45"/>
      <c r="AX10" s="45"/>
      <c r="AY10" s="45"/>
      <c r="AZ10" s="45"/>
      <c r="BA10" s="45"/>
      <c r="BB10" s="45">
        <f>データ!X6</f>
        <v>1481.82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Axo29ZLzb56xOdO5FyKjJZlEBDUb+35EzGglxVGlav1v9ML3Sb7WAgW2gqH1nsoV9pN7SGCxefgyYJSY0GpseQ==" saltValue="rIowhrNflWOXk2aYeceB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442127</v>
      </c>
      <c r="D6" s="19">
        <f t="shared" si="3"/>
        <v>46</v>
      </c>
      <c r="E6" s="19">
        <f t="shared" si="3"/>
        <v>17</v>
      </c>
      <c r="F6" s="19">
        <f t="shared" si="3"/>
        <v>4</v>
      </c>
      <c r="G6" s="19">
        <f t="shared" si="3"/>
        <v>0</v>
      </c>
      <c r="H6" s="19" t="str">
        <f t="shared" si="3"/>
        <v>大分県　豊後大野市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85.84</v>
      </c>
      <c r="P6" s="20">
        <f t="shared" si="3"/>
        <v>3.52</v>
      </c>
      <c r="Q6" s="20">
        <f t="shared" si="3"/>
        <v>99.2</v>
      </c>
      <c r="R6" s="20">
        <f t="shared" si="3"/>
        <v>3680</v>
      </c>
      <c r="S6" s="20">
        <f t="shared" si="3"/>
        <v>32765</v>
      </c>
      <c r="T6" s="20">
        <f t="shared" si="3"/>
        <v>603.14</v>
      </c>
      <c r="U6" s="20">
        <f t="shared" si="3"/>
        <v>54.32</v>
      </c>
      <c r="V6" s="20">
        <f t="shared" si="3"/>
        <v>1141</v>
      </c>
      <c r="W6" s="20">
        <f t="shared" si="3"/>
        <v>0.77</v>
      </c>
      <c r="X6" s="20">
        <f t="shared" si="3"/>
        <v>1481.82</v>
      </c>
      <c r="Y6" s="21" t="str">
        <f>IF(Y7="",NA(),Y7)</f>
        <v>-</v>
      </c>
      <c r="Z6" s="21">
        <f t="shared" ref="Z6:AH6" si="4">IF(Z7="",NA(),Z7)</f>
        <v>117.26</v>
      </c>
      <c r="AA6" s="21">
        <f t="shared" si="4"/>
        <v>112.04</v>
      </c>
      <c r="AB6" s="21">
        <f t="shared" si="4"/>
        <v>115.76</v>
      </c>
      <c r="AC6" s="21">
        <f t="shared" si="4"/>
        <v>104.02</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85.87</v>
      </c>
      <c r="AW6" s="21">
        <f t="shared" si="6"/>
        <v>119.37</v>
      </c>
      <c r="AX6" s="21">
        <f t="shared" si="6"/>
        <v>150.99</v>
      </c>
      <c r="AY6" s="21">
        <f t="shared" si="6"/>
        <v>147.22</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0">
        <f t="shared" ref="BG6:BO6" si="7">IF(BG7="",NA(),BG7)</f>
        <v>0</v>
      </c>
      <c r="BH6" s="20">
        <f t="shared" si="7"/>
        <v>0</v>
      </c>
      <c r="BI6" s="20">
        <f t="shared" si="7"/>
        <v>0</v>
      </c>
      <c r="BJ6" s="20">
        <f t="shared" si="7"/>
        <v>0</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74.84</v>
      </c>
      <c r="BS6" s="21">
        <f t="shared" si="8"/>
        <v>70.989999999999995</v>
      </c>
      <c r="BT6" s="21">
        <f t="shared" si="8"/>
        <v>77.05</v>
      </c>
      <c r="BU6" s="21">
        <f t="shared" si="8"/>
        <v>65.34</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248.23</v>
      </c>
      <c r="CD6" s="21">
        <f t="shared" si="9"/>
        <v>262.24</v>
      </c>
      <c r="CE6" s="21">
        <f t="shared" si="9"/>
        <v>241.07</v>
      </c>
      <c r="CF6" s="21">
        <f t="shared" si="9"/>
        <v>282.60000000000002</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44</v>
      </c>
      <c r="CO6" s="21">
        <f t="shared" si="10"/>
        <v>43.57</v>
      </c>
      <c r="CP6" s="21">
        <f t="shared" si="10"/>
        <v>44.14</v>
      </c>
      <c r="CQ6" s="21">
        <f t="shared" si="10"/>
        <v>42.86</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85.39</v>
      </c>
      <c r="CZ6" s="21">
        <f t="shared" si="11"/>
        <v>86.53</v>
      </c>
      <c r="DA6" s="21">
        <f t="shared" si="11"/>
        <v>86.78</v>
      </c>
      <c r="DB6" s="21">
        <f t="shared" si="11"/>
        <v>87.2</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4.3</v>
      </c>
      <c r="DK6" s="21">
        <f t="shared" si="12"/>
        <v>8.6</v>
      </c>
      <c r="DL6" s="21">
        <f t="shared" si="12"/>
        <v>11.75</v>
      </c>
      <c r="DM6" s="21">
        <f t="shared" si="12"/>
        <v>14.87</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442127</v>
      </c>
      <c r="D7" s="23">
        <v>46</v>
      </c>
      <c r="E7" s="23">
        <v>17</v>
      </c>
      <c r="F7" s="23">
        <v>4</v>
      </c>
      <c r="G7" s="23">
        <v>0</v>
      </c>
      <c r="H7" s="23" t="s">
        <v>96</v>
      </c>
      <c r="I7" s="23" t="s">
        <v>97</v>
      </c>
      <c r="J7" s="23" t="s">
        <v>98</v>
      </c>
      <c r="K7" s="23" t="s">
        <v>99</v>
      </c>
      <c r="L7" s="23" t="s">
        <v>100</v>
      </c>
      <c r="M7" s="23" t="s">
        <v>101</v>
      </c>
      <c r="N7" s="24" t="s">
        <v>102</v>
      </c>
      <c r="O7" s="24">
        <v>85.84</v>
      </c>
      <c r="P7" s="24">
        <v>3.52</v>
      </c>
      <c r="Q7" s="24">
        <v>99.2</v>
      </c>
      <c r="R7" s="24">
        <v>3680</v>
      </c>
      <c r="S7" s="24">
        <v>32765</v>
      </c>
      <c r="T7" s="24">
        <v>603.14</v>
      </c>
      <c r="U7" s="24">
        <v>54.32</v>
      </c>
      <c r="V7" s="24">
        <v>1141</v>
      </c>
      <c r="W7" s="24">
        <v>0.77</v>
      </c>
      <c r="X7" s="24">
        <v>1481.82</v>
      </c>
      <c r="Y7" s="24" t="s">
        <v>102</v>
      </c>
      <c r="Z7" s="24">
        <v>117.26</v>
      </c>
      <c r="AA7" s="24">
        <v>112.04</v>
      </c>
      <c r="AB7" s="24">
        <v>115.76</v>
      </c>
      <c r="AC7" s="24">
        <v>104.02</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85.87</v>
      </c>
      <c r="AW7" s="24">
        <v>119.37</v>
      </c>
      <c r="AX7" s="24">
        <v>150.99</v>
      </c>
      <c r="AY7" s="24">
        <v>147.22</v>
      </c>
      <c r="AZ7" s="24" t="s">
        <v>102</v>
      </c>
      <c r="BA7" s="24">
        <v>44.24</v>
      </c>
      <c r="BB7" s="24">
        <v>43.07</v>
      </c>
      <c r="BC7" s="24">
        <v>45.42</v>
      </c>
      <c r="BD7" s="24">
        <v>50.63</v>
      </c>
      <c r="BE7" s="24">
        <v>48.91</v>
      </c>
      <c r="BF7" s="24" t="s">
        <v>102</v>
      </c>
      <c r="BG7" s="24">
        <v>0</v>
      </c>
      <c r="BH7" s="24">
        <v>0</v>
      </c>
      <c r="BI7" s="24">
        <v>0</v>
      </c>
      <c r="BJ7" s="24">
        <v>0</v>
      </c>
      <c r="BK7" s="24" t="s">
        <v>102</v>
      </c>
      <c r="BL7" s="24">
        <v>1258.43</v>
      </c>
      <c r="BM7" s="24">
        <v>1163.75</v>
      </c>
      <c r="BN7" s="24">
        <v>1195.47</v>
      </c>
      <c r="BO7" s="24">
        <v>1168.69</v>
      </c>
      <c r="BP7" s="24">
        <v>1156.82</v>
      </c>
      <c r="BQ7" s="24" t="s">
        <v>102</v>
      </c>
      <c r="BR7" s="24">
        <v>74.84</v>
      </c>
      <c r="BS7" s="24">
        <v>70.989999999999995</v>
      </c>
      <c r="BT7" s="24">
        <v>77.05</v>
      </c>
      <c r="BU7" s="24">
        <v>65.34</v>
      </c>
      <c r="BV7" s="24" t="s">
        <v>102</v>
      </c>
      <c r="BW7" s="24">
        <v>73.36</v>
      </c>
      <c r="BX7" s="24">
        <v>72.599999999999994</v>
      </c>
      <c r="BY7" s="24">
        <v>69.430000000000007</v>
      </c>
      <c r="BZ7" s="24">
        <v>70.709999999999994</v>
      </c>
      <c r="CA7" s="24">
        <v>75.33</v>
      </c>
      <c r="CB7" s="24" t="s">
        <v>102</v>
      </c>
      <c r="CC7" s="24">
        <v>248.23</v>
      </c>
      <c r="CD7" s="24">
        <v>262.24</v>
      </c>
      <c r="CE7" s="24">
        <v>241.07</v>
      </c>
      <c r="CF7" s="24">
        <v>282.60000000000002</v>
      </c>
      <c r="CG7" s="24" t="s">
        <v>102</v>
      </c>
      <c r="CH7" s="24">
        <v>224.88</v>
      </c>
      <c r="CI7" s="24">
        <v>228.64</v>
      </c>
      <c r="CJ7" s="24">
        <v>239.46</v>
      </c>
      <c r="CK7" s="24">
        <v>233.15</v>
      </c>
      <c r="CL7" s="24">
        <v>215.73</v>
      </c>
      <c r="CM7" s="24" t="s">
        <v>102</v>
      </c>
      <c r="CN7" s="24">
        <v>44</v>
      </c>
      <c r="CO7" s="24">
        <v>43.57</v>
      </c>
      <c r="CP7" s="24">
        <v>44.14</v>
      </c>
      <c r="CQ7" s="24">
        <v>42.86</v>
      </c>
      <c r="CR7" s="24" t="s">
        <v>102</v>
      </c>
      <c r="CS7" s="24">
        <v>42.4</v>
      </c>
      <c r="CT7" s="24">
        <v>42.28</v>
      </c>
      <c r="CU7" s="24">
        <v>41.06</v>
      </c>
      <c r="CV7" s="24">
        <v>42.09</v>
      </c>
      <c r="CW7" s="24">
        <v>43.28</v>
      </c>
      <c r="CX7" s="24" t="s">
        <v>102</v>
      </c>
      <c r="CY7" s="24">
        <v>85.39</v>
      </c>
      <c r="CZ7" s="24">
        <v>86.53</v>
      </c>
      <c r="DA7" s="24">
        <v>86.78</v>
      </c>
      <c r="DB7" s="24">
        <v>87.2</v>
      </c>
      <c r="DC7" s="24" t="s">
        <v>102</v>
      </c>
      <c r="DD7" s="24">
        <v>84.19</v>
      </c>
      <c r="DE7" s="24">
        <v>84.34</v>
      </c>
      <c r="DF7" s="24">
        <v>84.34</v>
      </c>
      <c r="DG7" s="24">
        <v>84.73</v>
      </c>
      <c r="DH7" s="24">
        <v>86.21</v>
      </c>
      <c r="DI7" s="24" t="s">
        <v>102</v>
      </c>
      <c r="DJ7" s="24">
        <v>4.3</v>
      </c>
      <c r="DK7" s="24">
        <v>8.6</v>
      </c>
      <c r="DL7" s="24">
        <v>11.75</v>
      </c>
      <c r="DM7" s="24">
        <v>14.87</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2025-01-24T07:14:40Z</dcterms:created>
  <dcterms:modified xsi:type="dcterms:W3CDTF">2025-02-26T00:39:57Z</dcterms:modified>
  <cp:category/>
</cp:coreProperties>
</file>