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6年度\決算統計\02公営企業会計\12_経営比較分析表\02_公営企業に係る経営比較分析表（令和５年度決算）の分析\05_HP掲載用\14 国東市\"/>
    </mc:Choice>
  </mc:AlternateContent>
  <xr:revisionPtr revIDLastSave="0" documentId="13_ncr:1_{4C9EF93F-28E9-41EA-B00E-CBC8AF9A7773}" xr6:coauthVersionLast="47" xr6:coauthVersionMax="47" xr10:uidLastSave="{00000000-0000-0000-0000-000000000000}"/>
  <workbookProtection workbookAlgorithmName="SHA-512" workbookHashValue="GZfLo+Q4p2HZ/4vvhQMSOi0VPJZDTkGD5fOgV3+ghMKY+XkBwExp5idg53I2fvO21L6fVedVYMoJnRic6ee4fw==" workbookSaltValue="I4G6DNLBDghRHF8Pj+fhMA==" workbookSpinCount="100000" lockStructure="1"/>
  <bookViews>
    <workbookView xWindow="1620" yWindow="1170" windowWidth="16875" windowHeight="1335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AT8" i="4" s="1"/>
  <c r="R6" i="5"/>
  <c r="AL8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G85" i="4"/>
  <c r="F85" i="4"/>
  <c r="BB10" i="4"/>
  <c r="P10" i="4"/>
  <c r="I10" i="4"/>
  <c r="W8" i="4"/>
  <c r="P8" i="4"/>
  <c r="I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<sst xmlns="http://schemas.openxmlformats.org/spreadsheetml/2006/main" count="228" uniqueCount="113">
  <si>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</si>
  <si>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</si>
  <si>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</si>
  <si>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</si>
  <si>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</si>
  <si>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</si>
  <si>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</si>
  <si>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</si>
  <si>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</si>
  <si>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</si>
  <si>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</si>
  <si>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</si>
  <si>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</si>
  <si>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</si>
  <si>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</si>
  <si>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</si>
  <si>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</si>
  <si>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</si>
  <si>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</si>
  <si>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</si>
  <si>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</si>
  <si>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</si>
  <si>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</si>
  <si>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</si>
  <si>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</si>
  <si>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</si>
  <si>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</si>
  <si>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</si>
  <si>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</si>
  <si>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</si>
  <si>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</si>
  <si>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</si>
  <si>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</si>
  <si>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</si>
  <si>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</si>
  <si>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</si>
  <si>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</si>
  <si>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</si>
  <si>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</si>
  <si>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</si>
  <si>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</si>
  <si>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</si>
  <si>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</si>
  <si>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</si>
  <si>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</si>
  <si>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</si>
  <si>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</si>
  <si>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</si>
  <si>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</si>
  <si>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</si>
  <si>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</si>
  <si>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</si>
  <si>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</si>
  <si>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</si>
  <si>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</si>
  <si>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</si>
  <si>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</si>
  <si>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</si>
  <si>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</si>
  <si>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</si>
  <si>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</si>
  <si>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</si>
  <si>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</si>
  <si>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</si>
  <si>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</si>
  <si>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</si>
  <si>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</si>
  <si>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</si>
  <si>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</si>
  <si>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</si>
  <si>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</si>
  <si>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</si>
  <si>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</si>
  <si>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</si>
  <si>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</si>
  <si>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</si>
  <si>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</si>
  <si>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</si>
  <si>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</si>
  <si>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</si>
  <si>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</si>
  <si>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</si>
  <si>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</si>
  <si>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</si>
  <si>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</si>
  <si>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</si>
  <si>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</si>
  <si>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</si>
  <si>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</si>
  <si>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</si>
  <si>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</si>
  <si>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</si>
  <si>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</si>
  <si>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国東市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</si>
  <si>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</si>
  <si>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</si>
  <si>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</si>
  <si>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</si>
  <si>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</si>
  <si>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</si>
  <si>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</si>
  <si>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</si>
  <si>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</si>
  <si>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</si>
  <si>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</si>
  <si>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</si>
  <si>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</si>
  <si>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</si>
  <si>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</si>
  <si>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</si>
  <si>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①『経常収支比率』・・・経常費用が経常収益でどの程度賄われているかを表す指標です。100％以上となっていますが、給水人口が減少傾向であることから、今後も費用削減や料金収入の確保が必要です。
②『累積欠損金比率』・・・営業収益に対する累積欠損金の状況を表す指標です。0％を上回っており、今後も費用削減と料金改定を行う必要があります。
③『流動比率』・・・短期的な債務に対する支払能力を表す指標です。100％を上回っており、直近1年以内に支払うべき債務に対する支払能力があるといえます。
④『企業債残高対給水収益比率』・・・給水収益に対する企業債残高の割合であり、企業債残高の規模を表す指標です。類似団体平均値を上回っており、今後も計画的な施設の更新を行うなかで、適切な企業債の借入を行う必要があります。
⑤『料金回収率』・・・給水に係る費用が、どの程度給水収益で賄えているかを表した指標です。100%を下回っており、費用の削減や料金収入の確保が必要です。
⑥『給水原価』・・・有収水量1㎥当たりについて、どれだけの費用がかかっているかを表す指標です。類似団体平均値を下回っており、費用削減が進んでいるといえます。
⑦『施設利用率』・・・一日配水能力に対する一日平均配水量の割合であり、施設の利用状況や適正規模を判断する指標です。類似団体平均値を上回っていますが、今後も施設の統廃合等を含め、適切な施設規模の検討を行う必要があります。
⑧『有収率』・・・施設の稼働が収益につながっているかを判断する指標です。類似団体平均値を上回っていますが、低下傾向にあるため、今後も漏水対策等に取り組み有収率の向上を図ります。</t>
    <rPh sb="2" eb="6">
      <t>ケイジョウシュウシ</t>
    </rPh>
    <rPh sb="6" eb="8">
      <t>ヒリツ</t>
    </rPh>
    <rPh sb="12" eb="16">
      <t>ケイジョウヒヨウ</t>
    </rPh>
    <rPh sb="17" eb="21">
      <t>ケイジョウシュウエキ</t>
    </rPh>
    <rPh sb="24" eb="26">
      <t>テイド</t>
    </rPh>
    <rPh sb="26" eb="27">
      <t>マカナ</t>
    </rPh>
    <rPh sb="34" eb="35">
      <t>アラワ</t>
    </rPh>
    <rPh sb="36" eb="38">
      <t>シヒョウ</t>
    </rPh>
    <rPh sb="45" eb="47">
      <t>イジョウ</t>
    </rPh>
    <rPh sb="56" eb="58">
      <t>キュウスイ</t>
    </rPh>
    <rPh sb="58" eb="60">
      <t>ジンコウ</t>
    </rPh>
    <rPh sb="61" eb="63">
      <t>ゲンショウ</t>
    </rPh>
    <rPh sb="63" eb="65">
      <t>ケイコウ</t>
    </rPh>
    <rPh sb="73" eb="75">
      <t>コンゴ</t>
    </rPh>
    <rPh sb="76" eb="78">
      <t>ヒヨウ</t>
    </rPh>
    <rPh sb="78" eb="80">
      <t>サクゲン</t>
    </rPh>
    <rPh sb="81" eb="83">
      <t>リョウキン</t>
    </rPh>
    <rPh sb="83" eb="85">
      <t>シュウニュウ</t>
    </rPh>
    <rPh sb="86" eb="88">
      <t>カクホ</t>
    </rPh>
    <rPh sb="89" eb="91">
      <t>ヒツヨウ</t>
    </rPh>
    <rPh sb="97" eb="99">
      <t>ルイセキ</t>
    </rPh>
    <rPh sb="99" eb="102">
      <t>ケッソンキン</t>
    </rPh>
    <rPh sb="102" eb="104">
      <t>ヒリツ</t>
    </rPh>
    <rPh sb="108" eb="112">
      <t>エイギョウシュウエキ</t>
    </rPh>
    <rPh sb="113" eb="114">
      <t>タイ</t>
    </rPh>
    <rPh sb="116" eb="121">
      <t>ルイセキケッソンキン</t>
    </rPh>
    <rPh sb="122" eb="124">
      <t>ジョウキョウ</t>
    </rPh>
    <rPh sb="125" eb="126">
      <t>アラワ</t>
    </rPh>
    <rPh sb="127" eb="129">
      <t>シヒョウ</t>
    </rPh>
    <rPh sb="135" eb="137">
      <t>ウワマワ</t>
    </rPh>
    <rPh sb="142" eb="144">
      <t>コンゴ</t>
    </rPh>
    <rPh sb="145" eb="149">
      <t>ヒヨウサクゲン</t>
    </rPh>
    <rPh sb="150" eb="154">
      <t>リョウキンカイテイ</t>
    </rPh>
    <rPh sb="155" eb="156">
      <t>オコナ</t>
    </rPh>
    <rPh sb="157" eb="159">
      <t>ヒツヨウ</t>
    </rPh>
    <rPh sb="168" eb="170">
      <t>リュウドウ</t>
    </rPh>
    <rPh sb="170" eb="172">
      <t>ヒリツ</t>
    </rPh>
    <rPh sb="176" eb="179">
      <t>タンキテキ</t>
    </rPh>
    <rPh sb="180" eb="182">
      <t>サイム</t>
    </rPh>
    <rPh sb="183" eb="184">
      <t>タイ</t>
    </rPh>
    <rPh sb="186" eb="188">
      <t>シハラ</t>
    </rPh>
    <rPh sb="188" eb="190">
      <t>ノウリョク</t>
    </rPh>
    <rPh sb="191" eb="192">
      <t>アラワ</t>
    </rPh>
    <rPh sb="193" eb="195">
      <t>シヒョウ</t>
    </rPh>
    <rPh sb="203" eb="205">
      <t>ウワマワ</t>
    </rPh>
    <rPh sb="210" eb="212">
      <t>チョッキン</t>
    </rPh>
    <rPh sb="213" eb="214">
      <t>ネン</t>
    </rPh>
    <rPh sb="214" eb="216">
      <t>イナイ</t>
    </rPh>
    <rPh sb="217" eb="219">
      <t>シハラ</t>
    </rPh>
    <rPh sb="222" eb="224">
      <t>サイム</t>
    </rPh>
    <rPh sb="225" eb="226">
      <t>タイ</t>
    </rPh>
    <rPh sb="228" eb="232">
      <t>シハライノウリョク</t>
    </rPh>
    <rPh sb="244" eb="247">
      <t>キギョウサイ</t>
    </rPh>
    <rPh sb="247" eb="249">
      <t>ザンダカ</t>
    </rPh>
    <rPh sb="249" eb="250">
      <t>タイ</t>
    </rPh>
    <rPh sb="250" eb="254">
      <t>キュウスイシュウエキ</t>
    </rPh>
    <rPh sb="254" eb="256">
      <t>ヒリツ</t>
    </rPh>
    <rPh sb="260" eb="264">
      <t>キュウスイシュウエキ</t>
    </rPh>
    <rPh sb="265" eb="266">
      <t>タイ</t>
    </rPh>
    <rPh sb="268" eb="271">
      <t>キギョウサイ</t>
    </rPh>
    <rPh sb="271" eb="273">
      <t>ザンダカ</t>
    </rPh>
    <rPh sb="274" eb="276">
      <t>ワリアイ</t>
    </rPh>
    <rPh sb="280" eb="283">
      <t>キギョウサイ</t>
    </rPh>
    <rPh sb="283" eb="285">
      <t>ザンダカ</t>
    </rPh>
    <rPh sb="286" eb="288">
      <t>キボ</t>
    </rPh>
    <rPh sb="289" eb="290">
      <t>アラワ</t>
    </rPh>
    <rPh sb="291" eb="293">
      <t>シヒョウ</t>
    </rPh>
    <rPh sb="296" eb="300">
      <t>ルイジダンタイ</t>
    </rPh>
    <rPh sb="300" eb="303">
      <t>ヘイキンチ</t>
    </rPh>
    <rPh sb="304" eb="306">
      <t>ウワマワ</t>
    </rPh>
    <rPh sb="311" eb="313">
      <t>コンゴ</t>
    </rPh>
    <rPh sb="314" eb="317">
      <t>ケイカクテキ</t>
    </rPh>
    <rPh sb="318" eb="320">
      <t>シセツ</t>
    </rPh>
    <rPh sb="321" eb="323">
      <t>コウシン</t>
    </rPh>
    <rPh sb="324" eb="325">
      <t>オコナ</t>
    </rPh>
    <rPh sb="330" eb="332">
      <t>テキセツ</t>
    </rPh>
    <rPh sb="333" eb="336">
      <t>キギョウサイ</t>
    </rPh>
    <rPh sb="337" eb="339">
      <t>カリイレ</t>
    </rPh>
    <rPh sb="340" eb="341">
      <t>オコナ</t>
    </rPh>
    <rPh sb="342" eb="344">
      <t>ヒツヨウ</t>
    </rPh>
    <rPh sb="353" eb="355">
      <t>リョウキン</t>
    </rPh>
    <rPh sb="355" eb="357">
      <t>カイシュウ</t>
    </rPh>
    <rPh sb="357" eb="358">
      <t>リツ</t>
    </rPh>
    <rPh sb="362" eb="364">
      <t>キュウスイ</t>
    </rPh>
    <rPh sb="365" eb="366">
      <t>カカ</t>
    </rPh>
    <rPh sb="367" eb="369">
      <t>ヒヨウ</t>
    </rPh>
    <rPh sb="373" eb="375">
      <t>テイド</t>
    </rPh>
    <rPh sb="375" eb="379">
      <t>キュウスイシュウエキ</t>
    </rPh>
    <rPh sb="380" eb="381">
      <t>マカナ</t>
    </rPh>
    <rPh sb="387" eb="388">
      <t>アラワ</t>
    </rPh>
    <rPh sb="390" eb="392">
      <t>シヒョウ</t>
    </rPh>
    <rPh sb="400" eb="402">
      <t>シタマワ</t>
    </rPh>
    <rPh sb="407" eb="409">
      <t>ヒヨウ</t>
    </rPh>
    <rPh sb="410" eb="412">
      <t>サクゲン</t>
    </rPh>
    <rPh sb="413" eb="417">
      <t>リョウキンシュウニュウ</t>
    </rPh>
    <rPh sb="418" eb="420">
      <t>カクホ</t>
    </rPh>
    <rPh sb="421" eb="423">
      <t>ヒツヨウ</t>
    </rPh>
    <rPh sb="429" eb="431">
      <t>キュウスイ</t>
    </rPh>
    <rPh sb="431" eb="433">
      <t>ゲンカ</t>
    </rPh>
    <rPh sb="437" eb="441">
      <t>ユウシュウスイリョウ</t>
    </rPh>
    <rPh sb="443" eb="444">
      <t>ア</t>
    </rPh>
    <rPh sb="456" eb="458">
      <t>ヒヨウ</t>
    </rPh>
    <rPh sb="467" eb="468">
      <t>アラワ</t>
    </rPh>
    <rPh sb="469" eb="471">
      <t>シヒョウ</t>
    </rPh>
    <rPh sb="474" eb="478">
      <t>ルイジダンタイ</t>
    </rPh>
    <rPh sb="478" eb="481">
      <t>ヘイキンチ</t>
    </rPh>
    <rPh sb="482" eb="484">
      <t>シタマワ</t>
    </rPh>
    <rPh sb="489" eb="493">
      <t>ヒヨウサクゲン</t>
    </rPh>
    <rPh sb="494" eb="495">
      <t>スス</t>
    </rPh>
    <rPh sb="508" eb="510">
      <t>シセツ</t>
    </rPh>
    <rPh sb="510" eb="513">
      <t>リヨウリツ</t>
    </rPh>
    <rPh sb="517" eb="519">
      <t>イチニチ</t>
    </rPh>
    <rPh sb="519" eb="521">
      <t>ハイスイ</t>
    </rPh>
    <rPh sb="521" eb="523">
      <t>ノウリョク</t>
    </rPh>
    <rPh sb="524" eb="525">
      <t>タイ</t>
    </rPh>
    <rPh sb="527" eb="529">
      <t>イチニチ</t>
    </rPh>
    <rPh sb="529" eb="531">
      <t>ヘイキン</t>
    </rPh>
    <rPh sb="531" eb="534">
      <t>ハイスイリョウ</t>
    </rPh>
    <rPh sb="535" eb="537">
      <t>ワリアイ</t>
    </rPh>
    <rPh sb="541" eb="543">
      <t>シセツ</t>
    </rPh>
    <rPh sb="544" eb="548">
      <t>リヨウジョウキョウ</t>
    </rPh>
    <rPh sb="549" eb="551">
      <t>テキセイ</t>
    </rPh>
    <rPh sb="551" eb="553">
      <t>キボ</t>
    </rPh>
    <rPh sb="554" eb="556">
      <t>ハンダン</t>
    </rPh>
    <rPh sb="558" eb="560">
      <t>シヒョウ</t>
    </rPh>
    <rPh sb="563" eb="567">
      <t>ルイジダンタイ</t>
    </rPh>
    <rPh sb="567" eb="570">
      <t>ヘイキンチ</t>
    </rPh>
    <rPh sb="571" eb="573">
      <t>ウワマワ</t>
    </rPh>
    <rPh sb="580" eb="582">
      <t>コンゴ</t>
    </rPh>
    <rPh sb="583" eb="585">
      <t>シセツ</t>
    </rPh>
    <rPh sb="586" eb="589">
      <t>トウハイゴウ</t>
    </rPh>
    <rPh sb="589" eb="590">
      <t>トウ</t>
    </rPh>
    <rPh sb="591" eb="592">
      <t>フク</t>
    </rPh>
    <rPh sb="594" eb="596">
      <t>テキセツ</t>
    </rPh>
    <rPh sb="597" eb="599">
      <t>シセツ</t>
    </rPh>
    <rPh sb="599" eb="601">
      <t>キボ</t>
    </rPh>
    <rPh sb="602" eb="604">
      <t>ケントウ</t>
    </rPh>
    <rPh sb="605" eb="606">
      <t>オコナ</t>
    </rPh>
    <rPh sb="607" eb="609">
      <t>ヒツヨウ</t>
    </rPh>
    <rPh sb="618" eb="621">
      <t>ユウシュウリツ</t>
    </rPh>
    <rPh sb="625" eb="627">
      <t>シセツ</t>
    </rPh>
    <rPh sb="628" eb="630">
      <t>カドウ</t>
    </rPh>
    <rPh sb="631" eb="633">
      <t>シュウエキ</t>
    </rPh>
    <rPh sb="643" eb="645">
      <t>ハンダン</t>
    </rPh>
    <rPh sb="647" eb="649">
      <t>シヒョウ</t>
    </rPh>
    <rPh sb="652" eb="654">
      <t>ルイジ</t>
    </rPh>
    <rPh sb="654" eb="656">
      <t>ダンタイ</t>
    </rPh>
    <rPh sb="656" eb="659">
      <t>ヘイキンチ</t>
    </rPh>
    <rPh sb="660" eb="662">
      <t>ウワマワ</t>
    </rPh>
    <rPh sb="669" eb="673">
      <t>テイカケイコウ</t>
    </rPh>
    <rPh sb="679" eb="681">
      <t>コンゴ</t>
    </rPh>
    <rPh sb="682" eb="686">
      <t>ロウスイタイサク</t>
    </rPh>
    <rPh sb="686" eb="687">
      <t>トウ</t>
    </rPh>
    <rPh sb="688" eb="689">
      <t>ト</t>
    </rPh>
    <rPh sb="690" eb="691">
      <t>ク</t>
    </rPh>
    <rPh sb="692" eb="695">
      <t>ユウシュウリツ</t>
    </rPh>
    <rPh sb="696" eb="698">
      <t>コウジョウ</t>
    </rPh>
    <rPh sb="699" eb="700">
      <t>ハカ</t>
    </rPh>
    <phoneticPr fontId="4"/>
  </si>
  <si>
    <t>①『有形固定資産減価償却率』・・・有形固定資産のうち、償却対象資産の減価償却がどの程度進んでいるかを表す指標です。類似団体平均値を下回っており、施設は比較的新しいといえます。
②『管路経年化率』・・・法定耐用年数を超えた管路延長の割合を表す指標です。類似団体平均値を下回っており、管路は比較的新しいといえます。
③『管路更新率』・・・当該年度に更新した管路延長の割合を表す指標です。類似団体平均値を上回っており、今後も計画的な更新を行う必要があります。</t>
    <rPh sb="2" eb="4">
      <t>ユウケイ</t>
    </rPh>
    <rPh sb="4" eb="8">
      <t>コテイシサン</t>
    </rPh>
    <rPh sb="8" eb="12">
      <t>ゲンカショウキャク</t>
    </rPh>
    <rPh sb="12" eb="13">
      <t>リツ</t>
    </rPh>
    <rPh sb="17" eb="19">
      <t>ユウケイ</t>
    </rPh>
    <rPh sb="19" eb="23">
      <t>コテイシサン</t>
    </rPh>
    <rPh sb="27" eb="33">
      <t>ショウキャクタイショウシサン</t>
    </rPh>
    <rPh sb="34" eb="38">
      <t>ゲンカショウキャク</t>
    </rPh>
    <rPh sb="41" eb="43">
      <t>テイド</t>
    </rPh>
    <rPh sb="43" eb="44">
      <t>スス</t>
    </rPh>
    <rPh sb="50" eb="51">
      <t>アラワ</t>
    </rPh>
    <rPh sb="52" eb="54">
      <t>シヒョウ</t>
    </rPh>
    <rPh sb="57" eb="61">
      <t>ルイジダンタイ</t>
    </rPh>
    <rPh sb="61" eb="64">
      <t>ヘイキンチ</t>
    </rPh>
    <rPh sb="65" eb="67">
      <t>シタマワ</t>
    </rPh>
    <rPh sb="72" eb="74">
      <t>シセツ</t>
    </rPh>
    <rPh sb="75" eb="78">
      <t>ヒカクテキ</t>
    </rPh>
    <rPh sb="78" eb="79">
      <t>アタラ</t>
    </rPh>
    <rPh sb="90" eb="92">
      <t>カンロ</t>
    </rPh>
    <rPh sb="92" eb="95">
      <t>ケイネンカ</t>
    </rPh>
    <rPh sb="95" eb="96">
      <t>リツ</t>
    </rPh>
    <rPh sb="100" eb="106">
      <t>ホウテイタイヨウネンスウ</t>
    </rPh>
    <rPh sb="107" eb="108">
      <t>コ</t>
    </rPh>
    <rPh sb="110" eb="112">
      <t>カンロ</t>
    </rPh>
    <rPh sb="112" eb="114">
      <t>エンチョウ</t>
    </rPh>
    <rPh sb="115" eb="117">
      <t>ワリアイ</t>
    </rPh>
    <rPh sb="118" eb="119">
      <t>アラワ</t>
    </rPh>
    <rPh sb="120" eb="122">
      <t>シヒョウ</t>
    </rPh>
    <rPh sb="125" eb="129">
      <t>ルイジダンタイ</t>
    </rPh>
    <rPh sb="129" eb="132">
      <t>ヘイキンチ</t>
    </rPh>
    <rPh sb="133" eb="135">
      <t>シタマワ</t>
    </rPh>
    <rPh sb="140" eb="142">
      <t>カンロ</t>
    </rPh>
    <rPh sb="143" eb="146">
      <t>ヒカクテキ</t>
    </rPh>
    <rPh sb="146" eb="147">
      <t>アタラ</t>
    </rPh>
    <rPh sb="158" eb="160">
      <t>カンロ</t>
    </rPh>
    <rPh sb="160" eb="162">
      <t>コウシン</t>
    </rPh>
    <rPh sb="162" eb="163">
      <t>リツ</t>
    </rPh>
    <rPh sb="167" eb="171">
      <t>トウガイネンド</t>
    </rPh>
    <rPh sb="172" eb="174">
      <t>コウシン</t>
    </rPh>
    <rPh sb="176" eb="180">
      <t>カンロエンチョウ</t>
    </rPh>
    <rPh sb="181" eb="183">
      <t>ワリアイ</t>
    </rPh>
    <rPh sb="184" eb="185">
      <t>アラワ</t>
    </rPh>
    <rPh sb="186" eb="188">
      <t>シヒョウ</t>
    </rPh>
    <rPh sb="191" eb="195">
      <t>ルイジダンタイ</t>
    </rPh>
    <rPh sb="195" eb="198">
      <t>ヘイキンチ</t>
    </rPh>
    <rPh sb="199" eb="201">
      <t>ウワマワ</t>
    </rPh>
    <rPh sb="206" eb="208">
      <t>コンゴ</t>
    </rPh>
    <rPh sb="209" eb="212">
      <t>ケイカクテキ</t>
    </rPh>
    <rPh sb="213" eb="215">
      <t>コウシン</t>
    </rPh>
    <rPh sb="216" eb="217">
      <t>オコナ</t>
    </rPh>
    <rPh sb="218" eb="220">
      <t>ヒツヨウ</t>
    </rPh>
    <phoneticPr fontId="4"/>
  </si>
  <si>
    <t>　平成28年度から、11簡易水道と1給水施設で運営してきた事業を統合して上水道事業となり、公営企業会計に移行しました。移行により、水道料金を主たる財源とした事業運営が必要となることから、平成28年度から10%値上げした新料金を適用しました。また、令和2年10月1日から段階的従量制を導入したうえでの、10%値上げした新料金を適用しました。
　今後は人口減少による水道料金収入の減少や、老朽管の更新等に伴う費用の増加が見込まれ、厳しい経営状況となることが予想されます。国東市水道事業経営戦略に則り、中長期的な視点に立ち、料金改定の検討や計画的な施設の更新を行い、今後とも健全な事業経営を図っていく必要があります。</t>
    <rPh sb="1" eb="3">
      <t>ヘイセイ</t>
    </rPh>
    <rPh sb="5" eb="7">
      <t>ネンド</t>
    </rPh>
    <rPh sb="12" eb="16">
      <t>カンイスイドウ</t>
    </rPh>
    <rPh sb="18" eb="20">
      <t>キュウスイ</t>
    </rPh>
    <rPh sb="20" eb="22">
      <t>シセツ</t>
    </rPh>
    <rPh sb="23" eb="25">
      <t>ウンエイ</t>
    </rPh>
    <rPh sb="29" eb="31">
      <t>ジギョウ</t>
    </rPh>
    <rPh sb="32" eb="34">
      <t>トウゴウ</t>
    </rPh>
    <rPh sb="36" eb="39">
      <t>ジョウスイドウ</t>
    </rPh>
    <rPh sb="39" eb="41">
      <t>ジギョウ</t>
    </rPh>
    <rPh sb="45" eb="49">
      <t>コウエイキギョウ</t>
    </rPh>
    <rPh sb="49" eb="51">
      <t>カイケイ</t>
    </rPh>
    <rPh sb="52" eb="54">
      <t>イコウ</t>
    </rPh>
    <rPh sb="59" eb="61">
      <t>イコウ</t>
    </rPh>
    <rPh sb="65" eb="69">
      <t>スイドウリョウキン</t>
    </rPh>
    <rPh sb="70" eb="71">
      <t>シュ</t>
    </rPh>
    <rPh sb="73" eb="75">
      <t>ザイゲン</t>
    </rPh>
    <rPh sb="78" eb="80">
      <t>ジギョウ</t>
    </rPh>
    <rPh sb="80" eb="82">
      <t>ウンエイ</t>
    </rPh>
    <rPh sb="83" eb="85">
      <t>ヒツヨウ</t>
    </rPh>
    <rPh sb="93" eb="95">
      <t>ヘイセイ</t>
    </rPh>
    <rPh sb="97" eb="99">
      <t>ネンド</t>
    </rPh>
    <rPh sb="104" eb="106">
      <t>ネア</t>
    </rPh>
    <rPh sb="109" eb="112">
      <t>シンリョウキン</t>
    </rPh>
    <rPh sb="113" eb="115">
      <t>テキヨウ</t>
    </rPh>
    <rPh sb="123" eb="125">
      <t>レイワ</t>
    </rPh>
    <rPh sb="126" eb="127">
      <t>ネン</t>
    </rPh>
    <rPh sb="129" eb="130">
      <t>ガツ</t>
    </rPh>
    <rPh sb="131" eb="132">
      <t>ニチ</t>
    </rPh>
    <rPh sb="134" eb="137">
      <t>ダンカイテキ</t>
    </rPh>
    <rPh sb="137" eb="140">
      <t>ジュウリョウセイ</t>
    </rPh>
    <rPh sb="141" eb="143">
      <t>ドウニュウ</t>
    </rPh>
    <rPh sb="153" eb="155">
      <t>ネア</t>
    </rPh>
    <rPh sb="158" eb="161">
      <t>シンリョウキン</t>
    </rPh>
    <rPh sb="162" eb="164">
      <t>テキヨウ</t>
    </rPh>
    <rPh sb="171" eb="173">
      <t>コンゴ</t>
    </rPh>
    <rPh sb="174" eb="176">
      <t>ジンコウ</t>
    </rPh>
    <rPh sb="176" eb="178">
      <t>ゲンショウ</t>
    </rPh>
    <rPh sb="181" eb="183">
      <t>スイドウ</t>
    </rPh>
    <rPh sb="183" eb="185">
      <t>リョウキン</t>
    </rPh>
    <rPh sb="185" eb="187">
      <t>シュウニュウ</t>
    </rPh>
    <rPh sb="188" eb="190">
      <t>ゲンショウ</t>
    </rPh>
    <rPh sb="192" eb="195">
      <t>ロウキュウカン</t>
    </rPh>
    <rPh sb="196" eb="198">
      <t>コウシン</t>
    </rPh>
    <rPh sb="198" eb="199">
      <t>トウ</t>
    </rPh>
    <rPh sb="200" eb="201">
      <t>トモナ</t>
    </rPh>
    <rPh sb="202" eb="204">
      <t>ヒヨウ</t>
    </rPh>
    <rPh sb="205" eb="207">
      <t>ゾウカ</t>
    </rPh>
    <rPh sb="208" eb="210">
      <t>ミコ</t>
    </rPh>
    <rPh sb="213" eb="214">
      <t>キビ</t>
    </rPh>
    <rPh sb="216" eb="220">
      <t>ケイエイジョウキョウ</t>
    </rPh>
    <rPh sb="226" eb="228">
      <t>ヨソウ</t>
    </rPh>
    <rPh sb="233" eb="236">
      <t>クニサキシ</t>
    </rPh>
    <rPh sb="236" eb="238">
      <t>スイドウ</t>
    </rPh>
    <rPh sb="238" eb="240">
      <t>ジギョウ</t>
    </rPh>
    <rPh sb="259" eb="261">
      <t>リョウキン</t>
    </rPh>
    <rPh sb="261" eb="263">
      <t>カイテイ</t>
    </rPh>
    <rPh sb="264" eb="266">
      <t>ケントウ</t>
    </rPh>
    <rPh sb="267" eb="270">
      <t>ケイカクテキ</t>
    </rPh>
    <rPh sb="271" eb="273">
      <t>シセツ</t>
    </rPh>
    <rPh sb="274" eb="276">
      <t>コウシン</t>
    </rPh>
    <rPh sb="277" eb="278">
      <t>オコナ</t>
    </rPh>
    <rPh sb="284" eb="286">
      <t>ケンゼン</t>
    </rPh>
    <rPh sb="287" eb="289">
      <t>ジギョウ</t>
    </rPh>
    <rPh sb="289" eb="291">
      <t>ケイエイ</t>
    </rPh>
    <rPh sb="292" eb="293">
      <t>ハカ</t>
    </rPh>
    <rPh sb="297" eb="29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</si>
</sst>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1.1299999999999999</c:v>
                </c:pt>
                <c:pt idx="2">
                  <c:v>0.61</c:v>
                </c:pt>
                <c:pt idx="3">
                  <c:v>0.61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8-48CE-9A48-E3B60286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8-48CE-9A48-E3B60286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62.18</c:v>
                </c:pt>
                <c:pt idx="2">
                  <c:v>61.66</c:v>
                </c:pt>
                <c:pt idx="3">
                  <c:v>63.57</c:v>
                </c:pt>
                <c:pt idx="4">
                  <c:v>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76D-ACB5-EB6B7A127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9-476D-ACB5-EB6B7A127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83.99</c:v>
                </c:pt>
                <c:pt idx="2">
                  <c:v>83.98</c:v>
                </c:pt>
                <c:pt idx="3">
                  <c:v>80.91</c:v>
                </c:pt>
                <c:pt idx="4">
                  <c:v>80.72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0-450D-9A75-B0E1FA9C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0-450D-9A75-B0E1FA9C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95.94</c:v>
                </c:pt>
                <c:pt idx="1">
                  <c:v>99.76</c:v>
                </c:pt>
                <c:pt idx="2">
                  <c:v>101.43</c:v>
                </c:pt>
                <c:pt idx="3">
                  <c:v>101.16</c:v>
                </c:pt>
                <c:pt idx="4">
                  <c:v>104.99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AA1-9570-161AA2FC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7-4AA1-9570-161AA2FC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22.17</c:v>
                </c:pt>
                <c:pt idx="1">
                  <c:v>26.21</c:v>
                </c:pt>
                <c:pt idx="2">
                  <c:v>29.34</c:v>
                </c:pt>
                <c:pt idx="3">
                  <c:v>32.14</c:v>
                </c:pt>
                <c:pt idx="4">
                  <c:v>33.96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48C-BA84-59FA01B3D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2-448C-BA84-59FA01B3D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8.14</c:v>
                </c:pt>
                <c:pt idx="1">
                  <c:v>7.81</c:v>
                </c:pt>
                <c:pt idx="2">
                  <c:v>16.09</c:v>
                </c:pt>
                <c:pt idx="3">
                  <c:v>16.079999999999998</c:v>
                </c:pt>
                <c:pt idx="4">
                  <c:v>19.190000000000001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EE-ADFB-8494F796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8-40EE-ADFB-8494F796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42.25</c:v>
                </c:pt>
                <c:pt idx="1">
                  <c:v>40.590000000000003</c:v>
                </c:pt>
                <c:pt idx="2">
                  <c:v>37.31</c:v>
                </c:pt>
                <c:pt idx="3">
                  <c:v>35.729999999999997</c:v>
                </c:pt>
                <c:pt idx="4">
                  <c:v>30.08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B-4C33-9313-71639A48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C33-9313-71639A48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57.56</c:v>
                </c:pt>
                <c:pt idx="1">
                  <c:v>69.25</c:v>
                </c:pt>
                <c:pt idx="2">
                  <c:v>78.5</c:v>
                </c:pt>
                <c:pt idx="3">
                  <c:v>86.34</c:v>
                </c:pt>
                <c:pt idx="4">
                  <c:v>103.83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1-4FC9-A99F-D99D03265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1-4FC9-A99F-D99D03265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512.42999999999995</c:v>
                </c:pt>
                <c:pt idx="1">
                  <c:v>473.26</c:v>
                </c:pt>
                <c:pt idx="2">
                  <c:v>455.7</c:v>
                </c:pt>
                <c:pt idx="3">
                  <c:v>441.22</c:v>
                </c:pt>
                <c:pt idx="4">
                  <c:v>467.6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6-4BF7-8248-B6799BF1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6-4BF7-8248-B6799BF1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84.61</c:v>
                </c:pt>
                <c:pt idx="1">
                  <c:v>91.03</c:v>
                </c:pt>
                <c:pt idx="2">
                  <c:v>95.38</c:v>
                </c:pt>
                <c:pt idx="3">
                  <c:v>94.09</c:v>
                </c:pt>
                <c:pt idx="4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D-493D-B252-C270DAA8C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D-493D-B252-C270DAA8C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185.27</c:v>
                </c:pt>
                <c:pt idx="1">
                  <c:v>179.22</c:v>
                </c:pt>
                <c:pt idx="2">
                  <c:v>180.64</c:v>
                </c:pt>
                <c:pt idx="3">
                  <c:v>183.16</c:v>
                </c:pt>
                <c:pt idx="4">
                  <c:v>175.69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0-4803-B538-54FBCA3E2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0-4803-B538-54FBCA3E2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大分県　国東市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A7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25756</v>
      </c>
      <c r="AM8" s="58"/>
      <c r="AN8" s="58"/>
      <c r="AO8" s="58"/>
      <c r="AP8" s="58"/>
      <c r="AQ8" s="58"/>
      <c r="AR8" s="58"/>
      <c r="AS8" s="58"/>
      <c r="AT8" s="55">
        <f>データ!$S$6</f>
        <v>318.10000000000002</v>
      </c>
      <c r="AU8" s="56"/>
      <c r="AV8" s="56"/>
      <c r="AW8" s="56"/>
      <c r="AX8" s="56"/>
      <c r="AY8" s="56"/>
      <c r="AZ8" s="56"/>
      <c r="BA8" s="56"/>
      <c r="BB8" s="45">
        <f>データ!$T$6</f>
        <v>80.97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59.16</v>
      </c>
      <c r="J10" s="56"/>
      <c r="K10" s="56"/>
      <c r="L10" s="56"/>
      <c r="M10" s="56"/>
      <c r="N10" s="56"/>
      <c r="O10" s="57"/>
      <c r="P10" s="45">
        <f>データ!$P$6</f>
        <v>53.76</v>
      </c>
      <c r="Q10" s="45"/>
      <c r="R10" s="45"/>
      <c r="S10" s="45"/>
      <c r="T10" s="45"/>
      <c r="U10" s="45"/>
      <c r="V10" s="45"/>
      <c r="W10" s="58">
        <f>データ!$Q$6</f>
        <v>3410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13701</v>
      </c>
      <c r="AM10" s="58"/>
      <c r="AN10" s="58"/>
      <c r="AO10" s="58"/>
      <c r="AP10" s="58"/>
      <c r="AQ10" s="58"/>
      <c r="AR10" s="58"/>
      <c r="AS10" s="58"/>
      <c r="AT10" s="55">
        <f>データ!$V$6</f>
        <v>26.53</v>
      </c>
      <c r="AU10" s="56"/>
      <c r="AV10" s="56"/>
      <c r="AW10" s="56"/>
      <c r="AX10" s="56"/>
      <c r="AY10" s="56"/>
      <c r="AZ10" s="56"/>
      <c r="BA10" s="56"/>
      <c r="BB10" s="45">
        <f>データ!$W$6</f>
        <v>516.42999999999995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9" t="s">
        <v>110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9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111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112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OTDWG6GZv1tyYhKAvDOIgJoRdFU8/Uokgphfz8B3QlPedtzR8wKzpl2ORskf05PMfS8nWtmZIQV+KXLI8hpblQ==" saltValue="zoykGnjP0yliPa+hmOHjQ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442143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大分県　国東市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59.16</v>
      </c>
      <c r="P6" s="21">
        <f t="shared" si="3"/>
        <v>53.76</v>
      </c>
      <c r="Q6" s="21">
        <f t="shared" si="3"/>
        <v>3410</v>
      </c>
      <c r="R6" s="21">
        <f t="shared" si="3"/>
        <v>25756</v>
      </c>
      <c r="S6" s="21">
        <f t="shared" si="3"/>
        <v>318.10000000000002</v>
      </c>
      <c r="T6" s="21">
        <f t="shared" si="3"/>
        <v>80.97</v>
      </c>
      <c r="U6" s="21">
        <f t="shared" si="3"/>
        <v>13701</v>
      </c>
      <c r="V6" s="21">
        <f t="shared" si="3"/>
        <v>26.53</v>
      </c>
      <c r="W6" s="21">
        <f t="shared" si="3"/>
        <v>516.42999999999995</v>
      </c>
      <c r="X6" s="22">
        <f>IF(X7="",NA(),X7)</f>
        <v>95.94</v>
      </c>
      <c r="Y6" s="22">
        <f t="shared" ref="Y6:AG6" si="4">IF(Y7="",NA(),Y7)</f>
        <v>99.76</v>
      </c>
      <c r="Z6" s="22">
        <f t="shared" si="4"/>
        <v>101.43</v>
      </c>
      <c r="AA6" s="22">
        <f t="shared" si="4"/>
        <v>101.16</v>
      </c>
      <c r="AB6" s="22">
        <f t="shared" si="4"/>
        <v>104.99</v>
      </c>
      <c r="AC6" s="22">
        <f t="shared" si="4"/>
        <v>108.46</v>
      </c>
      <c r="AD6" s="22">
        <f t="shared" si="4"/>
        <v>109.02</v>
      </c>
      <c r="AE6" s="22">
        <f t="shared" si="4"/>
        <v>107.81</v>
      </c>
      <c r="AF6" s="22">
        <f t="shared" si="4"/>
        <v>107.21</v>
      </c>
      <c r="AG6" s="22">
        <f t="shared" si="4"/>
        <v>105.97</v>
      </c>
      <c r="AH6" s="21" t="str">
        <f>IF(AH7="","",IF(AH7="-","【-】","【"&amp;SUBSTITUTE(TEXT(AH7,"#,##0.00"),"-","△")&amp;"】"))</f>
        <v>【108.24】</v>
      </c>
      <c r="AI6" s="22">
        <f>IF(AI7="",NA(),AI7)</f>
        <v>42.25</v>
      </c>
      <c r="AJ6" s="22">
        <f t="shared" ref="AJ6:AR6" si="5">IF(AJ7="",NA(),AJ7)</f>
        <v>40.590000000000003</v>
      </c>
      <c r="AK6" s="22">
        <f t="shared" si="5"/>
        <v>37.31</v>
      </c>
      <c r="AL6" s="22">
        <f t="shared" si="5"/>
        <v>35.729999999999997</v>
      </c>
      <c r="AM6" s="22">
        <f t="shared" si="5"/>
        <v>30.08</v>
      </c>
      <c r="AN6" s="22">
        <f t="shared" si="5"/>
        <v>11.94</v>
      </c>
      <c r="AO6" s="22">
        <f t="shared" si="5"/>
        <v>11</v>
      </c>
      <c r="AP6" s="22">
        <f t="shared" si="5"/>
        <v>8.86</v>
      </c>
      <c r="AQ6" s="22">
        <f t="shared" si="5"/>
        <v>7.65</v>
      </c>
      <c r="AR6" s="22">
        <f t="shared" si="5"/>
        <v>8.52</v>
      </c>
      <c r="AS6" s="21" t="str">
        <f>IF(AS7="","",IF(AS7="-","【-】","【"&amp;SUBSTITUTE(TEXT(AS7,"#,##0.00"),"-","△")&amp;"】"))</f>
        <v>【1.50】</v>
      </c>
      <c r="AT6" s="22">
        <f>IF(AT7="",NA(),AT7)</f>
        <v>57.56</v>
      </c>
      <c r="AU6" s="22">
        <f t="shared" ref="AU6:BC6" si="6">IF(AU7="",NA(),AU7)</f>
        <v>69.25</v>
      </c>
      <c r="AV6" s="22">
        <f t="shared" si="6"/>
        <v>78.5</v>
      </c>
      <c r="AW6" s="22">
        <f t="shared" si="6"/>
        <v>86.34</v>
      </c>
      <c r="AX6" s="22">
        <f t="shared" si="6"/>
        <v>103.83</v>
      </c>
      <c r="AY6" s="22">
        <f t="shared" si="6"/>
        <v>362.93</v>
      </c>
      <c r="AZ6" s="22">
        <f t="shared" si="6"/>
        <v>371.81</v>
      </c>
      <c r="BA6" s="22">
        <f t="shared" si="6"/>
        <v>384.23</v>
      </c>
      <c r="BB6" s="22">
        <f t="shared" si="6"/>
        <v>364.3</v>
      </c>
      <c r="BC6" s="22">
        <f t="shared" si="6"/>
        <v>378.87</v>
      </c>
      <c r="BD6" s="21" t="str">
        <f>IF(BD7="","",IF(BD7="-","【-】","【"&amp;SUBSTITUTE(TEXT(BD7,"#,##0.00"),"-","△")&amp;"】"))</f>
        <v>【243.36】</v>
      </c>
      <c r="BE6" s="22">
        <f>IF(BE7="",NA(),BE7)</f>
        <v>512.42999999999995</v>
      </c>
      <c r="BF6" s="22">
        <f t="shared" ref="BF6:BN6" si="7">IF(BF7="",NA(),BF7)</f>
        <v>473.26</v>
      </c>
      <c r="BG6" s="22">
        <f t="shared" si="7"/>
        <v>455.7</v>
      </c>
      <c r="BH6" s="22">
        <f t="shared" si="7"/>
        <v>441.22</v>
      </c>
      <c r="BI6" s="22">
        <f t="shared" si="7"/>
        <v>467.6</v>
      </c>
      <c r="BJ6" s="22">
        <f t="shared" si="7"/>
        <v>439.05</v>
      </c>
      <c r="BK6" s="22">
        <f t="shared" si="7"/>
        <v>465.85</v>
      </c>
      <c r="BL6" s="22">
        <f t="shared" si="7"/>
        <v>439.43</v>
      </c>
      <c r="BM6" s="22">
        <f t="shared" si="7"/>
        <v>438.41</v>
      </c>
      <c r="BN6" s="22">
        <f t="shared" si="7"/>
        <v>430.23</v>
      </c>
      <c r="BO6" s="21" t="str">
        <f>IF(BO7="","",IF(BO7="-","【-】","【"&amp;SUBSTITUTE(TEXT(BO7,"#,##0.00"),"-","△")&amp;"】"))</f>
        <v>【265.93】</v>
      </c>
      <c r="BP6" s="22">
        <f>IF(BP7="",NA(),BP7)</f>
        <v>84.61</v>
      </c>
      <c r="BQ6" s="22">
        <f t="shared" ref="BQ6:BY6" si="8">IF(BQ7="",NA(),BQ7)</f>
        <v>91.03</v>
      </c>
      <c r="BR6" s="22">
        <f t="shared" si="8"/>
        <v>95.38</v>
      </c>
      <c r="BS6" s="22">
        <f t="shared" si="8"/>
        <v>94.09</v>
      </c>
      <c r="BT6" s="22">
        <f t="shared" si="8"/>
        <v>98.2</v>
      </c>
      <c r="BU6" s="22">
        <f t="shared" si="8"/>
        <v>95.26</v>
      </c>
      <c r="BV6" s="22">
        <f t="shared" si="8"/>
        <v>92.39</v>
      </c>
      <c r="BW6" s="22">
        <f t="shared" si="8"/>
        <v>94.41</v>
      </c>
      <c r="BX6" s="22">
        <f t="shared" si="8"/>
        <v>90.96</v>
      </c>
      <c r="BY6" s="22">
        <f t="shared" si="8"/>
        <v>90.66</v>
      </c>
      <c r="BZ6" s="21" t="str">
        <f>IF(BZ7="","",IF(BZ7="-","【-】","【"&amp;SUBSTITUTE(TEXT(BZ7,"#,##0.00"),"-","△")&amp;"】"))</f>
        <v>【97.82】</v>
      </c>
      <c r="CA6" s="22">
        <f>IF(CA7="",NA(),CA7)</f>
        <v>185.27</v>
      </c>
      <c r="CB6" s="22">
        <f t="shared" ref="CB6:CJ6" si="9">IF(CB7="",NA(),CB7)</f>
        <v>179.22</v>
      </c>
      <c r="CC6" s="22">
        <f t="shared" si="9"/>
        <v>180.64</v>
      </c>
      <c r="CD6" s="22">
        <f t="shared" si="9"/>
        <v>183.16</v>
      </c>
      <c r="CE6" s="22">
        <f t="shared" si="9"/>
        <v>175.69</v>
      </c>
      <c r="CF6" s="22">
        <f t="shared" si="9"/>
        <v>192.82</v>
      </c>
      <c r="CG6" s="22">
        <f t="shared" si="9"/>
        <v>192.98</v>
      </c>
      <c r="CH6" s="22">
        <f t="shared" si="9"/>
        <v>192.13</v>
      </c>
      <c r="CI6" s="22">
        <f t="shared" si="9"/>
        <v>197.04</v>
      </c>
      <c r="CJ6" s="22">
        <f t="shared" si="9"/>
        <v>199.33</v>
      </c>
      <c r="CK6" s="21" t="str">
        <f>IF(CK7="","",IF(CK7="-","【-】","【"&amp;SUBSTITUTE(TEXT(CK7,"#,##0.00"),"-","△")&amp;"】"))</f>
        <v>【177.56】</v>
      </c>
      <c r="CL6" s="22">
        <f>IF(CL7="",NA(),CL7)</f>
        <v>60.66</v>
      </c>
      <c r="CM6" s="22">
        <f t="shared" ref="CM6:CU6" si="10">IF(CM7="",NA(),CM7)</f>
        <v>62.18</v>
      </c>
      <c r="CN6" s="22">
        <f t="shared" si="10"/>
        <v>61.66</v>
      </c>
      <c r="CO6" s="22">
        <f t="shared" si="10"/>
        <v>63.57</v>
      </c>
      <c r="CP6" s="22">
        <f t="shared" si="10"/>
        <v>63.1</v>
      </c>
      <c r="CQ6" s="22">
        <f t="shared" si="10"/>
        <v>54.05</v>
      </c>
      <c r="CR6" s="22">
        <f t="shared" si="10"/>
        <v>54.43</v>
      </c>
      <c r="CS6" s="22">
        <f t="shared" si="10"/>
        <v>53.87</v>
      </c>
      <c r="CT6" s="22">
        <f t="shared" si="10"/>
        <v>54.49</v>
      </c>
      <c r="CU6" s="22">
        <f t="shared" si="10"/>
        <v>54.8</v>
      </c>
      <c r="CV6" s="21" t="str">
        <f>IF(CV7="","",IF(CV7="-","【-】","【"&amp;SUBSTITUTE(TEXT(CV7,"#,##0.00"),"-","△")&amp;"】"))</f>
        <v>【59.81】</v>
      </c>
      <c r="CW6" s="22">
        <f>IF(CW7="",NA(),CW7)</f>
        <v>85.26</v>
      </c>
      <c r="CX6" s="22">
        <f t="shared" ref="CX6:DF6" si="11">IF(CX7="",NA(),CX7)</f>
        <v>83.99</v>
      </c>
      <c r="CY6" s="22">
        <f t="shared" si="11"/>
        <v>83.98</v>
      </c>
      <c r="CZ6" s="22">
        <f t="shared" si="11"/>
        <v>80.91</v>
      </c>
      <c r="DA6" s="22">
        <f t="shared" si="11"/>
        <v>80.72</v>
      </c>
      <c r="DB6" s="22">
        <f t="shared" si="11"/>
        <v>80.510000000000005</v>
      </c>
      <c r="DC6" s="22">
        <f t="shared" si="11"/>
        <v>79.44</v>
      </c>
      <c r="DD6" s="22">
        <f t="shared" si="11"/>
        <v>79.489999999999995</v>
      </c>
      <c r="DE6" s="22">
        <f t="shared" si="11"/>
        <v>78.8</v>
      </c>
      <c r="DF6" s="22">
        <f t="shared" si="11"/>
        <v>77.98</v>
      </c>
      <c r="DG6" s="21" t="str">
        <f>IF(DG7="","",IF(DG7="-","【-】","【"&amp;SUBSTITUTE(TEXT(DG7,"#,##0.00"),"-","△")&amp;"】"))</f>
        <v>【89.42】</v>
      </c>
      <c r="DH6" s="22">
        <f>IF(DH7="",NA(),DH7)</f>
        <v>22.17</v>
      </c>
      <c r="DI6" s="22">
        <f t="shared" ref="DI6:DQ6" si="12">IF(DI7="",NA(),DI7)</f>
        <v>26.21</v>
      </c>
      <c r="DJ6" s="22">
        <f t="shared" si="12"/>
        <v>29.34</v>
      </c>
      <c r="DK6" s="22">
        <f t="shared" si="12"/>
        <v>32.14</v>
      </c>
      <c r="DL6" s="22">
        <f t="shared" si="12"/>
        <v>33.96</v>
      </c>
      <c r="DM6" s="22">
        <f t="shared" si="12"/>
        <v>49.12</v>
      </c>
      <c r="DN6" s="22">
        <f t="shared" si="12"/>
        <v>49.39</v>
      </c>
      <c r="DO6" s="22">
        <f t="shared" si="12"/>
        <v>50.75</v>
      </c>
      <c r="DP6" s="22">
        <f t="shared" si="12"/>
        <v>51.72</v>
      </c>
      <c r="DQ6" s="22">
        <f t="shared" si="12"/>
        <v>52.27</v>
      </c>
      <c r="DR6" s="21" t="str">
        <f>IF(DR7="","",IF(DR7="-","【-】","【"&amp;SUBSTITUTE(TEXT(DR7,"#,##0.00"),"-","△")&amp;"】"))</f>
        <v>【52.02】</v>
      </c>
      <c r="DS6" s="22">
        <f>IF(DS7="",NA(),DS7)</f>
        <v>8.14</v>
      </c>
      <c r="DT6" s="22">
        <f t="shared" ref="DT6:EB6" si="13">IF(DT7="",NA(),DT7)</f>
        <v>7.81</v>
      </c>
      <c r="DU6" s="22">
        <f t="shared" si="13"/>
        <v>16.09</v>
      </c>
      <c r="DV6" s="22">
        <f t="shared" si="13"/>
        <v>16.079999999999998</v>
      </c>
      <c r="DW6" s="22">
        <f t="shared" si="13"/>
        <v>19.190000000000001</v>
      </c>
      <c r="DX6" s="22">
        <f t="shared" si="13"/>
        <v>16.760000000000002</v>
      </c>
      <c r="DY6" s="22">
        <f t="shared" si="13"/>
        <v>18.57</v>
      </c>
      <c r="DZ6" s="22">
        <f t="shared" si="13"/>
        <v>21.14</v>
      </c>
      <c r="EA6" s="22">
        <f t="shared" si="13"/>
        <v>22.12</v>
      </c>
      <c r="EB6" s="22">
        <f t="shared" si="13"/>
        <v>25.67</v>
      </c>
      <c r="EC6" s="21" t="str">
        <f>IF(EC7="","",IF(EC7="-","【-】","【"&amp;SUBSTITUTE(TEXT(EC7,"#,##0.00"),"-","△")&amp;"】"))</f>
        <v>【25.37】</v>
      </c>
      <c r="ED6" s="22">
        <f>IF(ED7="",NA(),ED7)</f>
        <v>0.34</v>
      </c>
      <c r="EE6" s="22">
        <f t="shared" ref="EE6:EM6" si="14">IF(EE7="",NA(),EE7)</f>
        <v>1.1299999999999999</v>
      </c>
      <c r="EF6" s="22">
        <f t="shared" si="14"/>
        <v>0.61</v>
      </c>
      <c r="EG6" s="22">
        <f t="shared" si="14"/>
        <v>0.61</v>
      </c>
      <c r="EH6" s="22">
        <f t="shared" si="14"/>
        <v>0.42</v>
      </c>
      <c r="EI6" s="22">
        <f t="shared" si="14"/>
        <v>0.42</v>
      </c>
      <c r="EJ6" s="22">
        <f t="shared" si="14"/>
        <v>0.44</v>
      </c>
      <c r="EK6" s="22">
        <f t="shared" si="14"/>
        <v>0.5</v>
      </c>
      <c r="EL6" s="22">
        <f t="shared" si="14"/>
        <v>0.4</v>
      </c>
      <c r="EM6" s="22">
        <f t="shared" si="14"/>
        <v>0.4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442143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59.16</v>
      </c>
      <c r="P7" s="25">
        <v>53.76</v>
      </c>
      <c r="Q7" s="25">
        <v>3410</v>
      </c>
      <c r="R7" s="25">
        <v>25756</v>
      </c>
      <c r="S7" s="25">
        <v>318.10000000000002</v>
      </c>
      <c r="T7" s="25">
        <v>80.97</v>
      </c>
      <c r="U7" s="25">
        <v>13701</v>
      </c>
      <c r="V7" s="25">
        <v>26.53</v>
      </c>
      <c r="W7" s="25">
        <v>516.42999999999995</v>
      </c>
      <c r="X7" s="25">
        <v>95.94</v>
      </c>
      <c r="Y7" s="25">
        <v>99.76</v>
      </c>
      <c r="Z7" s="25">
        <v>101.43</v>
      </c>
      <c r="AA7" s="25">
        <v>101.16</v>
      </c>
      <c r="AB7" s="25">
        <v>104.99</v>
      </c>
      <c r="AC7" s="25">
        <v>108.46</v>
      </c>
      <c r="AD7" s="25">
        <v>109.02</v>
      </c>
      <c r="AE7" s="25">
        <v>107.81</v>
      </c>
      <c r="AF7" s="25">
        <v>107.21</v>
      </c>
      <c r="AG7" s="25">
        <v>105.97</v>
      </c>
      <c r="AH7" s="25">
        <v>108.24</v>
      </c>
      <c r="AI7" s="25">
        <v>42.25</v>
      </c>
      <c r="AJ7" s="25">
        <v>40.590000000000003</v>
      </c>
      <c r="AK7" s="25">
        <v>37.31</v>
      </c>
      <c r="AL7" s="25">
        <v>35.729999999999997</v>
      </c>
      <c r="AM7" s="25">
        <v>30.08</v>
      </c>
      <c r="AN7" s="25">
        <v>11.94</v>
      </c>
      <c r="AO7" s="25">
        <v>11</v>
      </c>
      <c r="AP7" s="25">
        <v>8.86</v>
      </c>
      <c r="AQ7" s="25">
        <v>7.65</v>
      </c>
      <c r="AR7" s="25">
        <v>8.52</v>
      </c>
      <c r="AS7" s="25">
        <v>1.5</v>
      </c>
      <c r="AT7" s="25">
        <v>57.56</v>
      </c>
      <c r="AU7" s="25">
        <v>69.25</v>
      </c>
      <c r="AV7" s="25">
        <v>78.5</v>
      </c>
      <c r="AW7" s="25">
        <v>86.34</v>
      </c>
      <c r="AX7" s="25">
        <v>103.83</v>
      </c>
      <c r="AY7" s="25">
        <v>362.93</v>
      </c>
      <c r="AZ7" s="25">
        <v>371.81</v>
      </c>
      <c r="BA7" s="25">
        <v>384.23</v>
      </c>
      <c r="BB7" s="25">
        <v>364.3</v>
      </c>
      <c r="BC7" s="25">
        <v>378.87</v>
      </c>
      <c r="BD7" s="25">
        <v>243.36</v>
      </c>
      <c r="BE7" s="25">
        <v>512.42999999999995</v>
      </c>
      <c r="BF7" s="25">
        <v>473.26</v>
      </c>
      <c r="BG7" s="25">
        <v>455.7</v>
      </c>
      <c r="BH7" s="25">
        <v>441.22</v>
      </c>
      <c r="BI7" s="25">
        <v>467.6</v>
      </c>
      <c r="BJ7" s="25">
        <v>439.05</v>
      </c>
      <c r="BK7" s="25">
        <v>465.85</v>
      </c>
      <c r="BL7" s="25">
        <v>439.43</v>
      </c>
      <c r="BM7" s="25">
        <v>438.41</v>
      </c>
      <c r="BN7" s="25">
        <v>430.23</v>
      </c>
      <c r="BO7" s="25">
        <v>265.93</v>
      </c>
      <c r="BP7" s="25">
        <v>84.61</v>
      </c>
      <c r="BQ7" s="25">
        <v>91.03</v>
      </c>
      <c r="BR7" s="25">
        <v>95.38</v>
      </c>
      <c r="BS7" s="25">
        <v>94.09</v>
      </c>
      <c r="BT7" s="25">
        <v>98.2</v>
      </c>
      <c r="BU7" s="25">
        <v>95.26</v>
      </c>
      <c r="BV7" s="25">
        <v>92.39</v>
      </c>
      <c r="BW7" s="25">
        <v>94.41</v>
      </c>
      <c r="BX7" s="25">
        <v>90.96</v>
      </c>
      <c r="BY7" s="25">
        <v>90.66</v>
      </c>
      <c r="BZ7" s="25">
        <v>97.82</v>
      </c>
      <c r="CA7" s="25">
        <v>185.27</v>
      </c>
      <c r="CB7" s="25">
        <v>179.22</v>
      </c>
      <c r="CC7" s="25">
        <v>180.64</v>
      </c>
      <c r="CD7" s="25">
        <v>183.16</v>
      </c>
      <c r="CE7" s="25">
        <v>175.69</v>
      </c>
      <c r="CF7" s="25">
        <v>192.82</v>
      </c>
      <c r="CG7" s="25">
        <v>192.98</v>
      </c>
      <c r="CH7" s="25">
        <v>192.13</v>
      </c>
      <c r="CI7" s="25">
        <v>197.04</v>
      </c>
      <c r="CJ7" s="25">
        <v>199.33</v>
      </c>
      <c r="CK7" s="25">
        <v>177.56</v>
      </c>
      <c r="CL7" s="25">
        <v>60.66</v>
      </c>
      <c r="CM7" s="25">
        <v>62.18</v>
      </c>
      <c r="CN7" s="25">
        <v>61.66</v>
      </c>
      <c r="CO7" s="25">
        <v>63.57</v>
      </c>
      <c r="CP7" s="25">
        <v>63.1</v>
      </c>
      <c r="CQ7" s="25">
        <v>54.05</v>
      </c>
      <c r="CR7" s="25">
        <v>54.43</v>
      </c>
      <c r="CS7" s="25">
        <v>53.87</v>
      </c>
      <c r="CT7" s="25">
        <v>54.49</v>
      </c>
      <c r="CU7" s="25">
        <v>54.8</v>
      </c>
      <c r="CV7" s="25">
        <v>59.81</v>
      </c>
      <c r="CW7" s="25">
        <v>85.26</v>
      </c>
      <c r="CX7" s="25">
        <v>83.99</v>
      </c>
      <c r="CY7" s="25">
        <v>83.98</v>
      </c>
      <c r="CZ7" s="25">
        <v>80.91</v>
      </c>
      <c r="DA7" s="25">
        <v>80.72</v>
      </c>
      <c r="DB7" s="25">
        <v>80.510000000000005</v>
      </c>
      <c r="DC7" s="25">
        <v>79.44</v>
      </c>
      <c r="DD7" s="25">
        <v>79.489999999999995</v>
      </c>
      <c r="DE7" s="25">
        <v>78.8</v>
      </c>
      <c r="DF7" s="25">
        <v>77.98</v>
      </c>
      <c r="DG7" s="25">
        <v>89.42</v>
      </c>
      <c r="DH7" s="25">
        <v>22.17</v>
      </c>
      <c r="DI7" s="25">
        <v>26.21</v>
      </c>
      <c r="DJ7" s="25">
        <v>29.34</v>
      </c>
      <c r="DK7" s="25">
        <v>32.14</v>
      </c>
      <c r="DL7" s="25">
        <v>33.96</v>
      </c>
      <c r="DM7" s="25">
        <v>49.12</v>
      </c>
      <c r="DN7" s="25">
        <v>49.39</v>
      </c>
      <c r="DO7" s="25">
        <v>50.75</v>
      </c>
      <c r="DP7" s="25">
        <v>51.72</v>
      </c>
      <c r="DQ7" s="25">
        <v>52.27</v>
      </c>
      <c r="DR7" s="25">
        <v>52.02</v>
      </c>
      <c r="DS7" s="25">
        <v>8.14</v>
      </c>
      <c r="DT7" s="25">
        <v>7.81</v>
      </c>
      <c r="DU7" s="25">
        <v>16.09</v>
      </c>
      <c r="DV7" s="25">
        <v>16.079999999999998</v>
      </c>
      <c r="DW7" s="25">
        <v>19.190000000000001</v>
      </c>
      <c r="DX7" s="25">
        <v>16.760000000000002</v>
      </c>
      <c r="DY7" s="25">
        <v>18.57</v>
      </c>
      <c r="DZ7" s="25">
        <v>21.14</v>
      </c>
      <c r="EA7" s="25">
        <v>22.12</v>
      </c>
      <c r="EB7" s="25">
        <v>25.67</v>
      </c>
      <c r="EC7" s="25">
        <v>25.37</v>
      </c>
      <c r="ED7" s="25">
        <v>0.34</v>
      </c>
      <c r="EE7" s="25">
        <v>1.1299999999999999</v>
      </c>
      <c r="EF7" s="25">
        <v>0.61</v>
      </c>
      <c r="EG7" s="25">
        <v>0.61</v>
      </c>
      <c r="EH7" s="25">
        <v>0.42</v>
      </c>
      <c r="EI7" s="25">
        <v>0.42</v>
      </c>
      <c r="EJ7" s="25">
        <v>0.44</v>
      </c>
      <c r="EK7" s="25">
        <v>0.5</v>
      </c>
      <c r="EL7" s="25">
        <v>0.4</v>
      </c>
      <c r="EM7" s="25">
        <v>0.4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2025-01-24T06:55:58Z</dcterms:created>
  <dcterms:modified xsi:type="dcterms:W3CDTF">2025-02-18T02:55:22Z</dcterms:modified>
  <cp:category/>
</cp:coreProperties>
</file>