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4 国東市\"/>
    </mc:Choice>
  </mc:AlternateContent>
  <xr:revisionPtr revIDLastSave="0" documentId="13_ncr:1_{1D705226-F3F3-4466-8E56-26CF4FA880B9}" xr6:coauthVersionLast="47" xr6:coauthVersionMax="47" xr10:uidLastSave="{00000000-0000-0000-0000-000000000000}"/>
  <workbookProtection workbookAlgorithmName="SHA-512" workbookHashValue="5BVRUsW24JQZ5EGp0ZcqomWQ3kWYSAACksZDUR2JSNTZI70BzjRT4WlvjIxKO+8Wd87GbFdwdSOKqc0FwRgH1g==" workbookSaltValue="qbWfqxCnFMr59FRbSGI4EQ==" workbookSpinCount="100000" lockStructure="1"/>
  <bookViews>
    <workbookView xWindow="28680" yWindow="-930" windowWidth="29040" windowHeight="1572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X6" i="5"/>
  <c r="CT12" i="5" s="1"/>
  <c r="CW6" i="5"/>
  <c r="CX11" i="5" s="1"/>
  <c r="CV6" i="5"/>
  <c r="CW11" i="5" s="1"/>
  <c r="CU6" i="5"/>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D6" i="5"/>
  <c r="BZ12" i="5" s="1"/>
  <c r="CC6" i="5"/>
  <c r="BY12" i="5" s="1"/>
  <c r="CB6" i="5"/>
  <c r="BX12" i="5" s="1"/>
  <c r="CA6" i="5"/>
  <c r="BZ6" i="5"/>
  <c r="CA11" i="5" s="1"/>
  <c r="BY6" i="5"/>
  <c r="BZ11" i="5" s="1"/>
  <c r="BX6" i="5"/>
  <c r="BY11" i="5" s="1"/>
  <c r="BW6" i="5"/>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L6" i="5"/>
  <c r="AH12" i="5" s="1"/>
  <c r="AK6" i="5"/>
  <c r="AG12" i="5" s="1"/>
  <c r="AJ6" i="5"/>
  <c r="AF12" i="5" s="1"/>
  <c r="AI6" i="5"/>
  <c r="AH6" i="5"/>
  <c r="AI11" i="5" s="1"/>
  <c r="AG6" i="5"/>
  <c r="AH11" i="5" s="1"/>
  <c r="AF6" i="5"/>
  <c r="AG11" i="5" s="1"/>
  <c r="AE6" i="5"/>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I90" i="4"/>
  <c r="EH90" i="4"/>
  <c r="C90" i="4"/>
  <c r="RA81" i="4"/>
  <c r="PZ81" i="4"/>
  <c r="OY81" i="4"/>
  <c r="MW81" i="4"/>
  <c r="KO81" i="4"/>
  <c r="JN81" i="4"/>
  <c r="IM81" i="4"/>
  <c r="HL81" i="4"/>
  <c r="GK81" i="4"/>
  <c r="CA81" i="4"/>
  <c r="AZ81" i="4"/>
  <c r="Y81" i="4"/>
  <c r="KO80" i="4"/>
  <c r="JN80" i="4"/>
  <c r="IM80" i="4"/>
  <c r="MW79" i="4"/>
  <c r="JN79" i="4"/>
  <c r="IM79" i="4"/>
  <c r="Y79" i="4"/>
  <c r="OF56" i="4"/>
  <c r="KF56" i="4"/>
  <c r="GF56" i="4"/>
  <c r="RH55" i="4"/>
  <c r="QN55" i="4"/>
  <c r="OZ55" i="4"/>
  <c r="OF55" i="4"/>
  <c r="MN55" i="4"/>
  <c r="KF55" i="4"/>
  <c r="CF55" i="4"/>
  <c r="BL55" i="4"/>
  <c r="OF54" i="4"/>
  <c r="MN54" i="4"/>
  <c r="JL54" i="4"/>
  <c r="X54" i="4"/>
  <c r="RH33" i="4"/>
  <c r="QN33" i="4"/>
  <c r="CZ33" i="4"/>
  <c r="CF33" i="4"/>
  <c r="AR33" i="4"/>
  <c r="X33" i="4"/>
  <c r="QN32" i="4"/>
  <c r="JL32" i="4"/>
  <c r="FL32" i="4"/>
  <c r="RH31" i="4"/>
  <c r="QN31" i="4"/>
  <c r="PT31" i="4"/>
  <c r="OF31" i="4"/>
  <c r="JL31" i="4"/>
  <c r="CZ31" i="4"/>
  <c r="CF31" i="4"/>
  <c r="BL31" i="4"/>
  <c r="X31" i="4"/>
  <c r="LZ10" i="4"/>
  <c r="IT10" i="4"/>
  <c r="FN10" i="4"/>
  <c r="CH10" i="4"/>
  <c r="B10" i="4"/>
  <c r="PF8" i="4"/>
  <c r="LZ8" i="4"/>
  <c r="IT8" i="4"/>
  <c r="FN8" i="4"/>
  <c r="CH8" i="4"/>
  <c r="B8" i="4"/>
  <c r="B5" i="4"/>
  <c r="RH32" i="4" l="1"/>
  <c r="OZ54" i="4"/>
  <c r="KZ56" i="4"/>
  <c r="FL31" i="4"/>
  <c r="BL32" i="4"/>
  <c r="BL54" i="4"/>
  <c r="PT54" i="4"/>
  <c r="LT56" i="4"/>
  <c r="NX79" i="4"/>
  <c r="MW80" i="4"/>
  <c r="GF31" i="4"/>
  <c r="CF32" i="4"/>
  <c r="CF54" i="4"/>
  <c r="QN54" i="4"/>
  <c r="OY79" i="4"/>
  <c r="NX80" i="4"/>
  <c r="W10" i="5"/>
  <c r="GZ31" i="4"/>
  <c r="CZ54" i="4"/>
  <c r="RH54" i="4"/>
  <c r="QN56" i="4"/>
  <c r="RA79" i="4"/>
  <c r="OY80" i="4"/>
  <c r="AH10" i="5"/>
  <c r="GF32" i="4"/>
  <c r="FL33" i="4"/>
  <c r="FL54" i="4"/>
  <c r="X56" i="4"/>
  <c r="RH56" i="4"/>
  <c r="Y80" i="4"/>
  <c r="PZ80" i="4"/>
  <c r="AS10" i="5"/>
  <c r="KF31" i="4"/>
  <c r="GZ32" i="4"/>
  <c r="GF33" i="4"/>
  <c r="GF54" i="4"/>
  <c r="AR56" i="4"/>
  <c r="AZ80" i="4"/>
  <c r="RA80" i="4"/>
  <c r="BO10" i="5"/>
  <c r="KZ31" i="4"/>
  <c r="KF33" i="4"/>
  <c r="GZ54" i="4"/>
  <c r="FL55" i="4"/>
  <c r="BL56" i="4"/>
  <c r="CA79" i="4"/>
  <c r="CA80" i="4"/>
  <c r="BZ10" i="5"/>
  <c r="MN31" i="4"/>
  <c r="MN32" i="4"/>
  <c r="KZ33" i="4"/>
  <c r="GF55" i="4"/>
  <c r="CF56" i="4"/>
  <c r="DB79" i="4"/>
  <c r="DB80" i="4"/>
  <c r="CK10" i="5"/>
  <c r="OF32" i="4"/>
  <c r="LT33" i="4"/>
  <c r="KF54" i="4"/>
  <c r="GZ55" i="4"/>
  <c r="CZ56" i="4"/>
  <c r="EC79" i="4"/>
  <c r="EC80" i="4"/>
  <c r="DG10" i="5"/>
  <c r="OZ31" i="4"/>
  <c r="OZ32" i="4"/>
  <c r="OF33" i="4"/>
  <c r="KZ54" i="4"/>
  <c r="JL55" i="4"/>
  <c r="FL56" i="4"/>
  <c r="HL79" i="4"/>
  <c r="GK80" i="4"/>
  <c r="EC81" i="4"/>
  <c r="DR10" i="5"/>
  <c r="BX11" i="5"/>
  <c r="ER55" i="4"/>
  <c r="CA12" i="5"/>
  <c r="GZ56" i="4"/>
  <c r="CV11" i="5"/>
  <c r="PT55" i="4"/>
  <c r="KF32" i="4"/>
  <c r="BL33" i="4"/>
  <c r="JL56" i="4"/>
  <c r="MN56" i="4"/>
  <c r="JL33" i="4"/>
  <c r="MN33" i="4"/>
  <c r="AJ11" i="5"/>
  <c r="HT32" i="4"/>
  <c r="BD11" i="5"/>
  <c r="PT32" i="4"/>
  <c r="BC12" i="5"/>
  <c r="OZ33" i="4"/>
  <c r="CB11" i="5"/>
  <c r="HT55" i="4"/>
  <c r="CU12" i="5"/>
  <c r="OZ56" i="4"/>
  <c r="AF11" i="5"/>
  <c r="ER32" i="4"/>
  <c r="AI12" i="5"/>
  <c r="GZ33" i="4"/>
  <c r="X32" i="4"/>
  <c r="CZ32" i="4"/>
  <c r="KZ32" i="4"/>
  <c r="X55" i="4"/>
  <c r="CZ55" i="4"/>
  <c r="KZ55" i="4"/>
  <c r="AR31" i="4"/>
  <c r="ER31" i="4"/>
  <c r="HT31" i="4"/>
  <c r="LT31" i="4"/>
  <c r="AR32" i="4"/>
  <c r="LT32" i="4"/>
  <c r="ER33" i="4"/>
  <c r="HT33" i="4"/>
  <c r="PT33" i="4"/>
  <c r="AR54" i="4"/>
  <c r="ER54" i="4"/>
  <c r="HT54" i="4"/>
  <c r="LT54" i="4"/>
  <c r="AR55" i="4"/>
  <c r="LT55" i="4"/>
  <c r="ER56" i="4"/>
  <c r="HT56" i="4"/>
  <c r="PT56" i="4"/>
  <c r="AZ79" i="4"/>
  <c r="GK79" i="4"/>
  <c r="KO79" i="4"/>
  <c r="PZ79" i="4"/>
  <c r="HL80" i="4"/>
  <c r="DB81" i="4"/>
  <c r="NX81" i="4"/>
  <c r="V10" i="5"/>
  <c r="AF10" i="5"/>
  <c r="AJ10" i="5"/>
  <c r="AT10" i="5"/>
  <c r="BD10" i="5"/>
  <c r="BN10" i="5"/>
  <c r="BX10" i="5"/>
  <c r="CB10" i="5"/>
  <c r="CL10" i="5"/>
  <c r="CV10" i="5"/>
  <c r="DF10" i="5"/>
  <c r="DP10" i="5"/>
  <c r="DT10" i="5"/>
  <c r="ED10" i="5"/>
  <c r="AG10" i="5"/>
  <c r="AQ10" i="5"/>
  <c r="AU10" i="5"/>
  <c r="BE10" i="5"/>
  <c r="BY10" i="5"/>
  <c r="CI10" i="5"/>
  <c r="CM10" i="5"/>
  <c r="CW10" i="5"/>
  <c r="DQ10" i="5"/>
  <c r="EA10" i="5"/>
  <c r="EE10" i="5"/>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<sst xmlns="http://schemas.openxmlformats.org/spreadsheetml/2006/main" count="262" uniqueCount="107">
  <si>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</si>
  <si>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</si>
  <si>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</si>
  <si>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</si>
  <si>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</si>
  <si>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</si>
  <si>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</si>
  <si>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</si>
  <si>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</si>
  <si>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</si>
  <si>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</si>
  <si>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</si>
  <si>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</si>
  <si>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</si>
  <si>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</si>
  <si>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</si>
  <si>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</si>
  <si>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</si>
  <si>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</si>
  <si>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</si>
  <si>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</si>
  <si>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</si>
  <si>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</si>
  <si>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</si>
  <si>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</si>
  <si>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</si>
  <si>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</si>
  <si>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</si>
  <si>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</si>
  <si>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</si>
  <si>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</si>
  <si>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</si>
  <si>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</si>
  <si>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</si>
  <si>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</si>
  <si>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</si>
  <si>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</si>
  <si>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</si>
  <si>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</si>
  <si>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</si>
  <si>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</si>
  <si>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</si>
  <si>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</si>
  <si>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</si>
  <si>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</si>
  <si>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</si>
  <si>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</si>
  <si>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</si>
  <si>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</si>
  <si>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</si>
  <si>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</si>
  <si>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</si>
  <si>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</si>
  <si>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</si>
  <si>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</si>
  <si>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</si>
  <si>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</si>
  <si>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</si>
  <si>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</si>
  <si>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</si>
  <si>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</si>
  <si>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</si>
  <si>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</si>
  <si>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</si>
  <si>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</si>
  <si>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</si>
  <si>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</si>
  <si>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</si>
  <si>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</si>
  <si>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</si>
  <si>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</si>
  <si>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</si>
  <si>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</si>
  <si>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</si>
  <si>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</si>
  <si>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</si>
  <si>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</si>
  <si>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</si>
  <si>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</si>
  <si>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</si>
  <si>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</si>
  <si>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</si>
  <si>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</si>
  <si>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</si>
  <si>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</si>
  <si>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</si>
  <si>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</si>
  <si>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</si>
  <si>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442143</t>
  </si>
  <si>
    <t>46</t>
  </si>
  <si>
    <t>02</t>
  </si>
  <si>
    <t>0</t>
  </si>
  <si>
    <t>000</t>
  </si>
  <si>
    <t>大分県　国東市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</si>
  <si>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</si>
  <si>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</si>
  <si>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</si>
  <si>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</si>
  <si>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</si>
  <si>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</si>
  <si>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</si>
  <si>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</si>
  <si>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</si>
  <si>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</si>
  <si>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有形固定資産のうち償却対象資産の減価償却がどの程度進んでいるかを表す指標です。平均を大きく上回っていることから、更新の時期が近づいていることがわかります。</t>
    <rPh sb="2" eb="4">
      <t>ユウケイ</t>
    </rPh>
    <rPh sb="4" eb="6">
      <t>コテイ</t>
    </rPh>
    <rPh sb="6" eb="8">
      <t>シサン</t>
    </rPh>
    <rPh sb="8" eb="12">
      <t>ゲンカショウキャク</t>
    </rPh>
    <rPh sb="12" eb="13">
      <t>リツ</t>
    </rPh>
    <rPh sb="17" eb="23">
      <t>ユウケイコテイシサン</t>
    </rPh>
    <rPh sb="26" eb="28">
      <t>ショウキャク</t>
    </rPh>
    <rPh sb="28" eb="32">
      <t>タイショウシサン</t>
    </rPh>
    <rPh sb="33" eb="37">
      <t>ゲンカショウキャク</t>
    </rPh>
    <rPh sb="40" eb="42">
      <t>テイド</t>
    </rPh>
    <rPh sb="42" eb="43">
      <t>スス</t>
    </rPh>
    <rPh sb="49" eb="50">
      <t>アラワ</t>
    </rPh>
    <rPh sb="51" eb="53">
      <t>シヒョウ</t>
    </rPh>
    <rPh sb="56" eb="58">
      <t>ヘイキン</t>
    </rPh>
    <rPh sb="59" eb="60">
      <t>オオ</t>
    </rPh>
    <rPh sb="62" eb="64">
      <t>ウワマワ</t>
    </rPh>
    <rPh sb="73" eb="75">
      <t>コウシン</t>
    </rPh>
    <rPh sb="76" eb="78">
      <t>ジキ</t>
    </rPh>
    <rPh sb="79" eb="80">
      <t>チカ</t>
    </rPh>
    <phoneticPr fontId="5"/>
  </si>
  <si>
    <t>経常収支比率、流動比率ともに参考となる数値よりも高い数値で、安定した経営が行われていると言えます。今後は施設の老朽化を示すグラフの通り管路等の資産の更新が今後近づいていることから将来の更新に備え、さらなる経営の効率化を図る必要があります。</t>
    <rPh sb="0" eb="2">
      <t>ケイジョウ</t>
    </rPh>
    <rPh sb="2" eb="4">
      <t>シュウシ</t>
    </rPh>
    <rPh sb="4" eb="6">
      <t>ヒリツ</t>
    </rPh>
    <rPh sb="7" eb="9">
      <t>リュウドウ</t>
    </rPh>
    <rPh sb="9" eb="11">
      <t>ヒリツ</t>
    </rPh>
    <rPh sb="14" eb="16">
      <t>サンコウ</t>
    </rPh>
    <rPh sb="19" eb="21">
      <t>スウチ</t>
    </rPh>
    <rPh sb="24" eb="25">
      <t>タカ</t>
    </rPh>
    <rPh sb="26" eb="28">
      <t>スウチ</t>
    </rPh>
    <rPh sb="30" eb="32">
      <t>アンテイ</t>
    </rPh>
    <rPh sb="34" eb="36">
      <t>ケイエイ</t>
    </rPh>
    <rPh sb="37" eb="38">
      <t>オコナ</t>
    </rPh>
    <rPh sb="44" eb="45">
      <t>イ</t>
    </rPh>
    <rPh sb="49" eb="51">
      <t>コンゴ</t>
    </rPh>
    <rPh sb="52" eb="54">
      <t>シセツ</t>
    </rPh>
    <rPh sb="55" eb="58">
      <t>ロウキュウカ</t>
    </rPh>
    <rPh sb="59" eb="60">
      <t>シメ</t>
    </rPh>
    <rPh sb="65" eb="66">
      <t>トオ</t>
    </rPh>
    <rPh sb="67" eb="69">
      <t>カンロ</t>
    </rPh>
    <rPh sb="69" eb="70">
      <t>トウ</t>
    </rPh>
    <rPh sb="71" eb="73">
      <t>シサン</t>
    </rPh>
    <rPh sb="74" eb="76">
      <t>コウシン</t>
    </rPh>
    <rPh sb="77" eb="79">
      <t>コンゴ</t>
    </rPh>
    <rPh sb="79" eb="80">
      <t>チカ</t>
    </rPh>
    <rPh sb="89" eb="91">
      <t>ショウライ</t>
    </rPh>
    <rPh sb="92" eb="94">
      <t>コウシン</t>
    </rPh>
    <rPh sb="95" eb="96">
      <t>ソナ</t>
    </rPh>
    <rPh sb="102" eb="104">
      <t>ケイエイ</t>
    </rPh>
    <rPh sb="105" eb="108">
      <t>コウリツカ</t>
    </rPh>
    <rPh sb="109" eb="110">
      <t>ハカ</t>
    </rPh>
    <rPh sb="111" eb="113">
      <t>ヒツヨウ</t>
    </rPh>
    <phoneticPr fontId="5"/>
  </si>
  <si>
    <t>①『経常収支比率』・・・経常費用が経常収益でどの程度賄われているかを示す指標です。165％と過去同様平均値を大きく上回っていますが、今後更新工事の増加が見込まれるため減少していくと思われます。
③『流動比率』・・・流動負債に対する流動資産の割合で短期債務に対する支払い能力を表す指標です。
5,765％と過去同様に平均値を大きく上回っています。
⑤『料金回収率』・・・給水に係る費用が、どの程度給水収益で賄えているかを示す指標です。昨年と同様に100％を上回っています。
⑥『給水原価』・・・有収水量1㎥あたりについて、どれだけの費用が掛かっているかを示す指標です。昨年と比べて減少しています。これは年間有収水量の増加が原因と思われます。
⑦『施設利用率』・・・配水能力に対する排水量の割合で、施設の利用状況を判断する指標です。令和元年度から令和３年度までは増加しており、これは受水企業の使用量が増加していることが原因と思われます。また、令和３年度から令和５年度までは横ばいとなっています。これは受水企業の使用量に大きく変化がないことが原因と思われます。
⑧『契約率』・・・収益性及び未売水の状況を判断する指標です。１日の配水能力に対する契約水量の割合で、大きな変化はありません。</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6" eb="50">
      <t>カコドウヨウ</t>
    </rPh>
    <rPh sb="50" eb="53">
      <t>ヘイキンチ</t>
    </rPh>
    <rPh sb="54" eb="55">
      <t>オオ</t>
    </rPh>
    <rPh sb="57" eb="59">
      <t>ウワマワ</t>
    </rPh>
    <rPh sb="66" eb="68">
      <t>コンゴ</t>
    </rPh>
    <rPh sb="68" eb="72">
      <t>コウシンコウジ</t>
    </rPh>
    <rPh sb="73" eb="75">
      <t>ゾウカ</t>
    </rPh>
    <rPh sb="76" eb="78">
      <t>ミコ</t>
    </rPh>
    <rPh sb="83" eb="85">
      <t>ゲンショウ</t>
    </rPh>
    <rPh sb="90" eb="91">
      <t>オモ</t>
    </rPh>
    <rPh sb="99" eb="103">
      <t>リュウドウヒリツ</t>
    </rPh>
    <rPh sb="107" eb="111">
      <t>リュウドウフサイ</t>
    </rPh>
    <rPh sb="112" eb="113">
      <t>タイ</t>
    </rPh>
    <rPh sb="115" eb="119">
      <t>リュウドウシサン</t>
    </rPh>
    <rPh sb="120" eb="122">
      <t>ワリアイ</t>
    </rPh>
    <rPh sb="123" eb="125">
      <t>タンキ</t>
    </rPh>
    <rPh sb="125" eb="127">
      <t>サイム</t>
    </rPh>
    <rPh sb="128" eb="129">
      <t>タイ</t>
    </rPh>
    <rPh sb="131" eb="133">
      <t>シハラ</t>
    </rPh>
    <rPh sb="134" eb="136">
      <t>ノウリョク</t>
    </rPh>
    <rPh sb="137" eb="138">
      <t>アラワ</t>
    </rPh>
    <rPh sb="139" eb="141">
      <t>シヒョウ</t>
    </rPh>
    <rPh sb="152" eb="156">
      <t>カコドウヨウ</t>
    </rPh>
    <rPh sb="157" eb="160">
      <t>ヘイキンチ</t>
    </rPh>
    <rPh sb="161" eb="162">
      <t>オオ</t>
    </rPh>
    <rPh sb="164" eb="166">
      <t>ウワマワ</t>
    </rPh>
    <rPh sb="175" eb="180">
      <t>リョウキンカイシュウリツ</t>
    </rPh>
    <rPh sb="184" eb="186">
      <t>キュウスイ</t>
    </rPh>
    <rPh sb="187" eb="188">
      <t>カカ</t>
    </rPh>
    <rPh sb="189" eb="191">
      <t>ヒヨウ</t>
    </rPh>
    <rPh sb="195" eb="197">
      <t>テイド</t>
    </rPh>
    <rPh sb="307" eb="309">
      <t>ゾウカ</t>
    </rPh>
    <rPh sb="310" eb="312">
      <t>ゲンイン</t>
    </rPh>
    <rPh sb="313" eb="314">
      <t>オモ</t>
    </rPh>
    <rPh sb="322" eb="324">
      <t>シセツ</t>
    </rPh>
    <rPh sb="324" eb="327">
      <t>リヨウリツ</t>
    </rPh>
    <rPh sb="331" eb="333">
      <t>ハイスイ</t>
    </rPh>
    <rPh sb="333" eb="335">
      <t>ノウリョク</t>
    </rPh>
    <rPh sb="336" eb="337">
      <t>タイ</t>
    </rPh>
    <rPh sb="339" eb="342">
      <t>ハイスイリョウ</t>
    </rPh>
    <rPh sb="343" eb="345">
      <t>ワリアイ</t>
    </rPh>
    <rPh sb="347" eb="349">
      <t>シセツ</t>
    </rPh>
    <rPh sb="350" eb="354">
      <t>リヨウジョウキョウ</t>
    </rPh>
    <rPh sb="355" eb="357">
      <t>ハンダン</t>
    </rPh>
    <rPh sb="359" eb="361">
      <t>シヒョウ</t>
    </rPh>
    <rPh sb="364" eb="366">
      <t>レイワ</t>
    </rPh>
    <rPh sb="366" eb="367">
      <t>ガン</t>
    </rPh>
    <rPh sb="367" eb="369">
      <t>ネンド</t>
    </rPh>
    <rPh sb="371" eb="373">
      <t>レイワ</t>
    </rPh>
    <rPh sb="374" eb="376">
      <t>ネンド</t>
    </rPh>
    <rPh sb="379" eb="381">
      <t>ゾウカ</t>
    </rPh>
    <rPh sb="419" eb="421">
      <t>レイワ</t>
    </rPh>
    <rPh sb="422" eb="424">
      <t>ネンド</t>
    </rPh>
    <rPh sb="426" eb="428">
      <t>レイワ</t>
    </rPh>
    <rPh sb="429" eb="431">
      <t>ネンド</t>
    </rPh>
    <rPh sb="434" eb="435">
      <t>ヨコ</t>
    </rPh>
    <rPh sb="448" eb="452">
      <t>ジュスイキギョウ</t>
    </rPh>
    <rPh sb="453" eb="456">
      <t>シヨウリョウ</t>
    </rPh>
    <rPh sb="457" eb="458">
      <t>オオ</t>
    </rPh>
    <rPh sb="460" eb="462">
      <t>ヘンカ</t>
    </rPh>
    <rPh sb="468" eb="470">
      <t>ゲンイン</t>
    </rPh>
    <rPh sb="471" eb="472">
      <t>オモ</t>
    </rPh>
    <rPh sb="480" eb="483">
      <t>ケイヤクリツ</t>
    </rPh>
    <rPh sb="487" eb="490">
      <t>シュウエキセイ</t>
    </rPh>
    <rPh sb="490" eb="491">
      <t>オヨ</t>
    </rPh>
    <rPh sb="492" eb="493">
      <t>ミ</t>
    </rPh>
    <rPh sb="493" eb="494">
      <t>バイ</t>
    </rPh>
    <rPh sb="494" eb="495">
      <t>スイ</t>
    </rPh>
    <rPh sb="496" eb="498">
      <t>ジョウキョウ</t>
    </rPh>
    <rPh sb="499" eb="501">
      <t>ハンダン</t>
    </rPh>
    <rPh sb="503" eb="505">
      <t>シヒョウ</t>
    </rPh>
    <rPh sb="509" eb="510">
      <t>ニチ</t>
    </rPh>
    <rPh sb="511" eb="515">
      <t>ハイスイノウリョク</t>
    </rPh>
    <rPh sb="516" eb="517">
      <t>タイ</t>
    </rPh>
    <rPh sb="519" eb="521">
      <t>ケイヤク</t>
    </rPh>
    <rPh sb="521" eb="523">
      <t>スイリョウ</t>
    </rPh>
    <rPh sb="524" eb="526">
      <t>ワリアイ</t>
    </rPh>
    <rPh sb="528" eb="529">
      <t>オオ</t>
    </rPh>
    <rPh sb="531" eb="533">
      <t>ヘンカ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</si>
</sst>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75.59</c:v>
                </c:pt>
                <c:pt idx="1">
                  <c:v>77.3</c:v>
                </c:pt>
                <c:pt idx="2">
                  <c:v>73.849999999999994</c:v>
                </c:pt>
                <c:pt idx="3">
                  <c:v>74.81</c:v>
                </c:pt>
                <c:pt idx="4">
                  <c:v>75.88</c:v>
                </c:pt>
              </c:numCache>
            </c:numRef>
          </c:val>
          <c:extLst>
            <c:ext xmlns:c16="http://schemas.microsoft.com/office/drawing/2014/chart" uri="{C3380CC4-5D6E-409C-BE32-E72D297353CC}">
              <c16:uniqueId val="{00000000-5479-4835-B7F7-3C04586605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5479-4835-B7F7-3C04586605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72-4F35-B940-44537C46DE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7572-4F35-B940-44537C46DE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134.1</c:v>
                </c:pt>
                <c:pt idx="1">
                  <c:v>166.55</c:v>
                </c:pt>
                <c:pt idx="2">
                  <c:v>179.54</c:v>
                </c:pt>
                <c:pt idx="3">
                  <c:v>144.07</c:v>
                </c:pt>
                <c:pt idx="4">
                  <c:v>165.96</c:v>
                </c:pt>
              </c:numCache>
            </c:numRef>
          </c:val>
          <c:extLst>
            <c:ext xmlns:c16="http://schemas.microsoft.com/office/drawing/2014/chart" uri="{C3380CC4-5D6E-409C-BE32-E72D297353CC}">
              <c16:uniqueId val="{00000000-FADF-4017-8B24-59340FD5BA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FADF-4017-8B24-59340FD5BA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77-4550-8DBA-35AE04E2DE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F277-4550-8DBA-35AE04E2DE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EC-4209-9B5F-A0CC7E4CA7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AFEC-4209-9B5F-A0CC7E4CA7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2808.54</c:v>
                </c:pt>
                <c:pt idx="1">
                  <c:v>3318.8</c:v>
                </c:pt>
                <c:pt idx="2">
                  <c:v>2562.54</c:v>
                </c:pt>
                <c:pt idx="3">
                  <c:v>4078.25</c:v>
                </c:pt>
                <c:pt idx="4">
                  <c:v>5765.43</c:v>
                </c:pt>
              </c:numCache>
            </c:numRef>
          </c:val>
          <c:extLst>
            <c:ext xmlns:c16="http://schemas.microsoft.com/office/drawing/2014/chart" uri="{C3380CC4-5D6E-409C-BE32-E72D297353CC}">
              <c16:uniqueId val="{00000000-AEB7-4588-A5FD-86B8981271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AEB7-4588-A5FD-86B8981271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FA-47B1-A9CC-185B04D08D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32FA-47B1-A9CC-185B04D08D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122.95</c:v>
                </c:pt>
                <c:pt idx="1">
                  <c:v>154.77000000000001</c:v>
                </c:pt>
                <c:pt idx="2">
                  <c:v>179.46</c:v>
                </c:pt>
                <c:pt idx="3">
                  <c:v>138.35</c:v>
                </c:pt>
                <c:pt idx="4">
                  <c:v>162.53</c:v>
                </c:pt>
              </c:numCache>
            </c:numRef>
          </c:val>
          <c:extLst>
            <c:ext xmlns:c16="http://schemas.microsoft.com/office/drawing/2014/chart" uri="{C3380CC4-5D6E-409C-BE32-E72D297353CC}">
              <c16:uniqueId val="{00000000-0B0E-432D-9F5B-6C21ACB0EC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0B0E-432D-9F5B-6C21ACB0EC2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49.83</c:v>
                </c:pt>
                <c:pt idx="1">
                  <c:v>39.49</c:v>
                </c:pt>
                <c:pt idx="2">
                  <c:v>34.44</c:v>
                </c:pt>
                <c:pt idx="3">
                  <c:v>44.59</c:v>
                </c:pt>
                <c:pt idx="4">
                  <c:v>37.97</c:v>
                </c:pt>
              </c:numCache>
            </c:numRef>
          </c:val>
          <c:extLst>
            <c:ext xmlns:c16="http://schemas.microsoft.com/office/drawing/2014/chart" uri="{C3380CC4-5D6E-409C-BE32-E72D297353CC}">
              <c16:uniqueId val="{00000000-7099-4977-AB33-6ACABD8513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7099-4977-AB33-6ACABD8513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22.61</c:v>
                </c:pt>
                <c:pt idx="1">
                  <c:v>25.96</c:v>
                </c:pt>
                <c:pt idx="2">
                  <c:v>27.83</c:v>
                </c:pt>
                <c:pt idx="3">
                  <c:v>28</c:v>
                </c:pt>
                <c:pt idx="4">
                  <c:v>27.83</c:v>
                </c:pt>
              </c:numCache>
            </c:numRef>
          </c:val>
          <c:extLst>
            <c:ext xmlns:c16="http://schemas.microsoft.com/office/drawing/2014/chart" uri="{C3380CC4-5D6E-409C-BE32-E72D297353CC}">
              <c16:uniqueId val="{00000000-EEB4-4722-BA0A-2368039DA5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EEB4-4722-BA0A-2368039DA5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41.74</c:v>
                </c:pt>
                <c:pt idx="1">
                  <c:v>41.74</c:v>
                </c:pt>
                <c:pt idx="2">
                  <c:v>41.74</c:v>
                </c:pt>
                <c:pt idx="3">
                  <c:v>41.74</c:v>
                </c:pt>
                <c:pt idx="4">
                  <c:v>41.74</c:v>
                </c:pt>
              </c:numCache>
            </c:numRef>
          </c:val>
          <c:extLst>
            <c:ext xmlns:c16="http://schemas.microsoft.com/office/drawing/2014/chart" uri="{C3380CC4-5D6E-409C-BE32-E72D297353CC}">
              <c16:uniqueId val="{00000000-34B9-4DEB-A9B0-BC9749D460E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34B9-4DEB-A9B0-BC9749D460E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2" zoomScaleNormal="82"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大分県　国東市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2300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2</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640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95.9</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960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106</v>
      </c>
      <c r="SN16" s="64"/>
      <c r="SO16" s="64"/>
      <c r="SP16" s="64"/>
      <c r="SQ16" s="64"/>
      <c r="SR16" s="64"/>
      <c r="SS16" s="64"/>
      <c r="ST16" s="64"/>
      <c r="SU16" s="64"/>
      <c r="SV16" s="64"/>
      <c r="SW16" s="64"/>
      <c r="SX16" s="64"/>
      <c r="SY16" s="64"/>
      <c r="SZ16" s="64"/>
      <c r="TA16" s="65"/>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134.1</v>
      </c>
      <c r="Y32" s="90"/>
      <c r="Z32" s="90"/>
      <c r="AA32" s="90"/>
      <c r="AB32" s="90"/>
      <c r="AC32" s="90"/>
      <c r="AD32" s="90"/>
      <c r="AE32" s="90"/>
      <c r="AF32" s="90"/>
      <c r="AG32" s="90"/>
      <c r="AH32" s="90"/>
      <c r="AI32" s="90"/>
      <c r="AJ32" s="90"/>
      <c r="AK32" s="90"/>
      <c r="AL32" s="90"/>
      <c r="AM32" s="90"/>
      <c r="AN32" s="90"/>
      <c r="AO32" s="90"/>
      <c r="AP32" s="90"/>
      <c r="AQ32" s="91"/>
      <c r="AR32" s="89">
        <f>データ!U6</f>
        <v>166.55</v>
      </c>
      <c r="AS32" s="90"/>
      <c r="AT32" s="90"/>
      <c r="AU32" s="90"/>
      <c r="AV32" s="90"/>
      <c r="AW32" s="90"/>
      <c r="AX32" s="90"/>
      <c r="AY32" s="90"/>
      <c r="AZ32" s="90"/>
      <c r="BA32" s="90"/>
      <c r="BB32" s="90"/>
      <c r="BC32" s="90"/>
      <c r="BD32" s="90"/>
      <c r="BE32" s="90"/>
      <c r="BF32" s="90"/>
      <c r="BG32" s="90"/>
      <c r="BH32" s="90"/>
      <c r="BI32" s="90"/>
      <c r="BJ32" s="90"/>
      <c r="BK32" s="91"/>
      <c r="BL32" s="89">
        <f>データ!V6</f>
        <v>179.54</v>
      </c>
      <c r="BM32" s="90"/>
      <c r="BN32" s="90"/>
      <c r="BO32" s="90"/>
      <c r="BP32" s="90"/>
      <c r="BQ32" s="90"/>
      <c r="BR32" s="90"/>
      <c r="BS32" s="90"/>
      <c r="BT32" s="90"/>
      <c r="BU32" s="90"/>
      <c r="BV32" s="90"/>
      <c r="BW32" s="90"/>
      <c r="BX32" s="90"/>
      <c r="BY32" s="90"/>
      <c r="BZ32" s="90"/>
      <c r="CA32" s="90"/>
      <c r="CB32" s="90"/>
      <c r="CC32" s="90"/>
      <c r="CD32" s="90"/>
      <c r="CE32" s="91"/>
      <c r="CF32" s="89">
        <f>データ!W6</f>
        <v>144.07</v>
      </c>
      <c r="CG32" s="90"/>
      <c r="CH32" s="90"/>
      <c r="CI32" s="90"/>
      <c r="CJ32" s="90"/>
      <c r="CK32" s="90"/>
      <c r="CL32" s="90"/>
      <c r="CM32" s="90"/>
      <c r="CN32" s="90"/>
      <c r="CO32" s="90"/>
      <c r="CP32" s="90"/>
      <c r="CQ32" s="90"/>
      <c r="CR32" s="90"/>
      <c r="CS32" s="90"/>
      <c r="CT32" s="90"/>
      <c r="CU32" s="90"/>
      <c r="CV32" s="90"/>
      <c r="CW32" s="90"/>
      <c r="CX32" s="90"/>
      <c r="CY32" s="91"/>
      <c r="CZ32" s="89">
        <f>データ!X6</f>
        <v>165.96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2808.54</v>
      </c>
      <c r="JM32" s="90"/>
      <c r="JN32" s="90"/>
      <c r="JO32" s="90"/>
      <c r="JP32" s="90"/>
      <c r="JQ32" s="90"/>
      <c r="JR32" s="90"/>
      <c r="JS32" s="90"/>
      <c r="JT32" s="90"/>
      <c r="JU32" s="90"/>
      <c r="JV32" s="90"/>
      <c r="JW32" s="90"/>
      <c r="JX32" s="90"/>
      <c r="JY32" s="90"/>
      <c r="JZ32" s="90"/>
      <c r="KA32" s="90"/>
      <c r="KB32" s="90"/>
      <c r="KC32" s="90"/>
      <c r="KD32" s="90"/>
      <c r="KE32" s="91"/>
      <c r="KF32" s="89">
        <f>データ!AQ6</f>
        <v>3318.8</v>
      </c>
      <c r="KG32" s="90"/>
      <c r="KH32" s="90"/>
      <c r="KI32" s="90"/>
      <c r="KJ32" s="90"/>
      <c r="KK32" s="90"/>
      <c r="KL32" s="90"/>
      <c r="KM32" s="90"/>
      <c r="KN32" s="90"/>
      <c r="KO32" s="90"/>
      <c r="KP32" s="90"/>
      <c r="KQ32" s="90"/>
      <c r="KR32" s="90"/>
      <c r="KS32" s="90"/>
      <c r="KT32" s="90"/>
      <c r="KU32" s="90"/>
      <c r="KV32" s="90"/>
      <c r="KW32" s="90"/>
      <c r="KX32" s="90"/>
      <c r="KY32" s="91"/>
      <c r="KZ32" s="89">
        <f>データ!AR6</f>
        <v>2562.54</v>
      </c>
      <c r="LA32" s="90"/>
      <c r="LB32" s="90"/>
      <c r="LC32" s="90"/>
      <c r="LD32" s="90"/>
      <c r="LE32" s="90"/>
      <c r="LF32" s="90"/>
      <c r="LG32" s="90"/>
      <c r="LH32" s="90"/>
      <c r="LI32" s="90"/>
      <c r="LJ32" s="90"/>
      <c r="LK32" s="90"/>
      <c r="LL32" s="90"/>
      <c r="LM32" s="90"/>
      <c r="LN32" s="90"/>
      <c r="LO32" s="90"/>
      <c r="LP32" s="90"/>
      <c r="LQ32" s="90"/>
      <c r="LR32" s="90"/>
      <c r="LS32" s="91"/>
      <c r="LT32" s="89">
        <f>データ!AS6</f>
        <v>4078.25</v>
      </c>
      <c r="LU32" s="90"/>
      <c r="LV32" s="90"/>
      <c r="LW32" s="90"/>
      <c r="LX32" s="90"/>
      <c r="LY32" s="90"/>
      <c r="LZ32" s="90"/>
      <c r="MA32" s="90"/>
      <c r="MB32" s="90"/>
      <c r="MC32" s="90"/>
      <c r="MD32" s="90"/>
      <c r="ME32" s="90"/>
      <c r="MF32" s="90"/>
      <c r="MG32" s="90"/>
      <c r="MH32" s="90"/>
      <c r="MI32" s="90"/>
      <c r="MJ32" s="90"/>
      <c r="MK32" s="90"/>
      <c r="ML32" s="90"/>
      <c r="MM32" s="91"/>
      <c r="MN32" s="89">
        <f>データ!AT6</f>
        <v>5765.43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108.76</v>
      </c>
      <c r="Y33" s="90"/>
      <c r="Z33" s="90"/>
      <c r="AA33" s="90"/>
      <c r="AB33" s="90"/>
      <c r="AC33" s="90"/>
      <c r="AD33" s="90"/>
      <c r="AE33" s="90"/>
      <c r="AF33" s="90"/>
      <c r="AG33" s="90"/>
      <c r="AH33" s="90"/>
      <c r="AI33" s="90"/>
      <c r="AJ33" s="90"/>
      <c r="AK33" s="90"/>
      <c r="AL33" s="90"/>
      <c r="AM33" s="90"/>
      <c r="AN33" s="90"/>
      <c r="AO33" s="90"/>
      <c r="AP33" s="90"/>
      <c r="AQ33" s="91"/>
      <c r="AR33" s="89">
        <f>データ!Z6</f>
        <v>110.19</v>
      </c>
      <c r="AS33" s="90"/>
      <c r="AT33" s="90"/>
      <c r="AU33" s="90"/>
      <c r="AV33" s="90"/>
      <c r="AW33" s="90"/>
      <c r="AX33" s="90"/>
      <c r="AY33" s="90"/>
      <c r="AZ33" s="90"/>
      <c r="BA33" s="90"/>
      <c r="BB33" s="90"/>
      <c r="BC33" s="90"/>
      <c r="BD33" s="90"/>
      <c r="BE33" s="90"/>
      <c r="BF33" s="90"/>
      <c r="BG33" s="90"/>
      <c r="BH33" s="90"/>
      <c r="BI33" s="90"/>
      <c r="BJ33" s="90"/>
      <c r="BK33" s="91"/>
      <c r="BL33" s="89">
        <f>データ!AA6</f>
        <v>113.73</v>
      </c>
      <c r="BM33" s="90"/>
      <c r="BN33" s="90"/>
      <c r="BO33" s="90"/>
      <c r="BP33" s="90"/>
      <c r="BQ33" s="90"/>
      <c r="BR33" s="90"/>
      <c r="BS33" s="90"/>
      <c r="BT33" s="90"/>
      <c r="BU33" s="90"/>
      <c r="BV33" s="90"/>
      <c r="BW33" s="90"/>
      <c r="BX33" s="90"/>
      <c r="BY33" s="90"/>
      <c r="BZ33" s="90"/>
      <c r="CA33" s="90"/>
      <c r="CB33" s="90"/>
      <c r="CC33" s="90"/>
      <c r="CD33" s="90"/>
      <c r="CE33" s="91"/>
      <c r="CF33" s="89">
        <f>データ!AB6</f>
        <v>115.42</v>
      </c>
      <c r="CG33" s="90"/>
      <c r="CH33" s="90"/>
      <c r="CI33" s="90"/>
      <c r="CJ33" s="90"/>
      <c r="CK33" s="90"/>
      <c r="CL33" s="90"/>
      <c r="CM33" s="90"/>
      <c r="CN33" s="90"/>
      <c r="CO33" s="90"/>
      <c r="CP33" s="90"/>
      <c r="CQ33" s="90"/>
      <c r="CR33" s="90"/>
      <c r="CS33" s="90"/>
      <c r="CT33" s="90"/>
      <c r="CU33" s="90"/>
      <c r="CV33" s="90"/>
      <c r="CW33" s="90"/>
      <c r="CX33" s="90"/>
      <c r="CY33" s="91"/>
      <c r="CZ33" s="89">
        <f>データ!AC6</f>
        <v>114.11</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125.8</v>
      </c>
      <c r="ES33" s="90"/>
      <c r="ET33" s="90"/>
      <c r="EU33" s="90"/>
      <c r="EV33" s="90"/>
      <c r="EW33" s="90"/>
      <c r="EX33" s="90"/>
      <c r="EY33" s="90"/>
      <c r="EZ33" s="90"/>
      <c r="FA33" s="90"/>
      <c r="FB33" s="90"/>
      <c r="FC33" s="90"/>
      <c r="FD33" s="90"/>
      <c r="FE33" s="90"/>
      <c r="FF33" s="90"/>
      <c r="FG33" s="90"/>
      <c r="FH33" s="90"/>
      <c r="FI33" s="90"/>
      <c r="FJ33" s="90"/>
      <c r="FK33" s="91"/>
      <c r="FL33" s="89">
        <f>データ!AK6</f>
        <v>132.55000000000001</v>
      </c>
      <c r="FM33" s="90"/>
      <c r="FN33" s="90"/>
      <c r="FO33" s="90"/>
      <c r="FP33" s="90"/>
      <c r="FQ33" s="90"/>
      <c r="FR33" s="90"/>
      <c r="FS33" s="90"/>
      <c r="FT33" s="90"/>
      <c r="FU33" s="90"/>
      <c r="FV33" s="90"/>
      <c r="FW33" s="90"/>
      <c r="FX33" s="90"/>
      <c r="FY33" s="90"/>
      <c r="FZ33" s="90"/>
      <c r="GA33" s="90"/>
      <c r="GB33" s="90"/>
      <c r="GC33" s="90"/>
      <c r="GD33" s="90"/>
      <c r="GE33" s="91"/>
      <c r="GF33" s="89">
        <f>データ!AL6</f>
        <v>134.69</v>
      </c>
      <c r="GG33" s="90"/>
      <c r="GH33" s="90"/>
      <c r="GI33" s="90"/>
      <c r="GJ33" s="90"/>
      <c r="GK33" s="90"/>
      <c r="GL33" s="90"/>
      <c r="GM33" s="90"/>
      <c r="GN33" s="90"/>
      <c r="GO33" s="90"/>
      <c r="GP33" s="90"/>
      <c r="GQ33" s="90"/>
      <c r="GR33" s="90"/>
      <c r="GS33" s="90"/>
      <c r="GT33" s="90"/>
      <c r="GU33" s="90"/>
      <c r="GV33" s="90"/>
      <c r="GW33" s="90"/>
      <c r="GX33" s="90"/>
      <c r="GY33" s="91"/>
      <c r="GZ33" s="89">
        <f>データ!AM6</f>
        <v>133.63999999999999</v>
      </c>
      <c r="HA33" s="90"/>
      <c r="HB33" s="90"/>
      <c r="HC33" s="90"/>
      <c r="HD33" s="90"/>
      <c r="HE33" s="90"/>
      <c r="HF33" s="90"/>
      <c r="HG33" s="90"/>
      <c r="HH33" s="90"/>
      <c r="HI33" s="90"/>
      <c r="HJ33" s="90"/>
      <c r="HK33" s="90"/>
      <c r="HL33" s="90"/>
      <c r="HM33" s="90"/>
      <c r="HN33" s="90"/>
      <c r="HO33" s="90"/>
      <c r="HP33" s="90"/>
      <c r="HQ33" s="90"/>
      <c r="HR33" s="90"/>
      <c r="HS33" s="91"/>
      <c r="HT33" s="89">
        <f>データ!AN6</f>
        <v>140.65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732.52</v>
      </c>
      <c r="JM33" s="90"/>
      <c r="JN33" s="90"/>
      <c r="JO33" s="90"/>
      <c r="JP33" s="90"/>
      <c r="JQ33" s="90"/>
      <c r="JR33" s="90"/>
      <c r="JS33" s="90"/>
      <c r="JT33" s="90"/>
      <c r="JU33" s="90"/>
      <c r="JV33" s="90"/>
      <c r="JW33" s="90"/>
      <c r="JX33" s="90"/>
      <c r="JY33" s="90"/>
      <c r="JZ33" s="90"/>
      <c r="KA33" s="90"/>
      <c r="KB33" s="90"/>
      <c r="KC33" s="90"/>
      <c r="KD33" s="90"/>
      <c r="KE33" s="91"/>
      <c r="KF33" s="89">
        <f>データ!AV6</f>
        <v>819.73</v>
      </c>
      <c r="KG33" s="90"/>
      <c r="KH33" s="90"/>
      <c r="KI33" s="90"/>
      <c r="KJ33" s="90"/>
      <c r="KK33" s="90"/>
      <c r="KL33" s="90"/>
      <c r="KM33" s="90"/>
      <c r="KN33" s="90"/>
      <c r="KO33" s="90"/>
      <c r="KP33" s="90"/>
      <c r="KQ33" s="90"/>
      <c r="KR33" s="90"/>
      <c r="KS33" s="90"/>
      <c r="KT33" s="90"/>
      <c r="KU33" s="90"/>
      <c r="KV33" s="90"/>
      <c r="KW33" s="90"/>
      <c r="KX33" s="90"/>
      <c r="KY33" s="91"/>
      <c r="KZ33" s="89">
        <f>データ!AW6</f>
        <v>834.05</v>
      </c>
      <c r="LA33" s="90"/>
      <c r="LB33" s="90"/>
      <c r="LC33" s="90"/>
      <c r="LD33" s="90"/>
      <c r="LE33" s="90"/>
      <c r="LF33" s="90"/>
      <c r="LG33" s="90"/>
      <c r="LH33" s="90"/>
      <c r="LI33" s="90"/>
      <c r="LJ33" s="90"/>
      <c r="LK33" s="90"/>
      <c r="LL33" s="90"/>
      <c r="LM33" s="90"/>
      <c r="LN33" s="90"/>
      <c r="LO33" s="90"/>
      <c r="LP33" s="90"/>
      <c r="LQ33" s="90"/>
      <c r="LR33" s="90"/>
      <c r="LS33" s="91"/>
      <c r="LT33" s="89">
        <f>データ!AX6</f>
        <v>1011.55</v>
      </c>
      <c r="LU33" s="90"/>
      <c r="LV33" s="90"/>
      <c r="LW33" s="90"/>
      <c r="LX33" s="90"/>
      <c r="LY33" s="90"/>
      <c r="LZ33" s="90"/>
      <c r="MA33" s="90"/>
      <c r="MB33" s="90"/>
      <c r="MC33" s="90"/>
      <c r="MD33" s="90"/>
      <c r="ME33" s="90"/>
      <c r="MF33" s="90"/>
      <c r="MG33" s="90"/>
      <c r="MH33" s="90"/>
      <c r="MI33" s="90"/>
      <c r="MJ33" s="90"/>
      <c r="MK33" s="90"/>
      <c r="ML33" s="90"/>
      <c r="MM33" s="91"/>
      <c r="MN33" s="89">
        <f>データ!AY6</f>
        <v>913.57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498.01</v>
      </c>
      <c r="OG33" s="90"/>
      <c r="OH33" s="90"/>
      <c r="OI33" s="90"/>
      <c r="OJ33" s="90"/>
      <c r="OK33" s="90"/>
      <c r="OL33" s="90"/>
      <c r="OM33" s="90"/>
      <c r="ON33" s="90"/>
      <c r="OO33" s="90"/>
      <c r="OP33" s="90"/>
      <c r="OQ33" s="90"/>
      <c r="OR33" s="90"/>
      <c r="OS33" s="90"/>
      <c r="OT33" s="90"/>
      <c r="OU33" s="90"/>
      <c r="OV33" s="90"/>
      <c r="OW33" s="90"/>
      <c r="OX33" s="90"/>
      <c r="OY33" s="91"/>
      <c r="OZ33" s="89">
        <f>データ!BG6</f>
        <v>490.39</v>
      </c>
      <c r="PA33" s="90"/>
      <c r="PB33" s="90"/>
      <c r="PC33" s="90"/>
      <c r="PD33" s="90"/>
      <c r="PE33" s="90"/>
      <c r="PF33" s="90"/>
      <c r="PG33" s="90"/>
      <c r="PH33" s="90"/>
      <c r="PI33" s="90"/>
      <c r="PJ33" s="90"/>
      <c r="PK33" s="90"/>
      <c r="PL33" s="90"/>
      <c r="PM33" s="90"/>
      <c r="PN33" s="90"/>
      <c r="PO33" s="90"/>
      <c r="PP33" s="90"/>
      <c r="PQ33" s="90"/>
      <c r="PR33" s="90"/>
      <c r="PS33" s="91"/>
      <c r="PT33" s="89">
        <f>データ!BH6</f>
        <v>475.44</v>
      </c>
      <c r="PU33" s="90"/>
      <c r="PV33" s="90"/>
      <c r="PW33" s="90"/>
      <c r="PX33" s="90"/>
      <c r="PY33" s="90"/>
      <c r="PZ33" s="90"/>
      <c r="QA33" s="90"/>
      <c r="QB33" s="90"/>
      <c r="QC33" s="90"/>
      <c r="QD33" s="90"/>
      <c r="QE33" s="90"/>
      <c r="QF33" s="90"/>
      <c r="QG33" s="90"/>
      <c r="QH33" s="90"/>
      <c r="QI33" s="90"/>
      <c r="QJ33" s="90"/>
      <c r="QK33" s="90"/>
      <c r="QL33" s="90"/>
      <c r="QM33" s="91"/>
      <c r="QN33" s="89">
        <f>データ!BI6</f>
        <v>413.6</v>
      </c>
      <c r="QO33" s="90"/>
      <c r="QP33" s="90"/>
      <c r="QQ33" s="90"/>
      <c r="QR33" s="90"/>
      <c r="QS33" s="90"/>
      <c r="QT33" s="90"/>
      <c r="QU33" s="90"/>
      <c r="QV33" s="90"/>
      <c r="QW33" s="90"/>
      <c r="QX33" s="90"/>
      <c r="QY33" s="90"/>
      <c r="QZ33" s="90"/>
      <c r="RA33" s="90"/>
      <c r="RB33" s="90"/>
      <c r="RC33" s="90"/>
      <c r="RD33" s="90"/>
      <c r="RE33" s="90"/>
      <c r="RF33" s="90"/>
      <c r="RG33" s="91"/>
      <c r="RH33" s="89">
        <f>データ!BJ6</f>
        <v>398.17</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104</v>
      </c>
      <c r="SN48" s="64"/>
      <c r="SO48" s="64"/>
      <c r="SP48" s="64"/>
      <c r="SQ48" s="64"/>
      <c r="SR48" s="64"/>
      <c r="SS48" s="64"/>
      <c r="ST48" s="64"/>
      <c r="SU48" s="64"/>
      <c r="SV48" s="64"/>
      <c r="SW48" s="64"/>
      <c r="SX48" s="64"/>
      <c r="SY48" s="64"/>
      <c r="SZ48" s="64"/>
      <c r="TA48" s="65"/>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122.95</v>
      </c>
      <c r="Y55" s="90"/>
      <c r="Z55" s="90"/>
      <c r="AA55" s="90"/>
      <c r="AB55" s="90"/>
      <c r="AC55" s="90"/>
      <c r="AD55" s="90"/>
      <c r="AE55" s="90"/>
      <c r="AF55" s="90"/>
      <c r="AG55" s="90"/>
      <c r="AH55" s="90"/>
      <c r="AI55" s="90"/>
      <c r="AJ55" s="90"/>
      <c r="AK55" s="90"/>
      <c r="AL55" s="90"/>
      <c r="AM55" s="90"/>
      <c r="AN55" s="90"/>
      <c r="AO55" s="90"/>
      <c r="AP55" s="90"/>
      <c r="AQ55" s="91"/>
      <c r="AR55" s="89">
        <f>データ!BM6</f>
        <v>154.77000000000001</v>
      </c>
      <c r="AS55" s="90"/>
      <c r="AT55" s="90"/>
      <c r="AU55" s="90"/>
      <c r="AV55" s="90"/>
      <c r="AW55" s="90"/>
      <c r="AX55" s="90"/>
      <c r="AY55" s="90"/>
      <c r="AZ55" s="90"/>
      <c r="BA55" s="90"/>
      <c r="BB55" s="90"/>
      <c r="BC55" s="90"/>
      <c r="BD55" s="90"/>
      <c r="BE55" s="90"/>
      <c r="BF55" s="90"/>
      <c r="BG55" s="90"/>
      <c r="BH55" s="90"/>
      <c r="BI55" s="90"/>
      <c r="BJ55" s="90"/>
      <c r="BK55" s="91"/>
      <c r="BL55" s="89">
        <f>データ!BN6</f>
        <v>179.46</v>
      </c>
      <c r="BM55" s="90"/>
      <c r="BN55" s="90"/>
      <c r="BO55" s="90"/>
      <c r="BP55" s="90"/>
      <c r="BQ55" s="90"/>
      <c r="BR55" s="90"/>
      <c r="BS55" s="90"/>
      <c r="BT55" s="90"/>
      <c r="BU55" s="90"/>
      <c r="BV55" s="90"/>
      <c r="BW55" s="90"/>
      <c r="BX55" s="90"/>
      <c r="BY55" s="90"/>
      <c r="BZ55" s="90"/>
      <c r="CA55" s="90"/>
      <c r="CB55" s="90"/>
      <c r="CC55" s="90"/>
      <c r="CD55" s="90"/>
      <c r="CE55" s="91"/>
      <c r="CF55" s="89">
        <f>データ!BO6</f>
        <v>138.35</v>
      </c>
      <c r="CG55" s="90"/>
      <c r="CH55" s="90"/>
      <c r="CI55" s="90"/>
      <c r="CJ55" s="90"/>
      <c r="CK55" s="90"/>
      <c r="CL55" s="90"/>
      <c r="CM55" s="90"/>
      <c r="CN55" s="90"/>
      <c r="CO55" s="90"/>
      <c r="CP55" s="90"/>
      <c r="CQ55" s="90"/>
      <c r="CR55" s="90"/>
      <c r="CS55" s="90"/>
      <c r="CT55" s="90"/>
      <c r="CU55" s="90"/>
      <c r="CV55" s="90"/>
      <c r="CW55" s="90"/>
      <c r="CX55" s="90"/>
      <c r="CY55" s="91"/>
      <c r="CZ55" s="89">
        <f>データ!BP6</f>
        <v>162.53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49.83</v>
      </c>
      <c r="ES55" s="90"/>
      <c r="ET55" s="90"/>
      <c r="EU55" s="90"/>
      <c r="EV55" s="90"/>
      <c r="EW55" s="90"/>
      <c r="EX55" s="90"/>
      <c r="EY55" s="90"/>
      <c r="EZ55" s="90"/>
      <c r="FA55" s="90"/>
      <c r="FB55" s="90"/>
      <c r="FC55" s="90"/>
      <c r="FD55" s="90"/>
      <c r="FE55" s="90"/>
      <c r="FF55" s="90"/>
      <c r="FG55" s="90"/>
      <c r="FH55" s="90"/>
      <c r="FI55" s="90"/>
      <c r="FJ55" s="90"/>
      <c r="FK55" s="91"/>
      <c r="FL55" s="89">
        <f>データ!BX6</f>
        <v>39.49</v>
      </c>
      <c r="FM55" s="90"/>
      <c r="FN55" s="90"/>
      <c r="FO55" s="90"/>
      <c r="FP55" s="90"/>
      <c r="FQ55" s="90"/>
      <c r="FR55" s="90"/>
      <c r="FS55" s="90"/>
      <c r="FT55" s="90"/>
      <c r="FU55" s="90"/>
      <c r="FV55" s="90"/>
      <c r="FW55" s="90"/>
      <c r="FX55" s="90"/>
      <c r="FY55" s="90"/>
      <c r="FZ55" s="90"/>
      <c r="GA55" s="90"/>
      <c r="GB55" s="90"/>
      <c r="GC55" s="90"/>
      <c r="GD55" s="90"/>
      <c r="GE55" s="91"/>
      <c r="GF55" s="89">
        <f>データ!BY6</f>
        <v>34.44</v>
      </c>
      <c r="GG55" s="90"/>
      <c r="GH55" s="90"/>
      <c r="GI55" s="90"/>
      <c r="GJ55" s="90"/>
      <c r="GK55" s="90"/>
      <c r="GL55" s="90"/>
      <c r="GM55" s="90"/>
      <c r="GN55" s="90"/>
      <c r="GO55" s="90"/>
      <c r="GP55" s="90"/>
      <c r="GQ55" s="90"/>
      <c r="GR55" s="90"/>
      <c r="GS55" s="90"/>
      <c r="GT55" s="90"/>
      <c r="GU55" s="90"/>
      <c r="GV55" s="90"/>
      <c r="GW55" s="90"/>
      <c r="GX55" s="90"/>
      <c r="GY55" s="91"/>
      <c r="GZ55" s="89">
        <f>データ!BZ6</f>
        <v>44.59</v>
      </c>
      <c r="HA55" s="90"/>
      <c r="HB55" s="90"/>
      <c r="HC55" s="90"/>
      <c r="HD55" s="90"/>
      <c r="HE55" s="90"/>
      <c r="HF55" s="90"/>
      <c r="HG55" s="90"/>
      <c r="HH55" s="90"/>
      <c r="HI55" s="90"/>
      <c r="HJ55" s="90"/>
      <c r="HK55" s="90"/>
      <c r="HL55" s="90"/>
      <c r="HM55" s="90"/>
      <c r="HN55" s="90"/>
      <c r="HO55" s="90"/>
      <c r="HP55" s="90"/>
      <c r="HQ55" s="90"/>
      <c r="HR55" s="90"/>
      <c r="HS55" s="91"/>
      <c r="HT55" s="89">
        <f>データ!CA6</f>
        <v>37.97</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22.61</v>
      </c>
      <c r="JM55" s="90"/>
      <c r="JN55" s="90"/>
      <c r="JO55" s="90"/>
      <c r="JP55" s="90"/>
      <c r="JQ55" s="90"/>
      <c r="JR55" s="90"/>
      <c r="JS55" s="90"/>
      <c r="JT55" s="90"/>
      <c r="JU55" s="90"/>
      <c r="JV55" s="90"/>
      <c r="JW55" s="90"/>
      <c r="JX55" s="90"/>
      <c r="JY55" s="90"/>
      <c r="JZ55" s="90"/>
      <c r="KA55" s="90"/>
      <c r="KB55" s="90"/>
      <c r="KC55" s="90"/>
      <c r="KD55" s="90"/>
      <c r="KE55" s="91"/>
      <c r="KF55" s="89">
        <f>データ!CI6</f>
        <v>25.96</v>
      </c>
      <c r="KG55" s="90"/>
      <c r="KH55" s="90"/>
      <c r="KI55" s="90"/>
      <c r="KJ55" s="90"/>
      <c r="KK55" s="90"/>
      <c r="KL55" s="90"/>
      <c r="KM55" s="90"/>
      <c r="KN55" s="90"/>
      <c r="KO55" s="90"/>
      <c r="KP55" s="90"/>
      <c r="KQ55" s="90"/>
      <c r="KR55" s="90"/>
      <c r="KS55" s="90"/>
      <c r="KT55" s="90"/>
      <c r="KU55" s="90"/>
      <c r="KV55" s="90"/>
      <c r="KW55" s="90"/>
      <c r="KX55" s="90"/>
      <c r="KY55" s="91"/>
      <c r="KZ55" s="89">
        <f>データ!CJ6</f>
        <v>27.83</v>
      </c>
      <c r="LA55" s="90"/>
      <c r="LB55" s="90"/>
      <c r="LC55" s="90"/>
      <c r="LD55" s="90"/>
      <c r="LE55" s="90"/>
      <c r="LF55" s="90"/>
      <c r="LG55" s="90"/>
      <c r="LH55" s="90"/>
      <c r="LI55" s="90"/>
      <c r="LJ55" s="90"/>
      <c r="LK55" s="90"/>
      <c r="LL55" s="90"/>
      <c r="LM55" s="90"/>
      <c r="LN55" s="90"/>
      <c r="LO55" s="90"/>
      <c r="LP55" s="90"/>
      <c r="LQ55" s="90"/>
      <c r="LR55" s="90"/>
      <c r="LS55" s="91"/>
      <c r="LT55" s="89">
        <f>データ!CK6</f>
        <v>28</v>
      </c>
      <c r="LU55" s="90"/>
      <c r="LV55" s="90"/>
      <c r="LW55" s="90"/>
      <c r="LX55" s="90"/>
      <c r="LY55" s="90"/>
      <c r="LZ55" s="90"/>
      <c r="MA55" s="90"/>
      <c r="MB55" s="90"/>
      <c r="MC55" s="90"/>
      <c r="MD55" s="90"/>
      <c r="ME55" s="90"/>
      <c r="MF55" s="90"/>
      <c r="MG55" s="90"/>
      <c r="MH55" s="90"/>
      <c r="MI55" s="90"/>
      <c r="MJ55" s="90"/>
      <c r="MK55" s="90"/>
      <c r="ML55" s="90"/>
      <c r="MM55" s="91"/>
      <c r="MN55" s="89">
        <f>データ!CL6</f>
        <v>27.83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41.74</v>
      </c>
      <c r="OG55" s="90"/>
      <c r="OH55" s="90"/>
      <c r="OI55" s="90"/>
      <c r="OJ55" s="90"/>
      <c r="OK55" s="90"/>
      <c r="OL55" s="90"/>
      <c r="OM55" s="90"/>
      <c r="ON55" s="90"/>
      <c r="OO55" s="90"/>
      <c r="OP55" s="90"/>
      <c r="OQ55" s="90"/>
      <c r="OR55" s="90"/>
      <c r="OS55" s="90"/>
      <c r="OT55" s="90"/>
      <c r="OU55" s="90"/>
      <c r="OV55" s="90"/>
      <c r="OW55" s="90"/>
      <c r="OX55" s="90"/>
      <c r="OY55" s="91"/>
      <c r="OZ55" s="89">
        <f>データ!CT6</f>
        <v>41.74</v>
      </c>
      <c r="PA55" s="90"/>
      <c r="PB55" s="90"/>
      <c r="PC55" s="90"/>
      <c r="PD55" s="90"/>
      <c r="PE55" s="90"/>
      <c r="PF55" s="90"/>
      <c r="PG55" s="90"/>
      <c r="PH55" s="90"/>
      <c r="PI55" s="90"/>
      <c r="PJ55" s="90"/>
      <c r="PK55" s="90"/>
      <c r="PL55" s="90"/>
      <c r="PM55" s="90"/>
      <c r="PN55" s="90"/>
      <c r="PO55" s="90"/>
      <c r="PP55" s="90"/>
      <c r="PQ55" s="90"/>
      <c r="PR55" s="90"/>
      <c r="PS55" s="91"/>
      <c r="PT55" s="89">
        <f>データ!CU6</f>
        <v>41.74</v>
      </c>
      <c r="PU55" s="90"/>
      <c r="PV55" s="90"/>
      <c r="PW55" s="90"/>
      <c r="PX55" s="90"/>
      <c r="PY55" s="90"/>
      <c r="PZ55" s="90"/>
      <c r="QA55" s="90"/>
      <c r="QB55" s="90"/>
      <c r="QC55" s="90"/>
      <c r="QD55" s="90"/>
      <c r="QE55" s="90"/>
      <c r="QF55" s="90"/>
      <c r="QG55" s="90"/>
      <c r="QH55" s="90"/>
      <c r="QI55" s="90"/>
      <c r="QJ55" s="90"/>
      <c r="QK55" s="90"/>
      <c r="QL55" s="90"/>
      <c r="QM55" s="91"/>
      <c r="QN55" s="89">
        <f>データ!CV6</f>
        <v>41.74</v>
      </c>
      <c r="QO55" s="90"/>
      <c r="QP55" s="90"/>
      <c r="QQ55" s="90"/>
      <c r="QR55" s="90"/>
      <c r="QS55" s="90"/>
      <c r="QT55" s="90"/>
      <c r="QU55" s="90"/>
      <c r="QV55" s="90"/>
      <c r="QW55" s="90"/>
      <c r="QX55" s="90"/>
      <c r="QY55" s="90"/>
      <c r="QZ55" s="90"/>
      <c r="RA55" s="90"/>
      <c r="RB55" s="90"/>
      <c r="RC55" s="90"/>
      <c r="RD55" s="90"/>
      <c r="RE55" s="90"/>
      <c r="RF55" s="90"/>
      <c r="RG55" s="91"/>
      <c r="RH55" s="89">
        <f>データ!CW6</f>
        <v>41.74</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90.22</v>
      </c>
      <c r="Y56" s="90"/>
      <c r="Z56" s="90"/>
      <c r="AA56" s="90"/>
      <c r="AB56" s="90"/>
      <c r="AC56" s="90"/>
      <c r="AD56" s="90"/>
      <c r="AE56" s="90"/>
      <c r="AF56" s="90"/>
      <c r="AG56" s="90"/>
      <c r="AH56" s="90"/>
      <c r="AI56" s="90"/>
      <c r="AJ56" s="90"/>
      <c r="AK56" s="90"/>
      <c r="AL56" s="90"/>
      <c r="AM56" s="90"/>
      <c r="AN56" s="90"/>
      <c r="AO56" s="90"/>
      <c r="AP56" s="90"/>
      <c r="AQ56" s="91"/>
      <c r="AR56" s="89">
        <f>データ!BR6</f>
        <v>90.8</v>
      </c>
      <c r="AS56" s="90"/>
      <c r="AT56" s="90"/>
      <c r="AU56" s="90"/>
      <c r="AV56" s="90"/>
      <c r="AW56" s="90"/>
      <c r="AX56" s="90"/>
      <c r="AY56" s="90"/>
      <c r="AZ56" s="90"/>
      <c r="BA56" s="90"/>
      <c r="BB56" s="90"/>
      <c r="BC56" s="90"/>
      <c r="BD56" s="90"/>
      <c r="BE56" s="90"/>
      <c r="BF56" s="90"/>
      <c r="BG56" s="90"/>
      <c r="BH56" s="90"/>
      <c r="BI56" s="90"/>
      <c r="BJ56" s="90"/>
      <c r="BK56" s="91"/>
      <c r="BL56" s="89">
        <f>データ!BS6</f>
        <v>93.49</v>
      </c>
      <c r="BM56" s="90"/>
      <c r="BN56" s="90"/>
      <c r="BO56" s="90"/>
      <c r="BP56" s="90"/>
      <c r="BQ56" s="90"/>
      <c r="BR56" s="90"/>
      <c r="BS56" s="90"/>
      <c r="BT56" s="90"/>
      <c r="BU56" s="90"/>
      <c r="BV56" s="90"/>
      <c r="BW56" s="90"/>
      <c r="BX56" s="90"/>
      <c r="BY56" s="90"/>
      <c r="BZ56" s="90"/>
      <c r="CA56" s="90"/>
      <c r="CB56" s="90"/>
      <c r="CC56" s="90"/>
      <c r="CD56" s="90"/>
      <c r="CE56" s="91"/>
      <c r="CF56" s="89">
        <f>データ!BT6</f>
        <v>94.77</v>
      </c>
      <c r="CG56" s="90"/>
      <c r="CH56" s="90"/>
      <c r="CI56" s="90"/>
      <c r="CJ56" s="90"/>
      <c r="CK56" s="90"/>
      <c r="CL56" s="90"/>
      <c r="CM56" s="90"/>
      <c r="CN56" s="90"/>
      <c r="CO56" s="90"/>
      <c r="CP56" s="90"/>
      <c r="CQ56" s="90"/>
      <c r="CR56" s="90"/>
      <c r="CS56" s="90"/>
      <c r="CT56" s="90"/>
      <c r="CU56" s="90"/>
      <c r="CV56" s="90"/>
      <c r="CW56" s="90"/>
      <c r="CX56" s="90"/>
      <c r="CY56" s="91"/>
      <c r="CZ56" s="89">
        <f>データ!BU6</f>
        <v>89.59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49.94</v>
      </c>
      <c r="ES56" s="90"/>
      <c r="ET56" s="90"/>
      <c r="EU56" s="90"/>
      <c r="EV56" s="90"/>
      <c r="EW56" s="90"/>
      <c r="EX56" s="90"/>
      <c r="EY56" s="90"/>
      <c r="EZ56" s="90"/>
      <c r="FA56" s="90"/>
      <c r="FB56" s="90"/>
      <c r="FC56" s="90"/>
      <c r="FD56" s="90"/>
      <c r="FE56" s="90"/>
      <c r="FF56" s="90"/>
      <c r="FG56" s="90"/>
      <c r="FH56" s="90"/>
      <c r="FI56" s="90"/>
      <c r="FJ56" s="90"/>
      <c r="FK56" s="91"/>
      <c r="FL56" s="89">
        <f>データ!CC6</f>
        <v>50.56</v>
      </c>
      <c r="FM56" s="90"/>
      <c r="FN56" s="90"/>
      <c r="FO56" s="90"/>
      <c r="FP56" s="90"/>
      <c r="FQ56" s="90"/>
      <c r="FR56" s="90"/>
      <c r="FS56" s="90"/>
      <c r="FT56" s="90"/>
      <c r="FU56" s="90"/>
      <c r="FV56" s="90"/>
      <c r="FW56" s="90"/>
      <c r="FX56" s="90"/>
      <c r="FY56" s="90"/>
      <c r="FZ56" s="90"/>
      <c r="GA56" s="90"/>
      <c r="GB56" s="90"/>
      <c r="GC56" s="90"/>
      <c r="GD56" s="90"/>
      <c r="GE56" s="91"/>
      <c r="GF56" s="89">
        <f>データ!CD6</f>
        <v>49.4</v>
      </c>
      <c r="GG56" s="90"/>
      <c r="GH56" s="90"/>
      <c r="GI56" s="90"/>
      <c r="GJ56" s="90"/>
      <c r="GK56" s="90"/>
      <c r="GL56" s="90"/>
      <c r="GM56" s="90"/>
      <c r="GN56" s="90"/>
      <c r="GO56" s="90"/>
      <c r="GP56" s="90"/>
      <c r="GQ56" s="90"/>
      <c r="GR56" s="90"/>
      <c r="GS56" s="90"/>
      <c r="GT56" s="90"/>
      <c r="GU56" s="90"/>
      <c r="GV56" s="90"/>
      <c r="GW56" s="90"/>
      <c r="GX56" s="90"/>
      <c r="GY56" s="91"/>
      <c r="GZ56" s="89">
        <f>データ!CE6</f>
        <v>49.51</v>
      </c>
      <c r="HA56" s="90"/>
      <c r="HB56" s="90"/>
      <c r="HC56" s="90"/>
      <c r="HD56" s="90"/>
      <c r="HE56" s="90"/>
      <c r="HF56" s="90"/>
      <c r="HG56" s="90"/>
      <c r="HH56" s="90"/>
      <c r="HI56" s="90"/>
      <c r="HJ56" s="90"/>
      <c r="HK56" s="90"/>
      <c r="HL56" s="90"/>
      <c r="HM56" s="90"/>
      <c r="HN56" s="90"/>
      <c r="HO56" s="90"/>
      <c r="HP56" s="90"/>
      <c r="HQ56" s="90"/>
      <c r="HR56" s="90"/>
      <c r="HS56" s="91"/>
      <c r="HT56" s="89">
        <f>データ!CF6</f>
        <v>52.49</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34.92</v>
      </c>
      <c r="JM56" s="90"/>
      <c r="JN56" s="90"/>
      <c r="JO56" s="90"/>
      <c r="JP56" s="90"/>
      <c r="JQ56" s="90"/>
      <c r="JR56" s="90"/>
      <c r="JS56" s="90"/>
      <c r="JT56" s="90"/>
      <c r="JU56" s="90"/>
      <c r="JV56" s="90"/>
      <c r="JW56" s="90"/>
      <c r="JX56" s="90"/>
      <c r="JY56" s="90"/>
      <c r="JZ56" s="90"/>
      <c r="KA56" s="90"/>
      <c r="KB56" s="90"/>
      <c r="KC56" s="90"/>
      <c r="KD56" s="90"/>
      <c r="KE56" s="91"/>
      <c r="KF56" s="89">
        <f>データ!CN6</f>
        <v>34.19</v>
      </c>
      <c r="KG56" s="90"/>
      <c r="KH56" s="90"/>
      <c r="KI56" s="90"/>
      <c r="KJ56" s="90"/>
      <c r="KK56" s="90"/>
      <c r="KL56" s="90"/>
      <c r="KM56" s="90"/>
      <c r="KN56" s="90"/>
      <c r="KO56" s="90"/>
      <c r="KP56" s="90"/>
      <c r="KQ56" s="90"/>
      <c r="KR56" s="90"/>
      <c r="KS56" s="90"/>
      <c r="KT56" s="90"/>
      <c r="KU56" s="90"/>
      <c r="KV56" s="90"/>
      <c r="KW56" s="90"/>
      <c r="KX56" s="90"/>
      <c r="KY56" s="91"/>
      <c r="KZ56" s="89">
        <f>データ!CO6</f>
        <v>36.65</v>
      </c>
      <c r="LA56" s="90"/>
      <c r="LB56" s="90"/>
      <c r="LC56" s="90"/>
      <c r="LD56" s="90"/>
      <c r="LE56" s="90"/>
      <c r="LF56" s="90"/>
      <c r="LG56" s="90"/>
      <c r="LH56" s="90"/>
      <c r="LI56" s="90"/>
      <c r="LJ56" s="90"/>
      <c r="LK56" s="90"/>
      <c r="LL56" s="90"/>
      <c r="LM56" s="90"/>
      <c r="LN56" s="90"/>
      <c r="LO56" s="90"/>
      <c r="LP56" s="90"/>
      <c r="LQ56" s="90"/>
      <c r="LR56" s="90"/>
      <c r="LS56" s="91"/>
      <c r="LT56" s="89">
        <f>データ!CP6</f>
        <v>33.29</v>
      </c>
      <c r="LU56" s="90"/>
      <c r="LV56" s="90"/>
      <c r="LW56" s="90"/>
      <c r="LX56" s="90"/>
      <c r="LY56" s="90"/>
      <c r="LZ56" s="90"/>
      <c r="MA56" s="90"/>
      <c r="MB56" s="90"/>
      <c r="MC56" s="90"/>
      <c r="MD56" s="90"/>
      <c r="ME56" s="90"/>
      <c r="MF56" s="90"/>
      <c r="MG56" s="90"/>
      <c r="MH56" s="90"/>
      <c r="MI56" s="90"/>
      <c r="MJ56" s="90"/>
      <c r="MK56" s="90"/>
      <c r="ML56" s="90"/>
      <c r="MM56" s="91"/>
      <c r="MN56" s="89">
        <f>データ!CQ6</f>
        <v>31.77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50.9</v>
      </c>
      <c r="OG56" s="90"/>
      <c r="OH56" s="90"/>
      <c r="OI56" s="90"/>
      <c r="OJ56" s="90"/>
      <c r="OK56" s="90"/>
      <c r="OL56" s="90"/>
      <c r="OM56" s="90"/>
      <c r="ON56" s="90"/>
      <c r="OO56" s="90"/>
      <c r="OP56" s="90"/>
      <c r="OQ56" s="90"/>
      <c r="OR56" s="90"/>
      <c r="OS56" s="90"/>
      <c r="OT56" s="90"/>
      <c r="OU56" s="90"/>
      <c r="OV56" s="90"/>
      <c r="OW56" s="90"/>
      <c r="OX56" s="90"/>
      <c r="OY56" s="91"/>
      <c r="OZ56" s="89">
        <f>データ!CY6</f>
        <v>49.05</v>
      </c>
      <c r="PA56" s="90"/>
      <c r="PB56" s="90"/>
      <c r="PC56" s="90"/>
      <c r="PD56" s="90"/>
      <c r="PE56" s="90"/>
      <c r="PF56" s="90"/>
      <c r="PG56" s="90"/>
      <c r="PH56" s="90"/>
      <c r="PI56" s="90"/>
      <c r="PJ56" s="90"/>
      <c r="PK56" s="90"/>
      <c r="PL56" s="90"/>
      <c r="PM56" s="90"/>
      <c r="PN56" s="90"/>
      <c r="PO56" s="90"/>
      <c r="PP56" s="90"/>
      <c r="PQ56" s="90"/>
      <c r="PR56" s="90"/>
      <c r="PS56" s="91"/>
      <c r="PT56" s="89">
        <f>データ!CZ6</f>
        <v>50.94</v>
      </c>
      <c r="PU56" s="90"/>
      <c r="PV56" s="90"/>
      <c r="PW56" s="90"/>
      <c r="PX56" s="90"/>
      <c r="PY56" s="90"/>
      <c r="PZ56" s="90"/>
      <c r="QA56" s="90"/>
      <c r="QB56" s="90"/>
      <c r="QC56" s="90"/>
      <c r="QD56" s="90"/>
      <c r="QE56" s="90"/>
      <c r="QF56" s="90"/>
      <c r="QG56" s="90"/>
      <c r="QH56" s="90"/>
      <c r="QI56" s="90"/>
      <c r="QJ56" s="90"/>
      <c r="QK56" s="90"/>
      <c r="QL56" s="90"/>
      <c r="QM56" s="91"/>
      <c r="QN56" s="89">
        <f>データ!DA6</f>
        <v>49.76</v>
      </c>
      <c r="QO56" s="90"/>
      <c r="QP56" s="90"/>
      <c r="QQ56" s="90"/>
      <c r="QR56" s="90"/>
      <c r="QS56" s="90"/>
      <c r="QT56" s="90"/>
      <c r="QU56" s="90"/>
      <c r="QV56" s="90"/>
      <c r="QW56" s="90"/>
      <c r="QX56" s="90"/>
      <c r="QY56" s="90"/>
      <c r="QZ56" s="90"/>
      <c r="RA56" s="90"/>
      <c r="RB56" s="90"/>
      <c r="RC56" s="90"/>
      <c r="RD56" s="90"/>
      <c r="RE56" s="90"/>
      <c r="RF56" s="90"/>
      <c r="RG56" s="91"/>
      <c r="RH56" s="89">
        <f>データ!DB6</f>
        <v>49.18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105</v>
      </c>
      <c r="SN68" s="64"/>
      <c r="SO68" s="64"/>
      <c r="SP68" s="64"/>
      <c r="SQ68" s="64"/>
      <c r="SR68" s="64"/>
      <c r="SS68" s="64"/>
      <c r="ST68" s="64"/>
      <c r="SU68" s="64"/>
      <c r="SV68" s="64"/>
      <c r="SW68" s="64"/>
      <c r="SX68" s="64"/>
      <c r="SY68" s="64"/>
      <c r="SZ68" s="64"/>
      <c r="TA68" s="65"/>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15">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R01</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R02</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R03</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R04</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R05</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R01</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R02</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R03</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R04</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R05</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R01</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R02</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R03</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R04</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R05</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75.59</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77.3</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73.849999999999994</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74.81</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75.88</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0</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0</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0</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0</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0</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54.3</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55.32</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55.08</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56.95</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58</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4.66</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7.35</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7.6</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7.9</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8.2100000000000009</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0.06</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0.09</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0.4</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0.14000000000000001</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0.19</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37</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【77.52】</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【61.16】</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【49.95】</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【0.32】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6P0eiI6E39ekxq0BJLvjPtH1l258ZpyU7wk0aRrJ3MVZizNL9/+jzBY6yieLnxEnhZCxUWwV2GtOrEN3kkXd0A==" saltValue="q/XKqQvDjJLcZ7DzjtTG6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134.1</v>
      </c>
      <c r="U6" s="35">
        <f>U7</f>
        <v>166.55</v>
      </c>
      <c r="V6" s="35">
        <f>V7</f>
        <v>179.54</v>
      </c>
      <c r="W6" s="35">
        <f>W7</f>
        <v>144.07</v>
      </c>
      <c r="X6" s="35">
        <f t="shared" si="3"/>
        <v>165.96</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2808.54</v>
      </c>
      <c r="AQ6" s="35">
        <f>AQ7</f>
        <v>3318.8</v>
      </c>
      <c r="AR6" s="35">
        <f>AR7</f>
        <v>2562.54</v>
      </c>
      <c r="AS6" s="35">
        <f>AS7</f>
        <v>4078.25</v>
      </c>
      <c r="AT6" s="35">
        <f t="shared" si="3"/>
        <v>5765.43</v>
      </c>
      <c r="AU6" s="35">
        <f t="shared" si="3"/>
        <v>732.52</v>
      </c>
      <c r="AV6" s="35">
        <f t="shared" si="3"/>
        <v>819.73</v>
      </c>
      <c r="AW6" s="35">
        <f t="shared" si="3"/>
        <v>834.05</v>
      </c>
      <c r="AX6" s="35">
        <f t="shared" si="3"/>
        <v>1011.55</v>
      </c>
      <c r="AY6" s="35">
        <f t="shared" si="3"/>
        <v>913.57</v>
      </c>
      <c r="AZ6" s="33" t="str">
        <f>IF(AZ7="-","【-】","【"&amp;SUBSTITUTE(TEXT(AZ7,"#,##0.00"),"-","△")&amp;"】")</f>
        <v>【494.95】</v>
      </c>
      <c r="BA6" s="35">
        <f t="shared" si="3"/>
        <v>0</v>
      </c>
      <c r="BB6" s="35">
        <f>BB7</f>
        <v>0</v>
      </c>
      <c r="BC6" s="35">
        <f>BC7</f>
        <v>0</v>
      </c>
      <c r="BD6" s="35">
        <f>BD7</f>
        <v>0</v>
      </c>
      <c r="BE6" s="35">
        <f t="shared" si="3"/>
        <v>0</v>
      </c>
      <c r="BF6" s="35">
        <f t="shared" si="3"/>
        <v>498.01</v>
      </c>
      <c r="BG6" s="35">
        <f t="shared" si="3"/>
        <v>490.39</v>
      </c>
      <c r="BH6" s="35">
        <f t="shared" si="3"/>
        <v>475.44</v>
      </c>
      <c r="BI6" s="35">
        <f t="shared" si="3"/>
        <v>413.6</v>
      </c>
      <c r="BJ6" s="35">
        <f t="shared" si="3"/>
        <v>398.17</v>
      </c>
      <c r="BK6" s="33" t="str">
        <f>IF(BK7="-","【-】","【"&amp;SUBSTITUTE(TEXT(BK7,"#,##0.00"),"-","△")&amp;"】")</f>
        <v>【229.84】</v>
      </c>
      <c r="BL6" s="35">
        <f t="shared" si="3"/>
        <v>122.95</v>
      </c>
      <c r="BM6" s="35">
        <f>BM7</f>
        <v>154.77000000000001</v>
      </c>
      <c r="BN6" s="35">
        <f>BN7</f>
        <v>179.46</v>
      </c>
      <c r="BO6" s="35">
        <f>BO7</f>
        <v>138.35</v>
      </c>
      <c r="BP6" s="35">
        <f t="shared" si="3"/>
        <v>162.53</v>
      </c>
      <c r="BQ6" s="35">
        <f t="shared" si="3"/>
        <v>90.22</v>
      </c>
      <c r="BR6" s="35">
        <f t="shared" si="3"/>
        <v>90.8</v>
      </c>
      <c r="BS6" s="35">
        <f t="shared" si="3"/>
        <v>93.49</v>
      </c>
      <c r="BT6" s="35">
        <f t="shared" si="3"/>
        <v>94.77</v>
      </c>
      <c r="BU6" s="35">
        <f t="shared" si="3"/>
        <v>89.59</v>
      </c>
      <c r="BV6" s="33" t="str">
        <f>IF(BV7="-","【-】","【"&amp;SUBSTITUTE(TEXT(BV7,"#,##0.00"),"-","△")&amp;"】")</f>
        <v>【110.13】</v>
      </c>
      <c r="BW6" s="35">
        <f t="shared" si="3"/>
        <v>49.83</v>
      </c>
      <c r="BX6" s="35">
        <f>BX7</f>
        <v>39.49</v>
      </c>
      <c r="BY6" s="35">
        <f>BY7</f>
        <v>34.44</v>
      </c>
      <c r="BZ6" s="35">
        <f>BZ7</f>
        <v>44.59</v>
      </c>
      <c r="CA6" s="35">
        <f t="shared" si="3"/>
        <v>37.97</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22.61</v>
      </c>
      <c r="CI6" s="35">
        <f>CI7</f>
        <v>25.96</v>
      </c>
      <c r="CJ6" s="35">
        <f>CJ7</f>
        <v>27.83</v>
      </c>
      <c r="CK6" s="35">
        <f>CK7</f>
        <v>28</v>
      </c>
      <c r="CL6" s="35">
        <f t="shared" si="5"/>
        <v>27.83</v>
      </c>
      <c r="CM6" s="35">
        <f t="shared" si="5"/>
        <v>34.92</v>
      </c>
      <c r="CN6" s="35">
        <f t="shared" si="5"/>
        <v>34.19</v>
      </c>
      <c r="CO6" s="35">
        <f t="shared" si="5"/>
        <v>36.65</v>
      </c>
      <c r="CP6" s="35">
        <f t="shared" si="5"/>
        <v>33.29</v>
      </c>
      <c r="CQ6" s="35">
        <f t="shared" si="5"/>
        <v>31.77</v>
      </c>
      <c r="CR6" s="33" t="str">
        <f>IF(CR7="-","【-】","【"&amp;SUBSTITUTE(TEXT(CR7,"#,##0.00"),"-","△")&amp;"】")</f>
        <v>【52.61】</v>
      </c>
      <c r="CS6" s="35">
        <f t="shared" ref="CS6:DB6" si="6">CS7</f>
        <v>41.74</v>
      </c>
      <c r="CT6" s="35">
        <f>CT7</f>
        <v>41.74</v>
      </c>
      <c r="CU6" s="35">
        <f>CU7</f>
        <v>41.74</v>
      </c>
      <c r="CV6" s="35">
        <f>CV7</f>
        <v>41.74</v>
      </c>
      <c r="CW6" s="35">
        <f t="shared" si="6"/>
        <v>41.74</v>
      </c>
      <c r="CX6" s="35">
        <f t="shared" si="6"/>
        <v>50.9</v>
      </c>
      <c r="CY6" s="35">
        <f t="shared" si="6"/>
        <v>49.05</v>
      </c>
      <c r="CZ6" s="35">
        <f t="shared" si="6"/>
        <v>50.94</v>
      </c>
      <c r="DA6" s="35">
        <f t="shared" si="6"/>
        <v>49.76</v>
      </c>
      <c r="DB6" s="35">
        <f t="shared" si="6"/>
        <v>49.18</v>
      </c>
      <c r="DC6" s="33" t="str">
        <f>IF(DC7="-","【-】","【"&amp;SUBSTITUTE(TEXT(DC7,"#,##0.00"),"-","△")&amp;"】")</f>
        <v>【77.52】</v>
      </c>
      <c r="DD6" s="35">
        <f t="shared" ref="DD6:DM6" si="7">DD7</f>
        <v>75.59</v>
      </c>
      <c r="DE6" s="35">
        <f>DE7</f>
        <v>77.3</v>
      </c>
      <c r="DF6" s="35">
        <f>DF7</f>
        <v>73.849999999999994</v>
      </c>
      <c r="DG6" s="35">
        <f>DG7</f>
        <v>74.81</v>
      </c>
      <c r="DH6" s="35">
        <f t="shared" si="7"/>
        <v>75.88</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2300</v>
      </c>
      <c r="L7" s="37" t="s">
        <v>96</v>
      </c>
      <c r="M7" s="38">
        <v>2</v>
      </c>
      <c r="N7" s="38">
        <v>640</v>
      </c>
      <c r="O7" s="39" t="s">
        <v>97</v>
      </c>
      <c r="P7" s="39">
        <v>95.9</v>
      </c>
      <c r="Q7" s="38">
        <v>3</v>
      </c>
      <c r="R7" s="38">
        <v>960</v>
      </c>
      <c r="S7" s="37" t="s">
        <v>98</v>
      </c>
      <c r="T7" s="40">
        <v>134.1</v>
      </c>
      <c r="U7" s="40">
        <v>166.55</v>
      </c>
      <c r="V7" s="40">
        <v>179.54</v>
      </c>
      <c r="W7" s="40">
        <v>144.07</v>
      </c>
      <c r="X7" s="40">
        <v>165.96</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2808.54</v>
      </c>
      <c r="AQ7" s="40">
        <v>3318.8</v>
      </c>
      <c r="AR7" s="40">
        <v>2562.54</v>
      </c>
      <c r="AS7" s="40">
        <v>4078.25</v>
      </c>
      <c r="AT7" s="40">
        <v>5765.43</v>
      </c>
      <c r="AU7" s="40">
        <v>732.52</v>
      </c>
      <c r="AV7" s="40">
        <v>819.73</v>
      </c>
      <c r="AW7" s="40">
        <v>834.05</v>
      </c>
      <c r="AX7" s="40">
        <v>1011.55</v>
      </c>
      <c r="AY7" s="40">
        <v>913.57</v>
      </c>
      <c r="AZ7" s="40">
        <v>494.95</v>
      </c>
      <c r="BA7" s="40">
        <v>0</v>
      </c>
      <c r="BB7" s="40">
        <v>0</v>
      </c>
      <c r="BC7" s="40">
        <v>0</v>
      </c>
      <c r="BD7" s="40">
        <v>0</v>
      </c>
      <c r="BE7" s="40">
        <v>0</v>
      </c>
      <c r="BF7" s="40">
        <v>498.01</v>
      </c>
      <c r="BG7" s="40">
        <v>490.39</v>
      </c>
      <c r="BH7" s="40">
        <v>475.44</v>
      </c>
      <c r="BI7" s="40">
        <v>413.6</v>
      </c>
      <c r="BJ7" s="40">
        <v>398.17</v>
      </c>
      <c r="BK7" s="40">
        <v>229.84</v>
      </c>
      <c r="BL7" s="40">
        <v>122.95</v>
      </c>
      <c r="BM7" s="40">
        <v>154.77000000000001</v>
      </c>
      <c r="BN7" s="40">
        <v>179.46</v>
      </c>
      <c r="BO7" s="40">
        <v>138.35</v>
      </c>
      <c r="BP7" s="40">
        <v>162.53</v>
      </c>
      <c r="BQ7" s="40">
        <v>90.22</v>
      </c>
      <c r="BR7" s="40">
        <v>90.8</v>
      </c>
      <c r="BS7" s="40">
        <v>93.49</v>
      </c>
      <c r="BT7" s="40">
        <v>94.77</v>
      </c>
      <c r="BU7" s="40">
        <v>89.59</v>
      </c>
      <c r="BV7" s="40">
        <v>110.13</v>
      </c>
      <c r="BW7" s="40">
        <v>49.83</v>
      </c>
      <c r="BX7" s="40">
        <v>39.49</v>
      </c>
      <c r="BY7" s="40">
        <v>34.44</v>
      </c>
      <c r="BZ7" s="40">
        <v>44.59</v>
      </c>
      <c r="CA7" s="40">
        <v>37.97</v>
      </c>
      <c r="CB7" s="40">
        <v>49.94</v>
      </c>
      <c r="CC7" s="40">
        <v>50.56</v>
      </c>
      <c r="CD7" s="40">
        <v>49.4</v>
      </c>
      <c r="CE7" s="40">
        <v>49.51</v>
      </c>
      <c r="CF7" s="40">
        <v>52.49</v>
      </c>
      <c r="CG7" s="40">
        <v>19.72</v>
      </c>
      <c r="CH7" s="40">
        <v>22.61</v>
      </c>
      <c r="CI7" s="40">
        <v>25.96</v>
      </c>
      <c r="CJ7" s="40">
        <v>27.83</v>
      </c>
      <c r="CK7" s="40">
        <v>28</v>
      </c>
      <c r="CL7" s="40">
        <v>27.83</v>
      </c>
      <c r="CM7" s="40">
        <v>34.92</v>
      </c>
      <c r="CN7" s="40">
        <v>34.19</v>
      </c>
      <c r="CO7" s="40">
        <v>36.65</v>
      </c>
      <c r="CP7" s="40">
        <v>33.29</v>
      </c>
      <c r="CQ7" s="40">
        <v>31.77</v>
      </c>
      <c r="CR7" s="40">
        <v>52.61</v>
      </c>
      <c r="CS7" s="40">
        <v>41.74</v>
      </c>
      <c r="CT7" s="40">
        <v>41.74</v>
      </c>
      <c r="CU7" s="40">
        <v>41.74</v>
      </c>
      <c r="CV7" s="40">
        <v>41.74</v>
      </c>
      <c r="CW7" s="40">
        <v>41.74</v>
      </c>
      <c r="CX7" s="40">
        <v>50.9</v>
      </c>
      <c r="CY7" s="40">
        <v>49.05</v>
      </c>
      <c r="CZ7" s="40">
        <v>50.94</v>
      </c>
      <c r="DA7" s="40">
        <v>49.76</v>
      </c>
      <c r="DB7" s="40">
        <v>49.18</v>
      </c>
      <c r="DC7" s="40">
        <v>77.52</v>
      </c>
      <c r="DD7" s="40">
        <v>75.59</v>
      </c>
      <c r="DE7" s="40">
        <v>77.3</v>
      </c>
      <c r="DF7" s="40">
        <v>73.849999999999994</v>
      </c>
      <c r="DG7" s="40">
        <v>74.81</v>
      </c>
      <c r="DH7" s="40">
        <v>75.88</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134.1</v>
      </c>
      <c r="V11" s="48">
        <f>IF(U6="-",NA(),U6)</f>
        <v>166.55</v>
      </c>
      <c r="W11" s="48">
        <f>IF(V6="-",NA(),V6)</f>
        <v>179.54</v>
      </c>
      <c r="X11" s="48">
        <f>IF(W6="-",NA(),W6)</f>
        <v>144.07</v>
      </c>
      <c r="Y11" s="48">
        <f>IF(X6="-",NA(),X6)</f>
        <v>165.96</v>
      </c>
      <c r="AE11" s="47" t="s">
        <v>23</v>
      </c>
      <c r="AF11" s="48">
        <f>IF(AE6="-",NA(),AE6)</f>
        <v>0</v>
      </c>
      <c r="AG11" s="48">
        <f>IF(AF6="-",NA(),AF6)</f>
        <v>0</v>
      </c>
      <c r="AH11" s="48">
        <f>IF(AG6="-",NA(),AG6)</f>
        <v>0</v>
      </c>
      <c r="AI11" s="48">
        <f>IF(AH6="-",NA(),AH6)</f>
        <v>0</v>
      </c>
      <c r="AJ11" s="48">
        <f>IF(AI6="-",NA(),AI6)</f>
        <v>0</v>
      </c>
      <c r="AP11" s="47" t="s">
        <v>23</v>
      </c>
      <c r="AQ11" s="48">
        <f>IF(AP6="-",NA(),AP6)</f>
        <v>2808.54</v>
      </c>
      <c r="AR11" s="48">
        <f>IF(AQ6="-",NA(),AQ6)</f>
        <v>3318.8</v>
      </c>
      <c r="AS11" s="48">
        <f>IF(AR6="-",NA(),AR6)</f>
        <v>2562.54</v>
      </c>
      <c r="AT11" s="48">
        <f>IF(AS6="-",NA(),AS6)</f>
        <v>4078.25</v>
      </c>
      <c r="AU11" s="48">
        <f>IF(AT6="-",NA(),AT6)</f>
        <v>5765.43</v>
      </c>
      <c r="BA11" s="47" t="s">
        <v>23</v>
      </c>
      <c r="BB11" s="48">
        <f>IF(BA6="-",NA(),BA6)</f>
        <v>0</v>
      </c>
      <c r="BC11" s="48">
        <f>IF(BB6="-",NA(),BB6)</f>
        <v>0</v>
      </c>
      <c r="BD11" s="48">
        <f>IF(BC6="-",NA(),BC6)</f>
        <v>0</v>
      </c>
      <c r="BE11" s="48">
        <f>IF(BD6="-",NA(),BD6)</f>
        <v>0</v>
      </c>
      <c r="BF11" s="48">
        <f>IF(BE6="-",NA(),BE6)</f>
        <v>0</v>
      </c>
      <c r="BL11" s="47" t="s">
        <v>23</v>
      </c>
      <c r="BM11" s="48">
        <f>IF(BL6="-",NA(),BL6)</f>
        <v>122.95</v>
      </c>
      <c r="BN11" s="48">
        <f>IF(BM6="-",NA(),BM6)</f>
        <v>154.77000000000001</v>
      </c>
      <c r="BO11" s="48">
        <f>IF(BN6="-",NA(),BN6)</f>
        <v>179.46</v>
      </c>
      <c r="BP11" s="48">
        <f>IF(BO6="-",NA(),BO6)</f>
        <v>138.35</v>
      </c>
      <c r="BQ11" s="48">
        <f>IF(BP6="-",NA(),BP6)</f>
        <v>162.53</v>
      </c>
      <c r="BW11" s="47" t="s">
        <v>23</v>
      </c>
      <c r="BX11" s="48">
        <f>IF(BW6="-",NA(),BW6)</f>
        <v>49.83</v>
      </c>
      <c r="BY11" s="48">
        <f>IF(BX6="-",NA(),BX6)</f>
        <v>39.49</v>
      </c>
      <c r="BZ11" s="48">
        <f>IF(BY6="-",NA(),BY6)</f>
        <v>34.44</v>
      </c>
      <c r="CA11" s="48">
        <f>IF(BZ6="-",NA(),BZ6)</f>
        <v>44.59</v>
      </c>
      <c r="CB11" s="48">
        <f>IF(CA6="-",NA(),CA6)</f>
        <v>37.97</v>
      </c>
      <c r="CH11" s="47" t="s">
        <v>23</v>
      </c>
      <c r="CI11" s="48">
        <f>IF(CH6="-",NA(),CH6)</f>
        <v>22.61</v>
      </c>
      <c r="CJ11" s="48">
        <f>IF(CI6="-",NA(),CI6)</f>
        <v>25.96</v>
      </c>
      <c r="CK11" s="48">
        <f>IF(CJ6="-",NA(),CJ6)</f>
        <v>27.83</v>
      </c>
      <c r="CL11" s="48">
        <f>IF(CK6="-",NA(),CK6)</f>
        <v>28</v>
      </c>
      <c r="CM11" s="48">
        <f>IF(CL6="-",NA(),CL6)</f>
        <v>27.83</v>
      </c>
      <c r="CS11" s="47" t="s">
        <v>23</v>
      </c>
      <c r="CT11" s="48">
        <f>IF(CS6="-",NA(),CS6)</f>
        <v>41.74</v>
      </c>
      <c r="CU11" s="48">
        <f>IF(CT6="-",NA(),CT6)</f>
        <v>41.74</v>
      </c>
      <c r="CV11" s="48">
        <f>IF(CU6="-",NA(),CU6)</f>
        <v>41.74</v>
      </c>
      <c r="CW11" s="48">
        <f>IF(CV6="-",NA(),CV6)</f>
        <v>41.74</v>
      </c>
      <c r="CX11" s="48">
        <f>IF(CW6="-",NA(),CW6)</f>
        <v>41.74</v>
      </c>
      <c r="DD11" s="47" t="s">
        <v>23</v>
      </c>
      <c r="DE11" s="48">
        <f>IF(DD6="-",NA(),DD6)</f>
        <v>75.59</v>
      </c>
      <c r="DF11" s="48">
        <f>IF(DE6="-",NA(),DE6)</f>
        <v>77.3</v>
      </c>
      <c r="DG11" s="48">
        <f>IF(DF6="-",NA(),DF6)</f>
        <v>73.849999999999994</v>
      </c>
      <c r="DH11" s="48">
        <f>IF(DG6="-",NA(),DG6)</f>
        <v>74.81</v>
      </c>
      <c r="DI11" s="48">
        <f>IF(DH6="-",NA(),DH6)</f>
        <v>75.88</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2025-02-19T06:56:17Z</cp:lastPrinted>
  <dcterms:created xsi:type="dcterms:W3CDTF">2024-12-11T05:22:36Z</dcterms:created>
  <dcterms:modified xsi:type="dcterms:W3CDTF">2025-02-19T06:56:19Z</dcterms:modified>
  <cp:category/>
</cp:coreProperties>
</file>