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120111\Desktop\５月\19.病床機能報告確認２\03.決済用\"/>
    </mc:Choice>
  </mc:AlternateContent>
  <xr:revisionPtr revIDLastSave="0" documentId="13_ncr:1_{2FCA5AEC-7148-42EC-8B39-06AD7BD591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Sheet1!$A$1:$Q$25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C21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C12" i="1"/>
  <c r="J23" i="1" l="1"/>
  <c r="T22" i="1"/>
  <c r="U22" i="1" s="1"/>
  <c r="T21" i="1"/>
  <c r="U21" i="1"/>
  <c r="T20" i="1"/>
  <c r="U20" i="1" s="1"/>
  <c r="R20" i="1"/>
  <c r="T19" i="1"/>
  <c r="U19" i="1" s="1"/>
  <c r="R19" i="1"/>
  <c r="T18" i="1"/>
  <c r="U18" i="1" s="1"/>
  <c r="R18" i="1"/>
  <c r="T17" i="1"/>
  <c r="U17" i="1" s="1"/>
  <c r="R17" i="1"/>
  <c r="T16" i="1"/>
  <c r="U16" i="1" s="1"/>
  <c r="R16" i="1"/>
  <c r="T15" i="1"/>
  <c r="U15" i="1" s="1"/>
  <c r="R15" i="1"/>
  <c r="T14" i="1"/>
  <c r="U14" i="1" s="1"/>
  <c r="R14" i="1"/>
  <c r="T13" i="1"/>
  <c r="U13" i="1" s="1"/>
  <c r="R13" i="1"/>
  <c r="Q23" i="1"/>
  <c r="P23" i="1"/>
  <c r="O23" i="1"/>
  <c r="N23" i="1"/>
  <c r="M23" i="1"/>
  <c r="L23" i="1"/>
  <c r="K23" i="1"/>
  <c r="R12" i="1"/>
  <c r="I23" i="1"/>
  <c r="H23" i="1"/>
  <c r="G23" i="1"/>
  <c r="F23" i="1"/>
  <c r="E23" i="1"/>
  <c r="D23" i="1"/>
  <c r="C23" i="1"/>
  <c r="T11" i="1"/>
  <c r="U11" i="1" s="1"/>
  <c r="R11" i="1"/>
  <c r="T10" i="1"/>
  <c r="U10" i="1" s="1"/>
  <c r="R10" i="1"/>
  <c r="T9" i="1"/>
  <c r="U9" i="1" s="1"/>
  <c r="R9" i="1"/>
  <c r="T8" i="1"/>
  <c r="U8" i="1" s="1"/>
  <c r="R8" i="1"/>
  <c r="T7" i="1"/>
  <c r="U7" i="1" s="1"/>
  <c r="R7" i="1"/>
  <c r="T6" i="1"/>
  <c r="U6" i="1" s="1"/>
  <c r="R6" i="1"/>
  <c r="T5" i="1"/>
  <c r="U5" i="1" s="1"/>
  <c r="R5" i="1"/>
  <c r="T23" i="1" l="1"/>
  <c r="U23" i="1" s="1"/>
  <c r="T12" i="1"/>
  <c r="U12" i="1" s="1"/>
</calcChain>
</file>

<file path=xl/sharedStrings.xml><?xml version="1.0" encoding="utf-8"?>
<sst xmlns="http://schemas.openxmlformats.org/spreadsheetml/2006/main" count="58" uniqueCount="40">
  <si>
    <t>南 部 医 療 圏</t>
    <rPh sb="0" eb="1">
      <t>ミナミ</t>
    </rPh>
    <rPh sb="2" eb="3">
      <t>ブ</t>
    </rPh>
    <rPh sb="4" eb="5">
      <t>イ</t>
    </rPh>
    <rPh sb="6" eb="7">
      <t>リョウ</t>
    </rPh>
    <rPh sb="8" eb="9">
      <t>ケン</t>
    </rPh>
    <phoneticPr fontId="3"/>
  </si>
  <si>
    <t>No.</t>
    <phoneticPr fontId="5"/>
  </si>
  <si>
    <t>医療機関施設名</t>
  </si>
  <si>
    <r>
      <t xml:space="preserve">2025年の予定
</t>
    </r>
    <r>
      <rPr>
        <sz val="10"/>
        <color theme="1"/>
        <rFont val="ＭＳ Ｐゴシック"/>
        <family val="3"/>
        <charset val="128"/>
      </rPr>
      <t>2025年７月１日時点の機能として、各医療機関が自主的に選択した機能の状況</t>
    </r>
    <rPh sb="4" eb="5">
      <t>ネン</t>
    </rPh>
    <rPh sb="6" eb="8">
      <t>ヨテイ</t>
    </rPh>
    <rPh sb="27" eb="28">
      <t>カク</t>
    </rPh>
    <rPh sb="28" eb="30">
      <t>イリョウ</t>
    </rPh>
    <rPh sb="30" eb="32">
      <t>キカン</t>
    </rPh>
    <rPh sb="33" eb="35">
      <t>ジシュ</t>
    </rPh>
    <rPh sb="35" eb="36">
      <t>テキ</t>
    </rPh>
    <rPh sb="37" eb="39">
      <t>センタク</t>
    </rPh>
    <rPh sb="41" eb="43">
      <t>キノウ</t>
    </rPh>
    <rPh sb="44" eb="46">
      <t>ジョウキョウ</t>
    </rPh>
    <phoneticPr fontId="5"/>
  </si>
  <si>
    <t>合計</t>
    <rPh sb="0" eb="2">
      <t>ゴウケイ</t>
    </rPh>
    <phoneticPr fontId="5"/>
  </si>
  <si>
    <t>高度
急性期</t>
    <rPh sb="0" eb="2">
      <t>コウド</t>
    </rPh>
    <rPh sb="3" eb="6">
      <t>キュウセイキ</t>
    </rPh>
    <phoneticPr fontId="5"/>
  </si>
  <si>
    <t>急性期</t>
    <rPh sb="0" eb="3">
      <t>キュウセイキ</t>
    </rPh>
    <phoneticPr fontId="5"/>
  </si>
  <si>
    <t>回復期</t>
    <rPh sb="0" eb="3">
      <t>カイフクキ</t>
    </rPh>
    <phoneticPr fontId="5"/>
  </si>
  <si>
    <t>慢性期</t>
    <rPh sb="0" eb="3">
      <t>マンセイキ</t>
    </rPh>
    <phoneticPr fontId="5"/>
  </si>
  <si>
    <t>休棟中（今後再開予定）</t>
    <rPh sb="0" eb="1">
      <t>キュウ</t>
    </rPh>
    <rPh sb="1" eb="2">
      <t>トウ</t>
    </rPh>
    <rPh sb="2" eb="3">
      <t>チュウ</t>
    </rPh>
    <rPh sb="4" eb="6">
      <t>コンゴ</t>
    </rPh>
    <rPh sb="6" eb="8">
      <t>サイカイ</t>
    </rPh>
    <rPh sb="8" eb="10">
      <t>ヨテイ</t>
    </rPh>
    <phoneticPr fontId="5"/>
  </si>
  <si>
    <t>休棟中（今後廃止予定）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5"/>
  </si>
  <si>
    <t>合計
※1</t>
    <rPh sb="0" eb="2">
      <t>ゴウケイ</t>
    </rPh>
    <phoneticPr fontId="5"/>
  </si>
  <si>
    <t>休棟予定</t>
    <rPh sb="0" eb="1">
      <t>キュウ</t>
    </rPh>
    <rPh sb="1" eb="2">
      <t>トウ</t>
    </rPh>
    <rPh sb="2" eb="4">
      <t>ヨテイ</t>
    </rPh>
    <phoneticPr fontId="5"/>
  </si>
  <si>
    <t>廃止予定</t>
    <rPh sb="0" eb="2">
      <t>ハイシ</t>
    </rPh>
    <rPh sb="2" eb="4">
      <t>ヨテイ</t>
    </rPh>
    <phoneticPr fontId="5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</si>
  <si>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5"/>
  </si>
  <si>
    <t>病床数</t>
    <rPh sb="0" eb="2">
      <t>ビョウショウ</t>
    </rPh>
    <rPh sb="2" eb="3">
      <t>スウ</t>
    </rPh>
    <phoneticPr fontId="5"/>
  </si>
  <si>
    <t>地域</t>
    <rPh sb="0" eb="2">
      <t>チイキ</t>
    </rPh>
    <phoneticPr fontId="5"/>
  </si>
  <si>
    <t>25年病床数</t>
    <rPh sb="2" eb="3">
      <t>ネン</t>
    </rPh>
    <rPh sb="3" eb="6">
      <t>ビョウショウスウ</t>
    </rPh>
    <phoneticPr fontId="3"/>
  </si>
  <si>
    <t>22年-25年</t>
    <rPh sb="2" eb="3">
      <t>ネン</t>
    </rPh>
    <rPh sb="6" eb="7">
      <t>ネン</t>
    </rPh>
    <phoneticPr fontId="3"/>
  </si>
  <si>
    <t>佐伯中央病院</t>
  </si>
  <si>
    <t>佐伯</t>
    <rPh sb="0" eb="2">
      <t>サイキ</t>
    </rPh>
    <phoneticPr fontId="5"/>
  </si>
  <si>
    <t>御手洗病院</t>
  </si>
  <si>
    <t>独立行政法人地域医療機能推進機構 南海医療センター</t>
  </si>
  <si>
    <t>渡町台外科病院</t>
  </si>
  <si>
    <t>曽根病院</t>
  </si>
  <si>
    <t>社会医療法人長門莫記念会 長門記念病院</t>
  </si>
  <si>
    <t>西田病院</t>
  </si>
  <si>
    <t>南部医療圏（病院）</t>
    <rPh sb="0" eb="2">
      <t>ナンブ</t>
    </rPh>
    <rPh sb="2" eb="5">
      <t>イリョウケン</t>
    </rPh>
    <rPh sb="6" eb="8">
      <t>ビョウイン</t>
    </rPh>
    <phoneticPr fontId="5"/>
  </si>
  <si>
    <t>やつか眼科医院</t>
  </si>
  <si>
    <t>東内科医院</t>
  </si>
  <si>
    <t>ミタライクリニック</t>
  </si>
  <si>
    <t>塩月内科小児科医院</t>
  </si>
  <si>
    <t>産科婦人科すがのウィメンズクリニック</t>
  </si>
  <si>
    <t>医療法人 中浦循環器クリニック</t>
  </si>
  <si>
    <t>からしま医院</t>
  </si>
  <si>
    <t>南部医療圏（診療所）</t>
    <rPh sb="0" eb="2">
      <t>ナンブ</t>
    </rPh>
    <rPh sb="2" eb="5">
      <t>イリョウケン</t>
    </rPh>
    <rPh sb="6" eb="9">
      <t>シンリョウショ</t>
    </rPh>
    <phoneticPr fontId="5"/>
  </si>
  <si>
    <t>南部医療圏（全体）</t>
    <rPh sb="0" eb="2">
      <t>ナンブ</t>
    </rPh>
    <rPh sb="2" eb="5">
      <t>イリョウケン</t>
    </rPh>
    <rPh sb="6" eb="8">
      <t>ゼンタイ</t>
    </rPh>
    <phoneticPr fontId="5"/>
  </si>
  <si>
    <t>※1：　「廃止予定」「介護保険施設等」は除く。</t>
    <rPh sb="5" eb="7">
      <t>ハイシ</t>
    </rPh>
    <rPh sb="7" eb="9">
      <t>ヨテイ</t>
    </rPh>
    <rPh sb="11" eb="13">
      <t>カイゴ</t>
    </rPh>
    <rPh sb="13" eb="15">
      <t>ホケン</t>
    </rPh>
    <rPh sb="15" eb="17">
      <t>シセツ</t>
    </rPh>
    <rPh sb="17" eb="18">
      <t>トウ</t>
    </rPh>
    <rPh sb="20" eb="21">
      <t>ノゾ</t>
    </rPh>
    <phoneticPr fontId="3"/>
  </si>
  <si>
    <t>岡本医院</t>
    <phoneticPr fontId="3"/>
  </si>
  <si>
    <r>
      <t xml:space="preserve">現状
</t>
    </r>
    <r>
      <rPr>
        <sz val="10"/>
        <color theme="1"/>
        <rFont val="ＭＳ Ｐゴシック"/>
        <family val="3"/>
        <charset val="128"/>
      </rPr>
      <t>2024年7月１日時点の機能として、各医療機関が自主的に選択した機能の状況</t>
    </r>
    <rPh sb="0" eb="2">
      <t>ゲンジョウ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</si>
</sst>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38" fontId="2" fillId="0" borderId="0" xfId="1" applyFont="1">
      <alignment vertical="center"/>
    </xf>
    <xf numFmtId="38" fontId="4" fillId="0" borderId="0" xfId="1" applyFont="1" applyAlignment="1">
      <alignment horizontal="center" vertical="center"/>
    </xf>
    <xf numFmtId="38" fontId="2" fillId="0" borderId="0" xfId="1" applyFont="1" applyAlignment="1">
      <alignment horizontal="center" vertical="center"/>
    </xf>
    <xf numFmtId="38" fontId="2" fillId="0" borderId="2" xfId="1" applyFont="1" applyBorder="1" applyAlignment="1">
      <alignment vertical="center"/>
    </xf>
    <xf numFmtId="38" fontId="2" fillId="0" borderId="2" xfId="1" applyFont="1" applyFill="1" applyBorder="1">
      <alignment vertical="center"/>
    </xf>
    <xf numFmtId="38" fontId="2" fillId="0" borderId="2" xfId="1" applyFont="1" applyBorder="1">
      <alignment vertical="center"/>
    </xf>
    <xf numFmtId="38" fontId="2" fillId="2" borderId="2" xfId="1" applyFont="1" applyFill="1" applyBorder="1">
      <alignment vertical="center"/>
    </xf>
    <xf numFmtId="38" fontId="0" fillId="0" borderId="2" xfId="1" applyFont="1" applyFill="1" applyBorder="1">
      <alignment vertical="center"/>
    </xf>
    <xf numFmtId="38" fontId="2" fillId="2" borderId="2" xfId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 wrapText="1"/>
    </xf>
    <xf numFmtId="38" fontId="6" fillId="0" borderId="2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5"/>
  <sheetViews>
    <sheetView tabSelected="1" view="pageBreakPreview" zoomScale="71" zoomScaleNormal="71" zoomScaleSheetLayoutView="71"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N11" sqref="N11"/>
    </sheetView>
  </sheetViews>
  <sheetFormatPr defaultRowHeight="13.5" x14ac:dyDescent="0.15"/>
  <cols>
    <col min="1" max="1" width="4.375" style="1" bestFit="1" customWidth="1"/>
    <col min="2" max="2" width="51" style="1" bestFit="1" customWidth="1"/>
    <col min="3" max="17" width="9.875" style="1" customWidth="1"/>
    <col min="18" max="19" width="9" style="3"/>
    <col min="20" max="16384" width="9" style="1"/>
  </cols>
  <sheetData>
    <row r="1" spans="1:21" ht="38.25" customHeight="1" x14ac:dyDescent="0.15">
      <c r="B1" s="2" t="s">
        <v>0</v>
      </c>
    </row>
    <row r="2" spans="1:21" ht="44.25" customHeight="1" x14ac:dyDescent="0.15">
      <c r="A2" s="13" t="s">
        <v>1</v>
      </c>
      <c r="B2" s="13" t="s">
        <v>2</v>
      </c>
      <c r="C2" s="15" t="s">
        <v>39</v>
      </c>
      <c r="D2" s="16"/>
      <c r="E2" s="16"/>
      <c r="F2" s="16"/>
      <c r="G2" s="16"/>
      <c r="H2" s="16"/>
      <c r="I2" s="16"/>
      <c r="J2" s="15" t="s">
        <v>3</v>
      </c>
      <c r="K2" s="16"/>
      <c r="L2" s="16"/>
      <c r="M2" s="16"/>
      <c r="N2" s="16"/>
      <c r="O2" s="16"/>
      <c r="P2" s="16"/>
      <c r="Q2" s="16"/>
    </row>
    <row r="3" spans="1:21" ht="56.25" customHeight="1" x14ac:dyDescent="0.15">
      <c r="A3" s="14"/>
      <c r="B3" s="14"/>
      <c r="C3" s="13" t="s">
        <v>4</v>
      </c>
      <c r="D3" s="10" t="s">
        <v>5</v>
      </c>
      <c r="E3" s="13" t="s">
        <v>6</v>
      </c>
      <c r="F3" s="13" t="s">
        <v>7</v>
      </c>
      <c r="G3" s="13" t="s">
        <v>8</v>
      </c>
      <c r="H3" s="10" t="s">
        <v>9</v>
      </c>
      <c r="I3" s="10" t="s">
        <v>10</v>
      </c>
      <c r="J3" s="10" t="s">
        <v>11</v>
      </c>
      <c r="K3" s="10" t="s">
        <v>5</v>
      </c>
      <c r="L3" s="13" t="s">
        <v>6</v>
      </c>
      <c r="M3" s="13" t="s">
        <v>7</v>
      </c>
      <c r="N3" s="13" t="s">
        <v>8</v>
      </c>
      <c r="O3" s="10" t="s">
        <v>12</v>
      </c>
      <c r="P3" s="10" t="s">
        <v>13</v>
      </c>
      <c r="Q3" s="10" t="s">
        <v>14</v>
      </c>
    </row>
    <row r="4" spans="1:21" x14ac:dyDescent="0.15">
      <c r="A4" s="12"/>
      <c r="B4" s="12"/>
      <c r="C4" s="12"/>
      <c r="D4" s="11"/>
      <c r="E4" s="12"/>
      <c r="F4" s="12"/>
      <c r="G4" s="12"/>
      <c r="H4" s="11"/>
      <c r="I4" s="11"/>
      <c r="J4" s="12"/>
      <c r="K4" s="11"/>
      <c r="L4" s="12"/>
      <c r="M4" s="12"/>
      <c r="N4" s="12"/>
      <c r="O4" s="11"/>
      <c r="P4" s="11"/>
      <c r="Q4" s="11"/>
      <c r="R4" s="3" t="s">
        <v>15</v>
      </c>
      <c r="S4" s="3" t="s">
        <v>16</v>
      </c>
      <c r="T4" s="1" t="s">
        <v>17</v>
      </c>
      <c r="U4" s="3" t="s">
        <v>18</v>
      </c>
    </row>
    <row r="5" spans="1:21" x14ac:dyDescent="0.15">
      <c r="A5" s="4">
        <v>1</v>
      </c>
      <c r="B5" s="5" t="s">
        <v>19</v>
      </c>
      <c r="C5" s="6">
        <v>149</v>
      </c>
      <c r="D5" s="6">
        <v>0</v>
      </c>
      <c r="E5" s="6">
        <v>91</v>
      </c>
      <c r="F5" s="6">
        <v>58</v>
      </c>
      <c r="G5" s="6">
        <v>0</v>
      </c>
      <c r="H5" s="6">
        <v>0</v>
      </c>
      <c r="I5" s="6">
        <v>0</v>
      </c>
      <c r="J5" s="6">
        <v>149</v>
      </c>
      <c r="K5" s="6">
        <v>0</v>
      </c>
      <c r="L5" s="6">
        <v>91</v>
      </c>
      <c r="M5" s="6">
        <v>58</v>
      </c>
      <c r="N5" s="6">
        <v>0</v>
      </c>
      <c r="O5" s="6">
        <v>0</v>
      </c>
      <c r="P5" s="6">
        <v>0</v>
      </c>
      <c r="Q5" s="6">
        <v>0</v>
      </c>
      <c r="R5" s="3" t="b">
        <f>EXACT(C5,J5)</f>
        <v>1</v>
      </c>
      <c r="S5" s="3" t="s">
        <v>20</v>
      </c>
      <c r="T5" s="1">
        <f>SUM(K5:Q5)</f>
        <v>149</v>
      </c>
      <c r="U5" s="1">
        <f>C5-T5</f>
        <v>0</v>
      </c>
    </row>
    <row r="6" spans="1:21" x14ac:dyDescent="0.15">
      <c r="A6" s="4">
        <v>2</v>
      </c>
      <c r="B6" s="5" t="s">
        <v>21</v>
      </c>
      <c r="C6" s="6">
        <v>40</v>
      </c>
      <c r="D6" s="6">
        <v>0</v>
      </c>
      <c r="E6" s="6">
        <v>0</v>
      </c>
      <c r="F6" s="6">
        <v>40</v>
      </c>
      <c r="G6" s="6">
        <v>0</v>
      </c>
      <c r="H6" s="6">
        <v>0</v>
      </c>
      <c r="I6" s="6">
        <v>0</v>
      </c>
      <c r="J6" s="6">
        <v>40</v>
      </c>
      <c r="K6" s="6">
        <v>0</v>
      </c>
      <c r="L6" s="6">
        <v>0</v>
      </c>
      <c r="M6" s="6">
        <v>40</v>
      </c>
      <c r="N6" s="6">
        <v>0</v>
      </c>
      <c r="O6" s="6">
        <v>0</v>
      </c>
      <c r="P6" s="6">
        <v>0</v>
      </c>
      <c r="Q6" s="6">
        <v>0</v>
      </c>
      <c r="R6" s="3" t="b">
        <f t="shared" ref="R6:R16" si="0">EXACT(C6,J6)</f>
        <v>1</v>
      </c>
      <c r="S6" s="3" t="s">
        <v>20</v>
      </c>
      <c r="T6" s="1">
        <f t="shared" ref="T6:T16" si="1">SUM(K6:Q6)</f>
        <v>40</v>
      </c>
      <c r="U6" s="1">
        <f t="shared" ref="U6:U16" si="2">C6-T6</f>
        <v>0</v>
      </c>
    </row>
    <row r="7" spans="1:21" x14ac:dyDescent="0.15">
      <c r="A7" s="4">
        <v>3</v>
      </c>
      <c r="B7" s="5" t="s">
        <v>22</v>
      </c>
      <c r="C7" s="6">
        <v>191</v>
      </c>
      <c r="D7" s="6">
        <v>0</v>
      </c>
      <c r="E7" s="6">
        <v>191</v>
      </c>
      <c r="F7" s="6">
        <v>0</v>
      </c>
      <c r="G7" s="6">
        <v>0</v>
      </c>
      <c r="H7" s="6">
        <v>0</v>
      </c>
      <c r="I7" s="6">
        <v>0</v>
      </c>
      <c r="J7" s="6">
        <v>191</v>
      </c>
      <c r="K7" s="6">
        <v>0</v>
      </c>
      <c r="L7" s="6">
        <v>191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3" t="b">
        <f t="shared" si="0"/>
        <v>1</v>
      </c>
      <c r="S7" s="3" t="s">
        <v>20</v>
      </c>
      <c r="T7" s="1">
        <f t="shared" si="1"/>
        <v>191</v>
      </c>
      <c r="U7" s="1">
        <f t="shared" si="2"/>
        <v>0</v>
      </c>
    </row>
    <row r="8" spans="1:21" x14ac:dyDescent="0.15">
      <c r="A8" s="4">
        <v>4</v>
      </c>
      <c r="B8" s="5" t="s">
        <v>23</v>
      </c>
      <c r="C8" s="6">
        <v>34</v>
      </c>
      <c r="D8" s="6">
        <v>0</v>
      </c>
      <c r="E8" s="6">
        <v>0</v>
      </c>
      <c r="F8" s="6">
        <v>34</v>
      </c>
      <c r="G8" s="6">
        <v>0</v>
      </c>
      <c r="H8" s="6">
        <v>0</v>
      </c>
      <c r="I8" s="6">
        <v>0</v>
      </c>
      <c r="J8" s="6">
        <v>34</v>
      </c>
      <c r="K8" s="6">
        <v>0</v>
      </c>
      <c r="L8" s="6">
        <v>0</v>
      </c>
      <c r="M8" s="6">
        <v>34</v>
      </c>
      <c r="N8" s="6">
        <v>0</v>
      </c>
      <c r="O8" s="6">
        <v>0</v>
      </c>
      <c r="P8" s="6">
        <v>0</v>
      </c>
      <c r="Q8" s="6">
        <v>0</v>
      </c>
      <c r="R8" s="3" t="b">
        <f t="shared" si="0"/>
        <v>1</v>
      </c>
      <c r="S8" s="3" t="s">
        <v>20</v>
      </c>
      <c r="T8" s="1">
        <f t="shared" si="1"/>
        <v>34</v>
      </c>
      <c r="U8" s="1">
        <f t="shared" si="2"/>
        <v>0</v>
      </c>
    </row>
    <row r="9" spans="1:21" x14ac:dyDescent="0.15">
      <c r="A9" s="4">
        <v>5</v>
      </c>
      <c r="B9" s="5" t="s">
        <v>24</v>
      </c>
      <c r="C9" s="6">
        <v>72</v>
      </c>
      <c r="D9" s="6">
        <v>0</v>
      </c>
      <c r="E9" s="6">
        <v>72</v>
      </c>
      <c r="F9" s="6">
        <v>0</v>
      </c>
      <c r="G9" s="6">
        <v>0</v>
      </c>
      <c r="H9" s="6">
        <v>0</v>
      </c>
      <c r="I9" s="6">
        <v>0</v>
      </c>
      <c r="J9" s="6">
        <v>60</v>
      </c>
      <c r="K9" s="6">
        <v>0</v>
      </c>
      <c r="L9" s="6">
        <v>60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3" t="b">
        <f t="shared" si="0"/>
        <v>0</v>
      </c>
      <c r="S9" s="3" t="s">
        <v>20</v>
      </c>
      <c r="T9" s="1">
        <f t="shared" si="1"/>
        <v>60</v>
      </c>
      <c r="U9" s="1">
        <f t="shared" si="2"/>
        <v>12</v>
      </c>
    </row>
    <row r="10" spans="1:21" x14ac:dyDescent="0.15">
      <c r="A10" s="4">
        <v>6</v>
      </c>
      <c r="B10" s="5" t="s">
        <v>25</v>
      </c>
      <c r="C10" s="6">
        <v>264</v>
      </c>
      <c r="D10" s="6">
        <v>0</v>
      </c>
      <c r="E10" s="6">
        <v>134</v>
      </c>
      <c r="F10" s="6">
        <v>100</v>
      </c>
      <c r="G10" s="6">
        <v>30</v>
      </c>
      <c r="H10" s="6">
        <v>0</v>
      </c>
      <c r="I10" s="6">
        <v>0</v>
      </c>
      <c r="J10" s="6">
        <v>264</v>
      </c>
      <c r="K10" s="6">
        <v>0</v>
      </c>
      <c r="L10" s="6">
        <v>134</v>
      </c>
      <c r="M10" s="6">
        <v>100</v>
      </c>
      <c r="N10" s="6">
        <v>30</v>
      </c>
      <c r="O10" s="6">
        <v>0</v>
      </c>
      <c r="P10" s="6">
        <v>0</v>
      </c>
      <c r="Q10" s="6">
        <v>0</v>
      </c>
      <c r="R10" s="3" t="b">
        <f t="shared" si="0"/>
        <v>1</v>
      </c>
      <c r="S10" s="3" t="s">
        <v>20</v>
      </c>
      <c r="T10" s="1">
        <f t="shared" si="1"/>
        <v>264</v>
      </c>
      <c r="U10" s="1">
        <f t="shared" si="2"/>
        <v>0</v>
      </c>
    </row>
    <row r="11" spans="1:21" x14ac:dyDescent="0.15">
      <c r="A11" s="4">
        <v>7</v>
      </c>
      <c r="B11" s="5" t="s">
        <v>26</v>
      </c>
      <c r="C11" s="6">
        <v>244</v>
      </c>
      <c r="D11" s="6">
        <v>0</v>
      </c>
      <c r="E11" s="6">
        <v>167</v>
      </c>
      <c r="F11" s="6">
        <v>23</v>
      </c>
      <c r="G11" s="6">
        <v>54</v>
      </c>
      <c r="H11" s="6">
        <v>0</v>
      </c>
      <c r="I11" s="6">
        <v>0</v>
      </c>
      <c r="J11" s="6">
        <v>217</v>
      </c>
      <c r="K11" s="6">
        <v>0</v>
      </c>
      <c r="L11" s="6">
        <v>144</v>
      </c>
      <c r="M11" s="6">
        <v>23</v>
      </c>
      <c r="N11" s="6">
        <v>50</v>
      </c>
      <c r="O11" s="6">
        <v>0</v>
      </c>
      <c r="P11" s="6">
        <v>0</v>
      </c>
      <c r="Q11" s="6">
        <v>0</v>
      </c>
      <c r="R11" s="3" t="b">
        <f t="shared" si="0"/>
        <v>0</v>
      </c>
      <c r="S11" s="3" t="s">
        <v>20</v>
      </c>
      <c r="T11" s="1">
        <f t="shared" si="1"/>
        <v>217</v>
      </c>
      <c r="U11" s="1">
        <f t="shared" si="2"/>
        <v>27</v>
      </c>
    </row>
    <row r="12" spans="1:21" x14ac:dyDescent="0.15">
      <c r="A12" s="9" t="s">
        <v>27</v>
      </c>
      <c r="B12" s="9"/>
      <c r="C12" s="7">
        <f>SUM(C5:C11)</f>
        <v>994</v>
      </c>
      <c r="D12" s="7">
        <f t="shared" ref="D12:Q12" si="3">SUM(D5:D11)</f>
        <v>0</v>
      </c>
      <c r="E12" s="7">
        <f t="shared" si="3"/>
        <v>655</v>
      </c>
      <c r="F12" s="7">
        <f t="shared" si="3"/>
        <v>255</v>
      </c>
      <c r="G12" s="7">
        <f t="shared" si="3"/>
        <v>84</v>
      </c>
      <c r="H12" s="7">
        <f t="shared" si="3"/>
        <v>0</v>
      </c>
      <c r="I12" s="7">
        <f t="shared" si="3"/>
        <v>0</v>
      </c>
      <c r="J12" s="7">
        <f t="shared" si="3"/>
        <v>955</v>
      </c>
      <c r="K12" s="7">
        <f t="shared" si="3"/>
        <v>0</v>
      </c>
      <c r="L12" s="7">
        <f t="shared" si="3"/>
        <v>620</v>
      </c>
      <c r="M12" s="7">
        <f t="shared" si="3"/>
        <v>255</v>
      </c>
      <c r="N12" s="7">
        <f t="shared" si="3"/>
        <v>80</v>
      </c>
      <c r="O12" s="7">
        <f t="shared" si="3"/>
        <v>0</v>
      </c>
      <c r="P12" s="7">
        <f t="shared" si="3"/>
        <v>0</v>
      </c>
      <c r="Q12" s="7">
        <f t="shared" si="3"/>
        <v>0</v>
      </c>
      <c r="R12" s="3" t="b">
        <f t="shared" si="0"/>
        <v>0</v>
      </c>
      <c r="T12" s="1">
        <f t="shared" si="1"/>
        <v>955</v>
      </c>
      <c r="U12" s="1">
        <f t="shared" si="2"/>
        <v>39</v>
      </c>
    </row>
    <row r="13" spans="1:21" x14ac:dyDescent="0.15">
      <c r="A13" s="4">
        <v>1</v>
      </c>
      <c r="B13" s="5" t="s">
        <v>28</v>
      </c>
      <c r="C13" s="6">
        <v>3</v>
      </c>
      <c r="D13" s="6">
        <v>0</v>
      </c>
      <c r="E13" s="6">
        <v>3</v>
      </c>
      <c r="F13" s="6">
        <v>0</v>
      </c>
      <c r="G13" s="6">
        <v>0</v>
      </c>
      <c r="H13" s="6">
        <v>0</v>
      </c>
      <c r="I13" s="6">
        <v>0</v>
      </c>
      <c r="J13" s="6">
        <v>3</v>
      </c>
      <c r="K13" s="6">
        <v>0</v>
      </c>
      <c r="L13" s="6">
        <v>3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3" t="b">
        <f t="shared" si="0"/>
        <v>1</v>
      </c>
      <c r="S13" s="3" t="s">
        <v>20</v>
      </c>
      <c r="T13" s="1">
        <f t="shared" si="1"/>
        <v>3</v>
      </c>
      <c r="U13" s="1">
        <f t="shared" si="2"/>
        <v>0</v>
      </c>
    </row>
    <row r="14" spans="1:21" x14ac:dyDescent="0.15">
      <c r="A14" s="4">
        <v>2</v>
      </c>
      <c r="B14" s="5" t="s">
        <v>29</v>
      </c>
      <c r="C14" s="6">
        <v>19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19</v>
      </c>
      <c r="J14" s="6">
        <v>19</v>
      </c>
      <c r="K14" s="6">
        <v>0</v>
      </c>
      <c r="L14" s="6">
        <v>0</v>
      </c>
      <c r="M14" s="6">
        <v>0</v>
      </c>
      <c r="N14" s="6">
        <v>0</v>
      </c>
      <c r="O14" s="5">
        <v>19</v>
      </c>
      <c r="P14" s="6">
        <v>0</v>
      </c>
      <c r="Q14" s="6">
        <v>0</v>
      </c>
      <c r="R14" s="3" t="b">
        <f t="shared" si="0"/>
        <v>1</v>
      </c>
      <c r="S14" s="3" t="s">
        <v>20</v>
      </c>
      <c r="T14" s="1">
        <f t="shared" si="1"/>
        <v>19</v>
      </c>
      <c r="U14" s="1">
        <f t="shared" si="2"/>
        <v>0</v>
      </c>
    </row>
    <row r="15" spans="1:21" x14ac:dyDescent="0.15">
      <c r="A15" s="4">
        <v>3</v>
      </c>
      <c r="B15" s="5" t="s">
        <v>30</v>
      </c>
      <c r="C15" s="6">
        <v>16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16</v>
      </c>
      <c r="J15" s="6">
        <v>16</v>
      </c>
      <c r="K15" s="6">
        <v>0</v>
      </c>
      <c r="L15" s="6">
        <v>0</v>
      </c>
      <c r="M15" s="6">
        <v>0</v>
      </c>
      <c r="N15" s="6">
        <v>16</v>
      </c>
      <c r="O15" s="6">
        <v>0</v>
      </c>
      <c r="P15" s="6">
        <v>0</v>
      </c>
      <c r="Q15" s="6">
        <v>0</v>
      </c>
      <c r="R15" s="3" t="b">
        <f t="shared" si="0"/>
        <v>1</v>
      </c>
      <c r="S15" s="3" t="s">
        <v>20</v>
      </c>
      <c r="T15" s="1">
        <f t="shared" si="1"/>
        <v>16</v>
      </c>
      <c r="U15" s="1">
        <f t="shared" si="2"/>
        <v>0</v>
      </c>
    </row>
    <row r="16" spans="1:21" x14ac:dyDescent="0.15">
      <c r="A16" s="4">
        <v>4</v>
      </c>
      <c r="B16" s="5" t="s">
        <v>38</v>
      </c>
      <c r="C16" s="6">
        <v>19</v>
      </c>
      <c r="D16" s="6">
        <v>0</v>
      </c>
      <c r="E16" s="6">
        <v>0</v>
      </c>
      <c r="F16" s="6">
        <v>0</v>
      </c>
      <c r="G16" s="6">
        <v>19</v>
      </c>
      <c r="H16" s="6">
        <v>0</v>
      </c>
      <c r="I16" s="6">
        <v>0</v>
      </c>
      <c r="J16" s="6">
        <v>19</v>
      </c>
      <c r="K16" s="6">
        <v>0</v>
      </c>
      <c r="L16" s="6">
        <v>0</v>
      </c>
      <c r="M16" s="6">
        <v>0</v>
      </c>
      <c r="N16" s="6">
        <v>19</v>
      </c>
      <c r="O16" s="6">
        <v>0</v>
      </c>
      <c r="P16" s="6">
        <v>0</v>
      </c>
      <c r="Q16" s="6">
        <v>0</v>
      </c>
      <c r="R16" s="3" t="b">
        <f t="shared" si="0"/>
        <v>1</v>
      </c>
      <c r="S16" s="3" t="s">
        <v>20</v>
      </c>
      <c r="T16" s="1">
        <f t="shared" si="1"/>
        <v>19</v>
      </c>
      <c r="U16" s="1">
        <f t="shared" si="2"/>
        <v>0</v>
      </c>
    </row>
    <row r="17" spans="1:21" x14ac:dyDescent="0.15">
      <c r="A17" s="4">
        <v>5</v>
      </c>
      <c r="B17" s="8" t="s">
        <v>31</v>
      </c>
      <c r="C17" s="8">
        <v>19</v>
      </c>
      <c r="D17" s="8">
        <v>0</v>
      </c>
      <c r="E17" s="8">
        <v>19</v>
      </c>
      <c r="F17" s="8">
        <v>0</v>
      </c>
      <c r="G17" s="8">
        <v>0</v>
      </c>
      <c r="H17" s="8">
        <v>0</v>
      </c>
      <c r="I17" s="8">
        <v>0</v>
      </c>
      <c r="J17" s="6">
        <v>7</v>
      </c>
      <c r="K17" s="8">
        <v>0</v>
      </c>
      <c r="L17" s="8">
        <v>7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3" t="b">
        <f t="shared" ref="R17" si="4">EXACT(C17,J17)</f>
        <v>0</v>
      </c>
      <c r="S17" s="3" t="s">
        <v>20</v>
      </c>
      <c r="T17" s="1">
        <f t="shared" ref="T17:T23" si="5">SUM(K17:Q17)</f>
        <v>7</v>
      </c>
      <c r="U17" s="1">
        <f t="shared" ref="U17:U23" si="6">C17-T17</f>
        <v>12</v>
      </c>
    </row>
    <row r="18" spans="1:21" x14ac:dyDescent="0.15">
      <c r="A18" s="4">
        <v>6</v>
      </c>
      <c r="B18" s="5" t="s">
        <v>32</v>
      </c>
      <c r="C18" s="6">
        <v>17</v>
      </c>
      <c r="D18" s="6">
        <v>0</v>
      </c>
      <c r="E18" s="6">
        <v>17</v>
      </c>
      <c r="F18" s="6">
        <v>0</v>
      </c>
      <c r="G18" s="6">
        <v>0</v>
      </c>
      <c r="H18" s="6">
        <v>0</v>
      </c>
      <c r="I18" s="6">
        <v>0</v>
      </c>
      <c r="J18" s="6">
        <v>17</v>
      </c>
      <c r="K18" s="6">
        <v>0</v>
      </c>
      <c r="L18" s="6">
        <v>17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3" t="b">
        <f>EXACT(C18,J18)</f>
        <v>1</v>
      </c>
      <c r="S18" s="3" t="s">
        <v>20</v>
      </c>
      <c r="T18" s="1">
        <f t="shared" si="5"/>
        <v>17</v>
      </c>
      <c r="U18" s="1">
        <f t="shared" si="6"/>
        <v>0</v>
      </c>
    </row>
    <row r="19" spans="1:21" x14ac:dyDescent="0.15">
      <c r="A19" s="4">
        <v>7</v>
      </c>
      <c r="B19" s="5" t="s">
        <v>33</v>
      </c>
      <c r="C19" s="6">
        <v>17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17</v>
      </c>
      <c r="J19" s="6">
        <v>17</v>
      </c>
      <c r="K19" s="6">
        <v>0</v>
      </c>
      <c r="L19" s="6">
        <v>0</v>
      </c>
      <c r="M19" s="6">
        <v>0</v>
      </c>
      <c r="N19" s="6">
        <v>0</v>
      </c>
      <c r="O19" s="6">
        <v>17</v>
      </c>
      <c r="P19" s="6">
        <v>0</v>
      </c>
      <c r="Q19" s="6">
        <v>0</v>
      </c>
      <c r="R19" s="3" t="b">
        <f>EXACT(C19,J19)</f>
        <v>1</v>
      </c>
      <c r="S19" s="3" t="s">
        <v>20</v>
      </c>
      <c r="T19" s="1">
        <f t="shared" si="5"/>
        <v>17</v>
      </c>
      <c r="U19" s="1">
        <f t="shared" si="6"/>
        <v>0</v>
      </c>
    </row>
    <row r="20" spans="1:21" x14ac:dyDescent="0.15">
      <c r="A20" s="4">
        <v>8</v>
      </c>
      <c r="B20" s="5" t="s">
        <v>34</v>
      </c>
      <c r="C20" s="6">
        <v>3</v>
      </c>
      <c r="D20" s="6">
        <v>0</v>
      </c>
      <c r="E20" s="6">
        <v>0</v>
      </c>
      <c r="F20" s="6">
        <v>3</v>
      </c>
      <c r="G20" s="6">
        <v>0</v>
      </c>
      <c r="H20" s="6">
        <v>0</v>
      </c>
      <c r="I20" s="6">
        <v>0</v>
      </c>
      <c r="J20" s="6">
        <v>3</v>
      </c>
      <c r="K20" s="6">
        <v>0</v>
      </c>
      <c r="L20" s="6">
        <v>0</v>
      </c>
      <c r="M20" s="6">
        <v>3</v>
      </c>
      <c r="N20" s="6">
        <v>0</v>
      </c>
      <c r="O20" s="6">
        <v>0</v>
      </c>
      <c r="P20" s="5">
        <v>0</v>
      </c>
      <c r="Q20" s="6">
        <v>0</v>
      </c>
      <c r="R20" s="3" t="b">
        <f>EXACT(C20,J20)</f>
        <v>1</v>
      </c>
      <c r="S20" s="3" t="s">
        <v>20</v>
      </c>
      <c r="T20" s="1">
        <f t="shared" si="5"/>
        <v>3</v>
      </c>
      <c r="U20" s="1">
        <f t="shared" si="6"/>
        <v>0</v>
      </c>
    </row>
    <row r="21" spans="1:21" x14ac:dyDescent="0.15">
      <c r="A21" s="9" t="s">
        <v>35</v>
      </c>
      <c r="B21" s="9"/>
      <c r="C21" s="7">
        <f t="shared" ref="C21:Q21" si="7">SUM(C13:C20)</f>
        <v>113</v>
      </c>
      <c r="D21" s="7">
        <f t="shared" si="7"/>
        <v>0</v>
      </c>
      <c r="E21" s="7">
        <f t="shared" si="7"/>
        <v>39</v>
      </c>
      <c r="F21" s="7">
        <f t="shared" si="7"/>
        <v>3</v>
      </c>
      <c r="G21" s="7">
        <f t="shared" si="7"/>
        <v>19</v>
      </c>
      <c r="H21" s="7">
        <f t="shared" si="7"/>
        <v>0</v>
      </c>
      <c r="I21" s="7">
        <f t="shared" si="7"/>
        <v>52</v>
      </c>
      <c r="J21" s="7">
        <f t="shared" si="7"/>
        <v>101</v>
      </c>
      <c r="K21" s="7">
        <f t="shared" si="7"/>
        <v>0</v>
      </c>
      <c r="L21" s="7">
        <f t="shared" si="7"/>
        <v>27</v>
      </c>
      <c r="M21" s="7">
        <f t="shared" si="7"/>
        <v>3</v>
      </c>
      <c r="N21" s="7">
        <f t="shared" si="7"/>
        <v>35</v>
      </c>
      <c r="O21" s="7">
        <f t="shared" si="7"/>
        <v>36</v>
      </c>
      <c r="P21" s="7">
        <f t="shared" si="7"/>
        <v>0</v>
      </c>
      <c r="Q21" s="7">
        <f t="shared" si="7"/>
        <v>0</v>
      </c>
      <c r="T21" s="1">
        <f t="shared" si="5"/>
        <v>101</v>
      </c>
      <c r="U21" s="1">
        <f t="shared" si="6"/>
        <v>12</v>
      </c>
    </row>
    <row r="22" spans="1:21" x14ac:dyDescent="0.15">
      <c r="T22" s="1">
        <f t="shared" si="5"/>
        <v>0</v>
      </c>
      <c r="U22" s="1">
        <f t="shared" si="6"/>
        <v>0</v>
      </c>
    </row>
    <row r="23" spans="1:21" x14ac:dyDescent="0.15">
      <c r="A23" s="9" t="s">
        <v>36</v>
      </c>
      <c r="B23" s="9"/>
      <c r="C23" s="7">
        <f t="shared" ref="C23:Q23" si="8">C12+C21</f>
        <v>1107</v>
      </c>
      <c r="D23" s="7">
        <f t="shared" si="8"/>
        <v>0</v>
      </c>
      <c r="E23" s="7">
        <f t="shared" si="8"/>
        <v>694</v>
      </c>
      <c r="F23" s="7">
        <f t="shared" si="8"/>
        <v>258</v>
      </c>
      <c r="G23" s="7">
        <f t="shared" si="8"/>
        <v>103</v>
      </c>
      <c r="H23" s="7">
        <f t="shared" si="8"/>
        <v>0</v>
      </c>
      <c r="I23" s="7">
        <f t="shared" si="8"/>
        <v>52</v>
      </c>
      <c r="J23" s="7">
        <f t="shared" si="8"/>
        <v>1056</v>
      </c>
      <c r="K23" s="7">
        <f t="shared" si="8"/>
        <v>0</v>
      </c>
      <c r="L23" s="7">
        <f t="shared" si="8"/>
        <v>647</v>
      </c>
      <c r="M23" s="7">
        <f t="shared" si="8"/>
        <v>258</v>
      </c>
      <c r="N23" s="7">
        <f t="shared" si="8"/>
        <v>115</v>
      </c>
      <c r="O23" s="7">
        <f t="shared" si="8"/>
        <v>36</v>
      </c>
      <c r="P23" s="7">
        <f t="shared" si="8"/>
        <v>0</v>
      </c>
      <c r="Q23" s="7">
        <f t="shared" si="8"/>
        <v>0</v>
      </c>
      <c r="T23" s="1">
        <f t="shared" si="5"/>
        <v>1056</v>
      </c>
      <c r="U23" s="1">
        <f t="shared" si="6"/>
        <v>51</v>
      </c>
    </row>
    <row r="25" spans="1:21" x14ac:dyDescent="0.15">
      <c r="J25" s="1" t="s">
        <v>37</v>
      </c>
    </row>
  </sheetData>
  <mergeCells count="22">
    <mergeCell ref="P3:P4"/>
    <mergeCell ref="Q3:Q4"/>
    <mergeCell ref="A12:B12"/>
    <mergeCell ref="A21:B21"/>
    <mergeCell ref="M3:M4"/>
    <mergeCell ref="N3:N4"/>
    <mergeCell ref="A23:B23"/>
    <mergeCell ref="I3:I4"/>
    <mergeCell ref="J3:J4"/>
    <mergeCell ref="K3:K4"/>
    <mergeCell ref="L3:L4"/>
    <mergeCell ref="A2:A4"/>
    <mergeCell ref="B2:B4"/>
    <mergeCell ref="C2:I2"/>
    <mergeCell ref="J2:Q2"/>
    <mergeCell ref="C3:C4"/>
    <mergeCell ref="D3:D4"/>
    <mergeCell ref="E3:E4"/>
    <mergeCell ref="F3:F4"/>
    <mergeCell ref="G3:G4"/>
    <mergeCell ref="H3:H4"/>
    <mergeCell ref="O3:O4"/>
  </mergeCells>
  <phoneticPr fontId="3"/>
  <conditionalFormatting sqref="R1:R1048576">
    <cfRule type="containsText" dxfId="0" priority="1" operator="containsText" text="FALSE">
      <formula>NOT(ISERROR(SEARCH("FALSE",R1)))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永松　俊明</cp:lastModifiedBy>
  <cp:lastPrinted>2024-07-30T05:34:10Z</cp:lastPrinted>
  <dcterms:created xsi:type="dcterms:W3CDTF">2024-06-04T04:22:14Z</dcterms:created>
  <dcterms:modified xsi:type="dcterms:W3CDTF">2025-07-08T04:13:30Z</dcterms:modified>
</cp:coreProperties>
</file>