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970FE289-4BD3-45BC-936F-DDDADE859053}" xr6:coauthVersionLast="47" xr6:coauthVersionMax="47" xr10:uidLastSave="{00000000-0000-0000-0000-000000000000}"/>
  <bookViews>
    <workbookView xWindow="28680" yWindow="-1635" windowWidth="29040" windowHeight="15720" xr2:uid="{00000000-000D-0000-FFFF-FFFF00000000}"/>
  </bookViews>
  <sheets>
    <sheet name="R7年度搬入実績（都道府県別）" sheetId="6" r:id="rId1"/>
    <sheet name="R7年度搬入実績（都道府県、品目別）" sheetId="5" r:id="rId2"/>
  </sheets>
  <definedNames>
    <definedName name="Q_県外搬入量実績集計一覧_S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" l="1"/>
  <c r="D5" i="6"/>
  <c r="D11" i="6"/>
  <c r="D18" i="6"/>
  <c r="H11" i="6"/>
  <c r="H43" i="6"/>
  <c r="H39" i="6"/>
  <c r="H34" i="6"/>
  <c r="H27" i="6"/>
  <c r="H18" i="6"/>
  <c r="H5" i="6"/>
  <c r="H4" i="6"/>
  <c r="G50" i="6"/>
  <c r="G43" i="6"/>
  <c r="G39" i="6"/>
  <c r="G34" i="6"/>
  <c r="G27" i="6"/>
  <c r="G18" i="6"/>
  <c r="G11" i="6"/>
  <c r="G5" i="6"/>
  <c r="G4" i="6"/>
  <c r="F50" i="6"/>
  <c r="D50" i="6"/>
  <c r="E43" i="6" s="1"/>
  <c r="D43" i="6"/>
  <c r="D39" i="6"/>
  <c r="D34" i="6"/>
  <c r="D27" i="6"/>
  <c r="C50" i="6"/>
  <c r="F51" i="5"/>
  <c r="G51" i="5"/>
  <c r="H51" i="5"/>
  <c r="I51" i="5"/>
  <c r="J51" i="5"/>
  <c r="K51" i="5"/>
  <c r="L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E51" i="5"/>
  <c r="AE50" i="5"/>
  <c r="S50" i="5"/>
  <c r="P50" i="5"/>
  <c r="R50" i="5"/>
  <c r="Q50" i="5"/>
  <c r="AC50" i="5"/>
  <c r="Y50" i="5"/>
  <c r="M50" i="5"/>
  <c r="M51" i="5" s="1"/>
  <c r="AD50" i="5"/>
  <c r="AB50" i="5"/>
  <c r="G50" i="5"/>
  <c r="AA50" i="5"/>
  <c r="O50" i="5"/>
  <c r="F50" i="5"/>
  <c r="Z50" i="5"/>
  <c r="N50" i="5"/>
  <c r="E50" i="5"/>
  <c r="X50" i="5"/>
  <c r="L50" i="5"/>
  <c r="W50" i="5"/>
  <c r="K50" i="5"/>
  <c r="H50" i="5"/>
  <c r="V50" i="5"/>
  <c r="J50" i="5"/>
  <c r="AG50" i="5"/>
  <c r="U50" i="5"/>
  <c r="I50" i="5"/>
  <c r="AF50" i="5"/>
  <c r="T50" i="5"/>
  <c r="C50" i="5"/>
  <c r="D26" i="5" s="1"/>
  <c r="E5" i="6" l="1"/>
  <c r="E39" i="6"/>
  <c r="E34" i="6"/>
  <c r="E27" i="6"/>
  <c r="E11" i="6"/>
  <c r="E18" i="6"/>
  <c r="E4" i="6"/>
  <c r="D48" i="5"/>
  <c r="D36" i="5"/>
  <c r="D10" i="5"/>
  <c r="D46" i="5"/>
  <c r="D38" i="5"/>
  <c r="D22" i="5"/>
  <c r="D34" i="5"/>
  <c r="D12" i="5"/>
  <c r="D24" i="5"/>
  <c r="D14" i="5"/>
  <c r="D11" i="5"/>
  <c r="D23" i="5"/>
  <c r="D35" i="5"/>
  <c r="D25" i="5"/>
  <c r="D6" i="5"/>
  <c r="D18" i="5"/>
  <c r="D30" i="5"/>
  <c r="D42" i="5"/>
  <c r="D19" i="5"/>
  <c r="D31" i="5"/>
  <c r="D43" i="5"/>
  <c r="D8" i="5"/>
  <c r="D32" i="5"/>
  <c r="D44" i="5"/>
  <c r="D9" i="5"/>
  <c r="D33" i="5"/>
  <c r="D45" i="5"/>
  <c r="D47" i="5"/>
  <c r="D37" i="5"/>
  <c r="D13" i="5"/>
  <c r="D49" i="5"/>
  <c r="D7" i="5"/>
  <c r="D20" i="5"/>
  <c r="D21" i="5"/>
  <c r="D15" i="5"/>
  <c r="D27" i="5"/>
  <c r="D39" i="5"/>
  <c r="D16" i="5"/>
  <c r="D28" i="5"/>
  <c r="D40" i="5"/>
  <c r="D5" i="5"/>
  <c r="D17" i="5"/>
  <c r="D29" i="5"/>
  <c r="D41" i="5"/>
  <c r="D4" i="5"/>
  <c r="E50" i="6" l="1"/>
  <c r="D50" i="5"/>
</calcChain>
</file>

<file path=xl/sharedStrings.xml><?xml version="1.0" encoding="utf-8"?>
<sst xmlns="http://schemas.openxmlformats.org/spreadsheetml/2006/main" count="154" uniqueCount="95">
  <si>
    <t>福岡県</t>
  </si>
  <si>
    <t>愛知県</t>
  </si>
  <si>
    <t>山口県</t>
  </si>
  <si>
    <t>広島県</t>
  </si>
  <si>
    <t>岡山県</t>
  </si>
  <si>
    <t>熊本県</t>
  </si>
  <si>
    <t>佐賀県</t>
  </si>
  <si>
    <t>栃木県</t>
  </si>
  <si>
    <t>東京都</t>
  </si>
  <si>
    <t>長崎県</t>
  </si>
  <si>
    <t>宮崎県</t>
  </si>
  <si>
    <t>高知県</t>
  </si>
  <si>
    <t>鹿児島県</t>
  </si>
  <si>
    <t>大阪府</t>
  </si>
  <si>
    <t>静岡県</t>
  </si>
  <si>
    <t>千葉県</t>
  </si>
  <si>
    <t>岐阜県</t>
  </si>
  <si>
    <t>茨城県</t>
  </si>
  <si>
    <t>埼玉県</t>
  </si>
  <si>
    <t>滋賀県</t>
  </si>
  <si>
    <t>京都府</t>
  </si>
  <si>
    <t>兵庫県</t>
  </si>
  <si>
    <t>徳島県</t>
  </si>
  <si>
    <t>沖縄県</t>
  </si>
  <si>
    <t>福島県</t>
  </si>
  <si>
    <t>三重県</t>
  </si>
  <si>
    <t>神奈川県</t>
  </si>
  <si>
    <t>長野県</t>
  </si>
  <si>
    <t>群馬県</t>
  </si>
  <si>
    <t>鳥取県</t>
  </si>
  <si>
    <t>宮城県</t>
  </si>
  <si>
    <t>石川県</t>
  </si>
  <si>
    <t>和歌山県</t>
  </si>
  <si>
    <t>福井県</t>
  </si>
  <si>
    <t>香川県</t>
  </si>
  <si>
    <t>愛媛県</t>
  </si>
  <si>
    <t>島根県</t>
  </si>
  <si>
    <t>奈良県</t>
  </si>
  <si>
    <t>搬入実績量
(トン)</t>
    <rPh sb="0" eb="2">
      <t>ハンニュウ</t>
    </rPh>
    <rPh sb="2" eb="4">
      <t>ジッセキ</t>
    </rPh>
    <rPh sb="4" eb="5">
      <t>リョウ</t>
    </rPh>
    <phoneticPr fontId="4"/>
  </si>
  <si>
    <t>地域名</t>
    <rPh sb="0" eb="3">
      <t>チイキメイ</t>
    </rPh>
    <phoneticPr fontId="4"/>
  </si>
  <si>
    <t>合計</t>
    <rPh sb="0" eb="2">
      <t>ゴウケイ</t>
    </rPh>
    <phoneticPr fontId="2"/>
  </si>
  <si>
    <t>搬入実績量
合計(トン)</t>
    <rPh sb="0" eb="2">
      <t>ハンニュウ</t>
    </rPh>
    <rPh sb="2" eb="4">
      <t>ジッセキ</t>
    </rPh>
    <rPh sb="4" eb="5">
      <t>リョウ</t>
    </rPh>
    <rPh sb="6" eb="8">
      <t>ゴウケイ</t>
    </rPh>
    <phoneticPr fontId="4"/>
  </si>
  <si>
    <t>都道府県名</t>
    <phoneticPr fontId="4"/>
  </si>
  <si>
    <t>うち最終処分実績量(トン)</t>
    <rPh sb="2" eb="4">
      <t>サイシュウ</t>
    </rPh>
    <rPh sb="4" eb="6">
      <t>ショブン</t>
    </rPh>
    <rPh sb="6" eb="8">
      <t>ジッセキ</t>
    </rPh>
    <rPh sb="8" eb="9">
      <t>リョウ</t>
    </rPh>
    <phoneticPr fontId="4"/>
  </si>
  <si>
    <t>各地方別
割合</t>
    <rPh sb="0" eb="3">
      <t>カクチホウ</t>
    </rPh>
    <rPh sb="3" eb="4">
      <t>ベツ</t>
    </rPh>
    <rPh sb="5" eb="7">
      <t>ワリアイ</t>
    </rPh>
    <phoneticPr fontId="4"/>
  </si>
  <si>
    <t>ばいじん
（特別管理）</t>
    <rPh sb="6" eb="8">
      <t>トクベツ</t>
    </rPh>
    <rPh sb="8" eb="10">
      <t>カンリ</t>
    </rPh>
    <phoneticPr fontId="6"/>
  </si>
  <si>
    <t>感染性廃棄物（特別管理）</t>
    <phoneticPr fontId="6"/>
  </si>
  <si>
    <t>混合廃棄物</t>
    <phoneticPr fontId="4"/>
  </si>
  <si>
    <t>廃石綿等
(特別管理)</t>
    <phoneticPr fontId="4"/>
  </si>
  <si>
    <t>燃え殻
（特別管理）</t>
    <rPh sb="0" eb="1">
      <t>モ</t>
    </rPh>
    <rPh sb="2" eb="3">
      <t>ガラ</t>
    </rPh>
    <rPh sb="5" eb="7">
      <t>トクベツ</t>
    </rPh>
    <rPh sb="7" eb="9">
      <t>カンリ</t>
    </rPh>
    <phoneticPr fontId="4"/>
  </si>
  <si>
    <t>シュレッダーダスト</t>
    <phoneticPr fontId="4"/>
  </si>
  <si>
    <t>廃石膏ボード</t>
    <phoneticPr fontId="4"/>
  </si>
  <si>
    <t>汚泥(特別管理)</t>
    <phoneticPr fontId="4"/>
  </si>
  <si>
    <t>廃油(特別管理)</t>
    <phoneticPr fontId="4"/>
  </si>
  <si>
    <t>廃アルカリ
(特別管理)</t>
    <phoneticPr fontId="4"/>
  </si>
  <si>
    <t>廃酸(特別管理)</t>
    <phoneticPr fontId="4"/>
  </si>
  <si>
    <t>１３号廃棄物</t>
    <phoneticPr fontId="4"/>
  </si>
  <si>
    <t>動物のふん尿</t>
    <rPh sb="0" eb="2">
      <t>ドウブツ</t>
    </rPh>
    <rPh sb="5" eb="6">
      <t>ニョウ</t>
    </rPh>
    <phoneticPr fontId="6"/>
  </si>
  <si>
    <t>動植物性残さ</t>
    <phoneticPr fontId="4"/>
  </si>
  <si>
    <t>繊維くず</t>
    <phoneticPr fontId="4"/>
  </si>
  <si>
    <t>木くず</t>
    <phoneticPr fontId="4"/>
  </si>
  <si>
    <t>紙くず</t>
    <phoneticPr fontId="4"/>
  </si>
  <si>
    <t>ばいじん</t>
    <phoneticPr fontId="4"/>
  </si>
  <si>
    <t>がれき類</t>
    <phoneticPr fontId="4"/>
  </si>
  <si>
    <t>鉱さい</t>
    <phoneticPr fontId="4"/>
  </si>
  <si>
    <t>ガラスくず等</t>
    <phoneticPr fontId="4"/>
  </si>
  <si>
    <t>金属くず</t>
    <phoneticPr fontId="4"/>
  </si>
  <si>
    <t>ゴムくず</t>
    <phoneticPr fontId="4"/>
  </si>
  <si>
    <t>廃プラスチック類</t>
    <phoneticPr fontId="4"/>
  </si>
  <si>
    <t>廃アルカリ</t>
    <phoneticPr fontId="4"/>
  </si>
  <si>
    <t>廃酸</t>
    <phoneticPr fontId="4"/>
  </si>
  <si>
    <t>廃油</t>
    <phoneticPr fontId="4"/>
  </si>
  <si>
    <t>汚泥</t>
    <phoneticPr fontId="4"/>
  </si>
  <si>
    <t>燃え殻</t>
    <phoneticPr fontId="4"/>
  </si>
  <si>
    <t>割合</t>
    <rPh sb="0" eb="2">
      <t>ワリアイ</t>
    </rPh>
    <phoneticPr fontId="4"/>
  </si>
  <si>
    <t>実績量
（トン）</t>
    <phoneticPr fontId="4"/>
  </si>
  <si>
    <t>都道府県名</t>
    <rPh sb="0" eb="5">
      <t>トドウフケンメイ</t>
    </rPh>
    <phoneticPr fontId="4"/>
  </si>
  <si>
    <t>北海道地方</t>
    <rPh sb="0" eb="3">
      <t>ホッカイドウ</t>
    </rPh>
    <rPh sb="3" eb="5">
      <t>チホウ</t>
    </rPh>
    <phoneticPr fontId="2"/>
  </si>
  <si>
    <t>北海道</t>
    <rPh sb="0" eb="3">
      <t>ホッカイドウ</t>
    </rPh>
    <phoneticPr fontId="2"/>
  </si>
  <si>
    <t>東北地方</t>
    <rPh sb="0" eb="2">
      <t>トウホク</t>
    </rPh>
    <rPh sb="2" eb="4">
      <t>チホウ</t>
    </rPh>
    <phoneticPr fontId="4"/>
  </si>
  <si>
    <t>青森県</t>
    <rPh sb="0" eb="2">
      <t>アオモリ</t>
    </rPh>
    <rPh sb="2" eb="3">
      <t>ケン</t>
    </rPh>
    <phoneticPr fontId="2"/>
  </si>
  <si>
    <t>岩手県</t>
    <rPh sb="0" eb="3">
      <t>イワテケン</t>
    </rPh>
    <phoneticPr fontId="2"/>
  </si>
  <si>
    <t>秋田県</t>
    <rPh sb="0" eb="3">
      <t>アキタケン</t>
    </rPh>
    <phoneticPr fontId="2"/>
  </si>
  <si>
    <t>山形県</t>
    <rPh sb="0" eb="2">
      <t>ヤマガタ</t>
    </rPh>
    <rPh sb="2" eb="3">
      <t>ケン</t>
    </rPh>
    <phoneticPr fontId="2"/>
  </si>
  <si>
    <t>関東地方</t>
    <rPh sb="0" eb="2">
      <t>カントウ</t>
    </rPh>
    <rPh sb="2" eb="4">
      <t>チホウ</t>
    </rPh>
    <phoneticPr fontId="4"/>
  </si>
  <si>
    <t>中部地方</t>
    <rPh sb="0" eb="2">
      <t>チュウブ</t>
    </rPh>
    <rPh sb="2" eb="4">
      <t>チホウ</t>
    </rPh>
    <phoneticPr fontId="4"/>
  </si>
  <si>
    <t>新潟県</t>
    <rPh sb="0" eb="3">
      <t>ニイガタケン</t>
    </rPh>
    <phoneticPr fontId="2"/>
  </si>
  <si>
    <t>富山県</t>
    <rPh sb="0" eb="3">
      <t>トヤマケン</t>
    </rPh>
    <phoneticPr fontId="2"/>
  </si>
  <si>
    <t>山梨県</t>
    <rPh sb="0" eb="3">
      <t>ヤマナシケン</t>
    </rPh>
    <phoneticPr fontId="2"/>
  </si>
  <si>
    <t>近畿地方</t>
    <rPh sb="0" eb="2">
      <t>キンキ</t>
    </rPh>
    <rPh sb="2" eb="4">
      <t>チホウ</t>
    </rPh>
    <phoneticPr fontId="4"/>
  </si>
  <si>
    <t>中国地方</t>
    <rPh sb="0" eb="2">
      <t>チュウゴク</t>
    </rPh>
    <rPh sb="2" eb="4">
      <t>チホウ</t>
    </rPh>
    <phoneticPr fontId="4"/>
  </si>
  <si>
    <t>四国地方</t>
    <rPh sb="0" eb="2">
      <t>シコク</t>
    </rPh>
    <rPh sb="2" eb="4">
      <t>チホウ</t>
    </rPh>
    <phoneticPr fontId="4"/>
  </si>
  <si>
    <t>九州地方</t>
    <rPh sb="0" eb="2">
      <t>キュウシュウ</t>
    </rPh>
    <rPh sb="2" eb="4">
      <t>チホウ</t>
    </rPh>
    <phoneticPr fontId="4"/>
  </si>
  <si>
    <t>産業廃棄物の種類割合</t>
    <rPh sb="0" eb="2">
      <t>サンギョウ</t>
    </rPh>
    <rPh sb="2" eb="5">
      <t>ハイキブツ</t>
    </rPh>
    <rPh sb="6" eb="8">
      <t>シュルイ</t>
    </rPh>
    <rPh sb="8" eb="10">
      <t>ワリアイ</t>
    </rPh>
    <phoneticPr fontId="2"/>
  </si>
  <si>
    <t>令和7年度　県外産業廃棄物の各県別搬入実績量（実績報告に係る搬入数量）</t>
    <rPh sb="0" eb="2">
      <t>レイワ</t>
    </rPh>
    <rPh sb="3" eb="5">
      <t>ネンド</t>
    </rPh>
    <rPh sb="6" eb="8">
      <t>ケンガイ</t>
    </rPh>
    <rPh sb="8" eb="10">
      <t>サンギョウ</t>
    </rPh>
    <rPh sb="10" eb="13">
      <t>ハイキブツ</t>
    </rPh>
    <rPh sb="14" eb="17">
      <t>カクケンベツ</t>
    </rPh>
    <rPh sb="17" eb="19">
      <t>ハンニュウ</t>
    </rPh>
    <rPh sb="19" eb="21">
      <t>ジッセキ</t>
    </rPh>
    <rPh sb="21" eb="22">
      <t>リョウ</t>
    </rPh>
    <rPh sb="23" eb="25">
      <t>ジッセキ</t>
    </rPh>
    <rPh sb="25" eb="27">
      <t>ホウコク</t>
    </rPh>
    <rPh sb="28" eb="29">
      <t>カカ</t>
    </rPh>
    <rPh sb="30" eb="32">
      <t>ハンニュウ</t>
    </rPh>
    <rPh sb="32" eb="34">
      <t>スウリョウ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</si>
</sst>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-* #,##0_-;\-* #,##0_-;_-* &quot;-&quot;_-;_-@_-"/>
    <numFmt numFmtId="177" formatCode="0.000%"/>
    <numFmt numFmtId="178" formatCode="#,##0.000;[Red]\-#,##0.000"/>
    <numFmt numFmtId="179" formatCode="#,##0.000_ "/>
    <numFmt numFmtId="180" formatCode="#,##0.000_);[Red]\(#,##0.000\)"/>
  </numFmts>
  <fonts count="12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/>
    <xf numFmtId="17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>
      <alignment vertical="center"/>
    </xf>
    <xf numFmtId="0" fontId="7" fillId="0" borderId="0"/>
    <xf numFmtId="40" fontId="5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3" fillId="0" borderId="0" xfId="3" applyAlignment="1">
      <alignment vertical="center"/>
    </xf>
    <xf numFmtId="0" fontId="8" fillId="0" borderId="0" xfId="7" applyFont="1" applyAlignment="1">
      <alignment horizontal="left" vertical="center"/>
    </xf>
    <xf numFmtId="0" fontId="9" fillId="0" borderId="0" xfId="7" applyFont="1" applyAlignment="1">
      <alignment horizontal="left" vertical="center"/>
    </xf>
    <xf numFmtId="0" fontId="8" fillId="0" borderId="11" xfId="7" applyFont="1" applyBorder="1" applyAlignment="1">
      <alignment horizontal="left" vertical="center"/>
    </xf>
    <xf numFmtId="0" fontId="9" fillId="0" borderId="11" xfId="7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left" vertical="center"/>
    </xf>
    <xf numFmtId="0" fontId="10" fillId="2" borderId="3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2" borderId="12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 shrinkToFit="1"/>
    </xf>
    <xf numFmtId="177" fontId="0" fillId="0" borderId="1" xfId="2" applyNumberFormat="1" applyFont="1" applyBorder="1" applyAlignment="1">
      <alignment horizontal="center" vertical="center"/>
    </xf>
    <xf numFmtId="178" fontId="0" fillId="0" borderId="2" xfId="1" applyNumberFormat="1" applyFont="1" applyBorder="1" applyAlignment="1">
      <alignment horizontal="right" vertical="center"/>
    </xf>
    <xf numFmtId="0" fontId="3" fillId="0" borderId="11" xfId="3" applyBorder="1" applyAlignment="1">
      <alignment vertical="center"/>
    </xf>
    <xf numFmtId="0" fontId="3" fillId="0" borderId="11" xfId="3" applyBorder="1"/>
    <xf numFmtId="0" fontId="11" fillId="0" borderId="11" xfId="7" applyFont="1" applyBorder="1" applyAlignment="1">
      <alignment horizontal="left" vertical="center"/>
    </xf>
    <xf numFmtId="0" fontId="3" fillId="2" borderId="14" xfId="3" applyFill="1" applyBorder="1" applyAlignment="1">
      <alignment horizontal="center" vertical="center"/>
    </xf>
    <xf numFmtId="0" fontId="3" fillId="2" borderId="10" xfId="3" applyFill="1" applyBorder="1" applyAlignment="1">
      <alignment horizontal="center" vertical="center" wrapText="1"/>
    </xf>
    <xf numFmtId="0" fontId="3" fillId="2" borderId="15" xfId="3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179" fontId="0" fillId="0" borderId="16" xfId="0" applyNumberFormat="1" applyBorder="1" applyAlignment="1">
      <alignment horizontal="right" vertical="center" wrapText="1"/>
    </xf>
    <xf numFmtId="179" fontId="0" fillId="0" borderId="10" xfId="0" applyNumberFormat="1" applyBorder="1" applyAlignment="1">
      <alignment horizontal="right" vertical="center" wrapText="1"/>
    </xf>
    <xf numFmtId="177" fontId="0" fillId="0" borderId="2" xfId="0" applyNumberFormat="1" applyBorder="1" applyAlignment="1">
      <alignment horizontal="center" vertical="center" wrapText="1"/>
    </xf>
    <xf numFmtId="180" fontId="0" fillId="0" borderId="17" xfId="0" applyNumberFormat="1" applyBorder="1" applyAlignment="1">
      <alignment wrapText="1"/>
    </xf>
    <xf numFmtId="180" fontId="0" fillId="0" borderId="10" xfId="0" applyNumberFormat="1" applyBorder="1" applyAlignment="1">
      <alignment horizontal="right" wrapText="1"/>
    </xf>
    <xf numFmtId="177" fontId="0" fillId="0" borderId="13" xfId="0" applyNumberFormat="1" applyBorder="1" applyAlignment="1">
      <alignment horizontal="center" vertical="center" wrapText="1"/>
    </xf>
    <xf numFmtId="0" fontId="0" fillId="0" borderId="1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78" fontId="0" fillId="0" borderId="2" xfId="1" applyNumberFormat="1" applyFont="1" applyBorder="1" applyAlignment="1">
      <alignment vertical="center"/>
    </xf>
    <xf numFmtId="177" fontId="0" fillId="0" borderId="2" xfId="2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80" fontId="0" fillId="0" borderId="2" xfId="1" applyNumberFormat="1" applyFont="1" applyBorder="1" applyAlignment="1">
      <alignment vertical="center"/>
    </xf>
    <xf numFmtId="180" fontId="0" fillId="0" borderId="2" xfId="1" applyNumberFormat="1" applyFont="1" applyBorder="1" applyAlignment="1">
      <alignment horizontal="right"/>
    </xf>
    <xf numFmtId="0" fontId="0" fillId="0" borderId="26" xfId="0" applyBorder="1" applyAlignment="1">
      <alignment horizontal="left" vertical="center"/>
    </xf>
    <xf numFmtId="180" fontId="0" fillId="0" borderId="2" xfId="0" applyNumberFormat="1" applyBorder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180" fontId="0" fillId="0" borderId="2" xfId="0" applyNumberFormat="1" applyBorder="1" applyAlignment="1">
      <alignment horizontal="right"/>
    </xf>
    <xf numFmtId="177" fontId="0" fillId="0" borderId="16" xfId="0" applyNumberFormat="1" applyBorder="1" applyAlignment="1">
      <alignment vertical="center"/>
    </xf>
    <xf numFmtId="0" fontId="0" fillId="0" borderId="20" xfId="0" applyBorder="1" applyAlignment="1">
      <alignment vertical="center"/>
    </xf>
    <xf numFmtId="180" fontId="0" fillId="0" borderId="0" xfId="0" applyNumberFormat="1" applyAlignment="1">
      <alignment vertical="center"/>
    </xf>
    <xf numFmtId="177" fontId="0" fillId="0" borderId="10" xfId="2" applyNumberFormat="1" applyFont="1" applyBorder="1" applyAlignment="1">
      <alignment horizontal="center" vertical="center"/>
    </xf>
    <xf numFmtId="177" fontId="0" fillId="0" borderId="21" xfId="2" applyNumberFormat="1" applyFont="1" applyBorder="1" applyAlignment="1">
      <alignment horizontal="center" vertical="center"/>
    </xf>
    <xf numFmtId="177" fontId="0" fillId="0" borderId="16" xfId="2" applyNumberFormat="1" applyFont="1" applyBorder="1" applyAlignment="1">
      <alignment horizontal="center" vertical="center"/>
    </xf>
    <xf numFmtId="180" fontId="0" fillId="0" borderId="10" xfId="1" applyNumberFormat="1" applyFont="1" applyBorder="1" applyAlignment="1">
      <alignment horizontal="right" vertical="center"/>
    </xf>
    <xf numFmtId="180" fontId="0" fillId="0" borderId="21" xfId="1" applyNumberFormat="1" applyFont="1" applyBorder="1" applyAlignment="1">
      <alignment horizontal="right" vertical="center"/>
    </xf>
    <xf numFmtId="180" fontId="0" fillId="0" borderId="16" xfId="1" applyNumberFormat="1" applyFont="1" applyBorder="1" applyAlignment="1">
      <alignment horizontal="right" vertical="center"/>
    </xf>
    <xf numFmtId="177" fontId="0" fillId="0" borderId="13" xfId="2" applyNumberFormat="1" applyFont="1" applyBorder="1" applyAlignment="1">
      <alignment horizontal="center" vertical="center"/>
    </xf>
    <xf numFmtId="177" fontId="0" fillId="0" borderId="22" xfId="2" applyNumberFormat="1" applyFont="1" applyBorder="1" applyAlignment="1">
      <alignment horizontal="center" vertical="center"/>
    </xf>
    <xf numFmtId="177" fontId="0" fillId="0" borderId="25" xfId="2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21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9">
    <cellStyle name="パーセント" xfId="2" builtinId="5"/>
    <cellStyle name="パーセント 2" xfId="5" xr:uid="{00000000-0005-0000-0000-000001000000}"/>
    <cellStyle name="桁区切り" xfId="1" builtinId="6"/>
    <cellStyle name="桁区切り [0.00] 2" xfId="8" xr:uid="{00000000-0005-0000-0000-000003000000}"/>
    <cellStyle name="桁区切り 2" xfId="4" xr:uid="{00000000-0005-0000-0000-000004000000}"/>
    <cellStyle name="標準" xfId="0" builtinId="0"/>
    <cellStyle name="標準 2" xfId="3" xr:uid="{00000000-0005-0000-0000-000006000000}"/>
    <cellStyle name="標準 3" xfId="6" xr:uid="{00000000-0005-0000-0000-000007000000}"/>
    <cellStyle name="標準_県内処理施設別搬入量（実績報告書）一覧表１８年度" xfId="7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地域別搬入実績量</a:t>
            </a:r>
            <a:endParaRPr lang="en-US" altLang="ja-JP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8"/>
            <c:bubble3D val="0"/>
            <c:spPr>
              <a:solidFill>
                <a:schemeClr val="tx1">
                  <a:lumMod val="65000"/>
                  <a:lumOff val="3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A1-46B8-86B3-C90EBA85862D}"/>
              </c:ext>
            </c:extLst>
          </c:dPt>
          <c:dLbls>
            <c:dLbl>
              <c:idx val="0"/>
              <c:layout>
                <c:manualLayout>
                  <c:x val="-7.3262051627715472E-2"/>
                  <c:y val="-2.041785818547537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3-4EE4-A635-330B1E13B4F5}"/>
                </c:ext>
              </c:extLst>
            </c:dLbl>
            <c:dLbl>
              <c:idx val="1"/>
              <c:layout>
                <c:manualLayout>
                  <c:x val="5.3108845856183522E-2"/>
                  <c:y val="-2.91234738983788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A1-46B8-86B3-C90EBA85862D}"/>
                </c:ext>
              </c:extLst>
            </c:dLbl>
            <c:dLbl>
              <c:idx val="8"/>
              <c:layout>
                <c:manualLayout>
                  <c:x val="-9.2405478400624103E-3"/>
                  <c:y val="-5.663866508997612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A1-46B8-86B3-C90EBA85862D}"/>
                </c:ext>
              </c:extLst>
            </c:dLbl>
            <c:dLbl>
              <c:idx val="14"/>
              <c:layout>
                <c:manualLayout>
                  <c:x val="-0.12624461970164891"/>
                  <c:y val="5.56284824391477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1-46B8-86B3-C90EBA85862D}"/>
                </c:ext>
              </c:extLst>
            </c:dLbl>
            <c:dLbl>
              <c:idx val="21"/>
              <c:layout>
                <c:manualLayout>
                  <c:x val="-9.6248312149404824E-2"/>
                  <c:y val="-0.2767943549309297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A1-46B8-86B3-C90EBA85862D}"/>
                </c:ext>
              </c:extLst>
            </c:dLbl>
            <c:dLbl>
              <c:idx val="26"/>
              <c:layout>
                <c:manualLayout>
                  <c:x val="1.1481578278912739E-2"/>
                  <c:y val="-0.2040408612319924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A1-46B8-86B3-C90EBA85862D}"/>
                </c:ext>
              </c:extLst>
            </c:dLbl>
            <c:dLbl>
              <c:idx val="30"/>
              <c:layout>
                <c:manualLayout>
                  <c:x val="4.5596163132167522E-2"/>
                  <c:y val="-0.25190761433809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A1-46B8-86B3-C90EBA85862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'R7年度搬入実績（都道府県別）'!$A$4:$A$49</c:f>
              <c:strCache>
                <c:ptCount val="40"/>
                <c:pt idx="0">
                  <c:v>北海道地方</c:v>
                </c:pt>
                <c:pt idx="1">
                  <c:v>東北地方</c:v>
                </c:pt>
                <c:pt idx="7">
                  <c:v>関東地方</c:v>
                </c:pt>
                <c:pt idx="14">
                  <c:v>中部地方</c:v>
                </c:pt>
                <c:pt idx="23">
                  <c:v>近畿地方</c:v>
                </c:pt>
                <c:pt idx="30">
                  <c:v>中国地方</c:v>
                </c:pt>
                <c:pt idx="35">
                  <c:v>四国地方</c:v>
                </c:pt>
                <c:pt idx="39">
                  <c:v>九州地方</c:v>
                </c:pt>
              </c:strCache>
            </c:strRef>
          </c:cat>
          <c:val>
            <c:numRef>
              <c:f>'R7年度搬入実績（都道府県別）'!$D$4:$D$49</c:f>
              <c:numCache>
                <c:formatCode>#,##0.000;[Red]\-#,##0.000</c:formatCode>
                <c:ptCount val="46"/>
                <c:pt idx="0" formatCode="#,##0.000_ ">
                  <c:v>2062</c:v>
                </c:pt>
                <c:pt idx="1">
                  <c:v>2018</c:v>
                </c:pt>
                <c:pt idx="7">
                  <c:v>61821.053</c:v>
                </c:pt>
                <c:pt idx="14">
                  <c:v>177808.77840000001</c:v>
                </c:pt>
                <c:pt idx="23">
                  <c:v>261312.35599999977</c:v>
                </c:pt>
                <c:pt idx="30">
                  <c:v>169665.94099999999</c:v>
                </c:pt>
                <c:pt idx="35">
                  <c:v>15328.19</c:v>
                </c:pt>
                <c:pt idx="39">
                  <c:v>421013.17799999967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A1-46B8-86B3-C90EBA8586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種類別搬入実績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31737575428235E-2"/>
          <c:y val="0.17188755020080321"/>
          <c:w val="0.89845524383876918"/>
          <c:h val="0.81405622489959839"/>
        </c:manualLayout>
      </c:layout>
      <c:pie3DChart>
        <c:varyColors val="1"/>
        <c:ser>
          <c:idx val="0"/>
          <c:order val="0"/>
          <c:dLbls>
            <c:dLbl>
              <c:idx val="12"/>
              <c:layout>
                <c:manualLayout>
                  <c:x val="-6.1811029088044721E-2"/>
                  <c:y val="0.1747033570772553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D-4817-87DA-4D0AC125180F}"/>
                </c:ext>
              </c:extLst>
            </c:dLbl>
            <c:dLbl>
              <c:idx val="13"/>
              <c:layout>
                <c:manualLayout>
                  <c:x val="-0.10528149630896201"/>
                  <c:y val="0.160930403991931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D-4817-87DA-4D0AC125180F}"/>
                </c:ext>
              </c:extLst>
            </c:dLbl>
            <c:dLbl>
              <c:idx val="19"/>
              <c:layout>
                <c:manualLayout>
                  <c:x val="-0.13246536896742905"/>
                  <c:y val="-9.6800190186445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202568133931824E-2"/>
                      <c:h val="0.1154119779198321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A9D-4817-87DA-4D0AC125180F}"/>
                </c:ext>
              </c:extLst>
            </c:dLbl>
            <c:dLbl>
              <c:idx val="21"/>
              <c:layout>
                <c:manualLayout>
                  <c:x val="-0.12888522386020126"/>
                  <c:y val="-0.196686020469835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097604410738779E-2"/>
                      <c:h val="8.33792656808583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A9D-4817-87DA-4D0AC125180F}"/>
                </c:ext>
              </c:extLst>
            </c:dLbl>
            <c:dLbl>
              <c:idx val="24"/>
              <c:layout>
                <c:manualLayout>
                  <c:x val="5.4759869871591892E-2"/>
                  <c:y val="-0.12518811243645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D-4817-87DA-4D0AC125180F}"/>
                </c:ext>
              </c:extLst>
            </c:dLbl>
            <c:dLbl>
              <c:idx val="25"/>
              <c:layout>
                <c:manualLayout>
                  <c:x val="0.30185211195790312"/>
                  <c:y val="-0.1719779791794788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AD-47AC-B9D5-863F7FB62191}"/>
                </c:ext>
              </c:extLst>
            </c:dLbl>
            <c:dLbl>
              <c:idx val="27"/>
              <c:layout>
                <c:manualLayout>
                  <c:x val="-9.6339026774199824E-2"/>
                  <c:y val="-2.996282632676482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AD-47AC-B9D5-863F7FB62191}"/>
                </c:ext>
              </c:extLst>
            </c:dLbl>
            <c:dLbl>
              <c:idx val="28"/>
              <c:layout>
                <c:manualLayout>
                  <c:x val="0.16487928392023635"/>
                  <c:y val="-2.92913114791798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AD-47AC-B9D5-863F7FB62191}"/>
                </c:ext>
              </c:extLst>
            </c:dLbl>
            <c:dLbl>
              <c:idx val="29"/>
              <c:layout>
                <c:manualLayout>
                  <c:x val="-4.1723373715530934E-2"/>
                  <c:y val="3.42241101070595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AD-47AC-B9D5-863F7FB621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'R7年度搬入実績（都道府県、品目別）'!$E$3:$AG$3</c:f>
              <c:strCache>
                <c:ptCount val="29"/>
                <c:pt idx="0">
                  <c:v>燃え殻</c:v>
                </c:pt>
                <c:pt idx="1">
                  <c:v>汚泥</c:v>
                </c:pt>
                <c:pt idx="2">
                  <c:v>廃油</c:v>
                </c:pt>
                <c:pt idx="3">
                  <c:v>廃酸</c:v>
                </c:pt>
                <c:pt idx="4">
                  <c:v>廃アルカリ</c:v>
                </c:pt>
                <c:pt idx="5">
                  <c:v>廃プラスチック類</c:v>
                </c:pt>
                <c:pt idx="6">
                  <c:v>ゴムくず</c:v>
                </c:pt>
                <c:pt idx="7">
                  <c:v>金属くず</c:v>
                </c:pt>
                <c:pt idx="8">
                  <c:v>ガラスくず等</c:v>
                </c:pt>
                <c:pt idx="9">
                  <c:v>鉱さい</c:v>
                </c:pt>
                <c:pt idx="10">
                  <c:v>がれき類</c:v>
                </c:pt>
                <c:pt idx="11">
                  <c:v>ばいじん</c:v>
                </c:pt>
                <c:pt idx="12">
                  <c:v>紙くず</c:v>
                </c:pt>
                <c:pt idx="13">
                  <c:v>木くず</c:v>
                </c:pt>
                <c:pt idx="14">
                  <c:v>繊維くず</c:v>
                </c:pt>
                <c:pt idx="15">
                  <c:v>動植物性残さ</c:v>
                </c:pt>
                <c:pt idx="16">
                  <c:v>動物のふん尿</c:v>
                </c:pt>
                <c:pt idx="17">
                  <c:v>１３号廃棄物</c:v>
                </c:pt>
                <c:pt idx="18">
                  <c:v>廃酸(特別管理)</c:v>
                </c:pt>
                <c:pt idx="19">
                  <c:v>廃アルカリ
(特別管理)</c:v>
                </c:pt>
                <c:pt idx="20">
                  <c:v>廃油(特別管理)</c:v>
                </c:pt>
                <c:pt idx="21">
                  <c:v>汚泥(特別管理)</c:v>
                </c:pt>
                <c:pt idx="22">
                  <c:v>廃石膏ボード</c:v>
                </c:pt>
                <c:pt idx="23">
                  <c:v>シュレッダーダスト</c:v>
                </c:pt>
                <c:pt idx="24">
                  <c:v>燃え殻
（特別管理）</c:v>
                </c:pt>
                <c:pt idx="25">
                  <c:v>廃石綿等
(特別管理)</c:v>
                </c:pt>
                <c:pt idx="26">
                  <c:v>混合廃棄物</c:v>
                </c:pt>
                <c:pt idx="27">
                  <c:v>感染性廃棄物（特別管理）</c:v>
                </c:pt>
                <c:pt idx="28">
                  <c:v>ばいじん
（特別管理）</c:v>
                </c:pt>
              </c:strCache>
            </c:strRef>
          </c:cat>
          <c:val>
            <c:numRef>
              <c:f>'R7年度搬入実績（都道府県、品目別）'!$E$50:$AG$50</c:f>
              <c:numCache>
                <c:formatCode>#,##0.000_);[Red]\(#,##0.000\)</c:formatCode>
                <c:ptCount val="29"/>
                <c:pt idx="0">
                  <c:v>56557.840000000011</c:v>
                </c:pt>
                <c:pt idx="1">
                  <c:v>97174.389999999985</c:v>
                </c:pt>
                <c:pt idx="2">
                  <c:v>7652.3050000000012</c:v>
                </c:pt>
                <c:pt idx="3">
                  <c:v>1116.3510000000001</c:v>
                </c:pt>
                <c:pt idx="4">
                  <c:v>760.4860000000001</c:v>
                </c:pt>
                <c:pt idx="5">
                  <c:v>53826.546000000009</c:v>
                </c:pt>
                <c:pt idx="6">
                  <c:v>0</c:v>
                </c:pt>
                <c:pt idx="7">
                  <c:v>517.52099999999996</c:v>
                </c:pt>
                <c:pt idx="8">
                  <c:v>3329.6149999999998</c:v>
                </c:pt>
                <c:pt idx="9">
                  <c:v>9081.57</c:v>
                </c:pt>
                <c:pt idx="10">
                  <c:v>2987.64</c:v>
                </c:pt>
                <c:pt idx="11">
                  <c:v>607396.55999999994</c:v>
                </c:pt>
                <c:pt idx="12">
                  <c:v>2339.2393999999999</c:v>
                </c:pt>
                <c:pt idx="13">
                  <c:v>11870.249000000002</c:v>
                </c:pt>
                <c:pt idx="14">
                  <c:v>2750.2200000000003</c:v>
                </c:pt>
                <c:pt idx="15">
                  <c:v>19302.181</c:v>
                </c:pt>
                <c:pt idx="16">
                  <c:v>0</c:v>
                </c:pt>
                <c:pt idx="17">
                  <c:v>36644.36</c:v>
                </c:pt>
                <c:pt idx="18">
                  <c:v>1632.0139999999997</c:v>
                </c:pt>
                <c:pt idx="19">
                  <c:v>987.51099999999997</c:v>
                </c:pt>
                <c:pt idx="20">
                  <c:v>5067.5030000000006</c:v>
                </c:pt>
                <c:pt idx="21">
                  <c:v>19.601999999999997</c:v>
                </c:pt>
                <c:pt idx="22">
                  <c:v>609.71</c:v>
                </c:pt>
                <c:pt idx="23">
                  <c:v>5900.7100000000009</c:v>
                </c:pt>
                <c:pt idx="24">
                  <c:v>0</c:v>
                </c:pt>
                <c:pt idx="25">
                  <c:v>302.79000000000002</c:v>
                </c:pt>
                <c:pt idx="26">
                  <c:v>183043.23299999998</c:v>
                </c:pt>
                <c:pt idx="27">
                  <c:v>158.28</c:v>
                </c:pt>
                <c:pt idx="28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AD-47AC-B9D5-863F7FB6219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20</xdr:col>
      <xdr:colOff>145597</xdr:colOff>
      <xdr:row>24</xdr:row>
      <xdr:rowOff>115661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333775</xdr:colOff>
      <xdr:row>54</xdr:row>
      <xdr:rowOff>124433</xdr:rowOff>
    </xdr:from>
    <xdr:to>
      <xdr:col>20</xdr:col>
      <xdr:colOff>179615</xdr:colOff>
      <xdr:row>88</xdr:row>
      <xdr:rowOff>145677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abSelected="1" zoomScaleNormal="100" workbookViewId="0">
      <selection activeCell="C41" sqref="C41"/>
    </sheetView>
  </sheetViews>
  <sheetFormatPr defaultRowHeight="16.5" customHeight="1" x14ac:dyDescent="0.15"/>
  <cols>
    <col min="1" max="1" width="10.75" style="6" customWidth="1"/>
    <col min="2" max="2" width="10.75" style="6" bestFit="1" customWidth="1"/>
    <col min="3" max="3" width="12.875" style="6" customWidth="1"/>
    <col min="4" max="4" width="12.75" style="6" bestFit="1" customWidth="1"/>
    <col min="5" max="5" width="10.625" style="6" customWidth="1"/>
    <col min="6" max="7" width="12.875" style="6" customWidth="1"/>
    <col min="8" max="8" width="10.625" style="6" customWidth="1"/>
    <col min="9" max="16384" width="9" style="6"/>
  </cols>
  <sheetData>
    <row r="1" spans="1:8" ht="16.5" customHeight="1" thickBot="1" x14ac:dyDescent="0.2">
      <c r="A1" s="5" t="s">
        <v>94</v>
      </c>
      <c r="B1" s="4"/>
      <c r="C1" s="4"/>
      <c r="D1" s="4"/>
      <c r="E1" s="4"/>
      <c r="F1" s="4"/>
      <c r="G1" s="1"/>
    </row>
    <row r="2" spans="1:8" ht="16.5" customHeight="1" thickBot="1" x14ac:dyDescent="0.2">
      <c r="A2" s="3"/>
      <c r="B2" s="2"/>
      <c r="C2" s="2"/>
      <c r="D2" s="2"/>
      <c r="E2" s="2"/>
      <c r="F2" s="2"/>
      <c r="G2" s="2"/>
    </row>
    <row r="3" spans="1:8" ht="32.25" customHeight="1" thickBot="1" x14ac:dyDescent="0.2">
      <c r="A3" s="8" t="s">
        <v>39</v>
      </c>
      <c r="B3" s="9" t="s">
        <v>42</v>
      </c>
      <c r="C3" s="9" t="s">
        <v>38</v>
      </c>
      <c r="D3" s="9" t="s">
        <v>41</v>
      </c>
      <c r="E3" s="13" t="s">
        <v>44</v>
      </c>
      <c r="F3" s="14" t="s">
        <v>43</v>
      </c>
      <c r="G3" s="9" t="s">
        <v>41</v>
      </c>
      <c r="H3" s="10" t="s">
        <v>44</v>
      </c>
    </row>
    <row r="4" spans="1:8" ht="16.5" customHeight="1" thickBot="1" x14ac:dyDescent="0.2">
      <c r="A4" s="23" t="s">
        <v>77</v>
      </c>
      <c r="B4" s="24" t="s">
        <v>78</v>
      </c>
      <c r="C4" s="25">
        <v>2062</v>
      </c>
      <c r="D4" s="26">
        <f>SUM(C4)</f>
        <v>2062</v>
      </c>
      <c r="E4" s="27">
        <f>D4/$D$50</f>
        <v>1.8559363245362719E-3</v>
      </c>
      <c r="F4" s="28">
        <v>0</v>
      </c>
      <c r="G4" s="29">
        <f>SUM(F4)</f>
        <v>0</v>
      </c>
      <c r="H4" s="30">
        <f>G4/G50</f>
        <v>0</v>
      </c>
    </row>
    <row r="5" spans="1:8" ht="16.5" customHeight="1" thickBot="1" x14ac:dyDescent="0.2">
      <c r="A5" s="56" t="s">
        <v>79</v>
      </c>
      <c r="B5" s="31" t="s">
        <v>80</v>
      </c>
      <c r="C5" s="25">
        <v>0</v>
      </c>
      <c r="D5" s="59">
        <f>SUM(C5:C10)</f>
        <v>2018</v>
      </c>
      <c r="E5" s="47">
        <f>D5/D50</f>
        <v>1.8163334155742953E-3</v>
      </c>
      <c r="F5" s="28">
        <v>0</v>
      </c>
      <c r="G5" s="50">
        <f>SUM(F5:F10)</f>
        <v>0</v>
      </c>
      <c r="H5" s="53">
        <f>G5/G50</f>
        <v>0</v>
      </c>
    </row>
    <row r="6" spans="1:8" ht="16.5" customHeight="1" thickBot="1" x14ac:dyDescent="0.2">
      <c r="A6" s="57"/>
      <c r="B6" s="32" t="s">
        <v>81</v>
      </c>
      <c r="C6" s="25">
        <v>0</v>
      </c>
      <c r="D6" s="60"/>
      <c r="E6" s="48"/>
      <c r="F6" s="28">
        <v>0</v>
      </c>
      <c r="G6" s="51"/>
      <c r="H6" s="54"/>
    </row>
    <row r="7" spans="1:8" ht="16.5" customHeight="1" thickBot="1" x14ac:dyDescent="0.2">
      <c r="A7" s="57"/>
      <c r="B7" s="32" t="s">
        <v>30</v>
      </c>
      <c r="C7" s="25">
        <v>0</v>
      </c>
      <c r="D7" s="60"/>
      <c r="E7" s="48"/>
      <c r="F7" s="28">
        <v>0</v>
      </c>
      <c r="G7" s="51"/>
      <c r="H7" s="54"/>
    </row>
    <row r="8" spans="1:8" ht="16.5" customHeight="1" thickBot="1" x14ac:dyDescent="0.2">
      <c r="A8" s="57"/>
      <c r="B8" s="33" t="s">
        <v>82</v>
      </c>
      <c r="C8" s="25">
        <v>0</v>
      </c>
      <c r="D8" s="60"/>
      <c r="E8" s="48"/>
      <c r="F8" s="28">
        <v>0</v>
      </c>
      <c r="G8" s="51"/>
      <c r="H8" s="54"/>
    </row>
    <row r="9" spans="1:8" ht="16.5" customHeight="1" thickBot="1" x14ac:dyDescent="0.2">
      <c r="A9" s="57"/>
      <c r="B9" s="34" t="s">
        <v>83</v>
      </c>
      <c r="C9" s="25">
        <v>0</v>
      </c>
      <c r="D9" s="60"/>
      <c r="E9" s="48"/>
      <c r="F9" s="28">
        <v>0</v>
      </c>
      <c r="G9" s="51"/>
      <c r="H9" s="54"/>
    </row>
    <row r="10" spans="1:8" ht="16.5" customHeight="1" thickBot="1" x14ac:dyDescent="0.2">
      <c r="A10" s="58"/>
      <c r="B10" s="12" t="s">
        <v>24</v>
      </c>
      <c r="C10" s="25">
        <v>2018</v>
      </c>
      <c r="D10" s="61"/>
      <c r="E10" s="49"/>
      <c r="F10" s="28">
        <v>0</v>
      </c>
      <c r="G10" s="52"/>
      <c r="H10" s="55"/>
    </row>
    <row r="11" spans="1:8" ht="16.5" customHeight="1" thickBot="1" x14ac:dyDescent="0.2">
      <c r="A11" s="56" t="s">
        <v>84</v>
      </c>
      <c r="B11" s="11" t="s">
        <v>17</v>
      </c>
      <c r="C11" s="25">
        <v>6988.4199999999992</v>
      </c>
      <c r="D11" s="59">
        <f>SUM(C11:C17)</f>
        <v>61821.053</v>
      </c>
      <c r="E11" s="47">
        <f>D11/D50</f>
        <v>5.564303486119402E-2</v>
      </c>
      <c r="F11" s="28">
        <v>1178.69</v>
      </c>
      <c r="G11" s="59">
        <f>SUM(F11:F17)</f>
        <v>13836.599999999999</v>
      </c>
      <c r="H11" s="53">
        <f>G11/G50</f>
        <v>5.6920461830691063E-2</v>
      </c>
    </row>
    <row r="12" spans="1:8" ht="16.5" customHeight="1" thickBot="1" x14ac:dyDescent="0.2">
      <c r="A12" s="57"/>
      <c r="B12" s="7" t="s">
        <v>7</v>
      </c>
      <c r="C12" s="25">
        <v>1135.8999999999999</v>
      </c>
      <c r="D12" s="60"/>
      <c r="E12" s="48"/>
      <c r="F12" s="28">
        <v>465.73</v>
      </c>
      <c r="G12" s="60"/>
      <c r="H12" s="54"/>
    </row>
    <row r="13" spans="1:8" ht="16.5" customHeight="1" thickBot="1" x14ac:dyDescent="0.2">
      <c r="A13" s="57"/>
      <c r="B13" s="7" t="s">
        <v>28</v>
      </c>
      <c r="C13" s="25">
        <v>2255.85</v>
      </c>
      <c r="D13" s="60"/>
      <c r="E13" s="48"/>
      <c r="F13" s="28">
        <v>2154.84</v>
      </c>
      <c r="G13" s="60"/>
      <c r="H13" s="54"/>
    </row>
    <row r="14" spans="1:8" ht="16.5" customHeight="1" thickBot="1" x14ac:dyDescent="0.2">
      <c r="A14" s="57"/>
      <c r="B14" s="7" t="s">
        <v>18</v>
      </c>
      <c r="C14" s="25">
        <v>6939.8600000000015</v>
      </c>
      <c r="D14" s="60"/>
      <c r="E14" s="48"/>
      <c r="F14" s="28">
        <v>2792.45</v>
      </c>
      <c r="G14" s="60"/>
      <c r="H14" s="54"/>
    </row>
    <row r="15" spans="1:8" ht="16.5" customHeight="1" thickBot="1" x14ac:dyDescent="0.2">
      <c r="A15" s="57"/>
      <c r="B15" s="7" t="s">
        <v>15</v>
      </c>
      <c r="C15" s="25">
        <v>2528.25</v>
      </c>
      <c r="D15" s="60"/>
      <c r="E15" s="48"/>
      <c r="F15" s="28">
        <v>643.94000000000005</v>
      </c>
      <c r="G15" s="60"/>
      <c r="H15" s="54"/>
    </row>
    <row r="16" spans="1:8" ht="16.5" customHeight="1" thickBot="1" x14ac:dyDescent="0.2">
      <c r="A16" s="57"/>
      <c r="B16" s="7" t="s">
        <v>8</v>
      </c>
      <c r="C16" s="25">
        <v>11086.617000000002</v>
      </c>
      <c r="D16" s="60"/>
      <c r="E16" s="48"/>
      <c r="F16" s="28">
        <v>3026.54</v>
      </c>
      <c r="G16" s="60"/>
      <c r="H16" s="54"/>
    </row>
    <row r="17" spans="1:8" ht="16.5" customHeight="1" thickBot="1" x14ac:dyDescent="0.2">
      <c r="A17" s="58"/>
      <c r="B17" s="12" t="s">
        <v>26</v>
      </c>
      <c r="C17" s="25">
        <v>30886.155999999999</v>
      </c>
      <c r="D17" s="61"/>
      <c r="E17" s="49"/>
      <c r="F17" s="28">
        <v>3574.41</v>
      </c>
      <c r="G17" s="61"/>
      <c r="H17" s="55"/>
    </row>
    <row r="18" spans="1:8" ht="16.5" customHeight="1" thickBot="1" x14ac:dyDescent="0.2">
      <c r="A18" s="56" t="s">
        <v>85</v>
      </c>
      <c r="B18" s="11" t="s">
        <v>86</v>
      </c>
      <c r="C18" s="25">
        <v>0</v>
      </c>
      <c r="D18" s="59">
        <f>SUM(C18:C26)</f>
        <v>177808.77840000001</v>
      </c>
      <c r="E18" s="47">
        <f>D18/D50</f>
        <v>0.16003965599126113</v>
      </c>
      <c r="F18" s="28">
        <v>0</v>
      </c>
      <c r="G18" s="59">
        <f>SUM(F18:F26)</f>
        <v>32728.13</v>
      </c>
      <c r="H18" s="53">
        <f>G18/G50</f>
        <v>0.13463569622991886</v>
      </c>
    </row>
    <row r="19" spans="1:8" ht="16.5" customHeight="1" thickBot="1" x14ac:dyDescent="0.2">
      <c r="A19" s="57"/>
      <c r="B19" s="33" t="s">
        <v>87</v>
      </c>
      <c r="C19" s="25">
        <v>0</v>
      </c>
      <c r="D19" s="60"/>
      <c r="E19" s="48"/>
      <c r="F19" s="28">
        <v>0</v>
      </c>
      <c r="G19" s="60"/>
      <c r="H19" s="54"/>
    </row>
    <row r="20" spans="1:8" ht="16.5" customHeight="1" thickBot="1" x14ac:dyDescent="0.2">
      <c r="A20" s="57"/>
      <c r="B20" s="33" t="s">
        <v>31</v>
      </c>
      <c r="C20" s="25">
        <v>29701.48</v>
      </c>
      <c r="D20" s="60"/>
      <c r="E20" s="48"/>
      <c r="F20" s="28">
        <v>3482.12</v>
      </c>
      <c r="G20" s="60"/>
      <c r="H20" s="54"/>
    </row>
    <row r="21" spans="1:8" ht="16.5" customHeight="1" thickBot="1" x14ac:dyDescent="0.2">
      <c r="A21" s="57"/>
      <c r="B21" s="7" t="s">
        <v>33</v>
      </c>
      <c r="C21" s="25">
        <v>309.77999999999997</v>
      </c>
      <c r="D21" s="60"/>
      <c r="E21" s="48"/>
      <c r="F21" s="28">
        <v>143.74</v>
      </c>
      <c r="G21" s="60"/>
      <c r="H21" s="54"/>
    </row>
    <row r="22" spans="1:8" ht="16.5" customHeight="1" thickBot="1" x14ac:dyDescent="0.2">
      <c r="A22" s="57"/>
      <c r="B22" s="7" t="s">
        <v>88</v>
      </c>
      <c r="C22" s="25">
        <v>0</v>
      </c>
      <c r="D22" s="60"/>
      <c r="E22" s="48"/>
      <c r="F22" s="28">
        <v>0</v>
      </c>
      <c r="G22" s="60"/>
      <c r="H22" s="54"/>
    </row>
    <row r="23" spans="1:8" ht="16.5" customHeight="1" thickBot="1" x14ac:dyDescent="0.2">
      <c r="A23" s="57"/>
      <c r="B23" s="7" t="s">
        <v>27</v>
      </c>
      <c r="C23" s="25">
        <v>704.20799999999997</v>
      </c>
      <c r="D23" s="60"/>
      <c r="E23" s="48"/>
      <c r="F23" s="28">
        <v>0</v>
      </c>
      <c r="G23" s="60"/>
      <c r="H23" s="54"/>
    </row>
    <row r="24" spans="1:8" ht="16.5" customHeight="1" thickBot="1" x14ac:dyDescent="0.2">
      <c r="A24" s="57"/>
      <c r="B24" s="7" t="s">
        <v>16</v>
      </c>
      <c r="C24" s="25">
        <v>1065.96</v>
      </c>
      <c r="D24" s="60"/>
      <c r="E24" s="48"/>
      <c r="F24" s="28">
        <v>361.72</v>
      </c>
      <c r="G24" s="60"/>
      <c r="H24" s="54"/>
    </row>
    <row r="25" spans="1:8" ht="16.5" customHeight="1" thickBot="1" x14ac:dyDescent="0.2">
      <c r="A25" s="57"/>
      <c r="B25" s="7" t="s">
        <v>14</v>
      </c>
      <c r="C25" s="25">
        <v>18190.670000000002</v>
      </c>
      <c r="D25" s="60"/>
      <c r="E25" s="48"/>
      <c r="F25" s="28">
        <v>3891.4</v>
      </c>
      <c r="G25" s="60"/>
      <c r="H25" s="54"/>
    </row>
    <row r="26" spans="1:8" ht="16.5" customHeight="1" thickBot="1" x14ac:dyDescent="0.2">
      <c r="A26" s="58"/>
      <c r="B26" s="12" t="s">
        <v>1</v>
      </c>
      <c r="C26" s="25">
        <v>127836.6804</v>
      </c>
      <c r="D26" s="61"/>
      <c r="E26" s="49"/>
      <c r="F26" s="28">
        <v>24849.15</v>
      </c>
      <c r="G26" s="61"/>
      <c r="H26" s="55"/>
    </row>
    <row r="27" spans="1:8" ht="16.5" customHeight="1" thickBot="1" x14ac:dyDescent="0.2">
      <c r="A27" s="56" t="s">
        <v>89</v>
      </c>
      <c r="B27" s="11" t="s">
        <v>25</v>
      </c>
      <c r="C27" s="25">
        <v>2017.9199999999998</v>
      </c>
      <c r="D27" s="59">
        <f>SUM(C27:C33)</f>
        <v>261312.35599999977</v>
      </c>
      <c r="E27" s="47">
        <f>D27/D50</f>
        <v>0.23519839648426449</v>
      </c>
      <c r="F27" s="28">
        <v>1565.34</v>
      </c>
      <c r="G27" s="59">
        <f>SUM(F27:F33)</f>
        <v>19794.740000000002</v>
      </c>
      <c r="H27" s="53">
        <f>G27/G50</f>
        <v>8.1430824235610905E-2</v>
      </c>
    </row>
    <row r="28" spans="1:8" ht="16.5" customHeight="1" thickBot="1" x14ac:dyDescent="0.2">
      <c r="A28" s="57"/>
      <c r="B28" s="7" t="s">
        <v>19</v>
      </c>
      <c r="C28" s="25">
        <v>2795.4499999999994</v>
      </c>
      <c r="D28" s="60"/>
      <c r="E28" s="48"/>
      <c r="F28" s="28">
        <v>1884.84</v>
      </c>
      <c r="G28" s="60"/>
      <c r="H28" s="54"/>
    </row>
    <row r="29" spans="1:8" ht="16.5" customHeight="1" thickBot="1" x14ac:dyDescent="0.2">
      <c r="A29" s="57"/>
      <c r="B29" s="7" t="s">
        <v>20</v>
      </c>
      <c r="C29" s="25">
        <v>50796.625999999822</v>
      </c>
      <c r="D29" s="60"/>
      <c r="E29" s="48"/>
      <c r="F29" s="28">
        <v>1169.6499999999999</v>
      </c>
      <c r="G29" s="60"/>
      <c r="H29" s="54"/>
    </row>
    <row r="30" spans="1:8" ht="16.5" customHeight="1" thickBot="1" x14ac:dyDescent="0.2">
      <c r="A30" s="57"/>
      <c r="B30" s="7" t="s">
        <v>13</v>
      </c>
      <c r="C30" s="25">
        <v>16379.539999999995</v>
      </c>
      <c r="D30" s="60"/>
      <c r="E30" s="48"/>
      <c r="F30" s="28">
        <v>3180.6000000000004</v>
      </c>
      <c r="G30" s="60"/>
      <c r="H30" s="54"/>
    </row>
    <row r="31" spans="1:8" ht="16.5" customHeight="1" thickBot="1" x14ac:dyDescent="0.2">
      <c r="A31" s="57"/>
      <c r="B31" s="7" t="s">
        <v>21</v>
      </c>
      <c r="C31" s="25">
        <v>183368.95999999996</v>
      </c>
      <c r="D31" s="60"/>
      <c r="E31" s="48"/>
      <c r="F31" s="28">
        <v>10386.350000000002</v>
      </c>
      <c r="G31" s="60"/>
      <c r="H31" s="54"/>
    </row>
    <row r="32" spans="1:8" ht="16.5" customHeight="1" thickBot="1" x14ac:dyDescent="0.2">
      <c r="A32" s="57"/>
      <c r="B32" s="7" t="s">
        <v>37</v>
      </c>
      <c r="C32" s="25">
        <v>4362.3399999999992</v>
      </c>
      <c r="D32" s="60"/>
      <c r="E32" s="48"/>
      <c r="F32" s="28">
        <v>16.440000000000001</v>
      </c>
      <c r="G32" s="60"/>
      <c r="H32" s="54"/>
    </row>
    <row r="33" spans="1:8" ht="16.5" customHeight="1" thickBot="1" x14ac:dyDescent="0.2">
      <c r="A33" s="58"/>
      <c r="B33" s="12" t="s">
        <v>32</v>
      </c>
      <c r="C33" s="25">
        <v>1591.52</v>
      </c>
      <c r="D33" s="61"/>
      <c r="E33" s="49"/>
      <c r="F33" s="28">
        <v>1591.52</v>
      </c>
      <c r="G33" s="61"/>
      <c r="H33" s="55"/>
    </row>
    <row r="34" spans="1:8" ht="16.5" customHeight="1" thickBot="1" x14ac:dyDescent="0.2">
      <c r="A34" s="56" t="s">
        <v>90</v>
      </c>
      <c r="B34" s="11" t="s">
        <v>29</v>
      </c>
      <c r="C34" s="25">
        <v>1218.1699999999998</v>
      </c>
      <c r="D34" s="59">
        <f>SUM(C34:C38)</f>
        <v>169665.94099999999</v>
      </c>
      <c r="E34" s="47">
        <f>D34/D50</f>
        <v>0.15271056398570707</v>
      </c>
      <c r="F34" s="28">
        <v>1215.8599999999999</v>
      </c>
      <c r="G34" s="59">
        <f>SUM(F34:F38)</f>
        <v>12791.14</v>
      </c>
      <c r="H34" s="53">
        <f>G34/G50</f>
        <v>5.2619689529293738E-2</v>
      </c>
    </row>
    <row r="35" spans="1:8" ht="16.5" customHeight="1" thickBot="1" x14ac:dyDescent="0.2">
      <c r="A35" s="57"/>
      <c r="B35" s="7" t="s">
        <v>36</v>
      </c>
      <c r="C35" s="25">
        <v>16119.68</v>
      </c>
      <c r="D35" s="60"/>
      <c r="E35" s="48"/>
      <c r="F35" s="28">
        <v>0</v>
      </c>
      <c r="G35" s="60"/>
      <c r="H35" s="54"/>
    </row>
    <row r="36" spans="1:8" ht="16.5" customHeight="1" thickBot="1" x14ac:dyDescent="0.2">
      <c r="A36" s="57"/>
      <c r="B36" s="7" t="s">
        <v>4</v>
      </c>
      <c r="C36" s="25">
        <v>26215.511999999999</v>
      </c>
      <c r="D36" s="60"/>
      <c r="E36" s="48"/>
      <c r="F36" s="28">
        <v>2399.7600000000002</v>
      </c>
      <c r="G36" s="60"/>
      <c r="H36" s="54"/>
    </row>
    <row r="37" spans="1:8" ht="16.5" customHeight="1" thickBot="1" x14ac:dyDescent="0.2">
      <c r="A37" s="57"/>
      <c r="B37" s="7" t="s">
        <v>3</v>
      </c>
      <c r="C37" s="25">
        <v>111002.98699999999</v>
      </c>
      <c r="D37" s="60"/>
      <c r="E37" s="48"/>
      <c r="F37" s="28">
        <v>3953.6800000000003</v>
      </c>
      <c r="G37" s="60"/>
      <c r="H37" s="54"/>
    </row>
    <row r="38" spans="1:8" ht="16.5" customHeight="1" thickBot="1" x14ac:dyDescent="0.2">
      <c r="A38" s="58"/>
      <c r="B38" s="12" t="s">
        <v>2</v>
      </c>
      <c r="C38" s="25">
        <v>15109.592000000001</v>
      </c>
      <c r="D38" s="61"/>
      <c r="E38" s="49"/>
      <c r="F38" s="28">
        <v>5221.8399999999992</v>
      </c>
      <c r="G38" s="61"/>
      <c r="H38" s="55"/>
    </row>
    <row r="39" spans="1:8" ht="16.5" customHeight="1" thickBot="1" x14ac:dyDescent="0.2">
      <c r="A39" s="56" t="s">
        <v>91</v>
      </c>
      <c r="B39" s="11" t="s">
        <v>22</v>
      </c>
      <c r="C39" s="25">
        <v>7597.42</v>
      </c>
      <c r="D39" s="59">
        <f>SUM(C39:C42)</f>
        <v>15328.19</v>
      </c>
      <c r="E39" s="47">
        <f>D39/D50</f>
        <v>1.3796384389133675E-2</v>
      </c>
      <c r="F39" s="28">
        <v>93.42</v>
      </c>
      <c r="G39" s="59">
        <f>SUM(F39:F42)</f>
        <v>372.7</v>
      </c>
      <c r="H39" s="53">
        <f>G39/G50</f>
        <v>1.5331986271409567E-3</v>
      </c>
    </row>
    <row r="40" spans="1:8" ht="16.5" customHeight="1" thickBot="1" x14ac:dyDescent="0.2">
      <c r="A40" s="57"/>
      <c r="B40" s="7" t="s">
        <v>34</v>
      </c>
      <c r="C40" s="25">
        <v>279.27999999999997</v>
      </c>
      <c r="D40" s="60"/>
      <c r="E40" s="48"/>
      <c r="F40" s="28">
        <v>279.27999999999997</v>
      </c>
      <c r="G40" s="60"/>
      <c r="H40" s="54"/>
    </row>
    <row r="41" spans="1:8" ht="16.5" customHeight="1" thickBot="1" x14ac:dyDescent="0.2">
      <c r="A41" s="57"/>
      <c r="B41" s="7" t="s">
        <v>35</v>
      </c>
      <c r="C41" s="25">
        <v>1654.49</v>
      </c>
      <c r="D41" s="60"/>
      <c r="E41" s="48"/>
      <c r="F41" s="28">
        <v>0</v>
      </c>
      <c r="G41" s="60"/>
      <c r="H41" s="54"/>
    </row>
    <row r="42" spans="1:8" ht="16.5" customHeight="1" thickBot="1" x14ac:dyDescent="0.2">
      <c r="A42" s="58"/>
      <c r="B42" s="12" t="s">
        <v>11</v>
      </c>
      <c r="C42" s="25">
        <v>5797</v>
      </c>
      <c r="D42" s="61"/>
      <c r="E42" s="49"/>
      <c r="F42" s="28">
        <v>0</v>
      </c>
      <c r="G42" s="61"/>
      <c r="H42" s="55"/>
    </row>
    <row r="43" spans="1:8" ht="16.5" customHeight="1" thickBot="1" x14ac:dyDescent="0.2">
      <c r="A43" s="56" t="s">
        <v>92</v>
      </c>
      <c r="B43" s="11" t="s">
        <v>0</v>
      </c>
      <c r="C43" s="25">
        <v>153910.48499999972</v>
      </c>
      <c r="D43" s="59">
        <f>SUM(C43:C49)</f>
        <v>421013.17799999967</v>
      </c>
      <c r="E43" s="47">
        <f>D43/D50</f>
        <v>0.3789396945483291</v>
      </c>
      <c r="F43" s="28">
        <v>85422.243000000031</v>
      </c>
      <c r="G43" s="59">
        <f>SUM(F43:F49)</f>
        <v>163563.26300000004</v>
      </c>
      <c r="H43" s="53">
        <f>G43/G50</f>
        <v>0.67286012954734453</v>
      </c>
    </row>
    <row r="44" spans="1:8" ht="16.5" customHeight="1" thickBot="1" x14ac:dyDescent="0.2">
      <c r="A44" s="57"/>
      <c r="B44" s="7" t="s">
        <v>6</v>
      </c>
      <c r="C44" s="25">
        <v>34027.68499999999</v>
      </c>
      <c r="D44" s="60"/>
      <c r="E44" s="48"/>
      <c r="F44" s="28">
        <v>6628.4900000000007</v>
      </c>
      <c r="G44" s="60"/>
      <c r="H44" s="54"/>
    </row>
    <row r="45" spans="1:8" ht="16.5" customHeight="1" thickBot="1" x14ac:dyDescent="0.2">
      <c r="A45" s="57"/>
      <c r="B45" s="7" t="s">
        <v>9</v>
      </c>
      <c r="C45" s="25">
        <v>82665.995999999999</v>
      </c>
      <c r="D45" s="60"/>
      <c r="E45" s="48"/>
      <c r="F45" s="28">
        <v>26544.09</v>
      </c>
      <c r="G45" s="60"/>
      <c r="H45" s="54"/>
    </row>
    <row r="46" spans="1:8" ht="16.5" customHeight="1" thickBot="1" x14ac:dyDescent="0.2">
      <c r="A46" s="57"/>
      <c r="B46" s="7" t="s">
        <v>5</v>
      </c>
      <c r="C46" s="25">
        <v>99950.388999999996</v>
      </c>
      <c r="D46" s="60"/>
      <c r="E46" s="48"/>
      <c r="F46" s="28">
        <v>40943.96</v>
      </c>
      <c r="G46" s="60"/>
      <c r="H46" s="54"/>
    </row>
    <row r="47" spans="1:8" ht="16.5" customHeight="1" thickBot="1" x14ac:dyDescent="0.2">
      <c r="A47" s="57"/>
      <c r="B47" s="7" t="s">
        <v>10</v>
      </c>
      <c r="C47" s="25">
        <v>30512.181999999997</v>
      </c>
      <c r="D47" s="60"/>
      <c r="E47" s="48"/>
      <c r="F47" s="28">
        <v>757.14</v>
      </c>
      <c r="G47" s="60"/>
      <c r="H47" s="54"/>
    </row>
    <row r="48" spans="1:8" ht="16.5" customHeight="1" thickBot="1" x14ac:dyDescent="0.2">
      <c r="A48" s="57"/>
      <c r="B48" s="7" t="s">
        <v>12</v>
      </c>
      <c r="C48" s="25">
        <v>4792.7919999999995</v>
      </c>
      <c r="D48" s="60"/>
      <c r="E48" s="48"/>
      <c r="F48" s="28">
        <v>14.34</v>
      </c>
      <c r="G48" s="60"/>
      <c r="H48" s="54"/>
    </row>
    <row r="49" spans="1:8" ht="16.5" customHeight="1" thickBot="1" x14ac:dyDescent="0.2">
      <c r="A49" s="58"/>
      <c r="B49" s="12" t="s">
        <v>23</v>
      </c>
      <c r="C49" s="25">
        <v>15153.648999999998</v>
      </c>
      <c r="D49" s="61"/>
      <c r="E49" s="49"/>
      <c r="F49" s="28">
        <v>3252.9999999999995</v>
      </c>
      <c r="G49" s="61"/>
      <c r="H49" s="55"/>
    </row>
    <row r="50" spans="1:8" ht="16.5" customHeight="1" thickBot="1" x14ac:dyDescent="0.2">
      <c r="A50" s="62" t="s">
        <v>40</v>
      </c>
      <c r="B50" s="63"/>
      <c r="C50" s="35">
        <f>SUM(C4:C49)</f>
        <v>1111029.4963999994</v>
      </c>
      <c r="D50" s="16">
        <f>SUM(D4:D49)</f>
        <v>1111029.4963999994</v>
      </c>
      <c r="E50" s="36">
        <f>SUM(E4:E49)</f>
        <v>1</v>
      </c>
      <c r="F50" s="35">
        <f>SUM(F4:F49)</f>
        <v>243086.573</v>
      </c>
      <c r="G50" s="16">
        <f>SUM(G4:G49)</f>
        <v>243086.57300000003</v>
      </c>
      <c r="H50" s="15">
        <v>1</v>
      </c>
    </row>
  </sheetData>
  <mergeCells count="36">
    <mergeCell ref="A50:B50"/>
    <mergeCell ref="A43:A49"/>
    <mergeCell ref="D43:D49"/>
    <mergeCell ref="E43:E49"/>
    <mergeCell ref="G43:G49"/>
    <mergeCell ref="H43:H49"/>
    <mergeCell ref="E34:E38"/>
    <mergeCell ref="G34:G38"/>
    <mergeCell ref="H34:H38"/>
    <mergeCell ref="A39:A42"/>
    <mergeCell ref="D39:D42"/>
    <mergeCell ref="E39:E42"/>
    <mergeCell ref="G39:G42"/>
    <mergeCell ref="H39:H42"/>
    <mergeCell ref="A34:A38"/>
    <mergeCell ref="D34:D38"/>
    <mergeCell ref="E18:E26"/>
    <mergeCell ref="G18:G26"/>
    <mergeCell ref="H18:H26"/>
    <mergeCell ref="A27:A33"/>
    <mergeCell ref="D27:D33"/>
    <mergeCell ref="E27:E33"/>
    <mergeCell ref="G27:G33"/>
    <mergeCell ref="H27:H33"/>
    <mergeCell ref="A18:A26"/>
    <mergeCell ref="D18:D26"/>
    <mergeCell ref="E5:E10"/>
    <mergeCell ref="G5:G10"/>
    <mergeCell ref="H5:H10"/>
    <mergeCell ref="A11:A17"/>
    <mergeCell ref="D11:D17"/>
    <mergeCell ref="E11:E17"/>
    <mergeCell ref="G11:G17"/>
    <mergeCell ref="H11:H17"/>
    <mergeCell ref="A5:A10"/>
    <mergeCell ref="D5:D10"/>
  </mergeCells>
  <phoneticPr fontId="2"/>
  <pageMargins left="0.7" right="0.7" top="0.75" bottom="0.75" header="0.3" footer="0.3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1"/>
  <sheetViews>
    <sheetView zoomScale="85" zoomScaleNormal="85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H16" sqref="H16"/>
    </sheetView>
  </sheetViews>
  <sheetFormatPr defaultRowHeight="16.5" customHeight="1" x14ac:dyDescent="0.15"/>
  <cols>
    <col min="1" max="2" width="10.625" style="6" customWidth="1"/>
    <col min="3" max="3" width="13.625" style="6" bestFit="1" customWidth="1"/>
    <col min="4" max="4" width="9" style="6" customWidth="1"/>
    <col min="5" max="33" width="11.75" style="6" customWidth="1"/>
    <col min="34" max="34" width="13.625" style="6" bestFit="1" customWidth="1"/>
    <col min="35" max="16384" width="9" style="6"/>
  </cols>
  <sheetData>
    <row r="1" spans="1:34" s="1" customFormat="1" ht="16.5" customHeight="1" thickBot="1" x14ac:dyDescent="0.2">
      <c r="A1" s="19" t="s">
        <v>94</v>
      </c>
      <c r="B1" s="18"/>
      <c r="C1" s="18"/>
      <c r="D1" s="17"/>
      <c r="E1" s="17"/>
      <c r="F1" s="17"/>
      <c r="G1" s="17"/>
    </row>
    <row r="2" spans="1:34" ht="16.5" customHeight="1" thickBot="1" x14ac:dyDescent="0.2"/>
    <row r="3" spans="1:34" ht="33" customHeight="1" thickBot="1" x14ac:dyDescent="0.2">
      <c r="A3" s="20" t="s">
        <v>39</v>
      </c>
      <c r="B3" s="21" t="s">
        <v>76</v>
      </c>
      <c r="C3" s="21" t="s">
        <v>75</v>
      </c>
      <c r="D3" s="21" t="s">
        <v>74</v>
      </c>
      <c r="E3" s="21" t="s">
        <v>73</v>
      </c>
      <c r="F3" s="21" t="s">
        <v>72</v>
      </c>
      <c r="G3" s="21" t="s">
        <v>71</v>
      </c>
      <c r="H3" s="21" t="s">
        <v>70</v>
      </c>
      <c r="I3" s="21" t="s">
        <v>69</v>
      </c>
      <c r="J3" s="21" t="s">
        <v>68</v>
      </c>
      <c r="K3" s="21" t="s">
        <v>67</v>
      </c>
      <c r="L3" s="21" t="s">
        <v>66</v>
      </c>
      <c r="M3" s="21" t="s">
        <v>65</v>
      </c>
      <c r="N3" s="21" t="s">
        <v>64</v>
      </c>
      <c r="O3" s="21" t="s">
        <v>63</v>
      </c>
      <c r="P3" s="21" t="s">
        <v>62</v>
      </c>
      <c r="Q3" s="21" t="s">
        <v>61</v>
      </c>
      <c r="R3" s="21" t="s">
        <v>60</v>
      </c>
      <c r="S3" s="21" t="s">
        <v>59</v>
      </c>
      <c r="T3" s="21" t="s">
        <v>58</v>
      </c>
      <c r="U3" s="21" t="s">
        <v>57</v>
      </c>
      <c r="V3" s="21" t="s">
        <v>56</v>
      </c>
      <c r="W3" s="21" t="s">
        <v>55</v>
      </c>
      <c r="X3" s="21" t="s">
        <v>54</v>
      </c>
      <c r="Y3" s="21" t="s">
        <v>53</v>
      </c>
      <c r="Z3" s="21" t="s">
        <v>52</v>
      </c>
      <c r="AA3" s="21" t="s">
        <v>51</v>
      </c>
      <c r="AB3" s="21" t="s">
        <v>50</v>
      </c>
      <c r="AC3" s="21" t="s">
        <v>49</v>
      </c>
      <c r="AD3" s="21" t="s">
        <v>48</v>
      </c>
      <c r="AE3" s="21" t="s">
        <v>47</v>
      </c>
      <c r="AF3" s="22" t="s">
        <v>46</v>
      </c>
      <c r="AG3" s="22" t="s">
        <v>45</v>
      </c>
      <c r="AH3" s="45"/>
    </row>
    <row r="4" spans="1:34" ht="16.5" customHeight="1" thickBot="1" x14ac:dyDescent="0.2">
      <c r="A4" s="23" t="s">
        <v>77</v>
      </c>
      <c r="B4" s="37" t="s">
        <v>78</v>
      </c>
      <c r="C4" s="38">
        <v>2062</v>
      </c>
      <c r="D4" s="36">
        <f>C4/$C$50</f>
        <v>1.8559363245362719E-3</v>
      </c>
      <c r="E4" s="39">
        <v>0</v>
      </c>
      <c r="F4" s="39">
        <v>0</v>
      </c>
      <c r="G4" s="39">
        <v>0</v>
      </c>
      <c r="H4" s="39">
        <v>0</v>
      </c>
      <c r="I4" s="39">
        <v>0</v>
      </c>
      <c r="J4" s="39">
        <v>0</v>
      </c>
      <c r="K4" s="39">
        <v>0</v>
      </c>
      <c r="L4" s="39">
        <v>0</v>
      </c>
      <c r="M4" s="39">
        <v>0</v>
      </c>
      <c r="N4" s="39">
        <v>0</v>
      </c>
      <c r="O4" s="39">
        <v>0</v>
      </c>
      <c r="P4" s="39">
        <v>2062</v>
      </c>
      <c r="Q4" s="39">
        <v>0</v>
      </c>
      <c r="R4" s="39">
        <v>0</v>
      </c>
      <c r="S4" s="39">
        <v>0</v>
      </c>
      <c r="T4" s="39">
        <v>0</v>
      </c>
      <c r="U4" s="39">
        <v>0</v>
      </c>
      <c r="V4" s="39">
        <v>0</v>
      </c>
      <c r="W4" s="39">
        <v>0</v>
      </c>
      <c r="X4" s="39">
        <v>0</v>
      </c>
      <c r="Y4" s="39">
        <v>0</v>
      </c>
      <c r="Z4" s="39">
        <v>0</v>
      </c>
      <c r="AA4" s="39">
        <v>0</v>
      </c>
      <c r="AB4" s="39">
        <v>0</v>
      </c>
      <c r="AC4" s="39">
        <v>0</v>
      </c>
      <c r="AD4" s="39">
        <v>0</v>
      </c>
      <c r="AE4" s="39">
        <v>0</v>
      </c>
      <c r="AF4" s="39">
        <v>0</v>
      </c>
      <c r="AG4" s="39">
        <v>0</v>
      </c>
      <c r="AH4" s="46"/>
    </row>
    <row r="5" spans="1:34" ht="16.5" customHeight="1" thickBot="1" x14ac:dyDescent="0.2">
      <c r="A5" s="68" t="s">
        <v>79</v>
      </c>
      <c r="B5" s="31" t="s">
        <v>80</v>
      </c>
      <c r="C5" s="38">
        <v>0</v>
      </c>
      <c r="D5" s="36">
        <f t="shared" ref="D5:D49" si="0">C5/$C$50</f>
        <v>0</v>
      </c>
      <c r="E5" s="39">
        <v>0</v>
      </c>
      <c r="F5" s="39">
        <v>0</v>
      </c>
      <c r="G5" s="39">
        <v>0</v>
      </c>
      <c r="H5" s="39">
        <v>0</v>
      </c>
      <c r="I5" s="39">
        <v>0</v>
      </c>
      <c r="J5" s="39">
        <v>0</v>
      </c>
      <c r="K5" s="39">
        <v>0</v>
      </c>
      <c r="L5" s="39">
        <v>0</v>
      </c>
      <c r="M5" s="39">
        <v>0</v>
      </c>
      <c r="N5" s="39">
        <v>0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0</v>
      </c>
      <c r="V5" s="39">
        <v>0</v>
      </c>
      <c r="W5" s="39">
        <v>0</v>
      </c>
      <c r="X5" s="39">
        <v>0</v>
      </c>
      <c r="Y5" s="39">
        <v>0</v>
      </c>
      <c r="Z5" s="39">
        <v>0</v>
      </c>
      <c r="AA5" s="39">
        <v>0</v>
      </c>
      <c r="AB5" s="39">
        <v>0</v>
      </c>
      <c r="AC5" s="39">
        <v>0</v>
      </c>
      <c r="AD5" s="39">
        <v>0</v>
      </c>
      <c r="AE5" s="39">
        <v>0</v>
      </c>
      <c r="AF5" s="39">
        <v>0</v>
      </c>
      <c r="AG5" s="39">
        <v>0</v>
      </c>
      <c r="AH5" s="46"/>
    </row>
    <row r="6" spans="1:34" ht="16.5" customHeight="1" thickBot="1" x14ac:dyDescent="0.2">
      <c r="A6" s="69"/>
      <c r="B6" s="32" t="s">
        <v>81</v>
      </c>
      <c r="C6" s="38">
        <v>0</v>
      </c>
      <c r="D6" s="36">
        <f t="shared" si="0"/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9">
        <v>0</v>
      </c>
      <c r="M6" s="39">
        <v>0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0</v>
      </c>
      <c r="AF6" s="39">
        <v>0</v>
      </c>
      <c r="AG6" s="39">
        <v>0</v>
      </c>
      <c r="AH6" s="46"/>
    </row>
    <row r="7" spans="1:34" ht="16.5" customHeight="1" thickBot="1" x14ac:dyDescent="0.2">
      <c r="A7" s="69"/>
      <c r="B7" s="32" t="s">
        <v>30</v>
      </c>
      <c r="C7" s="38">
        <v>0</v>
      </c>
      <c r="D7" s="36">
        <f t="shared" si="0"/>
        <v>0</v>
      </c>
      <c r="E7" s="39">
        <v>0</v>
      </c>
      <c r="F7" s="39">
        <v>0</v>
      </c>
      <c r="G7" s="39">
        <v>0</v>
      </c>
      <c r="H7" s="39">
        <v>0</v>
      </c>
      <c r="I7" s="39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9">
        <v>0</v>
      </c>
      <c r="AG7" s="39">
        <v>0</v>
      </c>
      <c r="AH7" s="46"/>
    </row>
    <row r="8" spans="1:34" ht="16.5" customHeight="1" thickBot="1" x14ac:dyDescent="0.2">
      <c r="A8" s="57"/>
      <c r="B8" s="33" t="s">
        <v>82</v>
      </c>
      <c r="C8" s="38">
        <v>0</v>
      </c>
      <c r="D8" s="36">
        <f t="shared" si="0"/>
        <v>0</v>
      </c>
      <c r="E8" s="39">
        <v>0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9">
        <v>0</v>
      </c>
      <c r="AG8" s="39">
        <v>0</v>
      </c>
      <c r="AH8" s="46"/>
    </row>
    <row r="9" spans="1:34" ht="16.5" customHeight="1" thickBot="1" x14ac:dyDescent="0.2">
      <c r="A9" s="57"/>
      <c r="B9" s="34" t="s">
        <v>83</v>
      </c>
      <c r="C9" s="38">
        <v>0</v>
      </c>
      <c r="D9" s="36">
        <f t="shared" si="0"/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0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46"/>
    </row>
    <row r="10" spans="1:34" ht="16.5" customHeight="1" thickBot="1" x14ac:dyDescent="0.2">
      <c r="A10" s="58"/>
      <c r="B10" s="12" t="s">
        <v>24</v>
      </c>
      <c r="C10" s="38">
        <v>2018</v>
      </c>
      <c r="D10" s="36">
        <f t="shared" si="0"/>
        <v>1.8163334155742953E-3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2018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46"/>
    </row>
    <row r="11" spans="1:34" ht="16.5" customHeight="1" thickBot="1" x14ac:dyDescent="0.2">
      <c r="A11" s="70" t="s">
        <v>84</v>
      </c>
      <c r="B11" s="11" t="s">
        <v>17</v>
      </c>
      <c r="C11" s="38">
        <v>6988.4199999999992</v>
      </c>
      <c r="D11" s="36">
        <f t="shared" si="0"/>
        <v>6.2900400238194822E-3</v>
      </c>
      <c r="E11" s="39">
        <v>354.9</v>
      </c>
      <c r="F11" s="39">
        <v>0</v>
      </c>
      <c r="G11" s="39">
        <v>0</v>
      </c>
      <c r="H11" s="39">
        <v>0</v>
      </c>
      <c r="I11" s="39">
        <v>0</v>
      </c>
      <c r="J11" s="39">
        <v>2928.58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3194.1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65.28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445.56</v>
      </c>
      <c r="AF11" s="39">
        <v>0</v>
      </c>
      <c r="AG11" s="39">
        <v>0</v>
      </c>
      <c r="AH11" s="46"/>
    </row>
    <row r="12" spans="1:34" ht="16.5" customHeight="1" thickBot="1" x14ac:dyDescent="0.2">
      <c r="A12" s="71"/>
      <c r="B12" s="7" t="s">
        <v>7</v>
      </c>
      <c r="C12" s="38">
        <v>1135.8999999999999</v>
      </c>
      <c r="D12" s="36">
        <f t="shared" si="0"/>
        <v>1.0223850974979394E-3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562.15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573.75</v>
      </c>
      <c r="AF12" s="39">
        <v>0</v>
      </c>
      <c r="AG12" s="39">
        <v>0</v>
      </c>
      <c r="AH12" s="46"/>
    </row>
    <row r="13" spans="1:34" ht="16.5" customHeight="1" thickBot="1" x14ac:dyDescent="0.2">
      <c r="A13" s="71"/>
      <c r="B13" s="7" t="s">
        <v>28</v>
      </c>
      <c r="C13" s="38">
        <v>2255.85</v>
      </c>
      <c r="D13" s="36">
        <f t="shared" si="0"/>
        <v>2.0304141404971624E-3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2255.85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46"/>
    </row>
    <row r="14" spans="1:34" ht="16.5" customHeight="1" thickBot="1" x14ac:dyDescent="0.2">
      <c r="A14" s="71"/>
      <c r="B14" s="7" t="s">
        <v>18</v>
      </c>
      <c r="C14" s="38">
        <v>6939.8600000000015</v>
      </c>
      <c r="D14" s="36">
        <f t="shared" si="0"/>
        <v>6.2463328133832664E-3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5021.5480000000007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91.23599999999999</v>
      </c>
      <c r="R14" s="39">
        <v>145.066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1682.01</v>
      </c>
      <c r="AF14" s="39">
        <v>0</v>
      </c>
      <c r="AG14" s="39">
        <v>0</v>
      </c>
      <c r="AH14" s="46"/>
    </row>
    <row r="15" spans="1:34" ht="16.5" customHeight="1" thickBot="1" x14ac:dyDescent="0.2">
      <c r="A15" s="71"/>
      <c r="B15" s="7" t="s">
        <v>15</v>
      </c>
      <c r="C15" s="38">
        <v>2528.25</v>
      </c>
      <c r="D15" s="36">
        <f t="shared" si="0"/>
        <v>2.2755921496163093E-3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601.3599999999999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40.805999999999997</v>
      </c>
      <c r="R15" s="39">
        <v>23.887</v>
      </c>
      <c r="S15" s="39">
        <v>8.8870000000000005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8.32</v>
      </c>
      <c r="AA15" s="39">
        <v>0</v>
      </c>
      <c r="AB15" s="39">
        <v>0</v>
      </c>
      <c r="AC15" s="39">
        <v>0</v>
      </c>
      <c r="AD15" s="39">
        <v>0</v>
      </c>
      <c r="AE15" s="39">
        <v>1844.99</v>
      </c>
      <c r="AF15" s="39">
        <v>0</v>
      </c>
      <c r="AG15" s="39">
        <v>0</v>
      </c>
      <c r="AH15" s="46"/>
    </row>
    <row r="16" spans="1:34" ht="16.5" customHeight="1" thickBot="1" x14ac:dyDescent="0.2">
      <c r="A16" s="71"/>
      <c r="B16" s="7" t="s">
        <v>8</v>
      </c>
      <c r="C16" s="38">
        <v>11086.617000000002</v>
      </c>
      <c r="D16" s="36">
        <f t="shared" si="0"/>
        <v>9.9786882669841669E-3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3671.8330000000001</v>
      </c>
      <c r="K16" s="39">
        <v>0</v>
      </c>
      <c r="L16" s="39">
        <v>0</v>
      </c>
      <c r="M16" s="39">
        <v>84.08</v>
      </c>
      <c r="N16" s="39">
        <v>0</v>
      </c>
      <c r="O16" s="39">
        <v>0</v>
      </c>
      <c r="P16" s="39">
        <v>0</v>
      </c>
      <c r="Q16" s="39">
        <v>33.448999999999998</v>
      </c>
      <c r="R16" s="39">
        <v>81.67</v>
      </c>
      <c r="S16" s="39">
        <v>1.82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7213.7650000000003</v>
      </c>
      <c r="AF16" s="39">
        <v>0</v>
      </c>
      <c r="AG16" s="39">
        <v>0</v>
      </c>
      <c r="AH16" s="46"/>
    </row>
    <row r="17" spans="1:34" ht="16.5" customHeight="1" thickBot="1" x14ac:dyDescent="0.2">
      <c r="A17" s="72"/>
      <c r="B17" s="12" t="s">
        <v>26</v>
      </c>
      <c r="C17" s="38">
        <v>30886.155999999999</v>
      </c>
      <c r="D17" s="36">
        <f t="shared" si="0"/>
        <v>2.7799582369395694E-2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3517.5980000000004</v>
      </c>
      <c r="K17" s="39">
        <v>0</v>
      </c>
      <c r="L17" s="39">
        <v>58.018999999999998</v>
      </c>
      <c r="M17" s="39">
        <v>0</v>
      </c>
      <c r="N17" s="39">
        <v>0</v>
      </c>
      <c r="O17" s="39">
        <v>0</v>
      </c>
      <c r="P17" s="39">
        <v>2970</v>
      </c>
      <c r="Q17" s="39">
        <v>1096.7179999999998</v>
      </c>
      <c r="R17" s="39">
        <v>174.12699999999998</v>
      </c>
      <c r="S17" s="39">
        <v>573.7410000000001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22495.953000000001</v>
      </c>
      <c r="AF17" s="39">
        <v>0</v>
      </c>
      <c r="AG17" s="39">
        <v>0</v>
      </c>
      <c r="AH17" s="46"/>
    </row>
    <row r="18" spans="1:34" ht="16.5" customHeight="1" thickBot="1" x14ac:dyDescent="0.2">
      <c r="A18" s="56" t="s">
        <v>85</v>
      </c>
      <c r="B18" s="11" t="s">
        <v>86</v>
      </c>
      <c r="C18" s="38">
        <v>0</v>
      </c>
      <c r="D18" s="36">
        <f t="shared" si="0"/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46"/>
    </row>
    <row r="19" spans="1:34" ht="16.5" customHeight="1" thickBot="1" x14ac:dyDescent="0.2">
      <c r="A19" s="57"/>
      <c r="B19" s="33" t="s">
        <v>87</v>
      </c>
      <c r="C19" s="38">
        <v>0</v>
      </c>
      <c r="D19" s="36">
        <f t="shared" si="0"/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46"/>
    </row>
    <row r="20" spans="1:34" ht="16.5" customHeight="1" thickBot="1" x14ac:dyDescent="0.2">
      <c r="A20" s="57"/>
      <c r="B20" s="33" t="s">
        <v>31</v>
      </c>
      <c r="C20" s="38">
        <v>29701.48</v>
      </c>
      <c r="D20" s="36">
        <f t="shared" si="0"/>
        <v>2.6733295647181177E-2</v>
      </c>
      <c r="E20" s="39">
        <v>27.740000000000002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26216.400000000001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7.54</v>
      </c>
      <c r="AB20" s="39">
        <v>0</v>
      </c>
      <c r="AC20" s="39">
        <v>0</v>
      </c>
      <c r="AD20" s="39">
        <v>0</v>
      </c>
      <c r="AE20" s="39">
        <v>3449.8</v>
      </c>
      <c r="AF20" s="39">
        <v>0</v>
      </c>
      <c r="AG20" s="39">
        <v>0</v>
      </c>
      <c r="AH20" s="46"/>
    </row>
    <row r="21" spans="1:34" ht="16.5" customHeight="1" thickBot="1" x14ac:dyDescent="0.2">
      <c r="A21" s="57"/>
      <c r="B21" s="7" t="s">
        <v>33</v>
      </c>
      <c r="C21" s="38">
        <v>309.77999999999997</v>
      </c>
      <c r="D21" s="36">
        <f t="shared" si="0"/>
        <v>2.7882248041457143E-4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309.77999999999997</v>
      </c>
      <c r="AF21" s="39">
        <v>0</v>
      </c>
      <c r="AG21" s="39">
        <v>0</v>
      </c>
      <c r="AH21" s="46"/>
    </row>
    <row r="22" spans="1:34" ht="16.5" customHeight="1" thickBot="1" x14ac:dyDescent="0.2">
      <c r="A22" s="57"/>
      <c r="B22" s="7" t="s">
        <v>88</v>
      </c>
      <c r="C22" s="38">
        <v>0</v>
      </c>
      <c r="D22" s="36">
        <f t="shared" si="0"/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46"/>
    </row>
    <row r="23" spans="1:34" ht="16.5" customHeight="1" thickBot="1" x14ac:dyDescent="0.2">
      <c r="A23" s="57"/>
      <c r="B23" s="7" t="s">
        <v>27</v>
      </c>
      <c r="C23" s="38">
        <v>704.20799999999997</v>
      </c>
      <c r="D23" s="36">
        <f t="shared" si="0"/>
        <v>6.3383375714308389E-4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563.29999999999995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140.90799999999999</v>
      </c>
      <c r="AF23" s="39">
        <v>0</v>
      </c>
      <c r="AG23" s="39">
        <v>0</v>
      </c>
      <c r="AH23" s="46"/>
    </row>
    <row r="24" spans="1:34" ht="16.5" customHeight="1" thickBot="1" x14ac:dyDescent="0.2">
      <c r="A24" s="57"/>
      <c r="B24" s="7" t="s">
        <v>16</v>
      </c>
      <c r="C24" s="38">
        <v>1065.96</v>
      </c>
      <c r="D24" s="36">
        <f t="shared" si="0"/>
        <v>9.5943447357065199E-4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252.26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813.7</v>
      </c>
      <c r="AF24" s="39">
        <v>0</v>
      </c>
      <c r="AG24" s="39">
        <v>0</v>
      </c>
      <c r="AH24" s="46"/>
    </row>
    <row r="25" spans="1:34" ht="16.5" customHeight="1" thickBot="1" x14ac:dyDescent="0.2">
      <c r="A25" s="57"/>
      <c r="B25" s="7" t="s">
        <v>14</v>
      </c>
      <c r="C25" s="38">
        <v>18190.670000000002</v>
      </c>
      <c r="D25" s="36">
        <f t="shared" si="0"/>
        <v>1.6372805635621837E-2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2225.69</v>
      </c>
      <c r="K25" s="39">
        <v>0</v>
      </c>
      <c r="L25" s="39">
        <v>0</v>
      </c>
      <c r="M25" s="39">
        <v>10.98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15954</v>
      </c>
      <c r="AF25" s="39">
        <v>0</v>
      </c>
      <c r="AG25" s="39">
        <v>0</v>
      </c>
      <c r="AH25" s="46"/>
    </row>
    <row r="26" spans="1:34" ht="16.5" customHeight="1" thickBot="1" x14ac:dyDescent="0.2">
      <c r="A26" s="58"/>
      <c r="B26" s="12" t="s">
        <v>1</v>
      </c>
      <c r="C26" s="38">
        <v>127836.6804</v>
      </c>
      <c r="D26" s="36">
        <f t="shared" si="0"/>
        <v>0.1150614639973298</v>
      </c>
      <c r="E26" s="39">
        <v>1133</v>
      </c>
      <c r="F26" s="39">
        <v>7519.81</v>
      </c>
      <c r="G26" s="39">
        <v>0</v>
      </c>
      <c r="H26" s="39">
        <v>0</v>
      </c>
      <c r="I26" s="39">
        <v>0</v>
      </c>
      <c r="J26" s="39">
        <v>1358.336</v>
      </c>
      <c r="K26" s="39">
        <v>0</v>
      </c>
      <c r="L26" s="39">
        <v>344.6</v>
      </c>
      <c r="M26" s="39">
        <v>0</v>
      </c>
      <c r="N26" s="39">
        <v>7000</v>
      </c>
      <c r="O26" s="39">
        <v>0.99</v>
      </c>
      <c r="P26" s="39">
        <v>82389.8</v>
      </c>
      <c r="Q26" s="39">
        <v>1.5584</v>
      </c>
      <c r="R26" s="39">
        <v>1.5580000000000001</v>
      </c>
      <c r="S26" s="39">
        <v>20.577999999999999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28066.45</v>
      </c>
      <c r="AF26" s="39">
        <v>0</v>
      </c>
      <c r="AG26" s="39">
        <v>0</v>
      </c>
      <c r="AH26" s="46"/>
    </row>
    <row r="27" spans="1:34" ht="16.5" customHeight="1" thickBot="1" x14ac:dyDescent="0.2">
      <c r="A27" s="70" t="s">
        <v>89</v>
      </c>
      <c r="B27" s="11" t="s">
        <v>25</v>
      </c>
      <c r="C27" s="38">
        <v>2017.9199999999998</v>
      </c>
      <c r="D27" s="36">
        <f t="shared" si="0"/>
        <v>1.8162614102852734E-3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254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1763.9199999999998</v>
      </c>
      <c r="AF27" s="39">
        <v>0</v>
      </c>
      <c r="AG27" s="39">
        <v>0</v>
      </c>
      <c r="AH27" s="46"/>
    </row>
    <row r="28" spans="1:34" ht="16.5" customHeight="1" thickBot="1" x14ac:dyDescent="0.2">
      <c r="A28" s="71"/>
      <c r="B28" s="7" t="s">
        <v>19</v>
      </c>
      <c r="C28" s="38">
        <v>2795.4499999999994</v>
      </c>
      <c r="D28" s="36">
        <f t="shared" si="0"/>
        <v>2.5160898149490397E-3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2795.4499999999994</v>
      </c>
      <c r="AF28" s="39">
        <v>0</v>
      </c>
      <c r="AG28" s="39">
        <v>0</v>
      </c>
      <c r="AH28" s="46"/>
    </row>
    <row r="29" spans="1:34" ht="16.5" customHeight="1" thickBot="1" x14ac:dyDescent="0.2">
      <c r="A29" s="71"/>
      <c r="B29" s="7" t="s">
        <v>20</v>
      </c>
      <c r="C29" s="38">
        <v>50796.625999999822</v>
      </c>
      <c r="D29" s="36">
        <f t="shared" si="0"/>
        <v>4.5720321705762998E-2</v>
      </c>
      <c r="E29" s="39">
        <v>2326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44194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4276.6260000000029</v>
      </c>
      <c r="AF29" s="39">
        <v>0</v>
      </c>
      <c r="AG29" s="39">
        <v>0</v>
      </c>
      <c r="AH29" s="46"/>
    </row>
    <row r="30" spans="1:34" ht="16.5" customHeight="1" thickBot="1" x14ac:dyDescent="0.2">
      <c r="A30" s="71"/>
      <c r="B30" s="7" t="s">
        <v>13</v>
      </c>
      <c r="C30" s="38">
        <v>16379.539999999995</v>
      </c>
      <c r="D30" s="36">
        <f t="shared" si="0"/>
        <v>1.4742668896796721E-2</v>
      </c>
      <c r="E30" s="39">
        <v>0</v>
      </c>
      <c r="F30" s="39">
        <v>10500</v>
      </c>
      <c r="G30" s="39">
        <v>0</v>
      </c>
      <c r="H30" s="39">
        <v>0</v>
      </c>
      <c r="I30" s="39">
        <v>0</v>
      </c>
      <c r="J30" s="39">
        <v>3046.99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2832.5499999999984</v>
      </c>
      <c r="AF30" s="39">
        <v>0</v>
      </c>
      <c r="AG30" s="39">
        <v>0</v>
      </c>
      <c r="AH30" s="46"/>
    </row>
    <row r="31" spans="1:34" ht="16.5" customHeight="1" thickBot="1" x14ac:dyDescent="0.2">
      <c r="A31" s="71"/>
      <c r="B31" s="7" t="s">
        <v>21</v>
      </c>
      <c r="C31" s="38">
        <v>183368.95999999996</v>
      </c>
      <c r="D31" s="36">
        <f t="shared" si="0"/>
        <v>0.16504418703028059</v>
      </c>
      <c r="E31" s="39">
        <v>15072.600000000002</v>
      </c>
      <c r="F31" s="39">
        <v>309</v>
      </c>
      <c r="G31" s="39">
        <v>150.97999999999999</v>
      </c>
      <c r="H31" s="39">
        <v>0</v>
      </c>
      <c r="I31" s="39">
        <v>0</v>
      </c>
      <c r="J31" s="39">
        <v>1002.153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155303.4</v>
      </c>
      <c r="Q31" s="39">
        <v>1.7450000000000001</v>
      </c>
      <c r="R31" s="39">
        <v>6.9820000000000002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446.3</v>
      </c>
      <c r="AC31" s="39">
        <v>0</v>
      </c>
      <c r="AD31" s="39">
        <v>0</v>
      </c>
      <c r="AE31" s="39">
        <v>11075.800000000005</v>
      </c>
      <c r="AF31" s="39">
        <v>0</v>
      </c>
      <c r="AG31" s="39">
        <v>0</v>
      </c>
      <c r="AH31" s="46"/>
    </row>
    <row r="32" spans="1:34" ht="16.5" customHeight="1" thickBot="1" x14ac:dyDescent="0.2">
      <c r="A32" s="71"/>
      <c r="B32" s="7" t="s">
        <v>37</v>
      </c>
      <c r="C32" s="38">
        <v>4362.3399999999992</v>
      </c>
      <c r="D32" s="36">
        <f t="shared" si="0"/>
        <v>3.9263944063906691E-3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4362.3399999999992</v>
      </c>
      <c r="AF32" s="39">
        <v>0</v>
      </c>
      <c r="AG32" s="39">
        <v>0</v>
      </c>
      <c r="AH32" s="46"/>
    </row>
    <row r="33" spans="1:34" ht="16.5" customHeight="1" thickBot="1" x14ac:dyDescent="0.2">
      <c r="A33" s="72"/>
      <c r="B33" s="12" t="s">
        <v>32</v>
      </c>
      <c r="C33" s="38">
        <v>1591.52</v>
      </c>
      <c r="D33" s="36">
        <f t="shared" si="0"/>
        <v>1.4324732197992082E-3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1591.52</v>
      </c>
      <c r="AF33" s="39">
        <v>0</v>
      </c>
      <c r="AG33" s="39">
        <v>0</v>
      </c>
      <c r="AH33" s="46"/>
    </row>
    <row r="34" spans="1:34" ht="16.5" customHeight="1" thickBot="1" x14ac:dyDescent="0.2">
      <c r="A34" s="70" t="s">
        <v>90</v>
      </c>
      <c r="B34" s="11" t="s">
        <v>29</v>
      </c>
      <c r="C34" s="38">
        <v>1218.1699999999998</v>
      </c>
      <c r="D34" s="36">
        <f t="shared" si="0"/>
        <v>1.0964335365957081E-3</v>
      </c>
      <c r="E34" s="39">
        <v>1112.26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1.24</v>
      </c>
      <c r="AA34" s="39">
        <v>0</v>
      </c>
      <c r="AB34" s="39">
        <v>0</v>
      </c>
      <c r="AC34" s="39">
        <v>0</v>
      </c>
      <c r="AD34" s="39">
        <v>0</v>
      </c>
      <c r="AE34" s="39">
        <v>103.6</v>
      </c>
      <c r="AF34" s="39">
        <v>0</v>
      </c>
      <c r="AG34" s="39">
        <v>1.07</v>
      </c>
      <c r="AH34" s="46"/>
    </row>
    <row r="35" spans="1:34" ht="16.5" customHeight="1" thickBot="1" x14ac:dyDescent="0.2">
      <c r="A35" s="71"/>
      <c r="B35" s="7" t="s">
        <v>36</v>
      </c>
      <c r="C35" s="38">
        <v>16119.68</v>
      </c>
      <c r="D35" s="36">
        <f t="shared" si="0"/>
        <v>1.4508777716731742E-2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134.94999999999999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15813</v>
      </c>
      <c r="Q35" s="39">
        <v>0</v>
      </c>
      <c r="R35" s="39">
        <v>171.73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46"/>
    </row>
    <row r="36" spans="1:34" ht="16.5" customHeight="1" thickBot="1" x14ac:dyDescent="0.2">
      <c r="A36" s="71"/>
      <c r="B36" s="7" t="s">
        <v>4</v>
      </c>
      <c r="C36" s="38">
        <v>26215.511999999999</v>
      </c>
      <c r="D36" s="36">
        <f t="shared" si="0"/>
        <v>2.3595693980172906E-2</v>
      </c>
      <c r="E36" s="39">
        <v>77.260000000000005</v>
      </c>
      <c r="F36" s="39">
        <v>577.26800000000003</v>
      </c>
      <c r="G36" s="39">
        <v>1.0999999999999999E-2</v>
      </c>
      <c r="H36" s="39">
        <v>3.2839999999999998</v>
      </c>
      <c r="I36" s="39">
        <v>1.9E-2</v>
      </c>
      <c r="J36" s="39">
        <v>1095.5899999999999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18051.919999999998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1.478</v>
      </c>
      <c r="X36" s="39">
        <v>2.1999999999999999E-2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6408.6600000000008</v>
      </c>
      <c r="AF36" s="39">
        <v>0</v>
      </c>
      <c r="AG36" s="39">
        <v>0</v>
      </c>
      <c r="AH36" s="46"/>
    </row>
    <row r="37" spans="1:34" ht="16.5" customHeight="1" thickBot="1" x14ac:dyDescent="0.2">
      <c r="A37" s="71"/>
      <c r="B37" s="7" t="s">
        <v>3</v>
      </c>
      <c r="C37" s="38">
        <v>111002.98699999999</v>
      </c>
      <c r="D37" s="36">
        <f t="shared" si="0"/>
        <v>9.9910027015192804E-2</v>
      </c>
      <c r="E37" s="39">
        <v>3023.3199999999997</v>
      </c>
      <c r="F37" s="39">
        <v>573.94900000000018</v>
      </c>
      <c r="G37" s="39">
        <v>158.21799999999999</v>
      </c>
      <c r="H37" s="39">
        <v>0.46100000000000002</v>
      </c>
      <c r="I37" s="39">
        <v>0.159</v>
      </c>
      <c r="J37" s="39">
        <v>2541.9900000000002</v>
      </c>
      <c r="K37" s="39">
        <v>0</v>
      </c>
      <c r="L37" s="39">
        <v>0</v>
      </c>
      <c r="M37" s="39">
        <v>184.02499999999998</v>
      </c>
      <c r="N37" s="39">
        <v>1103.05</v>
      </c>
      <c r="O37" s="39">
        <v>226.96</v>
      </c>
      <c r="P37" s="39">
        <v>95642.9</v>
      </c>
      <c r="Q37" s="39">
        <v>0</v>
      </c>
      <c r="R37" s="39">
        <v>49.88</v>
      </c>
      <c r="S37" s="39">
        <v>0</v>
      </c>
      <c r="T37" s="39">
        <v>0</v>
      </c>
      <c r="U37" s="39">
        <v>0</v>
      </c>
      <c r="V37" s="39">
        <v>0</v>
      </c>
      <c r="W37" s="39">
        <v>47.915999999999997</v>
      </c>
      <c r="X37" s="39">
        <v>1.597</v>
      </c>
      <c r="Y37" s="39">
        <v>142.161</v>
      </c>
      <c r="Z37" s="39">
        <v>1.1519999999999999</v>
      </c>
      <c r="AA37" s="39">
        <v>25.58</v>
      </c>
      <c r="AB37" s="39">
        <v>0</v>
      </c>
      <c r="AC37" s="39">
        <v>0</v>
      </c>
      <c r="AD37" s="39">
        <v>0</v>
      </c>
      <c r="AE37" s="39">
        <v>7279.6689999999999</v>
      </c>
      <c r="AF37" s="39">
        <v>0</v>
      </c>
      <c r="AG37" s="39">
        <v>0</v>
      </c>
      <c r="AH37" s="46"/>
    </row>
    <row r="38" spans="1:34" ht="16.5" customHeight="1" thickBot="1" x14ac:dyDescent="0.2">
      <c r="A38" s="72"/>
      <c r="B38" s="12" t="s">
        <v>2</v>
      </c>
      <c r="C38" s="38">
        <v>15109.592000000001</v>
      </c>
      <c r="D38" s="36">
        <f t="shared" si="0"/>
        <v>1.3599631737013899E-2</v>
      </c>
      <c r="E38" s="39">
        <v>0</v>
      </c>
      <c r="F38" s="39">
        <v>293.24</v>
      </c>
      <c r="G38" s="39">
        <v>280.52999999999997</v>
      </c>
      <c r="H38" s="39">
        <v>0</v>
      </c>
      <c r="I38" s="39">
        <v>112</v>
      </c>
      <c r="J38" s="39">
        <v>386.2</v>
      </c>
      <c r="K38" s="39">
        <v>0</v>
      </c>
      <c r="L38" s="39">
        <v>0</v>
      </c>
      <c r="M38" s="39">
        <v>0</v>
      </c>
      <c r="N38" s="39">
        <v>0</v>
      </c>
      <c r="O38" s="39">
        <v>15.4</v>
      </c>
      <c r="P38" s="39">
        <v>10528.250000000002</v>
      </c>
      <c r="Q38" s="39">
        <v>0</v>
      </c>
      <c r="R38" s="39">
        <v>77.512</v>
      </c>
      <c r="S38" s="39">
        <v>19.670000000000002</v>
      </c>
      <c r="T38" s="39">
        <v>0</v>
      </c>
      <c r="U38" s="39">
        <v>0</v>
      </c>
      <c r="V38" s="39">
        <v>0</v>
      </c>
      <c r="W38" s="39">
        <v>0</v>
      </c>
      <c r="X38" s="39">
        <v>97.72</v>
      </c>
      <c r="Y38" s="39">
        <v>909.06999999999994</v>
      </c>
      <c r="Z38" s="39">
        <v>0</v>
      </c>
      <c r="AA38" s="39">
        <v>188.92</v>
      </c>
      <c r="AB38" s="39">
        <v>0</v>
      </c>
      <c r="AC38" s="39">
        <v>0</v>
      </c>
      <c r="AD38" s="39">
        <v>0</v>
      </c>
      <c r="AE38" s="39">
        <v>2201.08</v>
      </c>
      <c r="AF38" s="39">
        <v>0</v>
      </c>
      <c r="AG38" s="39">
        <v>0</v>
      </c>
      <c r="AH38" s="46"/>
    </row>
    <row r="39" spans="1:34" ht="16.5" customHeight="1" thickBot="1" x14ac:dyDescent="0.2">
      <c r="A39" s="70" t="s">
        <v>91</v>
      </c>
      <c r="B39" s="11" t="s">
        <v>22</v>
      </c>
      <c r="C39" s="38">
        <v>7597.42</v>
      </c>
      <c r="D39" s="36">
        <f t="shared" si="0"/>
        <v>6.838180286497751E-3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7504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93.42</v>
      </c>
      <c r="AF39" s="39">
        <v>0</v>
      </c>
      <c r="AG39" s="39">
        <v>0</v>
      </c>
      <c r="AH39" s="46"/>
    </row>
    <row r="40" spans="1:34" ht="16.5" customHeight="1" thickBot="1" x14ac:dyDescent="0.2">
      <c r="A40" s="71"/>
      <c r="B40" s="7" t="s">
        <v>34</v>
      </c>
      <c r="C40" s="38">
        <v>279.27999999999997</v>
      </c>
      <c r="D40" s="36">
        <f t="shared" si="0"/>
        <v>2.5137046397501938E-4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279.27999999999997</v>
      </c>
      <c r="AF40" s="39">
        <v>0</v>
      </c>
      <c r="AG40" s="39">
        <v>0</v>
      </c>
      <c r="AH40" s="46"/>
    </row>
    <row r="41" spans="1:34" ht="16.5" customHeight="1" thickBot="1" x14ac:dyDescent="0.2">
      <c r="A41" s="71"/>
      <c r="B41" s="7" t="s">
        <v>35</v>
      </c>
      <c r="C41" s="38">
        <v>1654.49</v>
      </c>
      <c r="D41" s="36">
        <f t="shared" si="0"/>
        <v>1.4891503829204736E-3</v>
      </c>
      <c r="E41" s="39">
        <v>0</v>
      </c>
      <c r="F41" s="39">
        <v>282.5</v>
      </c>
      <c r="G41" s="39">
        <v>117.5</v>
      </c>
      <c r="H41" s="39">
        <v>223.77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600.83000000000004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429.89</v>
      </c>
      <c r="AF41" s="39">
        <v>0</v>
      </c>
      <c r="AG41" s="39">
        <v>0</v>
      </c>
      <c r="AH41" s="46"/>
    </row>
    <row r="42" spans="1:34" ht="16.5" customHeight="1" thickBot="1" x14ac:dyDescent="0.2">
      <c r="A42" s="72"/>
      <c r="B42" s="12" t="s">
        <v>11</v>
      </c>
      <c r="C42" s="38">
        <v>5797</v>
      </c>
      <c r="D42" s="36">
        <f t="shared" si="0"/>
        <v>5.2176832557404313E-3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5797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46"/>
    </row>
    <row r="43" spans="1:34" ht="16.5" customHeight="1" thickBot="1" x14ac:dyDescent="0.2">
      <c r="A43" s="70" t="s">
        <v>92</v>
      </c>
      <c r="B43" s="11" t="s">
        <v>0</v>
      </c>
      <c r="C43" s="38">
        <v>153910.48499999972</v>
      </c>
      <c r="D43" s="36">
        <f t="shared" si="0"/>
        <v>0.13852961194883343</v>
      </c>
      <c r="E43" s="39">
        <v>2392.06</v>
      </c>
      <c r="F43" s="39">
        <v>56311.113999999987</v>
      </c>
      <c r="G43" s="39">
        <v>3396.82</v>
      </c>
      <c r="H43" s="39">
        <v>222.04600000000002</v>
      </c>
      <c r="I43" s="39">
        <v>44.55</v>
      </c>
      <c r="J43" s="39">
        <v>12575.092000000002</v>
      </c>
      <c r="K43" s="39">
        <v>0</v>
      </c>
      <c r="L43" s="39">
        <v>60.78</v>
      </c>
      <c r="M43" s="39">
        <v>2103.9899999999998</v>
      </c>
      <c r="N43" s="39">
        <v>903.97</v>
      </c>
      <c r="O43" s="39">
        <v>2502.2000000000003</v>
      </c>
      <c r="P43" s="39">
        <v>4458.5999999999995</v>
      </c>
      <c r="Q43" s="39">
        <v>74.22999999999999</v>
      </c>
      <c r="R43" s="39">
        <v>9174.8370000000014</v>
      </c>
      <c r="S43" s="39">
        <v>903.78</v>
      </c>
      <c r="T43" s="39">
        <v>2883.6660000000002</v>
      </c>
      <c r="U43" s="39">
        <v>0</v>
      </c>
      <c r="V43" s="39">
        <v>36644.36</v>
      </c>
      <c r="W43" s="39">
        <v>447.02299999999997</v>
      </c>
      <c r="X43" s="39">
        <v>40.526000000000003</v>
      </c>
      <c r="Y43" s="39">
        <v>516.70000000000005</v>
      </c>
      <c r="Z43" s="39">
        <v>0</v>
      </c>
      <c r="AA43" s="39">
        <v>8.89</v>
      </c>
      <c r="AB43" s="39">
        <v>0</v>
      </c>
      <c r="AC43" s="39">
        <v>0</v>
      </c>
      <c r="AD43" s="39">
        <v>299.03000000000003</v>
      </c>
      <c r="AE43" s="39">
        <v>17787.941000000003</v>
      </c>
      <c r="AF43" s="39">
        <v>158.28</v>
      </c>
      <c r="AG43" s="39">
        <v>0</v>
      </c>
      <c r="AH43" s="46"/>
    </row>
    <row r="44" spans="1:34" ht="16.5" customHeight="1" thickBot="1" x14ac:dyDescent="0.2">
      <c r="A44" s="71"/>
      <c r="B44" s="7" t="s">
        <v>6</v>
      </c>
      <c r="C44" s="38">
        <v>34027.68499999999</v>
      </c>
      <c r="D44" s="36">
        <f t="shared" si="0"/>
        <v>3.0627166164586817E-2</v>
      </c>
      <c r="E44" s="39">
        <v>5878.88</v>
      </c>
      <c r="F44" s="39">
        <v>6275.1999999999989</v>
      </c>
      <c r="G44" s="39">
        <v>1353.1849999999999</v>
      </c>
      <c r="H44" s="39">
        <v>474.27</v>
      </c>
      <c r="I44" s="39">
        <v>24.23</v>
      </c>
      <c r="J44" s="39">
        <v>3350.9910000000004</v>
      </c>
      <c r="K44" s="39">
        <v>0</v>
      </c>
      <c r="L44" s="39">
        <v>0</v>
      </c>
      <c r="M44" s="39">
        <v>0</v>
      </c>
      <c r="N44" s="39">
        <v>0</v>
      </c>
      <c r="O44" s="39">
        <v>88.72</v>
      </c>
      <c r="P44" s="39">
        <v>420.24</v>
      </c>
      <c r="Q44" s="39">
        <v>0</v>
      </c>
      <c r="R44" s="39">
        <v>588.51</v>
      </c>
      <c r="S44" s="39">
        <v>0</v>
      </c>
      <c r="T44" s="39">
        <v>14715.775</v>
      </c>
      <c r="U44" s="39">
        <v>0</v>
      </c>
      <c r="V44" s="39">
        <v>0</v>
      </c>
      <c r="W44" s="39">
        <v>246.65</v>
      </c>
      <c r="X44" s="39">
        <v>0</v>
      </c>
      <c r="Y44" s="39">
        <v>164.054</v>
      </c>
      <c r="Z44" s="39">
        <v>8.17</v>
      </c>
      <c r="AA44" s="39">
        <v>0</v>
      </c>
      <c r="AB44" s="39">
        <v>0</v>
      </c>
      <c r="AC44" s="39">
        <v>0</v>
      </c>
      <c r="AD44" s="39">
        <v>0</v>
      </c>
      <c r="AE44" s="39">
        <v>438.81000000000006</v>
      </c>
      <c r="AF44" s="39">
        <v>0</v>
      </c>
      <c r="AG44" s="39">
        <v>0</v>
      </c>
      <c r="AH44" s="46"/>
    </row>
    <row r="45" spans="1:34" ht="16.5" customHeight="1" thickBot="1" x14ac:dyDescent="0.2">
      <c r="A45" s="71"/>
      <c r="B45" s="7" t="s">
        <v>9</v>
      </c>
      <c r="C45" s="38">
        <v>82665.995999999999</v>
      </c>
      <c r="D45" s="36">
        <f t="shared" si="0"/>
        <v>7.4404861678162057E-2</v>
      </c>
      <c r="E45" s="39">
        <v>8548.7200000000012</v>
      </c>
      <c r="F45" s="39">
        <v>485.90000000000003</v>
      </c>
      <c r="G45" s="39">
        <v>160.01999999999998</v>
      </c>
      <c r="H45" s="39">
        <v>0</v>
      </c>
      <c r="I45" s="39">
        <v>0</v>
      </c>
      <c r="J45" s="39">
        <v>490.4</v>
      </c>
      <c r="K45" s="39">
        <v>0</v>
      </c>
      <c r="L45" s="39">
        <v>0.21</v>
      </c>
      <c r="M45" s="39">
        <v>102.2</v>
      </c>
      <c r="N45" s="39">
        <v>20.059999999999999</v>
      </c>
      <c r="O45" s="39">
        <v>0</v>
      </c>
      <c r="P45" s="39">
        <v>69564.460000000006</v>
      </c>
      <c r="Q45" s="39">
        <v>0</v>
      </c>
      <c r="R45" s="39">
        <v>142.63999999999999</v>
      </c>
      <c r="S45" s="39">
        <v>129.38</v>
      </c>
      <c r="T45" s="39">
        <v>0</v>
      </c>
      <c r="U45" s="39">
        <v>0</v>
      </c>
      <c r="V45" s="39">
        <v>0</v>
      </c>
      <c r="W45" s="39">
        <v>513.274</v>
      </c>
      <c r="X45" s="39">
        <v>608.6</v>
      </c>
      <c r="Y45" s="39">
        <v>367.392</v>
      </c>
      <c r="Z45" s="39">
        <v>0</v>
      </c>
      <c r="AA45" s="39">
        <v>0</v>
      </c>
      <c r="AB45" s="39">
        <v>222.88</v>
      </c>
      <c r="AC45" s="39">
        <v>0</v>
      </c>
      <c r="AD45" s="39">
        <v>0</v>
      </c>
      <c r="AE45" s="39">
        <v>1309.8599999999999</v>
      </c>
      <c r="AF45" s="39">
        <v>0</v>
      </c>
      <c r="AG45" s="39">
        <v>0</v>
      </c>
      <c r="AH45" s="46"/>
    </row>
    <row r="46" spans="1:34" ht="16.5" customHeight="1" thickBot="1" x14ac:dyDescent="0.2">
      <c r="A46" s="71"/>
      <c r="B46" s="7" t="s">
        <v>5</v>
      </c>
      <c r="C46" s="38">
        <v>99950.388999999996</v>
      </c>
      <c r="D46" s="36">
        <f t="shared" si="0"/>
        <v>8.9961958097299038E-2</v>
      </c>
      <c r="E46" s="39">
        <v>13777.72</v>
      </c>
      <c r="F46" s="39">
        <v>5034.9510000000009</v>
      </c>
      <c r="G46" s="39">
        <v>1241.9109999999998</v>
      </c>
      <c r="H46" s="39">
        <v>192.52</v>
      </c>
      <c r="I46" s="39">
        <v>553.48800000000006</v>
      </c>
      <c r="J46" s="39">
        <v>3603.328</v>
      </c>
      <c r="K46" s="39">
        <v>0</v>
      </c>
      <c r="L46" s="39">
        <v>53.911999999999999</v>
      </c>
      <c r="M46" s="39">
        <v>280.21000000000004</v>
      </c>
      <c r="N46" s="39">
        <v>54.49</v>
      </c>
      <c r="O46" s="39">
        <v>73.97</v>
      </c>
      <c r="P46" s="39">
        <v>29152.15</v>
      </c>
      <c r="Q46" s="39">
        <v>997.74</v>
      </c>
      <c r="R46" s="39">
        <v>1223.83</v>
      </c>
      <c r="S46" s="39">
        <v>998.17</v>
      </c>
      <c r="T46" s="39">
        <v>1274.06</v>
      </c>
      <c r="U46" s="39">
        <v>0</v>
      </c>
      <c r="V46" s="39">
        <v>0</v>
      </c>
      <c r="W46" s="39">
        <v>264.60199999999998</v>
      </c>
      <c r="X46" s="39">
        <v>237.52099999999999</v>
      </c>
      <c r="Y46" s="39">
        <v>1962.3160000000005</v>
      </c>
      <c r="Z46" s="39">
        <v>0.72</v>
      </c>
      <c r="AA46" s="39">
        <v>0</v>
      </c>
      <c r="AB46" s="39">
        <v>4769.51</v>
      </c>
      <c r="AC46" s="39">
        <v>0</v>
      </c>
      <c r="AD46" s="39">
        <v>0</v>
      </c>
      <c r="AE46" s="39">
        <v>34203.269999999997</v>
      </c>
      <c r="AF46" s="39">
        <v>0</v>
      </c>
      <c r="AG46" s="39">
        <v>0</v>
      </c>
      <c r="AH46" s="46"/>
    </row>
    <row r="47" spans="1:34" ht="16.5" customHeight="1" thickBot="1" x14ac:dyDescent="0.2">
      <c r="A47" s="71"/>
      <c r="B47" s="7" t="s">
        <v>10</v>
      </c>
      <c r="C47" s="38">
        <v>30512.181999999997</v>
      </c>
      <c r="D47" s="36">
        <f t="shared" si="0"/>
        <v>2.7462981044937822E-2</v>
      </c>
      <c r="E47" s="39">
        <v>2141.69</v>
      </c>
      <c r="F47" s="39">
        <v>6662.72</v>
      </c>
      <c r="G47" s="39">
        <v>275.77</v>
      </c>
      <c r="H47" s="39">
        <v>0</v>
      </c>
      <c r="I47" s="39">
        <v>6.35</v>
      </c>
      <c r="J47" s="39">
        <v>1615.4269999999999</v>
      </c>
      <c r="K47" s="39">
        <v>0</v>
      </c>
      <c r="L47" s="39">
        <v>0</v>
      </c>
      <c r="M47" s="39">
        <v>381.76</v>
      </c>
      <c r="N47" s="39">
        <v>0</v>
      </c>
      <c r="O47" s="39">
        <v>64.56</v>
      </c>
      <c r="P47" s="39">
        <v>17540.560000000001</v>
      </c>
      <c r="Q47" s="39">
        <v>0</v>
      </c>
      <c r="R47" s="39">
        <v>1</v>
      </c>
      <c r="S47" s="39">
        <v>91.96</v>
      </c>
      <c r="T47" s="39">
        <v>428.67999999999995</v>
      </c>
      <c r="U47" s="39">
        <v>0</v>
      </c>
      <c r="V47" s="39">
        <v>0</v>
      </c>
      <c r="W47" s="39">
        <v>73.350000000000009</v>
      </c>
      <c r="X47" s="39">
        <v>1.5249999999999999</v>
      </c>
      <c r="Y47" s="39">
        <v>0</v>
      </c>
      <c r="Z47" s="39">
        <v>0</v>
      </c>
      <c r="AA47" s="39">
        <v>0</v>
      </c>
      <c r="AB47" s="39">
        <v>462.02</v>
      </c>
      <c r="AC47" s="39">
        <v>0</v>
      </c>
      <c r="AD47" s="39">
        <v>0</v>
      </c>
      <c r="AE47" s="39">
        <v>764.81</v>
      </c>
      <c r="AF47" s="39">
        <v>0</v>
      </c>
      <c r="AG47" s="39">
        <v>0</v>
      </c>
      <c r="AH47" s="46"/>
    </row>
    <row r="48" spans="1:34" ht="16.5" customHeight="1" thickBot="1" x14ac:dyDescent="0.2">
      <c r="A48" s="71"/>
      <c r="B48" s="7" t="s">
        <v>12</v>
      </c>
      <c r="C48" s="38">
        <v>4792.7919999999995</v>
      </c>
      <c r="D48" s="36">
        <f t="shared" si="0"/>
        <v>4.3138296647656869E-3</v>
      </c>
      <c r="E48" s="39">
        <v>687.33</v>
      </c>
      <c r="F48" s="39">
        <v>2346.2200000000003</v>
      </c>
      <c r="G48" s="39">
        <v>517.36</v>
      </c>
      <c r="H48" s="39">
        <v>0</v>
      </c>
      <c r="I48" s="39">
        <v>19.690000000000001</v>
      </c>
      <c r="J48" s="39">
        <v>622.971</v>
      </c>
      <c r="K48" s="39">
        <v>0</v>
      </c>
      <c r="L48" s="39">
        <v>0</v>
      </c>
      <c r="M48" s="39">
        <v>182.37</v>
      </c>
      <c r="N48" s="39">
        <v>0</v>
      </c>
      <c r="O48" s="39">
        <v>14.84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37.720999999999997</v>
      </c>
      <c r="X48" s="39">
        <v>0</v>
      </c>
      <c r="Y48" s="39">
        <v>339.7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24.59</v>
      </c>
      <c r="AF48" s="39">
        <v>0</v>
      </c>
      <c r="AG48" s="39">
        <v>0</v>
      </c>
      <c r="AH48" s="46"/>
    </row>
    <row r="49" spans="1:34" ht="16.5" customHeight="1" thickBot="1" x14ac:dyDescent="0.2">
      <c r="A49" s="73"/>
      <c r="B49" s="40" t="s">
        <v>23</v>
      </c>
      <c r="C49" s="38">
        <v>15153.648999999998</v>
      </c>
      <c r="D49" s="36">
        <f t="shared" si="0"/>
        <v>1.3639285949744302E-2</v>
      </c>
      <c r="E49" s="39">
        <v>4.3600000000000003</v>
      </c>
      <c r="F49" s="39">
        <v>2.5179999999999998</v>
      </c>
      <c r="G49" s="39">
        <v>0</v>
      </c>
      <c r="H49" s="39">
        <v>0</v>
      </c>
      <c r="I49" s="39">
        <v>0</v>
      </c>
      <c r="J49" s="39">
        <v>147.959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14575.779999999999</v>
      </c>
      <c r="Q49" s="39">
        <v>1.7569999999999999</v>
      </c>
      <c r="R49" s="39">
        <v>7.02</v>
      </c>
      <c r="S49" s="39">
        <v>2.234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378.78</v>
      </c>
      <c r="AB49" s="39">
        <v>0</v>
      </c>
      <c r="AC49" s="39">
        <v>0</v>
      </c>
      <c r="AD49" s="39">
        <v>3.76</v>
      </c>
      <c r="AE49" s="39">
        <v>29.481000000000002</v>
      </c>
      <c r="AF49" s="39">
        <v>0</v>
      </c>
      <c r="AG49" s="39">
        <v>0</v>
      </c>
      <c r="AH49" s="46"/>
    </row>
    <row r="50" spans="1:34" ht="16.5" customHeight="1" thickBot="1" x14ac:dyDescent="0.2">
      <c r="A50" s="64" t="s">
        <v>40</v>
      </c>
      <c r="B50" s="65"/>
      <c r="C50" s="41">
        <f>SUM(C4:C49)</f>
        <v>1111029.4963999994</v>
      </c>
      <c r="D50" s="42">
        <f>SUM(D4:D49)</f>
        <v>1.0000000000000002</v>
      </c>
      <c r="E50" s="43">
        <f>SUM(E4:E49)</f>
        <v>56557.840000000011</v>
      </c>
      <c r="F50" s="43">
        <f t="shared" ref="F50:AG50" si="1">SUM(F4:F49)</f>
        <v>97174.389999999985</v>
      </c>
      <c r="G50" s="43">
        <f>SUM(G4:G49)</f>
        <v>7652.3050000000012</v>
      </c>
      <c r="H50" s="43">
        <f t="shared" si="1"/>
        <v>1116.3510000000001</v>
      </c>
      <c r="I50" s="43">
        <f t="shared" si="1"/>
        <v>760.4860000000001</v>
      </c>
      <c r="J50" s="43">
        <f t="shared" si="1"/>
        <v>53826.546000000009</v>
      </c>
      <c r="K50" s="43">
        <f t="shared" si="1"/>
        <v>0</v>
      </c>
      <c r="L50" s="43">
        <f t="shared" si="1"/>
        <v>517.52099999999996</v>
      </c>
      <c r="M50" s="43">
        <f t="shared" si="1"/>
        <v>3329.6149999999998</v>
      </c>
      <c r="N50" s="43">
        <f t="shared" si="1"/>
        <v>9081.57</v>
      </c>
      <c r="O50" s="43">
        <f t="shared" si="1"/>
        <v>2987.64</v>
      </c>
      <c r="P50" s="43">
        <f t="shared" si="1"/>
        <v>607396.55999999994</v>
      </c>
      <c r="Q50" s="43">
        <f t="shared" si="1"/>
        <v>2339.2393999999999</v>
      </c>
      <c r="R50" s="43">
        <f t="shared" si="1"/>
        <v>11870.249000000002</v>
      </c>
      <c r="S50" s="43">
        <f t="shared" si="1"/>
        <v>2750.2200000000003</v>
      </c>
      <c r="T50" s="43">
        <f t="shared" si="1"/>
        <v>19302.181</v>
      </c>
      <c r="U50" s="43">
        <f t="shared" si="1"/>
        <v>0</v>
      </c>
      <c r="V50" s="43">
        <f t="shared" si="1"/>
        <v>36644.36</v>
      </c>
      <c r="W50" s="43">
        <f t="shared" si="1"/>
        <v>1632.0139999999997</v>
      </c>
      <c r="X50" s="43">
        <f t="shared" si="1"/>
        <v>987.51099999999997</v>
      </c>
      <c r="Y50" s="43">
        <f t="shared" si="1"/>
        <v>5067.5030000000006</v>
      </c>
      <c r="Z50" s="43">
        <f t="shared" si="1"/>
        <v>19.601999999999997</v>
      </c>
      <c r="AA50" s="43">
        <f t="shared" si="1"/>
        <v>609.71</v>
      </c>
      <c r="AB50" s="43">
        <f t="shared" si="1"/>
        <v>5900.7100000000009</v>
      </c>
      <c r="AC50" s="43">
        <f t="shared" si="1"/>
        <v>0</v>
      </c>
      <c r="AD50" s="43">
        <f t="shared" si="1"/>
        <v>302.79000000000002</v>
      </c>
      <c r="AE50" s="43">
        <f t="shared" si="1"/>
        <v>183043.23299999998</v>
      </c>
      <c r="AF50" s="43">
        <f t="shared" si="1"/>
        <v>158.28</v>
      </c>
      <c r="AG50" s="43">
        <f t="shared" si="1"/>
        <v>1.07</v>
      </c>
      <c r="AH50" s="46"/>
    </row>
    <row r="51" spans="1:34" ht="16.5" customHeight="1" thickBot="1" x14ac:dyDescent="0.2">
      <c r="A51" s="66" t="s">
        <v>93</v>
      </c>
      <c r="B51" s="67"/>
      <c r="C51" s="67"/>
      <c r="D51" s="67"/>
      <c r="E51" s="44">
        <f>E50/$C$50</f>
        <v>5.0905795195591935E-2</v>
      </c>
      <c r="F51" s="44">
        <f t="shared" ref="F51:AG51" si="2">F50/$C$50</f>
        <v>8.7463375468309526E-2</v>
      </c>
      <c r="G51" s="44">
        <f t="shared" si="2"/>
        <v>6.8875804150972542E-3</v>
      </c>
      <c r="H51" s="44">
        <f t="shared" si="2"/>
        <v>1.004789705059356E-3</v>
      </c>
      <c r="I51" s="44">
        <f t="shared" si="2"/>
        <v>6.8448767783767771E-4</v>
      </c>
      <c r="J51" s="44">
        <f t="shared" si="2"/>
        <v>4.8447450022173905E-2</v>
      </c>
      <c r="K51" s="44">
        <f t="shared" si="2"/>
        <v>0</v>
      </c>
      <c r="L51" s="44">
        <f t="shared" si="2"/>
        <v>4.6580311474798058E-4</v>
      </c>
      <c r="M51" s="44">
        <f t="shared" si="2"/>
        <v>2.9968736300780012E-3</v>
      </c>
      <c r="N51" s="44">
        <f t="shared" si="2"/>
        <v>8.1740134077686079E-3</v>
      </c>
      <c r="O51" s="44">
        <f t="shared" si="2"/>
        <v>2.689073521162729E-3</v>
      </c>
      <c r="P51" s="44">
        <f t="shared" si="2"/>
        <v>0.54669706067040502</v>
      </c>
      <c r="Q51" s="44">
        <f t="shared" si="2"/>
        <v>2.1054701136015682E-3</v>
      </c>
      <c r="R51" s="44">
        <f t="shared" si="2"/>
        <v>1.068400887506807E-2</v>
      </c>
      <c r="S51" s="44">
        <f t="shared" si="2"/>
        <v>2.4753798246683542E-3</v>
      </c>
      <c r="T51" s="44">
        <f t="shared" si="2"/>
        <v>1.7373239020695375E-2</v>
      </c>
      <c r="U51" s="44">
        <f t="shared" si="2"/>
        <v>0</v>
      </c>
      <c r="V51" s="44">
        <f t="shared" si="2"/>
        <v>3.2982346660225016E-2</v>
      </c>
      <c r="W51" s="44">
        <f t="shared" si="2"/>
        <v>1.4689204969698054E-3</v>
      </c>
      <c r="X51" s="44">
        <f t="shared" si="2"/>
        <v>8.8882518708978582E-4</v>
      </c>
      <c r="Y51" s="44">
        <f t="shared" si="2"/>
        <v>4.5610877266714514E-3</v>
      </c>
      <c r="Z51" s="44">
        <f t="shared" si="2"/>
        <v>1.7643095942560619E-5</v>
      </c>
      <c r="AA51" s="44">
        <f t="shared" si="2"/>
        <v>5.4877930961833683E-4</v>
      </c>
      <c r="AB51" s="44">
        <f t="shared" si="2"/>
        <v>5.3110291122960363E-3</v>
      </c>
      <c r="AC51" s="44">
        <f t="shared" si="2"/>
        <v>0</v>
      </c>
      <c r="AD51" s="44">
        <f t="shared" si="2"/>
        <v>2.7253101828629382E-4</v>
      </c>
      <c r="AE51" s="44">
        <f t="shared" si="2"/>
        <v>0.16475101119556568</v>
      </c>
      <c r="AF51" s="44">
        <f t="shared" si="2"/>
        <v>1.4246246432958348E-4</v>
      </c>
      <c r="AG51" s="44">
        <f t="shared" si="2"/>
        <v>9.6307074066625165E-7</v>
      </c>
    </row>
  </sheetData>
  <mergeCells count="9">
    <mergeCell ref="A50:B50"/>
    <mergeCell ref="A51:D51"/>
    <mergeCell ref="A5:A10"/>
    <mergeCell ref="A11:A17"/>
    <mergeCell ref="A18:A26"/>
    <mergeCell ref="A27:A33"/>
    <mergeCell ref="A34:A38"/>
    <mergeCell ref="A39:A42"/>
    <mergeCell ref="A43:A49"/>
  </mergeCells>
  <phoneticPr fontId="2"/>
  <pageMargins left="0.7" right="0.7" top="0.75" bottom="0.75" header="0.3" footer="0.3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R7年度搬入実績（都道府県別）</vt:lpstr>
      <vt:lpstr>R7年度搬入実績（都道府県、品目別）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2025-08-29T07:47:24Z</dcterms:created>
  <dcterms:modified xsi:type="dcterms:W3CDTF">2026-07-23T07:56:35Z</dcterms:modified>
</cp:coreProperties>
</file>