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220\share4\12 マーケティング事業部\7.観光統計システム運用保守\②確報値\R7確報値資料（R8.7月作成）★長尾作成中\R7公表資料（R8作成）\30_公表用🚪\観光局 TO提出データ\"/>
    </mc:Choice>
  </mc:AlternateContent>
  <xr:revisionPtr revIDLastSave="0" documentId="13_ncr:1_{C92E9F30-FB0D-44C4-8B71-D7555658073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【公表用】 " sheetId="7" r:id="rId1"/>
    <sheet name="【提出】統計表 (手持ち) (戦略国) " sheetId="5" state="hidden" r:id="rId2"/>
    <sheet name="【公表用・部長会議用】" sheetId="4" state="hidden" r:id="rId3"/>
    <sheet name="作業用" sheetId="1" state="hidden" r:id="rId4"/>
  </sheets>
  <externalReferences>
    <externalReference r:id="rId5"/>
  </externalReferences>
  <definedNames>
    <definedName name="_xlnm.Print_Area" localSheetId="0">'【公表用】 '!$C$1:$T$35</definedName>
    <definedName name="_xlnm.Print_Area" localSheetId="2">【公表用・部長会議用】!$A$1:$AG$46</definedName>
    <definedName name="_xlnm.Print_Area" localSheetId="1">'【提出】統計表 (手持ち) (戦略国) '!$A$1:$L$43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5" l="1"/>
  <c r="A17" i="5"/>
  <c r="A18" i="5"/>
  <c r="C13" i="1" l="1"/>
  <c r="D13" i="1"/>
  <c r="E13" i="1"/>
  <c r="F13" i="1"/>
  <c r="G13" i="1"/>
  <c r="H13" i="1"/>
  <c r="I13" i="1"/>
  <c r="J13" i="1"/>
  <c r="K13" i="1"/>
  <c r="L13" i="1"/>
  <c r="M13" i="1"/>
  <c r="N13" i="1"/>
  <c r="C19" i="1"/>
  <c r="D19" i="1"/>
  <c r="E19" i="1"/>
  <c r="F19" i="1"/>
  <c r="G19" i="1"/>
  <c r="H19" i="1"/>
  <c r="I19" i="1"/>
  <c r="J19" i="1"/>
  <c r="K19" i="1"/>
  <c r="L19" i="1"/>
  <c r="M19" i="1"/>
  <c r="N19" i="1"/>
  <c r="G5" i="1" l="1"/>
  <c r="U42" i="4" l="1"/>
  <c r="V42" i="4"/>
  <c r="W42" i="4"/>
  <c r="X42" i="4"/>
  <c r="Y42" i="4"/>
  <c r="Z42" i="4"/>
  <c r="AA42" i="4"/>
  <c r="AB42" i="4"/>
  <c r="AC42" i="4"/>
  <c r="AD42" i="4"/>
  <c r="AE42" i="4"/>
  <c r="T42" i="4"/>
  <c r="U41" i="4"/>
  <c r="V41" i="4"/>
  <c r="W41" i="4"/>
  <c r="X41" i="4"/>
  <c r="Y41" i="4"/>
  <c r="Z41" i="4"/>
  <c r="AA41" i="4"/>
  <c r="AB41" i="4"/>
  <c r="AC41" i="4"/>
  <c r="AD41" i="4"/>
  <c r="AE41" i="4"/>
  <c r="T41" i="4"/>
  <c r="E43" i="4"/>
  <c r="F43" i="4"/>
  <c r="G43" i="4"/>
  <c r="H43" i="4"/>
  <c r="I43" i="4"/>
  <c r="J43" i="4"/>
  <c r="K43" i="4"/>
  <c r="L43" i="4"/>
  <c r="M43" i="4"/>
  <c r="N43" i="4"/>
  <c r="O43" i="4"/>
  <c r="D43" i="4"/>
  <c r="E42" i="4"/>
  <c r="F42" i="4"/>
  <c r="G42" i="4"/>
  <c r="H42" i="4"/>
  <c r="I42" i="4"/>
  <c r="J42" i="4"/>
  <c r="K42" i="4"/>
  <c r="L42" i="4"/>
  <c r="M42" i="4"/>
  <c r="N42" i="4"/>
  <c r="O42" i="4"/>
  <c r="D42" i="4"/>
  <c r="E41" i="4"/>
  <c r="F41" i="4"/>
  <c r="G41" i="4"/>
  <c r="H41" i="4"/>
  <c r="I41" i="4"/>
  <c r="J41" i="4"/>
  <c r="K41" i="4"/>
  <c r="L41" i="4"/>
  <c r="M41" i="4"/>
  <c r="N41" i="4"/>
  <c r="O41" i="4"/>
  <c r="D41" i="4"/>
  <c r="U21" i="4"/>
  <c r="V21" i="4"/>
  <c r="W21" i="4"/>
  <c r="X21" i="4"/>
  <c r="Y21" i="4"/>
  <c r="Z21" i="4"/>
  <c r="AA21" i="4"/>
  <c r="AB21" i="4"/>
  <c r="AC21" i="4"/>
  <c r="AD21" i="4"/>
  <c r="AE21" i="4"/>
  <c r="T21" i="4"/>
  <c r="U20" i="4"/>
  <c r="V20" i="4"/>
  <c r="W20" i="4"/>
  <c r="X20" i="4"/>
  <c r="Y20" i="4"/>
  <c r="Z20" i="4"/>
  <c r="AA20" i="4"/>
  <c r="AB20" i="4"/>
  <c r="AC20" i="4"/>
  <c r="AD20" i="4"/>
  <c r="AE20" i="4"/>
  <c r="T20" i="4"/>
  <c r="H21" i="4"/>
  <c r="J25" i="7" s="1"/>
  <c r="N25" i="1"/>
  <c r="AE43" i="4" s="1"/>
  <c r="M25" i="1"/>
  <c r="AD43" i="4" s="1"/>
  <c r="L25" i="1"/>
  <c r="AC43" i="4" s="1"/>
  <c r="K25" i="1"/>
  <c r="AB43" i="4" s="1"/>
  <c r="J25" i="1"/>
  <c r="AA43" i="4" s="1"/>
  <c r="I25" i="1"/>
  <c r="Z43" i="4" s="1"/>
  <c r="H25" i="1"/>
  <c r="Y43" i="4" s="1"/>
  <c r="G25" i="1"/>
  <c r="X43" i="4" s="1"/>
  <c r="F25" i="1"/>
  <c r="W43" i="4" s="1"/>
  <c r="E25" i="1"/>
  <c r="V43" i="4" s="1"/>
  <c r="D25" i="1"/>
  <c r="U43" i="4" s="1"/>
  <c r="C25" i="1"/>
  <c r="T43" i="4" s="1"/>
  <c r="T22" i="4"/>
  <c r="AE22" i="4"/>
  <c r="AD22" i="4"/>
  <c r="AC22" i="4"/>
  <c r="AB22" i="4"/>
  <c r="AA22" i="4"/>
  <c r="Z22" i="4"/>
  <c r="Y22" i="4"/>
  <c r="X22" i="4"/>
  <c r="W22" i="4"/>
  <c r="V22" i="4"/>
  <c r="U22" i="4"/>
  <c r="D6" i="1"/>
  <c r="E20" i="4" s="1"/>
  <c r="G24" i="7" s="1"/>
  <c r="E6" i="1"/>
  <c r="F20" i="4" s="1"/>
  <c r="H24" i="7" s="1"/>
  <c r="F6" i="1"/>
  <c r="G20" i="4" s="1"/>
  <c r="I24" i="7" s="1"/>
  <c r="G6" i="1"/>
  <c r="H20" i="4" s="1"/>
  <c r="J24" i="7" s="1"/>
  <c r="H6" i="1"/>
  <c r="I20" i="4" s="1"/>
  <c r="K24" i="7" s="1"/>
  <c r="I6" i="1"/>
  <c r="J20" i="4" s="1"/>
  <c r="L24" i="7" s="1"/>
  <c r="J6" i="1"/>
  <c r="K20" i="4" s="1"/>
  <c r="M24" i="7" s="1"/>
  <c r="K6" i="1"/>
  <c r="L6" i="1"/>
  <c r="M20" i="4" s="1"/>
  <c r="O24" i="7" s="1"/>
  <c r="M6" i="1"/>
  <c r="N6" i="1"/>
  <c r="O20" i="4" s="1"/>
  <c r="Q24" i="7" s="1"/>
  <c r="C6" i="1"/>
  <c r="D20" i="4" s="1"/>
  <c r="F24" i="7" s="1"/>
  <c r="O24" i="1"/>
  <c r="AF41" i="4" s="1"/>
  <c r="O18" i="1"/>
  <c r="G35" i="7" s="1"/>
  <c r="O12" i="1"/>
  <c r="P41" i="4" l="1"/>
  <c r="AF20" i="4"/>
  <c r="G34" i="7"/>
  <c r="G7" i="1"/>
  <c r="H22" i="4" s="1"/>
  <c r="J26" i="7" s="1"/>
  <c r="L20" i="4"/>
  <c r="N24" i="7" s="1"/>
  <c r="N20" i="4"/>
  <c r="P24" i="7" s="1"/>
  <c r="A41" i="5" l="1"/>
  <c r="A40" i="5"/>
  <c r="A38" i="5"/>
  <c r="A37" i="5"/>
  <c r="A36" i="5"/>
  <c r="F31" i="5"/>
  <c r="E31" i="5"/>
  <c r="D31" i="5"/>
  <c r="C31" i="5"/>
  <c r="B31" i="5"/>
  <c r="F28" i="5"/>
  <c r="E28" i="5"/>
  <c r="D28" i="5"/>
  <c r="C28" i="5"/>
  <c r="B28" i="5"/>
  <c r="J22" i="5"/>
  <c r="I22" i="5"/>
  <c r="H22" i="5"/>
  <c r="G22" i="5"/>
  <c r="F22" i="5"/>
  <c r="E22" i="5"/>
  <c r="D22" i="5"/>
  <c r="C22" i="5"/>
  <c r="B22" i="5"/>
  <c r="K21" i="5"/>
  <c r="A21" i="5"/>
  <c r="A30" i="5" s="1"/>
  <c r="J19" i="5"/>
  <c r="I19" i="5"/>
  <c r="H19" i="5"/>
  <c r="G19" i="5"/>
  <c r="F19" i="5"/>
  <c r="E19" i="5"/>
  <c r="D19" i="5"/>
  <c r="C19" i="5"/>
  <c r="B19" i="5"/>
  <c r="K18" i="5"/>
  <c r="G27" i="5" s="1"/>
  <c r="B37" i="5" s="1"/>
  <c r="A27" i="5"/>
  <c r="K17" i="5"/>
  <c r="G26" i="5" s="1"/>
  <c r="A26" i="5"/>
  <c r="K12" i="5"/>
  <c r="J12" i="5"/>
  <c r="I12" i="5"/>
  <c r="H12" i="5"/>
  <c r="G12" i="5"/>
  <c r="F12" i="5"/>
  <c r="E12" i="5"/>
  <c r="D12" i="5"/>
  <c r="C12" i="5"/>
  <c r="B12" i="5"/>
  <c r="K9" i="5"/>
  <c r="J9" i="5"/>
  <c r="I9" i="5"/>
  <c r="H9" i="5"/>
  <c r="G9" i="5"/>
  <c r="F9" i="5"/>
  <c r="E9" i="5"/>
  <c r="D9" i="5"/>
  <c r="C9" i="5"/>
  <c r="B9" i="5"/>
  <c r="G30" i="5" l="1"/>
  <c r="B40" i="5" s="1"/>
  <c r="K19" i="5"/>
  <c r="K22" i="5"/>
  <c r="O23" i="1"/>
  <c r="O17" i="1"/>
  <c r="O11" i="1"/>
  <c r="O25" i="1" l="1"/>
  <c r="AF43" i="4" s="1"/>
  <c r="AF42" i="4"/>
  <c r="O19" i="1"/>
  <c r="P43" i="4" s="1"/>
  <c r="J35" i="7"/>
  <c r="P42" i="4"/>
  <c r="J34" i="7"/>
  <c r="O13" i="1"/>
  <c r="M34" i="7" s="1"/>
  <c r="AF21" i="4"/>
  <c r="M35" i="7" l="1"/>
  <c r="AF22" i="4"/>
  <c r="M5" i="1" l="1"/>
  <c r="N21" i="4" l="1"/>
  <c r="P25" i="7" s="1"/>
  <c r="M7" i="1"/>
  <c r="N22" i="4" s="1"/>
  <c r="P26" i="7" s="1"/>
  <c r="C5" i="1" l="1"/>
  <c r="D5" i="1"/>
  <c r="E5" i="1"/>
  <c r="F5" i="1"/>
  <c r="H5" i="1"/>
  <c r="I5" i="1"/>
  <c r="J5" i="1"/>
  <c r="K5" i="1"/>
  <c r="L5" i="1"/>
  <c r="N5" i="1"/>
  <c r="L7" i="1" l="1"/>
  <c r="M22" i="4" s="1"/>
  <c r="O26" i="7" s="1"/>
  <c r="M21" i="4"/>
  <c r="O25" i="7" s="1"/>
  <c r="L21" i="4"/>
  <c r="N25" i="7" s="1"/>
  <c r="K7" i="1"/>
  <c r="L22" i="4" s="1"/>
  <c r="N26" i="7" s="1"/>
  <c r="K21" i="4"/>
  <c r="M25" i="7" s="1"/>
  <c r="J7" i="1"/>
  <c r="K22" i="4" s="1"/>
  <c r="M26" i="7" s="1"/>
  <c r="J21" i="4"/>
  <c r="L25" i="7" s="1"/>
  <c r="I7" i="1"/>
  <c r="J22" i="4" s="1"/>
  <c r="L26" i="7" s="1"/>
  <c r="O21" i="4"/>
  <c r="Q25" i="7" s="1"/>
  <c r="N7" i="1"/>
  <c r="O22" i="4" s="1"/>
  <c r="Q26" i="7" s="1"/>
  <c r="F21" i="4"/>
  <c r="H25" i="7" s="1"/>
  <c r="E7" i="1"/>
  <c r="F22" i="4" s="1"/>
  <c r="H26" i="7" s="1"/>
  <c r="H7" i="1"/>
  <c r="I22" i="4" s="1"/>
  <c r="K26" i="7" s="1"/>
  <c r="I21" i="4"/>
  <c r="K25" i="7" s="1"/>
  <c r="G21" i="4"/>
  <c r="I25" i="7" s="1"/>
  <c r="F7" i="1"/>
  <c r="G22" i="4" s="1"/>
  <c r="I26" i="7" s="1"/>
  <c r="E21" i="4"/>
  <c r="G25" i="7" s="1"/>
  <c r="D7" i="1"/>
  <c r="E22" i="4" s="1"/>
  <c r="G26" i="7" s="1"/>
  <c r="D21" i="4"/>
  <c r="F25" i="7" s="1"/>
  <c r="C7" i="1"/>
  <c r="D22" i="4" s="1"/>
  <c r="F26" i="7" s="1"/>
  <c r="O5" i="1"/>
  <c r="P21" i="4" l="1"/>
  <c r="R25" i="7" s="1"/>
  <c r="J33" i="7"/>
  <c r="O6" i="1" l="1"/>
  <c r="O7" i="1" l="1"/>
  <c r="M33" i="7" s="1"/>
  <c r="G33" i="7"/>
  <c r="P20" i="4"/>
  <c r="R24" i="7" s="1"/>
  <c r="P22" i="4" l="1"/>
  <c r="R26" i="7" s="1"/>
  <c r="B36" i="5"/>
  <c r="B41" i="5" s="1"/>
  <c r="G28" i="5"/>
  <c r="G31" i="5"/>
  <c r="B38" i="5" l="1"/>
</calcChain>
</file>

<file path=xl/sharedStrings.xml><?xml version="1.0" encoding="utf-8"?>
<sst xmlns="http://schemas.openxmlformats.org/spreadsheetml/2006/main" count="222" uniqueCount="86">
  <si>
    <t>大分県観光統計調査　発地別宿泊客数</t>
    <rPh sb="0" eb="3">
      <t>オオイタケン</t>
    </rPh>
    <rPh sb="3" eb="5">
      <t>カンコウ</t>
    </rPh>
    <rPh sb="5" eb="7">
      <t>トウケイ</t>
    </rPh>
    <rPh sb="7" eb="9">
      <t>チョウサ</t>
    </rPh>
    <rPh sb="10" eb="11">
      <t>ハッ</t>
    </rPh>
    <rPh sb="11" eb="12">
      <t>チ</t>
    </rPh>
    <rPh sb="12" eb="13">
      <t>ベツ</t>
    </rPh>
    <rPh sb="13" eb="16">
      <t>シュクハクキャク</t>
    </rPh>
    <rPh sb="16" eb="17">
      <t>スウ</t>
    </rPh>
    <phoneticPr fontId="1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</si>
  <si>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</si>
  <si>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</si>
  <si>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</si>
  <si>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</si>
  <si>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</si>
  <si>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</si>
  <si>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</si>
  <si>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</si>
  <si>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</si>
  <si>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</si>
  <si>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</si>
  <si>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</si>
  <si>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全体</t>
    <rPh sb="0" eb="2">
      <t>ゼンタイ</t>
    </rPh>
    <phoneticPr fontId="2"/>
  </si>
  <si>
    <t>国内</t>
    <rPh sb="0" eb="2">
      <t>コクナイ</t>
    </rPh>
    <phoneticPr fontId="2"/>
  </si>
  <si>
    <t>海外</t>
    <rPh sb="0" eb="2">
      <t>カイガイ</t>
    </rPh>
    <phoneticPr fontId="2"/>
  </si>
  <si>
    <t>人泊</t>
    <rPh sb="0" eb="1">
      <t>ニン</t>
    </rPh>
    <rPh sb="1" eb="2">
      <t>ハク</t>
    </rPh>
    <phoneticPr fontId="2"/>
  </si>
  <si>
    <t>（１）宿泊客の動向</t>
    <rPh sb="3" eb="5">
      <t>シュクハク</t>
    </rPh>
    <rPh sb="5" eb="6">
      <t>キャク</t>
    </rPh>
    <rPh sb="7" eb="9">
      <t>ドウコウ</t>
    </rPh>
    <phoneticPr fontId="2"/>
  </si>
  <si>
    <t>（１）-①日本人宿泊客の動向</t>
    <rPh sb="5" eb="8">
      <t>ニホンジン</t>
    </rPh>
    <rPh sb="8" eb="10">
      <t>シュクハク</t>
    </rPh>
    <rPh sb="10" eb="11">
      <t>キャク</t>
    </rPh>
    <rPh sb="12" eb="14">
      <t>ドウコウ</t>
    </rPh>
    <phoneticPr fontId="2"/>
  </si>
  <si>
    <t>（１）-②外国人宿泊客の動向</t>
    <rPh sb="5" eb="8">
      <t>ガイコクジン</t>
    </rPh>
    <rPh sb="8" eb="10">
      <t>シュクハク</t>
    </rPh>
    <rPh sb="10" eb="11">
      <t>キャク</t>
    </rPh>
    <rPh sb="12" eb="14">
      <t>ドウコウ</t>
    </rPh>
    <phoneticPr fontId="2"/>
  </si>
  <si>
    <t>（２）有料観光施設（入場客）の動向</t>
    <rPh sb="3" eb="5">
      <t>ユウリョウ</t>
    </rPh>
    <rPh sb="5" eb="7">
      <t>カンコウ</t>
    </rPh>
    <rPh sb="7" eb="9">
      <t>シセツ</t>
    </rPh>
    <rPh sb="10" eb="13">
      <t>ニュウジョウキャク</t>
    </rPh>
    <rPh sb="15" eb="17">
      <t>ドウコウ</t>
    </rPh>
    <phoneticPr fontId="2"/>
  </si>
  <si>
    <t>有料観光施設</t>
    <rPh sb="0" eb="2">
      <t>ユウリョウ</t>
    </rPh>
    <rPh sb="2" eb="4">
      <t>カンコウ</t>
    </rPh>
    <rPh sb="4" eb="6">
      <t>シセツ</t>
    </rPh>
    <phoneticPr fontId="2"/>
  </si>
  <si>
    <t>※観光施設の対前年比は、休廃業・未提出施設を除いて算出しているため、過去に公表している値と比較すると
   一致しない場合があります。</t>
    <phoneticPr fontId="2"/>
  </si>
  <si>
    <t>←公表値</t>
    <rPh sb="1" eb="3">
      <t>コウヒョウ</t>
    </rPh>
    <rPh sb="3" eb="4">
      <t>チ</t>
    </rPh>
    <phoneticPr fontId="2"/>
  </si>
  <si>
    <t>←速報</t>
    <rPh sb="1" eb="2">
      <t>ソク</t>
    </rPh>
    <phoneticPr fontId="2"/>
  </si>
  <si>
    <t>年計</t>
    <rPh sb="0" eb="1">
      <t>ネン</t>
    </rPh>
    <rPh sb="1" eb="2">
      <t>ケイ</t>
    </rPh>
    <phoneticPr fontId="2"/>
  </si>
  <si>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19"/>
  </si>
  <si>
    <t>【国内】</t>
    <rPh sb="1" eb="3">
      <t>コクナイ</t>
    </rPh>
    <phoneticPr fontId="19"/>
  </si>
  <si>
    <t>（単位：人泊、％）</t>
    <rPh sb="1" eb="3">
      <t>タンイ</t>
    </rPh>
    <rPh sb="4" eb="5">
      <t>ニン</t>
    </rPh>
    <rPh sb="5" eb="6">
      <t>ハク</t>
    </rPh>
    <phoneticPr fontId="19"/>
  </si>
  <si>
    <t>県内</t>
  </si>
  <si>
    <t>福岡県</t>
  </si>
  <si>
    <t>その他九州</t>
  </si>
  <si>
    <t>四国</t>
  </si>
  <si>
    <t>中国</t>
  </si>
  <si>
    <t>近畿</t>
  </si>
  <si>
    <t>中部</t>
  </si>
  <si>
    <t>関東</t>
  </si>
  <si>
    <t>東北・北海道</t>
  </si>
  <si>
    <t>国内計</t>
  </si>
  <si>
    <t>前年比</t>
    <phoneticPr fontId="2"/>
  </si>
  <si>
    <t>令和元年（確報値）</t>
    <phoneticPr fontId="2"/>
  </si>
  <si>
    <t>(コロナ禍前)令和元年比</t>
    <rPh sb="10" eb="11">
      <t>ネン</t>
    </rPh>
    <phoneticPr fontId="2"/>
  </si>
  <si>
    <t>【国外】</t>
  </si>
  <si>
    <t>韓国</t>
  </si>
  <si>
    <t>香港</t>
  </si>
  <si>
    <t>台湾</t>
  </si>
  <si>
    <t>タイ</t>
  </si>
  <si>
    <t>シンガポール</t>
  </si>
  <si>
    <t>マレーシア</t>
  </si>
  <si>
    <t>ベトナム</t>
    <phoneticPr fontId="28"/>
  </si>
  <si>
    <t>その他アジア</t>
  </si>
  <si>
    <t>アジア小計</t>
    <rPh sb="3" eb="5">
      <t>ショウケイ</t>
    </rPh>
    <phoneticPr fontId="28"/>
  </si>
  <si>
    <t>アメリカ</t>
  </si>
  <si>
    <t>イギリス</t>
  </si>
  <si>
    <t>フランス</t>
  </si>
  <si>
    <t>オーストラリア</t>
    <phoneticPr fontId="28"/>
  </si>
  <si>
    <t>その他外国</t>
    <rPh sb="2" eb="3">
      <t>ホカ</t>
    </rPh>
    <rPh sb="3" eb="5">
      <t>ガイコク</t>
    </rPh>
    <phoneticPr fontId="28"/>
  </si>
  <si>
    <t>外国小計</t>
  </si>
  <si>
    <t>【全体】</t>
    <rPh sb="1" eb="3">
      <t>ゼンタイ</t>
    </rPh>
    <phoneticPr fontId="19"/>
  </si>
  <si>
    <t>合計</t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</si>
  <si>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</si>
  <si>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</si>
  <si>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うち</t>
    <phoneticPr fontId="2"/>
  </si>
  <si>
    <t>（県内の従業員数１０人以上の宿泊施設の状況）</t>
    <rPh sb="1" eb="3">
      <t>ケンナイ</t>
    </rPh>
    <rPh sb="4" eb="7">
      <t>ジュウギョウイン</t>
    </rPh>
    <rPh sb="7" eb="8">
      <t>スウ</t>
    </rPh>
    <rPh sb="10" eb="11">
      <t>ニン</t>
    </rPh>
    <rPh sb="11" eb="13">
      <t>イジョウ</t>
    </rPh>
    <rPh sb="14" eb="16">
      <t>シュクハク</t>
    </rPh>
    <rPh sb="16" eb="18">
      <t>シセツ</t>
    </rPh>
    <rPh sb="19" eb="21">
      <t>ジョウキョウ</t>
    </rPh>
    <phoneticPr fontId="2"/>
  </si>
  <si>
    <t>R6</t>
    <phoneticPr fontId="2"/>
  </si>
  <si>
    <t>合計（人泊）</t>
    <rPh sb="0" eb="2">
      <t>ゴウケイ</t>
    </rPh>
    <rPh sb="3" eb="4">
      <t>ヒト</t>
    </rPh>
    <rPh sb="4" eb="5">
      <t>ハク</t>
    </rPh>
    <phoneticPr fontId="2"/>
  </si>
  <si>
    <t>R6確報</t>
    <rPh sb="2" eb="4">
      <t>カクホウ</t>
    </rPh>
    <phoneticPr fontId="2"/>
  </si>
  <si>
    <t>R7/R6</t>
    <phoneticPr fontId="2"/>
  </si>
  <si>
    <t>R7</t>
    <phoneticPr fontId="2"/>
  </si>
  <si>
    <t>令和７年
※過去最高値</t>
    <phoneticPr fontId="2"/>
  </si>
  <si>
    <t>令和６年</t>
    <rPh sb="0" eb="2">
      <t>レイワ</t>
    </rPh>
    <rPh sb="3" eb="4">
      <t>ネン</t>
    </rPh>
    <phoneticPr fontId="2"/>
  </si>
  <si>
    <t>令和６年（確報値）</t>
    <phoneticPr fontId="2"/>
  </si>
  <si>
    <t>１　月別の延べ宿泊客数の推移（令和６年、令和７年）</t>
    <rPh sb="2" eb="4">
      <t>ツキベツ</t>
    </rPh>
    <rPh sb="5" eb="6">
      <t>ノ</t>
    </rPh>
    <rPh sb="7" eb="9">
      <t>シュクハク</t>
    </rPh>
    <rPh sb="9" eb="11">
      <t>キャクスウ</t>
    </rPh>
    <rPh sb="12" eb="14">
      <t>スイイ</t>
    </rPh>
    <rPh sb="15" eb="17">
      <t>レイワ</t>
    </rPh>
    <rPh sb="18" eb="19">
      <t>ネン</t>
    </rPh>
    <rPh sb="20" eb="22">
      <t>レイワ</t>
    </rPh>
    <rPh sb="23" eb="24">
      <t>ネン</t>
    </rPh>
    <phoneticPr fontId="2"/>
  </si>
  <si>
    <t>令和７年宿泊客等の動向</t>
    <rPh sb="0" eb="2">
      <t>レイワ</t>
    </rPh>
    <rPh sb="3" eb="4">
      <t>ネン</t>
    </rPh>
    <rPh sb="4" eb="6">
      <t>シュクハク</t>
    </rPh>
    <rPh sb="6" eb="7">
      <t>キャク</t>
    </rPh>
    <rPh sb="7" eb="8">
      <t>トウ</t>
    </rPh>
    <rPh sb="9" eb="11">
      <t>ドウコウ</t>
    </rPh>
    <phoneticPr fontId="2"/>
  </si>
  <si>
    <t>R7：R6同月比</t>
    <rPh sb="5" eb="7">
      <t>ドウゲツ</t>
    </rPh>
    <rPh sb="7" eb="8">
      <t>ヒ</t>
    </rPh>
    <phoneticPr fontId="2"/>
  </si>
  <si>
    <t>R7/R6比(%)</t>
    <rPh sb="5" eb="6">
      <t>ヒ</t>
    </rPh>
    <phoneticPr fontId="2"/>
  </si>
  <si>
    <t>令和7年１月　観光政策課</t>
    <rPh sb="0" eb="2">
      <t>レイワ</t>
    </rPh>
    <rPh sb="3" eb="4">
      <t>ネン</t>
    </rPh>
    <rPh sb="5" eb="6">
      <t>ガツ</t>
    </rPh>
    <rPh sb="7" eb="9">
      <t>カンコウ</t>
    </rPh>
    <rPh sb="9" eb="12">
      <t>セイサクカ</t>
    </rPh>
    <phoneticPr fontId="2"/>
  </si>
  <si>
    <t>令和７年（速報値）</t>
    <rPh sb="5" eb="8">
      <t>ソクホウチ</t>
    </rPh>
    <rPh sb="7" eb="8">
      <t>アタイ</t>
    </rPh>
    <phoneticPr fontId="2"/>
  </si>
  <si>
    <t>　　　　　　①調査対象施設は従業員数10人以上の全施設（192施設　令和7年1月時点）</t>
    <phoneticPr fontId="30"/>
  </si>
  <si>
    <t>大分県観光統計調査について（令和7年確報値）</t>
    <rPh sb="0" eb="3">
      <t>オオイタケン</t>
    </rPh>
    <rPh sb="3" eb="5">
      <t>カンコウ</t>
    </rPh>
    <rPh sb="5" eb="7">
      <t>トウケイ</t>
    </rPh>
    <rPh sb="7" eb="9">
      <t>チョウサ</t>
    </rPh>
    <rPh sb="14" eb="16">
      <t>レイワ</t>
    </rPh>
    <rPh sb="17" eb="18">
      <t>ネン</t>
    </rPh>
    <rPh sb="18" eb="20">
      <t>カクホウ</t>
    </rPh>
    <rPh sb="20" eb="21">
      <t>チ</t>
    </rPh>
    <phoneticPr fontId="2"/>
  </si>
  <si>
    <t>R7確報</t>
    <rPh sb="2" eb="4">
      <t>カクホウ</t>
    </rPh>
    <phoneticPr fontId="2"/>
  </si>
  <si>
    <t>２　年間（１月～１２月）の延べ宿泊客数</t>
    <rPh sb="2" eb="4">
      <t>ネンカン</t>
    </rPh>
    <rPh sb="6" eb="7">
      <t>ガツ</t>
    </rPh>
    <rPh sb="10" eb="11">
      <t>ガツ</t>
    </rPh>
    <rPh sb="13" eb="14">
      <t>ノ</t>
    </rPh>
    <rPh sb="15" eb="17">
      <t>シュクハク</t>
    </rPh>
    <rPh sb="17" eb="19">
      <t>キャクスウ</t>
    </rPh>
    <phoneticPr fontId="2"/>
  </si>
  <si>
    <t>令和７年の延べ宿泊客数は約５３１万人で、対前年比＋4．3％　</t>
    <rPh sb="0" eb="2">
      <t>レイワ</t>
    </rPh>
    <rPh sb="3" eb="4">
      <t>ネン</t>
    </rPh>
    <rPh sb="5" eb="6">
      <t>ノ</t>
    </rPh>
    <rPh sb="7" eb="9">
      <t>シュクハク</t>
    </rPh>
    <rPh sb="9" eb="11">
      <t>キャクスウ</t>
    </rPh>
    <rPh sb="12" eb="13">
      <t>ヤク</t>
    </rPh>
    <rPh sb="16" eb="18">
      <t>マンニン</t>
    </rPh>
    <rPh sb="20" eb="21">
      <t>タイ</t>
    </rPh>
    <rPh sb="21" eb="24">
      <t>ゼンネンヒ</t>
    </rPh>
    <phoneticPr fontId="2"/>
  </si>
  <si>
    <t>○延べ宿泊客数は昨年同月から4.3％の増加となった。
〇日本人宿泊客数は昨年同月から3.1％増加、外国人宿泊客数も昨年同月から8.8％の増加となった。</t>
    <phoneticPr fontId="2"/>
  </si>
  <si>
    <t xml:space="preserve">※①R3年1月調査から、宿泊客数調査の対象を従業員数１０人以上の全施設に変更しました。
   </t>
    <phoneticPr fontId="2"/>
  </si>
  <si>
    <t xml:space="preserve">      令和７年発地別延べ宿泊者数割合</t>
    <rPh sb="6" eb="8">
      <t>レイワ</t>
    </rPh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</si>
</sst>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#,##0_);[Red]\(#,##0\)"/>
    <numFmt numFmtId="177" formatCode="0.0;&quot;▲ &quot;0.0"/>
    <numFmt numFmtId="178" formatCode="#,##0.0;&quot;▲ &quot;#,##0.0"/>
    <numFmt numFmtId="179" formatCode="#,##0_ "/>
    <numFmt numFmtId="180" formatCode="&quot;＋ &quot;#,##0.0;&quot;▲ &quot;#,##0.0"/>
    <numFmt numFmtId="181" formatCode="#,##0.0;[Red]\-#,##0.0"/>
    <numFmt numFmtId="182" formatCode="#,##0.00_);[Red]\(#,##0.00\)"/>
    <numFmt numFmtId="183" formatCode="#,##0.0_);[Red]\(#,##0.0\)"/>
  </numFmts>
  <fonts count="38" x14ac:knownFonts="1">
    <font>
      <sz val="11"/>
      <color theme="1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8"/>
      <color theme="0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sz val="14"/>
      <color rgb="FFFF000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name val="Meiryo UI"/>
      <family val="3"/>
      <charset val="128"/>
    </font>
    <font>
      <sz val="12"/>
      <name val="Meiryo UI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Meiryo UI"/>
      <family val="3"/>
      <charset val="128"/>
    </font>
    <font>
      <sz val="6"/>
      <name val="HGSｺﾞｼｯｸM"/>
      <family val="2"/>
      <charset val="128"/>
    </font>
    <font>
      <sz val="11"/>
      <color theme="1"/>
      <name val="ＭＳ Ｐゴシック"/>
      <family val="2"/>
      <charset val="128"/>
    </font>
    <font>
      <sz val="11"/>
      <name val="Meiryo UI"/>
      <family val="3"/>
      <charset val="128"/>
    </font>
    <font>
      <u/>
      <sz val="12"/>
      <color theme="1"/>
      <name val="Meiryo UI"/>
      <family val="3"/>
      <charset val="128"/>
    </font>
    <font>
      <sz val="10"/>
      <color theme="1"/>
      <name val="HGSｺﾞｼｯｸM"/>
      <family val="3"/>
      <charset val="128"/>
    </font>
    <font>
      <sz val="14"/>
      <color theme="1"/>
      <name val="ＭＳ Ｐゴシック"/>
      <family val="3"/>
      <charset val="128"/>
    </font>
    <font>
      <sz val="9"/>
      <name val="Meiryo UI"/>
      <family val="3"/>
      <charset val="128"/>
    </font>
    <font>
      <sz val="12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double">
        <color theme="1"/>
      </right>
      <top style="thin">
        <color indexed="64"/>
      </top>
      <bottom style="thin">
        <color indexed="64"/>
      </bottom>
      <diagonal/>
    </border>
    <border>
      <left style="double">
        <color theme="1"/>
      </left>
      <right style="thin">
        <color theme="1"/>
      </right>
      <top/>
      <bottom/>
      <diagonal/>
    </border>
    <border>
      <left style="double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thin">
        <color indexed="64"/>
      </top>
      <bottom style="thin">
        <color theme="1"/>
      </bottom>
      <diagonal/>
    </border>
    <border>
      <left style="double">
        <color theme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</borders>
  <cellStyleXfs count="16">
    <xf numFmtId="0" fontId="0" fillId="0" borderId="0">
      <alignment vertical="center"/>
    </xf>
    <xf numFmtId="0" fontId="14" fillId="0" borderId="0"/>
    <xf numFmtId="0" fontId="16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38" fontId="3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0" fillId="2" borderId="0" xfId="0" applyFill="1">
      <alignment vertical="center"/>
    </xf>
    <xf numFmtId="178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0" fillId="2" borderId="0" xfId="0" applyNumberFormat="1" applyFill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shrinkToFit="1"/>
    </xf>
    <xf numFmtId="179" fontId="11" fillId="0" borderId="1" xfId="0" applyNumberFormat="1" applyFont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 shrinkToFit="1"/>
    </xf>
    <xf numFmtId="179" fontId="12" fillId="0" borderId="3" xfId="0" applyNumberFormat="1" applyFont="1" applyBorder="1" applyAlignment="1">
      <alignment vertical="center" shrinkToFit="1"/>
    </xf>
    <xf numFmtId="178" fontId="12" fillId="2" borderId="5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8" fontId="10" fillId="0" borderId="0" xfId="0" applyNumberFormat="1" applyFont="1" applyAlignment="1">
      <alignment vertical="center" shrinkToFit="1"/>
    </xf>
    <xf numFmtId="178" fontId="12" fillId="2" borderId="5" xfId="0" applyNumberFormat="1" applyFont="1" applyFill="1" applyBorder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79" fontId="11" fillId="0" borderId="2" xfId="0" applyNumberFormat="1" applyFont="1" applyBorder="1" applyAlignment="1">
      <alignment vertical="center" shrinkToFit="1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 shrinkToFit="1"/>
    </xf>
    <xf numFmtId="178" fontId="12" fillId="2" borderId="14" xfId="0" applyNumberFormat="1" applyFont="1" applyFill="1" applyBorder="1" applyAlignment="1">
      <alignment vertical="center" shrinkToFit="1"/>
    </xf>
    <xf numFmtId="179" fontId="12" fillId="0" borderId="14" xfId="0" applyNumberFormat="1" applyFont="1" applyBorder="1" applyAlignment="1">
      <alignment vertical="center" shrinkToFi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9" fontId="11" fillId="0" borderId="13" xfId="0" applyNumberFormat="1" applyFont="1" applyBorder="1" applyAlignment="1">
      <alignment vertical="center" shrinkToFit="1"/>
    </xf>
    <xf numFmtId="179" fontId="11" fillId="0" borderId="14" xfId="0" applyNumberFormat="1" applyFont="1" applyBorder="1" applyAlignment="1">
      <alignment vertical="center" shrinkToFit="1"/>
    </xf>
    <xf numFmtId="0" fontId="9" fillId="3" borderId="3" xfId="0" applyFont="1" applyFill="1" applyBorder="1" applyAlignment="1">
      <alignment horizontal="center" vertical="center"/>
    </xf>
    <xf numFmtId="178" fontId="12" fillId="2" borderId="14" xfId="0" applyNumberFormat="1" applyFont="1" applyFill="1" applyBorder="1" applyAlignment="1">
      <alignment horizontal="right" vertical="center" shrinkToFit="1"/>
    </xf>
    <xf numFmtId="0" fontId="17" fillId="0" borderId="0" xfId="2" applyFont="1">
      <alignment vertical="center"/>
    </xf>
    <xf numFmtId="0" fontId="17" fillId="0" borderId="0" xfId="2" applyFont="1" applyProtection="1">
      <alignment vertical="center"/>
      <protection locked="0"/>
    </xf>
    <xf numFmtId="0" fontId="17" fillId="0" borderId="0" xfId="3" applyFont="1">
      <alignment vertical="center"/>
    </xf>
    <xf numFmtId="0" fontId="22" fillId="0" borderId="0" xfId="3" applyFont="1">
      <alignment vertical="center"/>
    </xf>
    <xf numFmtId="0" fontId="22" fillId="0" borderId="0" xfId="3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3" fillId="0" borderId="0" xfId="2" applyFont="1">
      <alignment vertical="center"/>
    </xf>
    <xf numFmtId="0" fontId="24" fillId="0" borderId="0" xfId="2" applyFont="1">
      <alignment vertical="center"/>
    </xf>
    <xf numFmtId="0" fontId="18" fillId="0" borderId="0" xfId="2" applyFont="1" applyAlignment="1">
      <alignment horizontal="right" vertical="center"/>
    </xf>
    <xf numFmtId="0" fontId="23" fillId="0" borderId="1" xfId="2" applyFont="1" applyBorder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3" fontId="17" fillId="0" borderId="0" xfId="2" applyNumberFormat="1" applyFont="1">
      <alignment vertical="center"/>
    </xf>
    <xf numFmtId="38" fontId="17" fillId="0" borderId="0" xfId="4" applyFont="1" applyFill="1" applyBorder="1">
      <alignment vertical="center"/>
    </xf>
    <xf numFmtId="3" fontId="17" fillId="0" borderId="0" xfId="3" applyNumberFormat="1" applyFont="1">
      <alignment vertical="center"/>
    </xf>
    <xf numFmtId="38" fontId="17" fillId="0" borderId="0" xfId="3" applyNumberFormat="1" applyFont="1">
      <alignment vertical="center"/>
    </xf>
    <xf numFmtId="0" fontId="18" fillId="0" borderId="0" xfId="2" applyFont="1" applyAlignment="1">
      <alignment horizontal="right" vertical="center" shrinkToFit="1"/>
    </xf>
    <xf numFmtId="10" fontId="17" fillId="0" borderId="0" xfId="3" applyNumberFormat="1" applyFont="1">
      <alignment vertical="center"/>
    </xf>
    <xf numFmtId="0" fontId="17" fillId="0" borderId="2" xfId="2" applyFont="1" applyBorder="1">
      <alignment vertical="center"/>
    </xf>
    <xf numFmtId="38" fontId="27" fillId="0" borderId="0" xfId="4" applyFont="1" applyFill="1" applyBorder="1">
      <alignment vertical="center"/>
    </xf>
    <xf numFmtId="0" fontId="25" fillId="0" borderId="0" xfId="2" applyFont="1" applyAlignment="1">
      <alignment horizontal="center" vertical="center"/>
    </xf>
    <xf numFmtId="3" fontId="25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wrapText="1"/>
    </xf>
    <xf numFmtId="176" fontId="17" fillId="0" borderId="0" xfId="3" applyNumberFormat="1" applyFont="1">
      <alignment vertical="center"/>
    </xf>
    <xf numFmtId="181" fontId="23" fillId="0" borderId="0" xfId="7" applyNumberFormat="1" applyFont="1">
      <alignment vertical="center"/>
    </xf>
    <xf numFmtId="182" fontId="17" fillId="0" borderId="0" xfId="2" applyNumberFormat="1" applyFont="1">
      <alignment vertical="center"/>
    </xf>
    <xf numFmtId="0" fontId="23" fillId="0" borderId="0" xfId="2" applyFont="1" applyAlignment="1">
      <alignment horizontal="right" vertical="center"/>
    </xf>
    <xf numFmtId="0" fontId="23" fillId="0" borderId="0" xfId="2" applyFont="1" applyAlignment="1">
      <alignment horizontal="right" vertical="center" indent="1" shrinkToFit="1"/>
    </xf>
    <xf numFmtId="38" fontId="29" fillId="0" borderId="0" xfId="3" applyNumberFormat="1" applyFont="1">
      <alignment vertical="center"/>
    </xf>
    <xf numFmtId="0" fontId="29" fillId="0" borderId="0" xfId="3" applyFont="1">
      <alignment vertical="center"/>
    </xf>
    <xf numFmtId="0" fontId="18" fillId="0" borderId="16" xfId="2" applyFont="1" applyBorder="1" applyAlignment="1">
      <alignment horizontal="center" vertical="center"/>
    </xf>
    <xf numFmtId="0" fontId="17" fillId="0" borderId="4" xfId="3" applyFont="1" applyBorder="1">
      <alignment vertical="center"/>
    </xf>
    <xf numFmtId="0" fontId="23" fillId="0" borderId="4" xfId="2" applyFont="1" applyBorder="1">
      <alignment vertical="center"/>
    </xf>
    <xf numFmtId="0" fontId="9" fillId="3" borderId="23" xfId="0" applyFont="1" applyFill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0" xfId="0" applyFont="1" applyAlignment="1">
      <alignment vertical="center" wrapText="1"/>
    </xf>
    <xf numFmtId="178" fontId="32" fillId="0" borderId="0" xfId="8" applyNumberFormat="1" applyFont="1" applyFill="1" applyBorder="1" applyAlignment="1">
      <alignment vertical="center"/>
    </xf>
    <xf numFmtId="58" fontId="6" fillId="0" borderId="0" xfId="0" applyNumberFormat="1" applyFont="1">
      <alignment vertical="center"/>
    </xf>
    <xf numFmtId="0" fontId="35" fillId="0" borderId="0" xfId="0" applyFont="1">
      <alignment vertical="center"/>
    </xf>
    <xf numFmtId="179" fontId="36" fillId="0" borderId="1" xfId="0" applyNumberFormat="1" applyFont="1" applyBorder="1" applyAlignment="1">
      <alignment vertical="center" shrinkToFit="1"/>
    </xf>
    <xf numFmtId="179" fontId="36" fillId="0" borderId="2" xfId="0" applyNumberFormat="1" applyFont="1" applyBorder="1" applyAlignment="1">
      <alignment vertical="center" shrinkToFit="1"/>
    </xf>
    <xf numFmtId="179" fontId="36" fillId="0" borderId="13" xfId="0" applyNumberFormat="1" applyFont="1" applyBorder="1" applyAlignment="1">
      <alignment vertical="center" shrinkToFit="1"/>
    </xf>
    <xf numFmtId="179" fontId="36" fillId="0" borderId="14" xfId="0" applyNumberFormat="1" applyFont="1" applyBorder="1" applyAlignment="1">
      <alignment vertical="center" shrinkToFit="1"/>
    </xf>
    <xf numFmtId="179" fontId="36" fillId="0" borderId="12" xfId="0" applyNumberFormat="1" applyFont="1" applyBorder="1" applyAlignment="1">
      <alignment vertical="center" shrinkToFit="1"/>
    </xf>
    <xf numFmtId="178" fontId="12" fillId="2" borderId="23" xfId="0" applyNumberFormat="1" applyFont="1" applyFill="1" applyBorder="1" applyAlignment="1">
      <alignment vertical="center" shrinkToFit="1"/>
    </xf>
    <xf numFmtId="38" fontId="0" fillId="0" borderId="0" xfId="15" applyFont="1">
      <alignment vertical="center"/>
    </xf>
    <xf numFmtId="38" fontId="0" fillId="0" borderId="0" xfId="15" applyFont="1" applyAlignment="1">
      <alignment horizontal="right" vertical="center"/>
    </xf>
    <xf numFmtId="0" fontId="17" fillId="0" borderId="0" xfId="2" applyFont="1" applyAlignment="1">
      <alignment horizontal="right" vertical="center"/>
    </xf>
    <xf numFmtId="0" fontId="23" fillId="4" borderId="0" xfId="2" applyFont="1" applyFill="1" applyAlignment="1">
      <alignment horizontal="right" vertical="center" indent="1" shrinkToFit="1"/>
    </xf>
    <xf numFmtId="176" fontId="23" fillId="4" borderId="1" xfId="2" applyNumberFormat="1" applyFont="1" applyFill="1" applyBorder="1" applyProtection="1">
      <alignment vertical="center"/>
      <protection locked="0"/>
    </xf>
    <xf numFmtId="0" fontId="18" fillId="4" borderId="0" xfId="2" applyFont="1" applyFill="1" applyAlignment="1">
      <alignment horizontal="right" vertical="center" shrinkToFit="1"/>
    </xf>
    <xf numFmtId="180" fontId="18" fillId="4" borderId="1" xfId="5" applyNumberFormat="1" applyFont="1" applyFill="1" applyBorder="1" applyAlignment="1">
      <alignment horizontal="center" vertical="center" shrinkToFit="1"/>
    </xf>
    <xf numFmtId="0" fontId="18" fillId="4" borderId="0" xfId="2" applyFont="1" applyFill="1" applyAlignment="1">
      <alignment horizontal="center" vertical="center"/>
    </xf>
    <xf numFmtId="0" fontId="17" fillId="4" borderId="2" xfId="2" applyFont="1" applyFill="1" applyBorder="1">
      <alignment vertical="center"/>
    </xf>
    <xf numFmtId="0" fontId="18" fillId="4" borderId="7" xfId="2" applyFont="1" applyFill="1" applyBorder="1" applyAlignment="1">
      <alignment horizontal="center" vertical="center"/>
    </xf>
    <xf numFmtId="0" fontId="23" fillId="4" borderId="7" xfId="2" applyFont="1" applyFill="1" applyBorder="1">
      <alignment vertical="center"/>
    </xf>
    <xf numFmtId="0" fontId="17" fillId="4" borderId="7" xfId="2" applyFont="1" applyFill="1" applyBorder="1">
      <alignment vertical="center"/>
    </xf>
    <xf numFmtId="0" fontId="24" fillId="4" borderId="7" xfId="2" applyFont="1" applyFill="1" applyBorder="1">
      <alignment vertical="center"/>
    </xf>
    <xf numFmtId="0" fontId="23" fillId="4" borderId="16" xfId="2" applyFont="1" applyFill="1" applyBorder="1">
      <alignment vertical="center"/>
    </xf>
    <xf numFmtId="176" fontId="23" fillId="4" borderId="17" xfId="2" quotePrefix="1" applyNumberFormat="1" applyFont="1" applyFill="1" applyBorder="1" applyAlignment="1" applyProtection="1">
      <alignment horizontal="right" vertical="center"/>
      <protection locked="0"/>
    </xf>
    <xf numFmtId="176" fontId="23" fillId="4" borderId="1" xfId="2" applyNumberFormat="1" applyFont="1" applyFill="1" applyBorder="1">
      <alignment vertical="center"/>
    </xf>
    <xf numFmtId="180" fontId="18" fillId="4" borderId="3" xfId="5" applyNumberFormat="1" applyFont="1" applyFill="1" applyBorder="1" applyAlignment="1">
      <alignment horizontal="center" vertical="center" shrinkToFit="1"/>
    </xf>
    <xf numFmtId="0" fontId="17" fillId="4" borderId="0" xfId="3" applyFont="1" applyFill="1">
      <alignment vertical="center"/>
    </xf>
    <xf numFmtId="0" fontId="23" fillId="4" borderId="0" xfId="2" applyFont="1" applyFill="1">
      <alignment vertical="center"/>
    </xf>
    <xf numFmtId="0" fontId="18" fillId="4" borderId="0" xfId="2" applyFont="1" applyFill="1" applyAlignment="1">
      <alignment horizontal="right" vertical="center"/>
    </xf>
    <xf numFmtId="0" fontId="23" fillId="4" borderId="1" xfId="2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2" fillId="4" borderId="0" xfId="3" applyFont="1" applyFill="1" applyAlignment="1">
      <alignment horizontal="right" vertical="center" indent="1" shrinkToFit="1"/>
    </xf>
    <xf numFmtId="176" fontId="23" fillId="4" borderId="1" xfId="4" applyNumberFormat="1" applyFont="1" applyFill="1" applyBorder="1" applyAlignment="1" applyProtection="1">
      <alignment horizontal="right" vertical="center"/>
      <protection locked="0"/>
    </xf>
    <xf numFmtId="176" fontId="23" fillId="4" borderId="1" xfId="6" applyNumberFormat="1" applyFont="1" applyFill="1" applyBorder="1" applyAlignment="1" applyProtection="1">
      <alignment horizontal="right" vertical="center"/>
      <protection locked="0"/>
    </xf>
    <xf numFmtId="176" fontId="23" fillId="4" borderId="1" xfId="6" applyNumberFormat="1" applyFont="1" applyFill="1" applyBorder="1" applyProtection="1">
      <alignment vertical="center"/>
      <protection locked="0"/>
    </xf>
    <xf numFmtId="0" fontId="17" fillId="4" borderId="0" xfId="2" applyFont="1" applyFill="1">
      <alignment vertical="center"/>
    </xf>
    <xf numFmtId="0" fontId="23" fillId="4" borderId="0" xfId="2" applyFont="1" applyFill="1" applyAlignment="1">
      <alignment horizontal="center" vertical="center"/>
    </xf>
    <xf numFmtId="176" fontId="23" fillId="4" borderId="0" xfId="2" applyNumberFormat="1" applyFont="1" applyFill="1">
      <alignment vertical="center"/>
    </xf>
    <xf numFmtId="176" fontId="23" fillId="4" borderId="0" xfId="6" applyNumberFormat="1" applyFont="1" applyFill="1" applyBorder="1" applyAlignment="1" applyProtection="1">
      <alignment horizontal="right" vertical="center"/>
    </xf>
    <xf numFmtId="180" fontId="18" fillId="4" borderId="0" xfId="5" applyNumberFormat="1" applyFont="1" applyFill="1" applyBorder="1" applyAlignment="1">
      <alignment horizontal="center" vertical="center" shrinkToFit="1"/>
    </xf>
    <xf numFmtId="0" fontId="24" fillId="4" borderId="0" xfId="2" applyFont="1" applyFill="1">
      <alignment vertical="center"/>
    </xf>
    <xf numFmtId="176" fontId="23" fillId="4" borderId="3" xfId="2" applyNumberFormat="1" applyFont="1" applyFill="1" applyBorder="1" applyProtection="1">
      <alignment vertical="center"/>
      <protection locked="0"/>
    </xf>
    <xf numFmtId="176" fontId="23" fillId="4" borderId="3" xfId="4" applyNumberFormat="1" applyFont="1" applyFill="1" applyBorder="1" applyAlignment="1" applyProtection="1">
      <alignment horizontal="right" vertical="center"/>
      <protection locked="0"/>
    </xf>
    <xf numFmtId="176" fontId="23" fillId="4" borderId="0" xfId="6" applyNumberFormat="1" applyFont="1" applyFill="1" applyBorder="1" applyProtection="1">
      <alignment vertical="center"/>
      <protection locked="0"/>
    </xf>
    <xf numFmtId="178" fontId="18" fillId="4" borderId="0" xfId="5" applyNumberFormat="1" applyFont="1" applyFill="1" applyBorder="1" applyAlignment="1">
      <alignment horizontal="right" vertical="center" indent="1"/>
    </xf>
    <xf numFmtId="178" fontId="23" fillId="4" borderId="0" xfId="5" applyNumberFormat="1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83" fontId="32" fillId="2" borderId="2" xfId="8" applyNumberFormat="1" applyFont="1" applyFill="1" applyBorder="1" applyAlignment="1">
      <alignment horizontal="center" vertical="center"/>
    </xf>
    <xf numFmtId="183" fontId="32" fillId="2" borderId="16" xfId="8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79" fontId="6" fillId="0" borderId="2" xfId="0" applyNumberFormat="1" applyFont="1" applyBorder="1" applyAlignment="1">
      <alignment horizontal="center" vertical="center"/>
    </xf>
    <xf numFmtId="179" fontId="6" fillId="0" borderId="7" xfId="0" applyNumberFormat="1" applyFont="1" applyBorder="1" applyAlignment="1">
      <alignment horizontal="center" vertical="center"/>
    </xf>
    <xf numFmtId="179" fontId="6" fillId="0" borderId="16" xfId="0" applyNumberFormat="1" applyFont="1" applyBorder="1" applyAlignment="1">
      <alignment horizontal="center" vertical="center"/>
    </xf>
    <xf numFmtId="179" fontId="11" fillId="0" borderId="22" xfId="0" applyNumberFormat="1" applyFont="1" applyBorder="1" applyAlignment="1">
      <alignment horizontal="center" vertical="center" shrinkToFit="1"/>
    </xf>
    <xf numFmtId="179" fontId="11" fillId="0" borderId="25" xfId="0" applyNumberFormat="1" applyFont="1" applyBorder="1" applyAlignment="1">
      <alignment horizontal="center" vertical="center" shrinkToFit="1"/>
    </xf>
    <xf numFmtId="179" fontId="12" fillId="0" borderId="22" xfId="0" applyNumberFormat="1" applyFont="1" applyBorder="1" applyAlignment="1">
      <alignment horizontal="center" vertical="center" shrinkToFit="1"/>
    </xf>
    <xf numFmtId="179" fontId="12" fillId="0" borderId="25" xfId="0" applyNumberFormat="1" applyFont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178" fontId="12" fillId="2" borderId="22" xfId="0" applyNumberFormat="1" applyFont="1" applyFill="1" applyBorder="1" applyAlignment="1">
      <alignment horizontal="center" vertical="center" shrinkToFit="1"/>
    </xf>
    <xf numFmtId="178" fontId="12" fillId="2" borderId="25" xfId="0" applyNumberFormat="1" applyFont="1" applyFill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5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0" fontId="18" fillId="0" borderId="1" xfId="2" applyNumberFormat="1" applyFont="1" applyBorder="1" applyAlignment="1">
      <alignment horizontal="center" vertical="center" shrinkToFit="1"/>
    </xf>
    <xf numFmtId="176" fontId="23" fillId="0" borderId="1" xfId="2" applyNumberFormat="1" applyFont="1" applyBorder="1" applyAlignment="1">
      <alignment horizontal="center" vertical="center"/>
    </xf>
    <xf numFmtId="180" fontId="18" fillId="0" borderId="3" xfId="2" applyNumberFormat="1" applyFont="1" applyBorder="1" applyAlignment="1">
      <alignment horizontal="center" vertical="center" shrinkToFit="1"/>
    </xf>
    <xf numFmtId="0" fontId="18" fillId="0" borderId="0" xfId="2" applyFont="1" applyAlignment="1">
      <alignment horizontal="right" vertical="center"/>
    </xf>
    <xf numFmtId="0" fontId="21" fillId="0" borderId="0" xfId="3" applyFont="1" applyAlignment="1">
      <alignment horizontal="left" vertical="center"/>
    </xf>
    <xf numFmtId="0" fontId="22" fillId="0" borderId="0" xfId="3" applyFont="1">
      <alignment vertical="center"/>
    </xf>
    <xf numFmtId="0" fontId="23" fillId="0" borderId="15" xfId="2" applyFont="1" applyBorder="1" applyAlignment="1">
      <alignment horizontal="right" vertical="center"/>
    </xf>
    <xf numFmtId="0" fontId="23" fillId="0" borderId="1" xfId="2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16">
    <cellStyle name="パーセント" xfId="8" builtinId="5"/>
    <cellStyle name="パーセント 2" xfId="5" xr:uid="{00000000-0005-0000-0000-000001000000}"/>
    <cellStyle name="パーセント 2 2" xfId="9" xr:uid="{00000000-0005-0000-0000-000002000000}"/>
    <cellStyle name="桁区切り" xfId="15" builtinId="6"/>
    <cellStyle name="桁区切り 2" xfId="7" xr:uid="{00000000-0005-0000-0000-000003000000}"/>
    <cellStyle name="桁区切り 3" xfId="4" xr:uid="{00000000-0005-0000-0000-000004000000}"/>
    <cellStyle name="桁区切り 4" xfId="10" xr:uid="{00000000-0005-0000-0000-000005000000}"/>
    <cellStyle name="桁区切り 5" xfId="6" xr:uid="{00000000-0005-0000-0000-000006000000}"/>
    <cellStyle name="通貨 2" xfId="11" xr:uid="{00000000-0005-0000-0000-000007000000}"/>
    <cellStyle name="標準" xfId="0" builtinId="0"/>
    <cellStyle name="標準 2" xfId="2" xr:uid="{00000000-0005-0000-0000-000009000000}"/>
    <cellStyle name="標準 2 2" xfId="1" xr:uid="{00000000-0005-0000-0000-00000A000000}"/>
    <cellStyle name="標準 2 3" xfId="3" xr:uid="{00000000-0005-0000-0000-00000B000000}"/>
    <cellStyle name="標準 2 4" xfId="12" xr:uid="{00000000-0005-0000-0000-00000C000000}"/>
    <cellStyle name="標準 3" xfId="13" xr:uid="{00000000-0005-0000-0000-00000D000000}"/>
    <cellStyle name="標準 6" xfId="14" xr:uid="{00000000-0005-0000-0000-00000E000000}"/>
  </cellStyles>
  <dxfs count="0"/>
  <tableStyles count="0" defaultTableStyle="TableStyleMedium2" defaultPivotStyle="PivotStyleLight16"/>
  <colors>
    <mruColors>
      <color rgb="FFFFFFCC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externalLink" Target="externalLinks/externalLink1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7494928883852"/>
          <c:y val="7.0206930783023772E-2"/>
          <c:w val="0.86886351706036746"/>
          <c:h val="0.8252001566140162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作業用!$B$5</c:f>
              <c:strCache>
                <c:ptCount val="1"/>
                <c:pt idx="0">
                  <c:v>R6確報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作業用!$C$4:$N$4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作業用!$C$5:$N$5</c:f>
              <c:numCache>
                <c:formatCode>#,##0_);[Red]\(#,##0\)</c:formatCode>
                <c:ptCount val="12"/>
                <c:pt idx="0">
                  <c:v>404557</c:v>
                </c:pt>
                <c:pt idx="1">
                  <c:v>414838</c:v>
                </c:pt>
                <c:pt idx="2">
                  <c:v>488648</c:v>
                </c:pt>
                <c:pt idx="3">
                  <c:v>427091</c:v>
                </c:pt>
                <c:pt idx="4">
                  <c:v>415928</c:v>
                </c:pt>
                <c:pt idx="5">
                  <c:v>362001</c:v>
                </c:pt>
                <c:pt idx="6">
                  <c:v>409510</c:v>
                </c:pt>
                <c:pt idx="7">
                  <c:v>458448</c:v>
                </c:pt>
                <c:pt idx="8">
                  <c:v>384156</c:v>
                </c:pt>
                <c:pt idx="9">
                  <c:v>411345</c:v>
                </c:pt>
                <c:pt idx="10">
                  <c:v>472107</c:v>
                </c:pt>
                <c:pt idx="11">
                  <c:v>444177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5-4405-A9BA-54CB468EF49C}"/>
            </c:ext>
          </c:extLst>
        </c:ser>
        <c:ser>
          <c:idx val="2"/>
          <c:order val="2"/>
          <c:tx>
            <c:strRef>
              <c:f>作業用!$B$6</c:f>
              <c:strCache>
                <c:ptCount val="1"/>
                <c:pt idx="0">
                  <c:v>R7確報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作業用!$C$6:$N$6</c:f>
              <c:numCache>
                <c:formatCode>#,##0_);[Red]\(#,##0\)</c:formatCode>
                <c:ptCount val="12"/>
                <c:pt idx="0">
                  <c:v>412346</c:v>
                </c:pt>
                <c:pt idx="1">
                  <c:v>422227</c:v>
                </c:pt>
                <c:pt idx="2">
                  <c:v>523874</c:v>
                </c:pt>
                <c:pt idx="3">
                  <c:v>429996</c:v>
                </c:pt>
                <c:pt idx="4">
                  <c:v>425278</c:v>
                </c:pt>
                <c:pt idx="5">
                  <c:v>368125</c:v>
                </c:pt>
                <c:pt idx="6">
                  <c:v>387606</c:v>
                </c:pt>
                <c:pt idx="7">
                  <c:v>518205</c:v>
                </c:pt>
                <c:pt idx="8">
                  <c:v>402282</c:v>
                </c:pt>
                <c:pt idx="9">
                  <c:v>458854</c:v>
                </c:pt>
                <c:pt idx="10">
                  <c:v>501252</c:v>
                </c:pt>
                <c:pt idx="11">
                  <c:v>461388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D5-4405-A9BA-54CB468EF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74720000"/>
        <c:axId val="4747177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作業用!#REF!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tint val="65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5">
                          <a:tint val="65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5">
                          <a:tint val="65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作業用!$C$4:$N$4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作業用!#REF!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910-4239-8A1A-603FE8878524}"/>
                  </c:ext>
                </c:extLst>
              </c15:ser>
            </c15:filteredBarSeries>
          </c:ext>
        </c:extLst>
      </c:barChart>
      <c:catAx>
        <c:axId val="47472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17704"/>
        <c:crosses val="autoZero"/>
        <c:auto val="1"/>
        <c:lblAlgn val="ctr"/>
        <c:lblOffset val="100"/>
        <c:noMultiLvlLbl val="0"/>
      </c:catAx>
      <c:valAx>
        <c:axId val="474717704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2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943104405402423"/>
          <c:y val="7.7251535486172239E-3"/>
          <c:w val="0.25630772201798452"/>
          <c:h val="7.91112361255228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47494928883852"/>
          <c:y val="7.0206930783023772E-2"/>
          <c:w val="0.86886351706036746"/>
          <c:h val="0.82520015661401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作業用!#REF!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D-43C3-881F-8B48ADEAD6F5}"/>
            </c:ext>
          </c:extLst>
        </c:ser>
        <c:ser>
          <c:idx val="1"/>
          <c:order val="1"/>
          <c:tx>
            <c:strRef>
              <c:f>作業用!$B$5</c:f>
              <c:strCache>
                <c:ptCount val="1"/>
                <c:pt idx="0">
                  <c:v>R6確報</c:v>
                </c:pt>
              </c:strCache>
            </c:strRef>
          </c:tx>
          <c:spPr>
            <a:solidFill>
              <a:srgbClr val="FF5050"/>
            </a:solidFill>
            <a:ln>
              <a:noFill/>
            </a:ln>
            <a:effectLst/>
          </c:spPr>
          <c:invertIfNegative val="0"/>
          <c:cat>
            <c:strRef>
              <c:f>作業用!$C$4:$N$4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作業用!$C$5:$N$5</c:f>
              <c:numCache>
                <c:formatCode>#,##0_);[Red]\(#,##0\)</c:formatCode>
                <c:ptCount val="12"/>
                <c:pt idx="0">
                  <c:v>404557</c:v>
                </c:pt>
                <c:pt idx="1">
                  <c:v>414838</c:v>
                </c:pt>
                <c:pt idx="2">
                  <c:v>488648</c:v>
                </c:pt>
                <c:pt idx="3">
                  <c:v>427091</c:v>
                </c:pt>
                <c:pt idx="4">
                  <c:v>415928</c:v>
                </c:pt>
                <c:pt idx="5">
                  <c:v>362001</c:v>
                </c:pt>
                <c:pt idx="6">
                  <c:v>409510</c:v>
                </c:pt>
                <c:pt idx="7">
                  <c:v>458448</c:v>
                </c:pt>
                <c:pt idx="8">
                  <c:v>384156</c:v>
                </c:pt>
                <c:pt idx="9">
                  <c:v>411345</c:v>
                </c:pt>
                <c:pt idx="10">
                  <c:v>472107</c:v>
                </c:pt>
                <c:pt idx="11">
                  <c:v>444177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C-4705-9387-865E882CEF24}"/>
            </c:ext>
          </c:extLst>
        </c:ser>
        <c:ser>
          <c:idx val="2"/>
          <c:order val="2"/>
          <c:tx>
            <c:strRef>
              <c:f>作業用!$B$6</c:f>
              <c:strCache>
                <c:ptCount val="1"/>
                <c:pt idx="0">
                  <c:v>R7確報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作業用!$C$6:$N$6</c:f>
              <c:numCache>
                <c:formatCode>#,##0_);[Red]\(#,##0\)</c:formatCode>
                <c:ptCount val="12"/>
                <c:pt idx="0">
                  <c:v>412346</c:v>
                </c:pt>
                <c:pt idx="1">
                  <c:v>422227</c:v>
                </c:pt>
                <c:pt idx="2">
                  <c:v>523874</c:v>
                </c:pt>
                <c:pt idx="3">
                  <c:v>429996</c:v>
                </c:pt>
                <c:pt idx="4">
                  <c:v>425278</c:v>
                </c:pt>
                <c:pt idx="5">
                  <c:v>368125</c:v>
                </c:pt>
                <c:pt idx="6">
                  <c:v>387606</c:v>
                </c:pt>
                <c:pt idx="7">
                  <c:v>518205</c:v>
                </c:pt>
                <c:pt idx="8">
                  <c:v>402282</c:v>
                </c:pt>
                <c:pt idx="9">
                  <c:v>458854</c:v>
                </c:pt>
                <c:pt idx="10">
                  <c:v>501252</c:v>
                </c:pt>
                <c:pt idx="11">
                  <c:v>461388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C-4705-9387-865E882CE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74720000"/>
        <c:axId val="474717704"/>
      </c:barChart>
      <c:catAx>
        <c:axId val="47472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17704"/>
        <c:crosses val="autoZero"/>
        <c:auto val="1"/>
        <c:lblAlgn val="ctr"/>
        <c:lblOffset val="100"/>
        <c:noMultiLvlLbl val="0"/>
      </c:catAx>
      <c:valAx>
        <c:axId val="47471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2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69943104405402423"/>
          <c:y val="7.7251535486172239E-3"/>
          <c:w val="0.25630772201798452"/>
          <c:h val="8.50951808621012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7.0207039827891782E-2"/>
          <c:w val="0.86886351706036746"/>
          <c:h val="0.82520015661401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作業用!#REF!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作業用!$C$16:$N$16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42-4B1E-8593-D794FB409E15}"/>
            </c:ext>
          </c:extLst>
        </c:ser>
        <c:ser>
          <c:idx val="1"/>
          <c:order val="1"/>
          <c:tx>
            <c:strRef>
              <c:f>作業用!$B$17</c:f>
              <c:strCache>
                <c:ptCount val="1"/>
                <c:pt idx="0">
                  <c:v>R6確報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作業用!$C$16:$N$16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作業用!$C$17:$N$17</c:f>
              <c:numCache>
                <c:formatCode>#,##0_);[Red]\(#,##0\)</c:formatCode>
                <c:ptCount val="12"/>
                <c:pt idx="0">
                  <c:v>101227</c:v>
                </c:pt>
                <c:pt idx="1">
                  <c:v>101088</c:v>
                </c:pt>
                <c:pt idx="2">
                  <c:v>105387</c:v>
                </c:pt>
                <c:pt idx="3">
                  <c:v>105231</c:v>
                </c:pt>
                <c:pt idx="4">
                  <c:v>77567</c:v>
                </c:pt>
                <c:pt idx="5">
                  <c:v>81237</c:v>
                </c:pt>
                <c:pt idx="6">
                  <c:v>78708</c:v>
                </c:pt>
                <c:pt idx="7">
                  <c:v>61888</c:v>
                </c:pt>
                <c:pt idx="8">
                  <c:v>61783</c:v>
                </c:pt>
                <c:pt idx="9">
                  <c:v>83185</c:v>
                </c:pt>
                <c:pt idx="10">
                  <c:v>101086</c:v>
                </c:pt>
                <c:pt idx="11">
                  <c:v>104903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09-4596-B249-77256DF9F9C2}"/>
            </c:ext>
          </c:extLst>
        </c:ser>
        <c:ser>
          <c:idx val="2"/>
          <c:order val="2"/>
          <c:tx>
            <c:strRef>
              <c:f>作業用!$B$18</c:f>
              <c:strCache>
                <c:ptCount val="1"/>
                <c:pt idx="0">
                  <c:v>R7確報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作業用!$C$16:$N$16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作業用!$C$18:$N$18</c:f>
              <c:numCache>
                <c:formatCode>#,##0_);[Red]\(#,##0\)</c:formatCode>
                <c:ptCount val="12"/>
                <c:pt idx="0">
                  <c:v>114242</c:v>
                </c:pt>
                <c:pt idx="1">
                  <c:v>100585</c:v>
                </c:pt>
                <c:pt idx="2">
                  <c:v>109944</c:v>
                </c:pt>
                <c:pt idx="3">
                  <c:v>107157</c:v>
                </c:pt>
                <c:pt idx="4">
                  <c:v>95240</c:v>
                </c:pt>
                <c:pt idx="5">
                  <c:v>79927</c:v>
                </c:pt>
                <c:pt idx="6">
                  <c:v>59636</c:v>
                </c:pt>
                <c:pt idx="7">
                  <c:v>58425</c:v>
                </c:pt>
                <c:pt idx="8">
                  <c:v>72220</c:v>
                </c:pt>
                <c:pt idx="9">
                  <c:v>117825</c:v>
                </c:pt>
                <c:pt idx="10">
                  <c:v>121995</c:v>
                </c:pt>
                <c:pt idx="11">
                  <c:v>119280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09-4596-B249-77256DF9F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74720000"/>
        <c:axId val="474717704"/>
      </c:barChart>
      <c:catAx>
        <c:axId val="47472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17704"/>
        <c:crosses val="autoZero"/>
        <c:auto val="1"/>
        <c:lblAlgn val="ctr"/>
        <c:lblOffset val="100"/>
        <c:noMultiLvlLbl val="0"/>
      </c:catAx>
      <c:valAx>
        <c:axId val="47471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2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68809328859929175"/>
          <c:y val="7.7251535486172239E-3"/>
          <c:w val="0.25889995667806953"/>
          <c:h val="8.3207055559502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79777022883304"/>
          <c:y val="6.0216924722157873E-2"/>
          <c:w val="0.86886351706036746"/>
          <c:h val="0.82520015661401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作業用!#REF!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F-4C55-A114-8172DB1EFCDE}"/>
            </c:ext>
          </c:extLst>
        </c:ser>
        <c:ser>
          <c:idx val="1"/>
          <c:order val="1"/>
          <c:tx>
            <c:strRef>
              <c:f>作業用!$B$5</c:f>
              <c:strCache>
                <c:ptCount val="1"/>
                <c:pt idx="0">
                  <c:v>R6確報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作業用!$C$4:$N$4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作業用!$C$5:$N$5</c:f>
              <c:numCache>
                <c:formatCode>#,##0_);[Red]\(#,##0\)</c:formatCode>
                <c:ptCount val="12"/>
                <c:pt idx="0">
                  <c:v>404557</c:v>
                </c:pt>
                <c:pt idx="1">
                  <c:v>414838</c:v>
                </c:pt>
                <c:pt idx="2">
                  <c:v>488648</c:v>
                </c:pt>
                <c:pt idx="3">
                  <c:v>427091</c:v>
                </c:pt>
                <c:pt idx="4">
                  <c:v>415928</c:v>
                </c:pt>
                <c:pt idx="5">
                  <c:v>362001</c:v>
                </c:pt>
                <c:pt idx="6">
                  <c:v>409510</c:v>
                </c:pt>
                <c:pt idx="7">
                  <c:v>458448</c:v>
                </c:pt>
                <c:pt idx="8">
                  <c:v>384156</c:v>
                </c:pt>
                <c:pt idx="9">
                  <c:v>411345</c:v>
                </c:pt>
                <c:pt idx="10">
                  <c:v>472107</c:v>
                </c:pt>
                <c:pt idx="11">
                  <c:v>444177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0-420F-AB54-54648FB330FF}"/>
            </c:ext>
          </c:extLst>
        </c:ser>
        <c:ser>
          <c:idx val="2"/>
          <c:order val="2"/>
          <c:tx>
            <c:strRef>
              <c:f>作業用!$B$6</c:f>
              <c:strCache>
                <c:ptCount val="1"/>
                <c:pt idx="0">
                  <c:v>R7確報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作業用!$C$4:$N$4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作業用!$C$6:$N$6</c:f>
              <c:numCache>
                <c:formatCode>#,##0_);[Red]\(#,##0\)</c:formatCode>
                <c:ptCount val="12"/>
                <c:pt idx="0">
                  <c:v>412346</c:v>
                </c:pt>
                <c:pt idx="1">
                  <c:v>422227</c:v>
                </c:pt>
                <c:pt idx="2">
                  <c:v>523874</c:v>
                </c:pt>
                <c:pt idx="3">
                  <c:v>429996</c:v>
                </c:pt>
                <c:pt idx="4">
                  <c:v>425278</c:v>
                </c:pt>
                <c:pt idx="5">
                  <c:v>368125</c:v>
                </c:pt>
                <c:pt idx="6">
                  <c:v>387606</c:v>
                </c:pt>
                <c:pt idx="7">
                  <c:v>518205</c:v>
                </c:pt>
                <c:pt idx="8">
                  <c:v>402282</c:v>
                </c:pt>
                <c:pt idx="9">
                  <c:v>458854</c:v>
                </c:pt>
                <c:pt idx="10">
                  <c:v>501252</c:v>
                </c:pt>
                <c:pt idx="11">
                  <c:v>461388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D0-420F-AB54-54648FB33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74720000"/>
        <c:axId val="474717704"/>
      </c:barChart>
      <c:catAx>
        <c:axId val="47472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17704"/>
        <c:crosses val="autoZero"/>
        <c:auto val="1"/>
        <c:lblAlgn val="ctr"/>
        <c:lblOffset val="100"/>
        <c:noMultiLvlLbl val="0"/>
      </c:catAx>
      <c:valAx>
        <c:axId val="47471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2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68430122581310515"/>
          <c:y val="7.7251535486172239E-3"/>
          <c:w val="0.25857358739248504"/>
          <c:h val="8.3955778604701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4759405074366"/>
          <c:y val="7.0207039827891782E-2"/>
          <c:w val="0.86886351706036746"/>
          <c:h val="0.82520015661401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作業用!#REF!</c:f>
              <c:strCache>
                <c:ptCount val="1"/>
                <c:pt idx="0">
                  <c:v>#REF!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tint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tint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作業用!$C$22:$N$22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2-4D08-BA64-578B8E1D1044}"/>
            </c:ext>
          </c:extLst>
        </c:ser>
        <c:ser>
          <c:idx val="1"/>
          <c:order val="1"/>
          <c:tx>
            <c:strRef>
              <c:f>作業用!$B$23</c:f>
              <c:strCache>
                <c:ptCount val="1"/>
                <c:pt idx="0">
                  <c:v>R6確報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作業用!$C$22:$N$22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作業用!$C$23:$N$23</c:f>
              <c:numCache>
                <c:formatCode>#,##0_);[Red]\(#,##0\)</c:formatCode>
                <c:ptCount val="12"/>
                <c:pt idx="0">
                  <c:v>464213</c:v>
                </c:pt>
                <c:pt idx="1">
                  <c:v>464130</c:v>
                </c:pt>
                <c:pt idx="2">
                  <c:v>637234</c:v>
                </c:pt>
                <c:pt idx="3">
                  <c:v>596660</c:v>
                </c:pt>
                <c:pt idx="4">
                  <c:v>701535</c:v>
                </c:pt>
                <c:pt idx="5">
                  <c:v>390028</c:v>
                </c:pt>
                <c:pt idx="6">
                  <c:v>451992</c:v>
                </c:pt>
                <c:pt idx="7">
                  <c:v>772056</c:v>
                </c:pt>
                <c:pt idx="8">
                  <c:v>518169</c:v>
                </c:pt>
                <c:pt idx="9">
                  <c:v>574745</c:v>
                </c:pt>
                <c:pt idx="10">
                  <c:v>621943</c:v>
                </c:pt>
                <c:pt idx="11">
                  <c:v>483074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8-48DE-BA87-FDA0E56ADE45}"/>
            </c:ext>
          </c:extLst>
        </c:ser>
        <c:ser>
          <c:idx val="2"/>
          <c:order val="2"/>
          <c:tx>
            <c:strRef>
              <c:f>作業用!$B$24</c:f>
              <c:strCache>
                <c:ptCount val="1"/>
                <c:pt idx="0">
                  <c:v>R7確報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65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hade val="65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shade val="65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作業用!$C$22:$N$22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作業用!$C$24:$N$24</c:f>
              <c:numCache>
                <c:formatCode>#,##0_);[Red]\(#,##0\)</c:formatCode>
                <c:ptCount val="12"/>
                <c:pt idx="0">
                  <c:v>502122</c:v>
                </c:pt>
                <c:pt idx="1">
                  <c:v>448053</c:v>
                </c:pt>
                <c:pt idx="2">
                  <c:v>645316</c:v>
                </c:pt>
                <c:pt idx="3">
                  <c:v>679341</c:v>
                </c:pt>
                <c:pt idx="4">
                  <c:v>743124</c:v>
                </c:pt>
                <c:pt idx="5">
                  <c:v>398480</c:v>
                </c:pt>
                <c:pt idx="6">
                  <c:v>441546</c:v>
                </c:pt>
                <c:pt idx="7">
                  <c:v>813320</c:v>
                </c:pt>
                <c:pt idx="8">
                  <c:v>550460</c:v>
                </c:pt>
                <c:pt idx="9">
                  <c:v>620743</c:v>
                </c:pt>
                <c:pt idx="10">
                  <c:v>724922</c:v>
                </c:pt>
                <c:pt idx="11">
                  <c:v>497424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C8-48DE-BA87-FDA0E56AD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74720000"/>
        <c:axId val="474717704"/>
      </c:barChart>
      <c:catAx>
        <c:axId val="47472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17704"/>
        <c:crosses val="autoZero"/>
        <c:auto val="1"/>
        <c:lblAlgn val="ctr"/>
        <c:lblOffset val="100"/>
        <c:noMultiLvlLbl val="0"/>
      </c:catAx>
      <c:valAx>
        <c:axId val="47471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472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69753097718753343"/>
          <c:y val="7.7251535486172239E-3"/>
          <c:w val="0.25782949073811817"/>
          <c:h val="8.6402268002085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97679</xdr:rowOff>
    </xdr:from>
    <xdr:to>
      <xdr:col>16</xdr:col>
      <xdr:colOff>433004</xdr:colOff>
      <xdr:row>21</xdr:row>
      <xdr:rowOff>177800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</xdr:col>
      <xdr:colOff>154722</xdr:colOff>
      <xdr:row>7</xdr:row>
      <xdr:rowOff>84790</xdr:rowOff>
    </xdr:from>
    <xdr:ext cx="543739" cy="242502"/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6647" y="1856440"/>
          <a:ext cx="543739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（人泊）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74996</xdr:colOff>
      <xdr:row>3</xdr:row>
      <xdr:rowOff>15129</xdr:rowOff>
    </xdr:from>
    <xdr:to>
      <xdr:col>15</xdr:col>
      <xdr:colOff>57150</xdr:colOff>
      <xdr:row>17</xdr:row>
      <xdr:rowOff>133350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170597</xdr:colOff>
      <xdr:row>2</xdr:row>
      <xdr:rowOff>145115</xdr:rowOff>
    </xdr:from>
    <xdr:ext cx="543739" cy="242502"/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70597" y="440390"/>
          <a:ext cx="543739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（人泊）</a:t>
          </a:r>
        </a:p>
      </xdr:txBody>
    </xdr:sp>
    <xdr:clientData/>
  </xdr:oneCellAnchor>
  <xdr:twoCellAnchor>
    <xdr:from>
      <xdr:col>0</xdr:col>
      <xdr:colOff>74996</xdr:colOff>
      <xdr:row>24</xdr:row>
      <xdr:rowOff>15128</xdr:rowOff>
    </xdr:from>
    <xdr:to>
      <xdr:col>14</xdr:col>
      <xdr:colOff>476250</xdr:colOff>
      <xdr:row>38</xdr:row>
      <xdr:rowOff>190499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8672</xdr:colOff>
      <xdr:row>23</xdr:row>
      <xdr:rowOff>173691</xdr:rowOff>
    </xdr:from>
    <xdr:ext cx="543739" cy="242502"/>
    <xdr:sp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80122" y="5193366"/>
          <a:ext cx="543739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（人泊）</a:t>
          </a:r>
        </a:p>
      </xdr:txBody>
    </xdr:sp>
    <xdr:clientData/>
  </xdr:oneCellAnchor>
  <xdr:twoCellAnchor>
    <xdr:from>
      <xdr:col>16</xdr:col>
      <xdr:colOff>238125</xdr:colOff>
      <xdr:row>2</xdr:row>
      <xdr:rowOff>190500</xdr:rowOff>
    </xdr:from>
    <xdr:to>
      <xdr:col>31</xdr:col>
      <xdr:colOff>0</xdr:colOff>
      <xdr:row>17</xdr:row>
      <xdr:rowOff>142876</xdr:rowOff>
    </xdr:to>
    <xdr:graphicFrame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16</xdr:col>
      <xdr:colOff>332522</xdr:colOff>
      <xdr:row>2</xdr:row>
      <xdr:rowOff>145115</xdr:rowOff>
    </xdr:from>
    <xdr:ext cx="543739" cy="242502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009547" y="440390"/>
          <a:ext cx="543739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（人泊）</a:t>
          </a:r>
        </a:p>
      </xdr:txBody>
    </xdr:sp>
    <xdr:clientData/>
  </xdr:oneCellAnchor>
  <xdr:twoCellAnchor>
    <xdr:from>
      <xdr:col>16</xdr:col>
      <xdr:colOff>238125</xdr:colOff>
      <xdr:row>24</xdr:row>
      <xdr:rowOff>15129</xdr:rowOff>
    </xdr:from>
    <xdr:to>
      <xdr:col>31</xdr:col>
      <xdr:colOff>19050</xdr:colOff>
      <xdr:row>38</xdr:row>
      <xdr:rowOff>95250</xdr:rowOff>
    </xdr:to>
    <xdr:graphicFrame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16</xdr:col>
      <xdr:colOff>332522</xdr:colOff>
      <xdr:row>23</xdr:row>
      <xdr:rowOff>145116</xdr:rowOff>
    </xdr:from>
    <xdr:ext cx="453970" cy="242502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7495322" y="5164791"/>
          <a:ext cx="453970" cy="242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（人）</a:t>
          </a:r>
        </a:p>
      </xdr:txBody>
    </xdr:sp>
    <xdr:clientData/>
  </xdr:oneCellAnchor>
  <xdr:twoCellAnchor>
    <xdr:from>
      <xdr:col>33</xdr:col>
      <xdr:colOff>531159</xdr:colOff>
      <xdr:row>5</xdr:row>
      <xdr:rowOff>131667</xdr:rowOff>
    </xdr:from>
    <xdr:to>
      <xdr:col>39</xdr:col>
      <xdr:colOff>95250</xdr:colOff>
      <xdr:row>19</xdr:row>
      <xdr:rowOff>214031</xdr:rowOff>
    </xdr:to>
    <xdr:sp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15569453" y="1599638"/>
          <a:ext cx="3665444" cy="2480422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Ｒ</a:t>
          </a:r>
          <a:r>
            <a:rPr kumimoji="1" lang="en-US" altLang="ja-JP" sz="1100" b="1"/>
            <a:t>4</a:t>
          </a:r>
          <a:r>
            <a:rPr kumimoji="1" lang="ja-JP" altLang="en-US" sz="1100" b="1"/>
            <a:t>から減の要因</a:t>
          </a:r>
          <a:endParaRPr kumimoji="1" lang="en-US" altLang="ja-JP" sz="1100" b="1"/>
        </a:p>
        <a:p>
          <a:r>
            <a:rPr kumimoji="1" lang="en-US" altLang="ja-JP" sz="1100"/>
            <a:t>1</a:t>
          </a:r>
          <a:r>
            <a:rPr kumimoji="1" lang="ja-JP" altLang="en-US" sz="1100"/>
            <a:t>　大分県県民割</a:t>
          </a:r>
          <a:endParaRPr kumimoji="1" lang="en-US" altLang="ja-JP" sz="1100"/>
        </a:p>
        <a:p>
          <a:r>
            <a:rPr kumimoji="1" lang="en-US" altLang="ja-JP" sz="1100"/>
            <a:t>2</a:t>
          </a:r>
          <a:r>
            <a:rPr kumimoji="1" lang="ja-JP" altLang="en-US" sz="1100"/>
            <a:t>　祝日</a:t>
          </a:r>
          <a:endParaRPr kumimoji="1" lang="en-US" altLang="ja-JP" sz="1100"/>
        </a:p>
        <a:p>
          <a:r>
            <a:rPr kumimoji="1" lang="ja-JP" altLang="en-US" sz="1100"/>
            <a:t>　　Ｒ</a:t>
          </a:r>
          <a:r>
            <a:rPr kumimoji="1" lang="en-US" altLang="ja-JP" sz="1100"/>
            <a:t>5</a:t>
          </a:r>
          <a:r>
            <a:rPr kumimoji="1" lang="ja-JP" altLang="en-US" sz="1100"/>
            <a:t>：</a:t>
          </a:r>
          <a:r>
            <a:rPr kumimoji="1" lang="en-US" altLang="ja-JP" sz="1100"/>
            <a:t>16</a:t>
          </a:r>
          <a:r>
            <a:rPr kumimoji="1" lang="ja-JP" altLang="en-US" sz="1100"/>
            <a:t>～</a:t>
          </a:r>
          <a:r>
            <a:rPr kumimoji="1" lang="en-US" altLang="ja-JP" sz="1100"/>
            <a:t>18</a:t>
          </a:r>
          <a:r>
            <a:rPr kumimoji="1" lang="ja-JP" altLang="en-US" sz="1100"/>
            <a:t>日</a:t>
          </a:r>
          <a:endParaRPr kumimoji="1" lang="en-US" altLang="ja-JP" sz="1100"/>
        </a:p>
        <a:p>
          <a:r>
            <a:rPr kumimoji="1" lang="ja-JP" altLang="en-US" sz="1100"/>
            <a:t>　　Ｒ</a:t>
          </a:r>
          <a:r>
            <a:rPr kumimoji="1" lang="en-US" altLang="ja-JP" sz="1100"/>
            <a:t>4</a:t>
          </a:r>
          <a:r>
            <a:rPr kumimoji="1" lang="ja-JP" altLang="en-US" sz="1100"/>
            <a:t>：</a:t>
          </a:r>
          <a:r>
            <a:rPr kumimoji="1" lang="en-US" altLang="ja-JP" sz="1100"/>
            <a:t>17</a:t>
          </a:r>
          <a:r>
            <a:rPr kumimoji="1" lang="ja-JP" altLang="en-US" sz="1100"/>
            <a:t>～</a:t>
          </a:r>
          <a:r>
            <a:rPr kumimoji="1" lang="en-US" altLang="ja-JP" sz="1100"/>
            <a:t>19</a:t>
          </a:r>
          <a:r>
            <a:rPr kumimoji="1" lang="ja-JP" altLang="en-US" sz="1100"/>
            <a:t>日（</a:t>
          </a:r>
          <a:r>
            <a:rPr kumimoji="1" lang="en-US" altLang="ja-JP" sz="1100"/>
            <a:t>3</a:t>
          </a:r>
          <a:r>
            <a:rPr kumimoji="1" lang="ja-JP" altLang="en-US" sz="1100"/>
            <a:t>連休）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　　　　</a:t>
          </a:r>
          <a:r>
            <a:rPr kumimoji="1" lang="en-US" altLang="ja-JP" sz="1100"/>
            <a:t>23</a:t>
          </a:r>
          <a:r>
            <a:rPr kumimoji="1" lang="ja-JP" altLang="en-US" sz="1100"/>
            <a:t>～</a:t>
          </a:r>
          <a:r>
            <a:rPr kumimoji="1" lang="en-US" altLang="ja-JP" sz="1100"/>
            <a:t>25</a:t>
          </a:r>
          <a:r>
            <a:rPr kumimoji="1" lang="ja-JP" altLang="en-US" sz="1100"/>
            <a:t>日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連休）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endParaRPr lang="ja-JP" altLang="ja-JP">
            <a:effectLst/>
          </a:endParaRPr>
        </a:p>
        <a:p>
          <a:r>
            <a:rPr kumimoji="1" lang="ja-JP" altLang="en-US" sz="1100"/>
            <a:t>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Ｒ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連休）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連休）</a:t>
          </a:r>
          <a:endParaRPr lang="ja-JP" altLang="ja-JP"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</a:t>
          </a:r>
          <a:endParaRPr kumimoji="1" lang="en-US" altLang="ja-JP" sz="1100"/>
        </a:p>
      </xdr:txBody>
    </xdr:sp>
    <xdr:clientData/>
  </xdr:twoCellAnchor>
  <xdr:twoCellAnchor>
    <xdr:from>
      <xdr:col>1</xdr:col>
      <xdr:colOff>0</xdr:colOff>
      <xdr:row>0</xdr:row>
      <xdr:rowOff>268940</xdr:rowOff>
    </xdr:from>
    <xdr:to>
      <xdr:col>30</xdr:col>
      <xdr:colOff>58293</xdr:colOff>
      <xdr:row>1</xdr:row>
      <xdr:rowOff>661146</xdr:rowOff>
    </xdr:to>
    <xdr:sp textlink="">
      <xdr:nvSpPr>
        <xdr:cNvPr id="10" name="角丸四角形 1">
          <a:extLst>
            <a:ext uri="{FF2B5EF4-FFF2-40B4-BE49-F238E27FC236}">
              <a16:creationId xmlns:a16="http://schemas.microsoft.com/office/drawing/2014/main" id="{EA9307CA-FF58-45AE-BE63-83A9E2A8A6E3}"/>
            </a:ext>
          </a:extLst>
        </xdr:cNvPr>
        <xdr:cNvSpPr/>
      </xdr:nvSpPr>
      <xdr:spPr>
        <a:xfrm>
          <a:off x="168088" y="268940"/>
          <a:ext cx="13494146" cy="66114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地別"/>
      <sheetName val="推計ファイルH26.6月"/>
      <sheetName val="管理リスト"/>
    </sheetNames>
    <sheetDataSet>
      <sheetData sheetId="0" refreshError="1"/>
      <sheetData sheetId="1" refreshError="1">
        <row r="1">
          <cell r="C1" t="str">
            <v>入力日</v>
          </cell>
          <cell r="G1" t="str">
            <v>区分</v>
          </cell>
          <cell r="H1" t="str">
            <v>1000↕</v>
          </cell>
        </row>
        <row r="2">
          <cell r="C2">
            <v>41856</v>
          </cell>
          <cell r="G2" t="str">
            <v>C</v>
          </cell>
          <cell r="H2">
            <v>0</v>
          </cell>
        </row>
        <row r="3">
          <cell r="C3">
            <v>41862</v>
          </cell>
          <cell r="G3" t="str">
            <v>A</v>
          </cell>
          <cell r="H3">
            <v>0</v>
          </cell>
        </row>
        <row r="4">
          <cell r="C4">
            <v>41857</v>
          </cell>
          <cell r="G4" t="str">
            <v>C</v>
          </cell>
          <cell r="H4">
            <v>0</v>
          </cell>
        </row>
        <row r="5">
          <cell r="C5">
            <v>41859</v>
          </cell>
          <cell r="G5" t="str">
            <v>C</v>
          </cell>
          <cell r="H5">
            <v>0</v>
          </cell>
        </row>
        <row r="6">
          <cell r="C6" t="str">
            <v>なし</v>
          </cell>
          <cell r="G6" t="str">
            <v>B</v>
          </cell>
          <cell r="H6">
            <v>0</v>
          </cell>
        </row>
        <row r="7">
          <cell r="C7" t="str">
            <v>なし</v>
          </cell>
          <cell r="G7" t="str">
            <v>C</v>
          </cell>
          <cell r="H7">
            <v>0</v>
          </cell>
        </row>
        <row r="8">
          <cell r="C8">
            <v>41856</v>
          </cell>
          <cell r="G8" t="str">
            <v>C</v>
          </cell>
          <cell r="H8">
            <v>0</v>
          </cell>
        </row>
        <row r="9">
          <cell r="C9">
            <v>41857</v>
          </cell>
          <cell r="G9" t="str">
            <v>B</v>
          </cell>
          <cell r="H9">
            <v>2</v>
          </cell>
        </row>
        <row r="10">
          <cell r="C10" t="str">
            <v>なし</v>
          </cell>
          <cell r="G10" t="str">
            <v>C</v>
          </cell>
          <cell r="H10">
            <v>0</v>
          </cell>
        </row>
        <row r="11">
          <cell r="C11">
            <v>41856</v>
          </cell>
          <cell r="G11" t="str">
            <v>B</v>
          </cell>
          <cell r="H11">
            <v>1</v>
          </cell>
        </row>
        <row r="12">
          <cell r="C12">
            <v>41856</v>
          </cell>
          <cell r="G12" t="str">
            <v>A</v>
          </cell>
          <cell r="H12">
            <v>1</v>
          </cell>
        </row>
        <row r="13">
          <cell r="C13">
            <v>41862</v>
          </cell>
          <cell r="G13" t="str">
            <v>A</v>
          </cell>
          <cell r="H13">
            <v>1</v>
          </cell>
        </row>
        <row r="14">
          <cell r="C14">
            <v>41856</v>
          </cell>
          <cell r="G14" t="str">
            <v>C</v>
          </cell>
          <cell r="H14">
            <v>0</v>
          </cell>
        </row>
        <row r="15">
          <cell r="C15" t="str">
            <v>なし</v>
          </cell>
          <cell r="G15" t="str">
            <v>C</v>
          </cell>
          <cell r="H15">
            <v>0</v>
          </cell>
        </row>
        <row r="16">
          <cell r="C16">
            <v>41863</v>
          </cell>
          <cell r="G16" t="str">
            <v>B</v>
          </cell>
          <cell r="H16">
            <v>1</v>
          </cell>
        </row>
        <row r="17">
          <cell r="C17">
            <v>41855</v>
          </cell>
          <cell r="G17" t="str">
            <v>B</v>
          </cell>
          <cell r="H17">
            <v>2</v>
          </cell>
        </row>
        <row r="18">
          <cell r="C18">
            <v>41862</v>
          </cell>
          <cell r="G18" t="str">
            <v>C</v>
          </cell>
          <cell r="H18">
            <v>1</v>
          </cell>
        </row>
        <row r="19">
          <cell r="C19" t="str">
            <v>なし</v>
          </cell>
          <cell r="G19" t="str">
            <v>C</v>
          </cell>
          <cell r="H19">
            <v>0</v>
          </cell>
        </row>
        <row r="20">
          <cell r="C20">
            <v>41859</v>
          </cell>
          <cell r="G20" t="str">
            <v>C</v>
          </cell>
          <cell r="H20">
            <v>1</v>
          </cell>
        </row>
        <row r="21">
          <cell r="C21">
            <v>41856</v>
          </cell>
          <cell r="G21" t="str">
            <v>C</v>
          </cell>
          <cell r="H21">
            <v>3</v>
          </cell>
        </row>
        <row r="22">
          <cell r="C22">
            <v>41856</v>
          </cell>
          <cell r="G22" t="str">
            <v>C</v>
          </cell>
          <cell r="H22">
            <v>0</v>
          </cell>
        </row>
        <row r="23">
          <cell r="C23">
            <v>41855</v>
          </cell>
          <cell r="G23" t="str">
            <v>B</v>
          </cell>
          <cell r="H23">
            <v>0</v>
          </cell>
        </row>
        <row r="24">
          <cell r="C24">
            <v>41856</v>
          </cell>
          <cell r="G24" t="str">
            <v>B</v>
          </cell>
          <cell r="H24">
            <v>1</v>
          </cell>
        </row>
        <row r="25">
          <cell r="C25" t="str">
            <v>なし</v>
          </cell>
          <cell r="G25" t="str">
            <v>B</v>
          </cell>
          <cell r="H25">
            <v>0</v>
          </cell>
        </row>
        <row r="26">
          <cell r="C26">
            <v>41855</v>
          </cell>
          <cell r="G26" t="str">
            <v>B</v>
          </cell>
          <cell r="H26">
            <v>0</v>
          </cell>
        </row>
        <row r="27">
          <cell r="C27" t="str">
            <v>なし</v>
          </cell>
          <cell r="G27" t="str">
            <v>B</v>
          </cell>
          <cell r="H27">
            <v>0</v>
          </cell>
        </row>
        <row r="28">
          <cell r="C28">
            <v>41855</v>
          </cell>
          <cell r="G28" t="str">
            <v>B</v>
          </cell>
          <cell r="H28">
            <v>1</v>
          </cell>
        </row>
        <row r="29">
          <cell r="C29">
            <v>41859</v>
          </cell>
          <cell r="G29" t="str">
            <v>A</v>
          </cell>
          <cell r="H29">
            <v>0</v>
          </cell>
        </row>
        <row r="30">
          <cell r="C30">
            <v>41855</v>
          </cell>
          <cell r="G30" t="str">
            <v>B</v>
          </cell>
          <cell r="H30">
            <v>2</v>
          </cell>
        </row>
        <row r="31">
          <cell r="C31">
            <v>41855</v>
          </cell>
          <cell r="G31" t="str">
            <v>A</v>
          </cell>
          <cell r="H31">
            <v>1</v>
          </cell>
        </row>
        <row r="32">
          <cell r="C32">
            <v>41855</v>
          </cell>
          <cell r="G32" t="str">
            <v>A</v>
          </cell>
          <cell r="H32">
            <v>4</v>
          </cell>
        </row>
        <row r="33">
          <cell r="C33">
            <v>41862</v>
          </cell>
          <cell r="G33" t="str">
            <v>A</v>
          </cell>
          <cell r="H33">
            <v>2</v>
          </cell>
        </row>
        <row r="34">
          <cell r="C34" t="str">
            <v>なし</v>
          </cell>
          <cell r="G34" t="str">
            <v>B</v>
          </cell>
          <cell r="H34">
            <v>0</v>
          </cell>
        </row>
        <row r="35">
          <cell r="C35">
            <v>41856</v>
          </cell>
          <cell r="G35" t="str">
            <v>C</v>
          </cell>
          <cell r="H35">
            <v>0</v>
          </cell>
        </row>
        <row r="36">
          <cell r="C36">
            <v>41856</v>
          </cell>
          <cell r="G36" t="str">
            <v>C</v>
          </cell>
          <cell r="H36">
            <v>0</v>
          </cell>
        </row>
        <row r="37">
          <cell r="C37" t="str">
            <v>なし</v>
          </cell>
          <cell r="G37" t="str">
            <v>B</v>
          </cell>
          <cell r="H37">
            <v>0</v>
          </cell>
        </row>
        <row r="38">
          <cell r="C38" t="str">
            <v>なし</v>
          </cell>
          <cell r="G38" t="str">
            <v>C</v>
          </cell>
          <cell r="H38">
            <v>0</v>
          </cell>
        </row>
        <row r="39">
          <cell r="C39">
            <v>41856</v>
          </cell>
          <cell r="G39" t="str">
            <v>C</v>
          </cell>
          <cell r="H39">
            <v>0</v>
          </cell>
        </row>
        <row r="40">
          <cell r="C40">
            <v>41862</v>
          </cell>
          <cell r="G40" t="str">
            <v>C</v>
          </cell>
          <cell r="H40">
            <v>0</v>
          </cell>
        </row>
        <row r="41">
          <cell r="C41">
            <v>41855</v>
          </cell>
          <cell r="G41" t="str">
            <v>B</v>
          </cell>
          <cell r="H41">
            <v>0</v>
          </cell>
        </row>
        <row r="42">
          <cell r="C42">
            <v>41862</v>
          </cell>
          <cell r="G42" t="str">
            <v>B</v>
          </cell>
          <cell r="H42">
            <v>0</v>
          </cell>
        </row>
        <row r="43">
          <cell r="C43">
            <v>41855</v>
          </cell>
          <cell r="G43" t="str">
            <v>B</v>
          </cell>
          <cell r="H43">
            <v>1</v>
          </cell>
        </row>
        <row r="44">
          <cell r="C44">
            <v>41856</v>
          </cell>
          <cell r="G44" t="str">
            <v>B</v>
          </cell>
          <cell r="H44">
            <v>0</v>
          </cell>
        </row>
        <row r="45">
          <cell r="C45">
            <v>41855</v>
          </cell>
          <cell r="G45" t="str">
            <v>B</v>
          </cell>
          <cell r="H45">
            <v>1</v>
          </cell>
        </row>
        <row r="46">
          <cell r="C46">
            <v>41856</v>
          </cell>
          <cell r="G46" t="str">
            <v>C</v>
          </cell>
          <cell r="H46">
            <v>1</v>
          </cell>
        </row>
        <row r="47">
          <cell r="C47">
            <v>41855</v>
          </cell>
          <cell r="G47" t="str">
            <v>B</v>
          </cell>
          <cell r="H47">
            <v>0</v>
          </cell>
        </row>
        <row r="48">
          <cell r="C48" t="str">
            <v>なし</v>
          </cell>
          <cell r="G48" t="str">
            <v>C</v>
          </cell>
          <cell r="H48">
            <v>0</v>
          </cell>
        </row>
        <row r="49">
          <cell r="C49">
            <v>41855</v>
          </cell>
          <cell r="G49" t="str">
            <v>B</v>
          </cell>
          <cell r="H49">
            <v>1</v>
          </cell>
        </row>
        <row r="50">
          <cell r="C50">
            <v>41856</v>
          </cell>
          <cell r="G50" t="str">
            <v>C</v>
          </cell>
          <cell r="H50">
            <v>0</v>
          </cell>
        </row>
        <row r="51">
          <cell r="C51">
            <v>41859</v>
          </cell>
          <cell r="G51" t="str">
            <v>B</v>
          </cell>
          <cell r="H51">
            <v>0</v>
          </cell>
        </row>
        <row r="52">
          <cell r="C52">
            <v>41862</v>
          </cell>
          <cell r="G52" t="str">
            <v>B</v>
          </cell>
          <cell r="H52">
            <v>1</v>
          </cell>
        </row>
        <row r="53">
          <cell r="C53">
            <v>41855</v>
          </cell>
          <cell r="G53" t="str">
            <v>B</v>
          </cell>
          <cell r="H53">
            <v>0</v>
          </cell>
        </row>
        <row r="54">
          <cell r="C54" t="str">
            <v>なし</v>
          </cell>
          <cell r="G54" t="str">
            <v>C</v>
          </cell>
          <cell r="H54">
            <v>0</v>
          </cell>
        </row>
        <row r="55">
          <cell r="C55">
            <v>41856</v>
          </cell>
          <cell r="G55" t="str">
            <v>C</v>
          </cell>
          <cell r="H55">
            <v>0</v>
          </cell>
        </row>
        <row r="56">
          <cell r="C56">
            <v>41855</v>
          </cell>
          <cell r="G56" t="str">
            <v>B</v>
          </cell>
          <cell r="H56">
            <v>0</v>
          </cell>
        </row>
        <row r="57">
          <cell r="C57" t="str">
            <v>なし</v>
          </cell>
          <cell r="G57" t="str">
            <v>C</v>
          </cell>
          <cell r="H57">
            <v>0</v>
          </cell>
        </row>
        <row r="58">
          <cell r="C58">
            <v>41856</v>
          </cell>
          <cell r="G58" t="str">
            <v>B</v>
          </cell>
          <cell r="H58">
            <v>0</v>
          </cell>
        </row>
        <row r="59">
          <cell r="C59" t="str">
            <v>なし</v>
          </cell>
          <cell r="G59" t="str">
            <v>C</v>
          </cell>
          <cell r="H59">
            <v>0</v>
          </cell>
        </row>
        <row r="60">
          <cell r="C60">
            <v>41856</v>
          </cell>
          <cell r="G60" t="str">
            <v>C</v>
          </cell>
          <cell r="H60">
            <v>0</v>
          </cell>
        </row>
        <row r="61">
          <cell r="C61">
            <v>41856</v>
          </cell>
          <cell r="G61" t="str">
            <v>C</v>
          </cell>
          <cell r="H61">
            <v>0</v>
          </cell>
        </row>
        <row r="62">
          <cell r="C62" t="str">
            <v>なし</v>
          </cell>
          <cell r="G62" t="str">
            <v>C</v>
          </cell>
          <cell r="H62">
            <v>0</v>
          </cell>
        </row>
        <row r="63">
          <cell r="C63">
            <v>41856</v>
          </cell>
          <cell r="G63" t="str">
            <v>C</v>
          </cell>
          <cell r="H63">
            <v>0</v>
          </cell>
        </row>
        <row r="64">
          <cell r="C64">
            <v>41855</v>
          </cell>
          <cell r="G64" t="str">
            <v>B</v>
          </cell>
          <cell r="H64">
            <v>1</v>
          </cell>
        </row>
        <row r="65">
          <cell r="C65">
            <v>41862</v>
          </cell>
          <cell r="G65" t="str">
            <v>B</v>
          </cell>
          <cell r="H65">
            <v>0</v>
          </cell>
        </row>
        <row r="66">
          <cell r="C66">
            <v>41862</v>
          </cell>
          <cell r="G66" t="str">
            <v>C</v>
          </cell>
          <cell r="H66">
            <v>0</v>
          </cell>
        </row>
        <row r="67">
          <cell r="C67">
            <v>41859</v>
          </cell>
          <cell r="G67" t="str">
            <v>C</v>
          </cell>
          <cell r="H67">
            <v>0</v>
          </cell>
        </row>
        <row r="68">
          <cell r="C68" t="str">
            <v>なし</v>
          </cell>
          <cell r="G68" t="str">
            <v>C</v>
          </cell>
          <cell r="H68">
            <v>0</v>
          </cell>
        </row>
        <row r="69">
          <cell r="C69">
            <v>41859</v>
          </cell>
          <cell r="G69" t="str">
            <v>A</v>
          </cell>
          <cell r="H69">
            <v>5</v>
          </cell>
        </row>
        <row r="70">
          <cell r="C70">
            <v>41855</v>
          </cell>
          <cell r="G70" t="str">
            <v>B</v>
          </cell>
          <cell r="H70">
            <v>1</v>
          </cell>
        </row>
        <row r="71">
          <cell r="C71">
            <v>41862</v>
          </cell>
          <cell r="G71" t="str">
            <v>B</v>
          </cell>
          <cell r="H71">
            <v>1</v>
          </cell>
        </row>
        <row r="72">
          <cell r="C72">
            <v>41857</v>
          </cell>
          <cell r="G72" t="str">
            <v>C</v>
          </cell>
          <cell r="H72">
            <v>0</v>
          </cell>
        </row>
        <row r="73">
          <cell r="C73">
            <v>41859</v>
          </cell>
          <cell r="G73" t="str">
            <v>C</v>
          </cell>
          <cell r="H73">
            <v>0</v>
          </cell>
        </row>
        <row r="74">
          <cell r="C74">
            <v>41859</v>
          </cell>
          <cell r="G74" t="str">
            <v>B</v>
          </cell>
          <cell r="H74">
            <v>1</v>
          </cell>
        </row>
        <row r="75">
          <cell r="C75">
            <v>41856</v>
          </cell>
          <cell r="G75" t="str">
            <v>C</v>
          </cell>
          <cell r="H75">
            <v>0</v>
          </cell>
        </row>
        <row r="76">
          <cell r="C76">
            <v>41856</v>
          </cell>
          <cell r="G76" t="str">
            <v>C</v>
          </cell>
          <cell r="H76">
            <v>0</v>
          </cell>
        </row>
        <row r="77">
          <cell r="C77" t="str">
            <v>なし</v>
          </cell>
          <cell r="G77" t="str">
            <v>C</v>
          </cell>
          <cell r="H77">
            <v>0</v>
          </cell>
        </row>
        <row r="78">
          <cell r="C78">
            <v>41856</v>
          </cell>
          <cell r="G78" t="str">
            <v>C</v>
          </cell>
          <cell r="H78">
            <v>0</v>
          </cell>
        </row>
        <row r="79">
          <cell r="C79">
            <v>41856</v>
          </cell>
          <cell r="G79" t="str">
            <v>C</v>
          </cell>
          <cell r="H79">
            <v>0</v>
          </cell>
        </row>
        <row r="80">
          <cell r="C80">
            <v>41857</v>
          </cell>
          <cell r="G80" t="str">
            <v>C</v>
          </cell>
          <cell r="H80">
            <v>0</v>
          </cell>
        </row>
        <row r="81">
          <cell r="C81">
            <v>41856</v>
          </cell>
          <cell r="G81" t="str">
            <v>C</v>
          </cell>
          <cell r="H81">
            <v>0</v>
          </cell>
        </row>
        <row r="82">
          <cell r="C82">
            <v>41855</v>
          </cell>
          <cell r="G82" t="str">
            <v>B</v>
          </cell>
          <cell r="H82">
            <v>0</v>
          </cell>
        </row>
        <row r="83">
          <cell r="C83">
            <v>41859</v>
          </cell>
          <cell r="G83" t="str">
            <v>B</v>
          </cell>
          <cell r="H83">
            <v>0</v>
          </cell>
        </row>
        <row r="84">
          <cell r="C84">
            <v>41855</v>
          </cell>
          <cell r="G84" t="str">
            <v>B</v>
          </cell>
          <cell r="H84">
            <v>0</v>
          </cell>
        </row>
        <row r="85">
          <cell r="C85">
            <v>41856</v>
          </cell>
          <cell r="G85" t="str">
            <v>C</v>
          </cell>
          <cell r="H85">
            <v>0</v>
          </cell>
        </row>
        <row r="86">
          <cell r="C86" t="str">
            <v>なし</v>
          </cell>
          <cell r="G86" t="str">
            <v>C</v>
          </cell>
          <cell r="H86">
            <v>0</v>
          </cell>
        </row>
        <row r="87">
          <cell r="C87" t="str">
            <v>なし</v>
          </cell>
          <cell r="G87" t="str">
            <v>C</v>
          </cell>
          <cell r="H87">
            <v>0</v>
          </cell>
        </row>
        <row r="88">
          <cell r="C88" t="str">
            <v>なし</v>
          </cell>
          <cell r="G88" t="str">
            <v>B</v>
          </cell>
          <cell r="H88">
            <v>0</v>
          </cell>
        </row>
        <row r="89">
          <cell r="C89">
            <v>41856</v>
          </cell>
          <cell r="G89" t="str">
            <v>C</v>
          </cell>
          <cell r="H89">
            <v>0</v>
          </cell>
        </row>
        <row r="90">
          <cell r="C90">
            <v>41855</v>
          </cell>
          <cell r="G90" t="str">
            <v>B</v>
          </cell>
          <cell r="H90">
            <v>1</v>
          </cell>
        </row>
        <row r="91">
          <cell r="C91">
            <v>41855</v>
          </cell>
          <cell r="G91" t="str">
            <v>A</v>
          </cell>
          <cell r="H91">
            <v>1</v>
          </cell>
        </row>
        <row r="92">
          <cell r="C92">
            <v>41859</v>
          </cell>
          <cell r="G92" t="str">
            <v>B</v>
          </cell>
          <cell r="H92">
            <v>0</v>
          </cell>
        </row>
        <row r="93">
          <cell r="C93">
            <v>41862</v>
          </cell>
          <cell r="G93" t="str">
            <v>C</v>
          </cell>
          <cell r="H93">
            <v>0</v>
          </cell>
        </row>
        <row r="94">
          <cell r="C94" t="str">
            <v>なし</v>
          </cell>
          <cell r="G94" t="str">
            <v>C</v>
          </cell>
          <cell r="H94">
            <v>0</v>
          </cell>
        </row>
        <row r="95">
          <cell r="C95">
            <v>41856</v>
          </cell>
          <cell r="G95" t="str">
            <v>B</v>
          </cell>
          <cell r="H95">
            <v>0</v>
          </cell>
        </row>
        <row r="96">
          <cell r="C96">
            <v>41855</v>
          </cell>
          <cell r="G96" t="str">
            <v>B</v>
          </cell>
          <cell r="H96">
            <v>0</v>
          </cell>
        </row>
        <row r="97">
          <cell r="C97">
            <v>41862</v>
          </cell>
          <cell r="G97" t="str">
            <v>C</v>
          </cell>
          <cell r="H97">
            <v>0</v>
          </cell>
        </row>
        <row r="98">
          <cell r="C98" t="str">
            <v>なし</v>
          </cell>
          <cell r="G98" t="str">
            <v>B</v>
          </cell>
          <cell r="H98">
            <v>0</v>
          </cell>
        </row>
        <row r="99">
          <cell r="C99">
            <v>41855</v>
          </cell>
          <cell r="G99" t="str">
            <v>B</v>
          </cell>
          <cell r="H99">
            <v>0</v>
          </cell>
        </row>
        <row r="100">
          <cell r="C100">
            <v>41856</v>
          </cell>
          <cell r="G100" t="str">
            <v>C</v>
          </cell>
          <cell r="H100">
            <v>0</v>
          </cell>
        </row>
        <row r="101">
          <cell r="C101" t="str">
            <v>なし</v>
          </cell>
          <cell r="G101" t="str">
            <v>C</v>
          </cell>
          <cell r="H101">
            <v>0</v>
          </cell>
        </row>
        <row r="102">
          <cell r="C102" t="str">
            <v>なし</v>
          </cell>
          <cell r="G102" t="str">
            <v>C</v>
          </cell>
          <cell r="H102">
            <v>0</v>
          </cell>
        </row>
        <row r="103">
          <cell r="C103">
            <v>41862</v>
          </cell>
          <cell r="G103" t="str">
            <v>C</v>
          </cell>
          <cell r="H103">
            <v>0</v>
          </cell>
        </row>
        <row r="104">
          <cell r="C104" t="str">
            <v>なし</v>
          </cell>
          <cell r="G104" t="str">
            <v>C</v>
          </cell>
          <cell r="H104">
            <v>0</v>
          </cell>
        </row>
        <row r="105">
          <cell r="C105">
            <v>41855</v>
          </cell>
          <cell r="G105" t="str">
            <v>B</v>
          </cell>
          <cell r="H105">
            <v>0</v>
          </cell>
        </row>
        <row r="106">
          <cell r="C106">
            <v>41856</v>
          </cell>
          <cell r="G106" t="str">
            <v>C</v>
          </cell>
          <cell r="H106">
            <v>0</v>
          </cell>
        </row>
        <row r="107">
          <cell r="C107">
            <v>41859</v>
          </cell>
          <cell r="G107" t="str">
            <v>C</v>
          </cell>
          <cell r="H107">
            <v>0</v>
          </cell>
        </row>
        <row r="108">
          <cell r="C108" t="str">
            <v>なし</v>
          </cell>
          <cell r="G108" t="str">
            <v>C</v>
          </cell>
          <cell r="H108">
            <v>0</v>
          </cell>
        </row>
        <row r="109">
          <cell r="C109" t="str">
            <v>なし</v>
          </cell>
          <cell r="G109" t="str">
            <v>C</v>
          </cell>
          <cell r="H109">
            <v>0</v>
          </cell>
        </row>
        <row r="110">
          <cell r="C110" t="str">
            <v>なし</v>
          </cell>
          <cell r="G110" t="str">
            <v>C</v>
          </cell>
          <cell r="H110">
            <v>0</v>
          </cell>
        </row>
        <row r="111">
          <cell r="C111">
            <v>41862</v>
          </cell>
          <cell r="G111" t="str">
            <v>C</v>
          </cell>
          <cell r="H111">
            <v>0</v>
          </cell>
        </row>
        <row r="112">
          <cell r="C112">
            <v>41856</v>
          </cell>
          <cell r="G112" t="str">
            <v>C</v>
          </cell>
          <cell r="H112">
            <v>0</v>
          </cell>
        </row>
        <row r="113">
          <cell r="C113" t="str">
            <v>なし</v>
          </cell>
          <cell r="G113" t="str">
            <v>C</v>
          </cell>
          <cell r="H113">
            <v>0</v>
          </cell>
        </row>
        <row r="114">
          <cell r="C114" t="str">
            <v>なし</v>
          </cell>
          <cell r="G114" t="str">
            <v>C</v>
          </cell>
          <cell r="H114">
            <v>0</v>
          </cell>
        </row>
        <row r="115">
          <cell r="C115" t="str">
            <v>なし</v>
          </cell>
          <cell r="G115" t="str">
            <v>C</v>
          </cell>
          <cell r="H115">
            <v>0</v>
          </cell>
        </row>
        <row r="116">
          <cell r="C116" t="str">
            <v>なし</v>
          </cell>
          <cell r="G116" t="str">
            <v>B</v>
          </cell>
          <cell r="H116">
            <v>0</v>
          </cell>
        </row>
        <row r="117">
          <cell r="C117">
            <v>41856</v>
          </cell>
          <cell r="G117" t="str">
            <v>C</v>
          </cell>
          <cell r="H117">
            <v>0</v>
          </cell>
        </row>
        <row r="118">
          <cell r="C118" t="str">
            <v>なし</v>
          </cell>
          <cell r="G118" t="str">
            <v>C</v>
          </cell>
          <cell r="H118">
            <v>0</v>
          </cell>
        </row>
        <row r="119">
          <cell r="C119">
            <v>41862</v>
          </cell>
          <cell r="G119" t="str">
            <v>C</v>
          </cell>
          <cell r="H119">
            <v>0</v>
          </cell>
        </row>
        <row r="120">
          <cell r="C120" t="str">
            <v>なし</v>
          </cell>
          <cell r="G120" t="str">
            <v>C</v>
          </cell>
          <cell r="H120">
            <v>0</v>
          </cell>
        </row>
        <row r="121">
          <cell r="C121">
            <v>41856</v>
          </cell>
          <cell r="G121" t="str">
            <v>C</v>
          </cell>
          <cell r="H121">
            <v>0</v>
          </cell>
        </row>
        <row r="122">
          <cell r="C122" t="str">
            <v>なし</v>
          </cell>
          <cell r="G122" t="str">
            <v>C</v>
          </cell>
          <cell r="H122">
            <v>0</v>
          </cell>
        </row>
        <row r="123">
          <cell r="C123">
            <v>41856</v>
          </cell>
          <cell r="G123" t="str">
            <v>C</v>
          </cell>
          <cell r="H123">
            <v>0</v>
          </cell>
        </row>
        <row r="124">
          <cell r="C124">
            <v>41862</v>
          </cell>
          <cell r="G124" t="str">
            <v>C</v>
          </cell>
          <cell r="H124">
            <v>0</v>
          </cell>
        </row>
        <row r="125">
          <cell r="C125">
            <v>41859</v>
          </cell>
          <cell r="G125" t="str">
            <v>C</v>
          </cell>
          <cell r="H125">
            <v>0</v>
          </cell>
        </row>
        <row r="126">
          <cell r="C126" t="str">
            <v>なし</v>
          </cell>
          <cell r="G126" t="str">
            <v>C</v>
          </cell>
          <cell r="H126">
            <v>0</v>
          </cell>
        </row>
        <row r="127">
          <cell r="C127">
            <v>41857</v>
          </cell>
          <cell r="G127" t="str">
            <v>B</v>
          </cell>
          <cell r="H127">
            <v>0</v>
          </cell>
        </row>
        <row r="128">
          <cell r="C128">
            <v>41859</v>
          </cell>
          <cell r="G128" t="str">
            <v>C</v>
          </cell>
          <cell r="H128">
            <v>1</v>
          </cell>
        </row>
        <row r="129">
          <cell r="C129" t="str">
            <v>なし</v>
          </cell>
          <cell r="G129" t="str">
            <v>C</v>
          </cell>
          <cell r="H129">
            <v>0</v>
          </cell>
        </row>
        <row r="130">
          <cell r="C130">
            <v>41856</v>
          </cell>
          <cell r="G130" t="str">
            <v>B</v>
          </cell>
          <cell r="H130">
            <v>0</v>
          </cell>
        </row>
        <row r="131">
          <cell r="C131">
            <v>41862</v>
          </cell>
          <cell r="G131" t="str">
            <v>B</v>
          </cell>
          <cell r="H131">
            <v>0</v>
          </cell>
        </row>
        <row r="132">
          <cell r="C132">
            <v>41856</v>
          </cell>
          <cell r="G132" t="str">
            <v>B</v>
          </cell>
          <cell r="H132">
            <v>0</v>
          </cell>
        </row>
        <row r="133">
          <cell r="C133">
            <v>41857</v>
          </cell>
          <cell r="G133" t="str">
            <v>B</v>
          </cell>
          <cell r="H133">
            <v>1</v>
          </cell>
        </row>
        <row r="134">
          <cell r="C134" t="str">
            <v>なし</v>
          </cell>
          <cell r="G134" t="str">
            <v>C</v>
          </cell>
          <cell r="H134">
            <v>0</v>
          </cell>
        </row>
        <row r="135">
          <cell r="C135">
            <v>41862</v>
          </cell>
          <cell r="G135" t="str">
            <v>C</v>
          </cell>
          <cell r="H135">
            <v>0</v>
          </cell>
        </row>
        <row r="136">
          <cell r="C136">
            <v>41862</v>
          </cell>
          <cell r="G136" t="str">
            <v>B</v>
          </cell>
          <cell r="H136">
            <v>0</v>
          </cell>
        </row>
        <row r="137">
          <cell r="C137">
            <v>41862</v>
          </cell>
          <cell r="G137" t="str">
            <v>B</v>
          </cell>
          <cell r="H137">
            <v>0</v>
          </cell>
        </row>
        <row r="138">
          <cell r="C138">
            <v>41856</v>
          </cell>
          <cell r="G138" t="str">
            <v>C</v>
          </cell>
          <cell r="H138">
            <v>0</v>
          </cell>
        </row>
        <row r="139">
          <cell r="C139">
            <v>41855</v>
          </cell>
          <cell r="G139" t="str">
            <v>B</v>
          </cell>
          <cell r="H139">
            <v>0</v>
          </cell>
        </row>
        <row r="140">
          <cell r="C140">
            <v>41855</v>
          </cell>
          <cell r="G140" t="str">
            <v>A</v>
          </cell>
          <cell r="H140">
            <v>1</v>
          </cell>
        </row>
        <row r="141">
          <cell r="C141">
            <v>41856</v>
          </cell>
          <cell r="G141" t="str">
            <v>C</v>
          </cell>
          <cell r="H141">
            <v>1</v>
          </cell>
        </row>
        <row r="142">
          <cell r="C142">
            <v>41856</v>
          </cell>
          <cell r="G142" t="str">
            <v>C</v>
          </cell>
          <cell r="H142">
            <v>0</v>
          </cell>
        </row>
        <row r="143">
          <cell r="C143">
            <v>41859</v>
          </cell>
          <cell r="G143" t="str">
            <v>C</v>
          </cell>
          <cell r="H143">
            <v>0</v>
          </cell>
        </row>
        <row r="144">
          <cell r="C144">
            <v>41855</v>
          </cell>
          <cell r="G144" t="str">
            <v>B</v>
          </cell>
          <cell r="H144">
            <v>0</v>
          </cell>
        </row>
        <row r="145">
          <cell r="C145">
            <v>41855</v>
          </cell>
          <cell r="G145" t="str">
            <v>B</v>
          </cell>
          <cell r="H145">
            <v>0</v>
          </cell>
        </row>
        <row r="146">
          <cell r="C146" t="str">
            <v>なし</v>
          </cell>
          <cell r="G146" t="str">
            <v>B</v>
          </cell>
          <cell r="H146">
            <v>0</v>
          </cell>
        </row>
        <row r="147">
          <cell r="C147">
            <v>41862</v>
          </cell>
          <cell r="G147" t="str">
            <v>B</v>
          </cell>
          <cell r="H147">
            <v>0</v>
          </cell>
        </row>
        <row r="148">
          <cell r="C148">
            <v>41862</v>
          </cell>
          <cell r="G148" t="str">
            <v>C</v>
          </cell>
          <cell r="H148">
            <v>0</v>
          </cell>
        </row>
        <row r="149">
          <cell r="C149">
            <v>41856</v>
          </cell>
          <cell r="G149" t="str">
            <v>C</v>
          </cell>
          <cell r="H149">
            <v>0</v>
          </cell>
        </row>
        <row r="150">
          <cell r="C150">
            <v>41855</v>
          </cell>
          <cell r="G150" t="str">
            <v>B</v>
          </cell>
          <cell r="H150">
            <v>0</v>
          </cell>
        </row>
        <row r="151">
          <cell r="C151">
            <v>41855</v>
          </cell>
          <cell r="G151" t="str">
            <v>B</v>
          </cell>
          <cell r="H151">
            <v>0</v>
          </cell>
        </row>
        <row r="152">
          <cell r="C152" t="str">
            <v>なし</v>
          </cell>
          <cell r="G152" t="str">
            <v>B</v>
          </cell>
          <cell r="H152">
            <v>0</v>
          </cell>
        </row>
        <row r="153">
          <cell r="C153">
            <v>41859</v>
          </cell>
          <cell r="G153" t="str">
            <v>B</v>
          </cell>
          <cell r="H153">
            <v>0</v>
          </cell>
        </row>
        <row r="154">
          <cell r="C154">
            <v>41857</v>
          </cell>
          <cell r="G154" t="str">
            <v>B</v>
          </cell>
          <cell r="H154">
            <v>0</v>
          </cell>
        </row>
        <row r="155">
          <cell r="C155" t="str">
            <v>なし</v>
          </cell>
          <cell r="G155" t="str">
            <v>B</v>
          </cell>
          <cell r="H155">
            <v>0</v>
          </cell>
        </row>
        <row r="156">
          <cell r="C156">
            <v>41856</v>
          </cell>
          <cell r="G156" t="str">
            <v>C</v>
          </cell>
          <cell r="H156">
            <v>1</v>
          </cell>
        </row>
        <row r="157">
          <cell r="C157">
            <v>41859</v>
          </cell>
          <cell r="G157" t="str">
            <v>B</v>
          </cell>
          <cell r="H157">
            <v>0</v>
          </cell>
        </row>
        <row r="158">
          <cell r="C158">
            <v>41862</v>
          </cell>
          <cell r="G158" t="str">
            <v>C</v>
          </cell>
          <cell r="H158">
            <v>0</v>
          </cell>
        </row>
        <row r="159">
          <cell r="C159">
            <v>41855</v>
          </cell>
          <cell r="G159" t="str">
            <v>B</v>
          </cell>
          <cell r="H159">
            <v>0</v>
          </cell>
        </row>
        <row r="160">
          <cell r="C160">
            <v>41855</v>
          </cell>
          <cell r="G160" t="str">
            <v>B</v>
          </cell>
          <cell r="H160">
            <v>0</v>
          </cell>
        </row>
        <row r="161">
          <cell r="C161">
            <v>41862</v>
          </cell>
          <cell r="G161" t="str">
            <v>C</v>
          </cell>
          <cell r="H161">
            <v>0</v>
          </cell>
        </row>
        <row r="162">
          <cell r="C162">
            <v>41855</v>
          </cell>
          <cell r="G162" t="str">
            <v>B</v>
          </cell>
          <cell r="H162">
            <v>0</v>
          </cell>
        </row>
        <row r="163">
          <cell r="C163" t="str">
            <v>なし</v>
          </cell>
          <cell r="G163" t="str">
            <v>B</v>
          </cell>
          <cell r="H163">
            <v>0</v>
          </cell>
        </row>
        <row r="164">
          <cell r="C164" t="str">
            <v>なし</v>
          </cell>
          <cell r="G164" t="str">
            <v>B</v>
          </cell>
          <cell r="H164">
            <v>0</v>
          </cell>
        </row>
        <row r="165">
          <cell r="C165" t="str">
            <v>なし</v>
          </cell>
          <cell r="G165" t="str">
            <v>C</v>
          </cell>
          <cell r="H165">
            <v>0</v>
          </cell>
        </row>
        <row r="166">
          <cell r="C166" t="str">
            <v>なし</v>
          </cell>
          <cell r="G166" t="str">
            <v>C</v>
          </cell>
          <cell r="H166">
            <v>0</v>
          </cell>
        </row>
        <row r="167">
          <cell r="C167" t="str">
            <v>なし</v>
          </cell>
          <cell r="G167" t="str">
            <v>C</v>
          </cell>
          <cell r="H167">
            <v>0</v>
          </cell>
        </row>
        <row r="168">
          <cell r="C168" t="str">
            <v>なし</v>
          </cell>
          <cell r="G168" t="str">
            <v>C</v>
          </cell>
          <cell r="H168">
            <v>0</v>
          </cell>
        </row>
        <row r="169">
          <cell r="C169" t="str">
            <v>なし</v>
          </cell>
          <cell r="G169" t="str">
            <v>C</v>
          </cell>
          <cell r="H169">
            <v>0</v>
          </cell>
        </row>
        <row r="170">
          <cell r="C170" t="str">
            <v>なし</v>
          </cell>
          <cell r="G170" t="str">
            <v>C</v>
          </cell>
          <cell r="H170">
            <v>0</v>
          </cell>
        </row>
        <row r="171">
          <cell r="C171">
            <v>0</v>
          </cell>
          <cell r="G171">
            <v>0</v>
          </cell>
          <cell r="H171">
            <v>0</v>
          </cell>
        </row>
        <row r="172">
          <cell r="C172">
            <v>0</v>
          </cell>
          <cell r="G172">
            <v>0</v>
          </cell>
          <cell r="H172">
            <v>0</v>
          </cell>
        </row>
        <row r="173">
          <cell r="C173">
            <v>0</v>
          </cell>
          <cell r="G173">
            <v>0</v>
          </cell>
          <cell r="H173">
            <v>0</v>
          </cell>
        </row>
        <row r="174">
          <cell r="C174">
            <v>0</v>
          </cell>
          <cell r="G174">
            <v>0</v>
          </cell>
          <cell r="H174">
            <v>0</v>
          </cell>
        </row>
        <row r="175">
          <cell r="C175">
            <v>0</v>
          </cell>
          <cell r="G175">
            <v>0</v>
          </cell>
          <cell r="H175">
            <v>0</v>
          </cell>
        </row>
        <row r="176">
          <cell r="C176">
            <v>0</v>
          </cell>
          <cell r="G176">
            <v>0</v>
          </cell>
          <cell r="H176">
            <v>0</v>
          </cell>
        </row>
        <row r="177">
          <cell r="C177">
            <v>0</v>
          </cell>
          <cell r="G177">
            <v>0</v>
          </cell>
          <cell r="H177">
            <v>0</v>
          </cell>
        </row>
        <row r="178">
          <cell r="C178">
            <v>0</v>
          </cell>
          <cell r="G178">
            <v>0</v>
          </cell>
          <cell r="H178">
            <v>0</v>
          </cell>
        </row>
        <row r="179">
          <cell r="C179">
            <v>0</v>
          </cell>
          <cell r="G179">
            <v>0</v>
          </cell>
          <cell r="H179">
            <v>0</v>
          </cell>
        </row>
        <row r="180">
          <cell r="C180">
            <v>0</v>
          </cell>
          <cell r="G180">
            <v>0</v>
          </cell>
          <cell r="H180">
            <v>0</v>
          </cell>
        </row>
        <row r="181">
          <cell r="C181">
            <v>0</v>
          </cell>
          <cell r="G181">
            <v>0</v>
          </cell>
          <cell r="H181">
            <v>0</v>
          </cell>
        </row>
        <row r="182">
          <cell r="C182">
            <v>0</v>
          </cell>
          <cell r="G182">
            <v>0</v>
          </cell>
          <cell r="H182">
            <v>0</v>
          </cell>
        </row>
        <row r="183">
          <cell r="C183">
            <v>0</v>
          </cell>
          <cell r="G183">
            <v>0</v>
          </cell>
          <cell r="H183">
            <v>0</v>
          </cell>
        </row>
        <row r="184">
          <cell r="C184">
            <v>0</v>
          </cell>
          <cell r="G184">
            <v>0</v>
          </cell>
          <cell r="H184">
            <v>0</v>
          </cell>
        </row>
        <row r="185">
          <cell r="C185">
            <v>0</v>
          </cell>
          <cell r="G185">
            <v>0</v>
          </cell>
          <cell r="H185">
            <v>0</v>
          </cell>
        </row>
        <row r="186">
          <cell r="C186">
            <v>0</v>
          </cell>
          <cell r="G186">
            <v>0</v>
          </cell>
          <cell r="H186">
            <v>0</v>
          </cell>
        </row>
        <row r="187">
          <cell r="C187">
            <v>0</v>
          </cell>
          <cell r="G187">
            <v>0</v>
          </cell>
          <cell r="H187">
            <v>0</v>
          </cell>
        </row>
        <row r="188">
          <cell r="C188">
            <v>0</v>
          </cell>
          <cell r="G188">
            <v>0</v>
          </cell>
          <cell r="H188">
            <v>0</v>
          </cell>
        </row>
        <row r="189">
          <cell r="C189">
            <v>0</v>
          </cell>
          <cell r="G189">
            <v>0</v>
          </cell>
          <cell r="H189">
            <v>0</v>
          </cell>
        </row>
        <row r="190">
          <cell r="C190">
            <v>0</v>
          </cell>
          <cell r="G190">
            <v>0</v>
          </cell>
          <cell r="H190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4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C1:W54"/>
  <sheetViews>
    <sheetView tabSelected="1" view="pageBreakPreview" zoomScaleNormal="100" zoomScaleSheetLayoutView="100" workbookViewId="0">
      <selection activeCell="P27" sqref="P27"/>
    </sheetView>
  </sheetViews>
  <sheetFormatPr defaultColWidth="9" defaultRowHeight="15.75" x14ac:dyDescent="0.15"/>
  <cols>
    <col min="1" max="2" width="9" style="9"/>
    <col min="3" max="3" width="2.25" style="9" customWidth="1"/>
    <col min="4" max="4" width="3.25" style="9" customWidth="1"/>
    <col min="5" max="5" width="5.625" style="9" customWidth="1"/>
    <col min="6" max="17" width="6.375" style="9" customWidth="1"/>
    <col min="18" max="18" width="5.5" style="9" customWidth="1"/>
    <col min="19" max="20" width="6.75" style="9" customWidth="1"/>
    <col min="21" max="16384" width="9" style="9"/>
  </cols>
  <sheetData>
    <row r="1" spans="3:20" ht="23.25" customHeight="1" x14ac:dyDescent="0.15">
      <c r="C1" s="153" t="s">
        <v>79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</row>
    <row r="2" spans="3:20" ht="24.75" customHeight="1" x14ac:dyDescent="0.15">
      <c r="C2" s="155" t="s">
        <v>63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</row>
    <row r="3" spans="3:20" ht="16.5" customHeight="1" x14ac:dyDescent="0.15">
      <c r="D3" s="10"/>
      <c r="Q3" s="159"/>
      <c r="R3" s="159"/>
      <c r="S3" s="159"/>
      <c r="T3" s="82"/>
    </row>
    <row r="4" spans="3:20" ht="16.5" customHeight="1" x14ac:dyDescent="0.15">
      <c r="D4" s="10"/>
      <c r="Q4" s="160"/>
      <c r="R4" s="160"/>
      <c r="S4" s="160"/>
    </row>
    <row r="5" spans="3:20" ht="30" customHeight="1" x14ac:dyDescent="0.15">
      <c r="D5" s="10"/>
    </row>
    <row r="6" spans="3:20" x14ac:dyDescent="0.15">
      <c r="C6" s="11" t="s">
        <v>72</v>
      </c>
      <c r="D6" s="11"/>
    </row>
    <row r="7" spans="3:20" ht="13.5" customHeight="1" x14ac:dyDescent="0.15"/>
    <row r="8" spans="3:20" ht="13.5" customHeight="1" x14ac:dyDescent="0.15"/>
    <row r="9" spans="3:20" ht="13.5" customHeight="1" x14ac:dyDescent="0.15"/>
    <row r="10" spans="3:20" ht="13.5" customHeight="1" x14ac:dyDescent="0.15"/>
    <row r="11" spans="3:20" ht="13.5" customHeight="1" x14ac:dyDescent="0.15"/>
    <row r="12" spans="3:20" ht="13.5" customHeight="1" x14ac:dyDescent="0.15"/>
    <row r="13" spans="3:20" ht="13.5" customHeight="1" x14ac:dyDescent="0.15"/>
    <row r="14" spans="3:20" ht="13.5" customHeight="1" x14ac:dyDescent="0.15"/>
    <row r="15" spans="3:20" ht="13.5" customHeight="1" x14ac:dyDescent="0.15"/>
    <row r="16" spans="3:20" ht="13.5" customHeight="1" x14ac:dyDescent="0.15"/>
    <row r="17" spans="3:23" ht="13.5" customHeight="1" x14ac:dyDescent="0.15"/>
    <row r="18" spans="3:23" ht="13.5" customHeight="1" x14ac:dyDescent="0.15"/>
    <row r="19" spans="3:23" ht="13.5" customHeight="1" x14ac:dyDescent="0.15"/>
    <row r="20" spans="3:23" ht="13.5" customHeight="1" x14ac:dyDescent="0.15"/>
    <row r="21" spans="3:23" ht="18" customHeight="1" x14ac:dyDescent="0.15"/>
    <row r="22" spans="3:23" ht="18" customHeight="1" x14ac:dyDescent="0.15"/>
    <row r="23" spans="3:23" s="13" customFormat="1" ht="17.25" customHeight="1" x14ac:dyDescent="0.15">
      <c r="D23" s="156"/>
      <c r="E23" s="156"/>
      <c r="F23" s="12" t="s">
        <v>1</v>
      </c>
      <c r="G23" s="12" t="s">
        <v>2</v>
      </c>
      <c r="H23" s="12" t="s">
        <v>3</v>
      </c>
      <c r="I23" s="12" t="s">
        <v>4</v>
      </c>
      <c r="J23" s="12" t="s">
        <v>5</v>
      </c>
      <c r="K23" s="12" t="s">
        <v>6</v>
      </c>
      <c r="L23" s="12" t="s">
        <v>7</v>
      </c>
      <c r="M23" s="12" t="s">
        <v>8</v>
      </c>
      <c r="N23" s="12" t="s">
        <v>9</v>
      </c>
      <c r="O23" s="12" t="s">
        <v>10</v>
      </c>
      <c r="P23" s="30" t="s">
        <v>11</v>
      </c>
      <c r="Q23" s="77" t="s">
        <v>12</v>
      </c>
      <c r="R23" s="157" t="s">
        <v>25</v>
      </c>
      <c r="S23" s="158"/>
      <c r="T23" s="14"/>
      <c r="W23" s="14"/>
    </row>
    <row r="24" spans="3:23" s="17" customFormat="1" ht="24" customHeight="1" x14ac:dyDescent="0.15">
      <c r="D24" s="15" t="s">
        <v>68</v>
      </c>
      <c r="E24" s="15" t="s">
        <v>16</v>
      </c>
      <c r="F24" s="16">
        <f>【公表用・部長会議用】!D20</f>
        <v>412346</v>
      </c>
      <c r="G24" s="16">
        <f>【公表用・部長会議用】!E20</f>
        <v>422227</v>
      </c>
      <c r="H24" s="16">
        <f>【公表用・部長会議用】!F20</f>
        <v>523874</v>
      </c>
      <c r="I24" s="16">
        <f>【公表用・部長会議用】!G20</f>
        <v>429996</v>
      </c>
      <c r="J24" s="16">
        <f>【公表用・部長会議用】!H20</f>
        <v>425278</v>
      </c>
      <c r="K24" s="16">
        <f>【公表用・部長会議用】!I20</f>
        <v>368125</v>
      </c>
      <c r="L24" s="16">
        <f>【公表用・部長会議用】!J20</f>
        <v>387606</v>
      </c>
      <c r="M24" s="16">
        <f>【公表用・部長会議用】!K20</f>
        <v>518205</v>
      </c>
      <c r="N24" s="16">
        <f>【公表用・部長会議用】!L20</f>
        <v>402282</v>
      </c>
      <c r="O24" s="16">
        <f>【公表用・部長会議用】!M20</f>
        <v>458854</v>
      </c>
      <c r="P24" s="16">
        <f>【公表用・部長会議用】!N20</f>
        <v>501252</v>
      </c>
      <c r="Q24" s="16">
        <f>【公表用・部長会議用】!O20</f>
        <v>461388</v>
      </c>
      <c r="R24" s="139">
        <f>【公表用・部長会議用】!P20</f>
        <v>5311433</v>
      </c>
      <c r="S24" s="140"/>
      <c r="T24" s="18"/>
    </row>
    <row r="25" spans="3:23" s="17" customFormat="1" ht="24" customHeight="1" x14ac:dyDescent="0.15">
      <c r="D25" s="19" t="s">
        <v>64</v>
      </c>
      <c r="E25" s="19" t="s">
        <v>16</v>
      </c>
      <c r="F25" s="84">
        <f>【公表用・部長会議用】!D21</f>
        <v>404557</v>
      </c>
      <c r="G25" s="84">
        <f>【公表用・部長会議用】!E21</f>
        <v>414838</v>
      </c>
      <c r="H25" s="84">
        <f>【公表用・部長会議用】!F21</f>
        <v>488648</v>
      </c>
      <c r="I25" s="84">
        <f>【公表用・部長会議用】!G21</f>
        <v>427091</v>
      </c>
      <c r="J25" s="84">
        <f>【公表用・部長会議用】!H21</f>
        <v>415928</v>
      </c>
      <c r="K25" s="84">
        <f>【公表用・部長会議用】!I21</f>
        <v>362001</v>
      </c>
      <c r="L25" s="84">
        <f>【公表用・部長会議用】!J21</f>
        <v>409510</v>
      </c>
      <c r="M25" s="84">
        <f>【公表用・部長会議用】!K21</f>
        <v>458448</v>
      </c>
      <c r="N25" s="84">
        <f>【公表用・部長会議用】!L21</f>
        <v>384156</v>
      </c>
      <c r="O25" s="84">
        <f>【公表用・部長会議用】!M21</f>
        <v>411345</v>
      </c>
      <c r="P25" s="84">
        <f>【公表用・部長会議用】!N21</f>
        <v>472107</v>
      </c>
      <c r="Q25" s="84">
        <f>【公表用・部長会議用】!O21</f>
        <v>444177</v>
      </c>
      <c r="R25" s="141">
        <f>【公表用・部長会議用】!P21</f>
        <v>5092806</v>
      </c>
      <c r="S25" s="142"/>
    </row>
    <row r="26" spans="3:23" s="18" customFormat="1" ht="24" customHeight="1" x14ac:dyDescent="0.15">
      <c r="D26" s="143" t="s">
        <v>74</v>
      </c>
      <c r="E26" s="144"/>
      <c r="F26" s="21">
        <f>【公表用・部長会議用】!D22</f>
        <v>1.925315839300751</v>
      </c>
      <c r="G26" s="21">
        <f>【公表用・部長会議用】!E22</f>
        <v>1.7811772306297797</v>
      </c>
      <c r="H26" s="21">
        <f>【公表用・部長会議用】!F22</f>
        <v>7.2088701887657436</v>
      </c>
      <c r="I26" s="21">
        <f>【公表用・部長会議用】!G22</f>
        <v>0.68018291183847168</v>
      </c>
      <c r="J26" s="21">
        <f>【公表用・部長会議用】!H22</f>
        <v>2.2479852282125705</v>
      </c>
      <c r="K26" s="21">
        <f>【公表用・部長会議用】!I22</f>
        <v>1.691708033955706</v>
      </c>
      <c r="L26" s="21">
        <f>【公表用・部長会議用】!J22</f>
        <v>-5.3488315303655583</v>
      </c>
      <c r="M26" s="21">
        <f>【公表用・部長会議用】!K22</f>
        <v>13.034629881687778</v>
      </c>
      <c r="N26" s="21">
        <f>【公表用・部長会議用】!L22</f>
        <v>4.7183956517664569</v>
      </c>
      <c r="O26" s="21">
        <f>【公表用・部長会議用】!M22</f>
        <v>11.549672416098417</v>
      </c>
      <c r="P26" s="21">
        <f>【公表用・部長会議用】!N22</f>
        <v>6.1733886597741758</v>
      </c>
      <c r="Q26" s="89">
        <f>【公表用・部長会議用】!O22</f>
        <v>3.8748066649106079</v>
      </c>
      <c r="R26" s="145">
        <f>【公表用・部長会議用】!P22</f>
        <v>4.2928593785037208</v>
      </c>
      <c r="S26" s="146"/>
      <c r="T26" s="17"/>
    </row>
    <row r="27" spans="3:23" s="14" customFormat="1" ht="32.25" customHeight="1" x14ac:dyDescent="0.15">
      <c r="D27" s="22"/>
      <c r="E27" s="22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3:23" x14ac:dyDescent="0.15">
      <c r="C28" s="11" t="s">
        <v>81</v>
      </c>
      <c r="T28" s="14"/>
    </row>
    <row r="29" spans="3:23" ht="15.75" customHeight="1" x14ac:dyDescent="0.15"/>
    <row r="30" spans="3:23" ht="21.75" customHeight="1" x14ac:dyDescent="0.15">
      <c r="D30" s="11" t="s">
        <v>82</v>
      </c>
    </row>
    <row r="31" spans="3:23" ht="19.5" customHeight="1" x14ac:dyDescent="0.15">
      <c r="G31" s="147" t="s">
        <v>69</v>
      </c>
      <c r="H31" s="128"/>
      <c r="I31" s="129"/>
      <c r="J31" s="127" t="s">
        <v>70</v>
      </c>
      <c r="K31" s="128"/>
      <c r="L31" s="128"/>
      <c r="M31" s="78"/>
      <c r="N31" s="79"/>
      <c r="O31" s="80"/>
    </row>
    <row r="32" spans="3:23" ht="19.5" customHeight="1" x14ac:dyDescent="0.15">
      <c r="G32" s="148"/>
      <c r="H32" s="149"/>
      <c r="I32" s="150"/>
      <c r="J32" s="148"/>
      <c r="K32" s="149"/>
      <c r="L32" s="149"/>
      <c r="M32" s="151" t="s">
        <v>75</v>
      </c>
      <c r="N32" s="152"/>
    </row>
    <row r="33" spans="4:23" ht="34.5" customHeight="1" x14ac:dyDescent="0.15">
      <c r="D33" s="127" t="s">
        <v>65</v>
      </c>
      <c r="E33" s="128"/>
      <c r="F33" s="129"/>
      <c r="G33" s="136">
        <f>作業用!O6</f>
        <v>5311433</v>
      </c>
      <c r="H33" s="137"/>
      <c r="I33" s="138"/>
      <c r="J33" s="136">
        <f>作業用!O5</f>
        <v>5092806</v>
      </c>
      <c r="K33" s="137"/>
      <c r="L33" s="138"/>
      <c r="M33" s="130">
        <f>作業用!O7</f>
        <v>4.2928593785037208</v>
      </c>
      <c r="N33" s="131"/>
      <c r="O33" s="81"/>
    </row>
    <row r="34" spans="4:23" ht="34.5" customHeight="1" x14ac:dyDescent="0.15">
      <c r="D34" s="132" t="s">
        <v>62</v>
      </c>
      <c r="E34" s="134" t="s">
        <v>60</v>
      </c>
      <c r="F34" s="135"/>
      <c r="G34" s="136">
        <f>作業用!O12</f>
        <v>4154957</v>
      </c>
      <c r="H34" s="137"/>
      <c r="I34" s="138"/>
      <c r="J34" s="136">
        <f>作業用!O11</f>
        <v>4029516</v>
      </c>
      <c r="K34" s="137"/>
      <c r="L34" s="138"/>
      <c r="M34" s="130">
        <f>作業用!O13</f>
        <v>3.1130537761855379</v>
      </c>
      <c r="N34" s="131"/>
      <c r="O34" s="81"/>
    </row>
    <row r="35" spans="4:23" ht="34.5" customHeight="1" x14ac:dyDescent="0.15">
      <c r="D35" s="133"/>
      <c r="E35" s="134" t="s">
        <v>61</v>
      </c>
      <c r="F35" s="135"/>
      <c r="G35" s="136">
        <f>作業用!O18</f>
        <v>1156476</v>
      </c>
      <c r="H35" s="137"/>
      <c r="I35" s="138"/>
      <c r="J35" s="136">
        <f>作業用!O17</f>
        <v>1063290</v>
      </c>
      <c r="K35" s="137"/>
      <c r="L35" s="138"/>
      <c r="M35" s="130">
        <f>作業用!O19</f>
        <v>8.7639308184973146</v>
      </c>
      <c r="N35" s="131"/>
      <c r="O35" s="81"/>
    </row>
    <row r="36" spans="4:23" ht="13.5" customHeight="1" x14ac:dyDescent="0.15"/>
    <row r="37" spans="4:23" ht="13.5" customHeight="1" x14ac:dyDescent="0.15"/>
    <row r="38" spans="4:23" ht="13.5" customHeight="1" x14ac:dyDescent="0.15"/>
    <row r="39" spans="4:23" ht="13.5" customHeight="1" x14ac:dyDescent="0.15"/>
    <row r="40" spans="4:23" ht="13.5" customHeight="1" x14ac:dyDescent="0.15"/>
    <row r="41" spans="4:23" ht="13.5" customHeight="1" x14ac:dyDescent="0.15"/>
    <row r="42" spans="4:23" ht="13.5" customHeight="1" x14ac:dyDescent="0.15"/>
    <row r="43" spans="4:23" ht="13.5" customHeight="1" x14ac:dyDescent="0.15"/>
    <row r="48" spans="4:23" s="13" customFormat="1" x14ac:dyDescent="0.15"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W48" s="9"/>
    </row>
    <row r="49" spans="4:20" s="13" customFormat="1" ht="13.5" customHeight="1" x14ac:dyDescent="0.1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4:20" s="13" customFormat="1" ht="13.5" customHeight="1" x14ac:dyDescent="0.15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4:20" s="14" customFormat="1" ht="13.5" customHeight="1" x14ac:dyDescent="0.15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4:20" s="13" customFormat="1" ht="13.5" customHeight="1" x14ac:dyDescent="0.15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4:20" s="14" customFormat="1" ht="13.5" customHeight="1" x14ac:dyDescent="0.15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4:20" s="14" customFormat="1" ht="13.5" customHeight="1" x14ac:dyDescent="0.15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</sheetData>
  <mergeCells count="26">
    <mergeCell ref="C1:T1"/>
    <mergeCell ref="C2:T2"/>
    <mergeCell ref="D23:E23"/>
    <mergeCell ref="R23:S23"/>
    <mergeCell ref="Q3:S3"/>
    <mergeCell ref="Q4:S4"/>
    <mergeCell ref="R24:S24"/>
    <mergeCell ref="R25:S25"/>
    <mergeCell ref="D26:E26"/>
    <mergeCell ref="R26:S26"/>
    <mergeCell ref="G31:I32"/>
    <mergeCell ref="J31:L32"/>
    <mergeCell ref="M32:N32"/>
    <mergeCell ref="D33:F33"/>
    <mergeCell ref="M33:N33"/>
    <mergeCell ref="D34:D35"/>
    <mergeCell ref="E34:F34"/>
    <mergeCell ref="E35:F35"/>
    <mergeCell ref="M35:N35"/>
    <mergeCell ref="M34:N34"/>
    <mergeCell ref="G33:I33"/>
    <mergeCell ref="G34:I34"/>
    <mergeCell ref="G35:I35"/>
    <mergeCell ref="J33:L33"/>
    <mergeCell ref="J34:L34"/>
    <mergeCell ref="J35:L35"/>
  </mergeCells>
  <phoneticPr fontId="2"/>
  <pageMargins left="0.23622047244094491" right="0.23622047244094491" top="0.35433070866141736" bottom="0.15748031496062992" header="0.31496062992125984" footer="0.31496062992125984"/>
  <pageSetup paperSize="9" scale="94" fitToHeight="0" orientation="portrait" r:id="rId1"/>
  <rowBreaks count="1" manualBreakCount="1">
    <brk id="35" min="2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AH49"/>
  <sheetViews>
    <sheetView showGridLines="0" view="pageBreakPreview" zoomScale="70" zoomScaleNormal="70" zoomScaleSheetLayoutView="70" workbookViewId="0">
      <selection activeCell="K42" sqref="A2:K42"/>
    </sheetView>
  </sheetViews>
  <sheetFormatPr defaultColWidth="9" defaultRowHeight="13.5" outlineLevelRow="1" x14ac:dyDescent="0.15"/>
  <cols>
    <col min="1" max="1" width="23.125" style="45" customWidth="1"/>
    <col min="2" max="11" width="15.75" style="45" customWidth="1"/>
    <col min="12" max="13" width="5.5" style="45" customWidth="1"/>
    <col min="14" max="14" width="9.75" style="45" bestFit="1" customWidth="1"/>
    <col min="15" max="16" width="10.875" style="45" bestFit="1" customWidth="1"/>
    <col min="17" max="17" width="14.875" style="45" customWidth="1"/>
    <col min="18" max="19" width="11.125" style="45" bestFit="1" customWidth="1"/>
    <col min="20" max="20" width="9.875" style="45" bestFit="1" customWidth="1"/>
    <col min="21" max="21" width="10.875" style="45" bestFit="1" customWidth="1"/>
    <col min="22" max="22" width="10.75" style="45" bestFit="1" customWidth="1"/>
    <col min="23" max="23" width="10.875" style="45" bestFit="1" customWidth="1"/>
    <col min="24" max="25" width="11" style="45" bestFit="1" customWidth="1"/>
    <col min="26" max="27" width="10.875" style="45" bestFit="1" customWidth="1"/>
    <col min="28" max="28" width="10.625" style="45" bestFit="1" customWidth="1"/>
    <col min="29" max="29" width="9" style="45"/>
    <col min="30" max="30" width="12.5" style="45" bestFit="1" customWidth="1"/>
    <col min="31" max="16384" width="9" style="45"/>
  </cols>
  <sheetData>
    <row r="1" spans="1:24" x14ac:dyDescent="0.15">
      <c r="A1" s="43"/>
      <c r="B1" s="43"/>
      <c r="C1" s="43"/>
      <c r="D1" s="43"/>
      <c r="E1" s="43"/>
      <c r="F1" s="43"/>
      <c r="G1" s="43"/>
      <c r="H1" s="43"/>
      <c r="L1" s="44"/>
      <c r="N1" s="43"/>
      <c r="O1" s="43"/>
      <c r="P1" s="44"/>
    </row>
    <row r="2" spans="1:24" s="46" customFormat="1" ht="16.5" customHeight="1" x14ac:dyDescent="0.15">
      <c r="A2" s="165" t="s">
        <v>85</v>
      </c>
      <c r="B2" s="166"/>
      <c r="C2" s="166"/>
      <c r="D2" s="166"/>
      <c r="N2" s="47"/>
    </row>
    <row r="3" spans="1:24" s="46" customFormat="1" ht="16.5" customHeight="1" x14ac:dyDescent="0.15">
      <c r="A3" s="166"/>
      <c r="B3" s="166"/>
      <c r="C3" s="166"/>
      <c r="D3" s="166"/>
    </row>
    <row r="4" spans="1:24" ht="14.25" x14ac:dyDescent="0.15">
      <c r="A4" s="48"/>
      <c r="B4" s="49"/>
      <c r="C4" s="49"/>
      <c r="D4" s="49"/>
      <c r="E4" s="49"/>
      <c r="F4" s="49"/>
      <c r="G4" s="49"/>
      <c r="H4" s="43"/>
      <c r="I4" s="164" t="s">
        <v>26</v>
      </c>
      <c r="J4" s="164"/>
      <c r="K4" s="164"/>
    </row>
    <row r="5" spans="1:24" ht="24" customHeight="1" x14ac:dyDescent="0.15">
      <c r="A5" s="48" t="s">
        <v>27</v>
      </c>
      <c r="B5" s="49"/>
      <c r="C5" s="49"/>
      <c r="D5" s="49"/>
      <c r="E5" s="49"/>
      <c r="F5" s="49"/>
      <c r="G5" s="49"/>
      <c r="H5" s="49"/>
      <c r="I5" s="49"/>
      <c r="J5" s="167" t="s">
        <v>28</v>
      </c>
      <c r="K5" s="167"/>
      <c r="L5" s="43"/>
    </row>
    <row r="6" spans="1:24" ht="24" customHeight="1" x14ac:dyDescent="0.15">
      <c r="A6" s="51"/>
      <c r="B6" s="52" t="s">
        <v>29</v>
      </c>
      <c r="C6" s="52" t="s">
        <v>30</v>
      </c>
      <c r="D6" s="52" t="s">
        <v>31</v>
      </c>
      <c r="E6" s="52" t="s">
        <v>32</v>
      </c>
      <c r="F6" s="52" t="s">
        <v>33</v>
      </c>
      <c r="G6" s="52" t="s">
        <v>34</v>
      </c>
      <c r="H6" s="52" t="s">
        <v>35</v>
      </c>
      <c r="I6" s="52" t="s">
        <v>36</v>
      </c>
      <c r="J6" s="53" t="s">
        <v>37</v>
      </c>
      <c r="K6" s="52" t="s">
        <v>38</v>
      </c>
      <c r="L6" s="43"/>
      <c r="M6" s="54"/>
      <c r="N6" s="54"/>
      <c r="O6" s="55"/>
      <c r="P6" s="54"/>
      <c r="Q6" s="54"/>
      <c r="R6" s="54"/>
      <c r="S6" s="54"/>
      <c r="T6" s="54"/>
      <c r="U6" s="55"/>
      <c r="V6" s="54"/>
    </row>
    <row r="7" spans="1:24" ht="24" customHeight="1" x14ac:dyDescent="0.15">
      <c r="A7" s="93" t="s">
        <v>77</v>
      </c>
      <c r="B7" s="94">
        <v>512512</v>
      </c>
      <c r="C7" s="94">
        <v>1108817</v>
      </c>
      <c r="D7" s="94">
        <v>723093</v>
      </c>
      <c r="E7" s="94">
        <v>124826</v>
      </c>
      <c r="F7" s="94">
        <v>316845</v>
      </c>
      <c r="G7" s="94">
        <v>394231</v>
      </c>
      <c r="H7" s="94">
        <v>186631</v>
      </c>
      <c r="I7" s="94">
        <v>711993</v>
      </c>
      <c r="J7" s="94">
        <v>76009</v>
      </c>
      <c r="K7" s="94">
        <f>SUM(B7:J7)</f>
        <v>4154957</v>
      </c>
      <c r="L7" s="56"/>
      <c r="M7" s="57"/>
      <c r="N7" s="57"/>
      <c r="P7" s="58"/>
      <c r="R7" s="58"/>
    </row>
    <row r="8" spans="1:24" ht="24" customHeight="1" x14ac:dyDescent="0.15">
      <c r="A8" s="93" t="s">
        <v>71</v>
      </c>
      <c r="B8" s="94">
        <v>531692</v>
      </c>
      <c r="C8" s="94">
        <v>1085179</v>
      </c>
      <c r="D8" s="94">
        <v>685576</v>
      </c>
      <c r="E8" s="94">
        <v>112637</v>
      </c>
      <c r="F8" s="94">
        <v>288548</v>
      </c>
      <c r="G8" s="94">
        <v>382969</v>
      </c>
      <c r="H8" s="94">
        <v>187334</v>
      </c>
      <c r="I8" s="94">
        <v>683663</v>
      </c>
      <c r="J8" s="94">
        <v>71918</v>
      </c>
      <c r="K8" s="94">
        <v>4029516</v>
      </c>
      <c r="M8" s="59"/>
      <c r="N8" s="59"/>
      <c r="O8" s="59"/>
      <c r="P8" s="59"/>
      <c r="Q8" s="59"/>
      <c r="R8" s="59"/>
      <c r="S8" s="59"/>
      <c r="T8" s="59"/>
      <c r="U8" s="59"/>
      <c r="V8" s="59"/>
    </row>
    <row r="9" spans="1:24" ht="23.1" customHeight="1" x14ac:dyDescent="0.15">
      <c r="A9" s="95" t="s">
        <v>39</v>
      </c>
      <c r="B9" s="96">
        <f t="shared" ref="B9:K9" si="0">B7/B8*100-100</f>
        <v>-3.6073516246247834</v>
      </c>
      <c r="C9" s="96">
        <f t="shared" si="0"/>
        <v>2.1782581491164024</v>
      </c>
      <c r="D9" s="96">
        <f t="shared" si="0"/>
        <v>5.4723327537720081</v>
      </c>
      <c r="E9" s="96">
        <f t="shared" si="0"/>
        <v>10.821488498450776</v>
      </c>
      <c r="F9" s="96">
        <f t="shared" si="0"/>
        <v>9.8066872756005949</v>
      </c>
      <c r="G9" s="96">
        <f t="shared" si="0"/>
        <v>2.9407079946418548</v>
      </c>
      <c r="H9" s="96">
        <f t="shared" si="0"/>
        <v>-0.37526556844993308</v>
      </c>
      <c r="I9" s="96">
        <f t="shared" si="0"/>
        <v>4.1438545014136992</v>
      </c>
      <c r="J9" s="96">
        <f t="shared" si="0"/>
        <v>5.6884229261102917</v>
      </c>
      <c r="K9" s="96">
        <f t="shared" si="0"/>
        <v>3.1130537761855379</v>
      </c>
      <c r="L9" s="61"/>
      <c r="M9" s="57"/>
      <c r="N9" s="57"/>
      <c r="P9" s="61"/>
      <c r="R9" s="61"/>
    </row>
    <row r="10" spans="1:24" ht="3.6" hidden="1" customHeight="1" outlineLevel="1" x14ac:dyDescent="0.15">
      <c r="A10" s="97"/>
      <c r="B10" s="98"/>
      <c r="C10" s="99"/>
      <c r="D10" s="99"/>
      <c r="E10" s="100"/>
      <c r="F10" s="100"/>
      <c r="G10" s="100"/>
      <c r="H10" s="101"/>
      <c r="I10" s="102"/>
      <c r="J10" s="102"/>
      <c r="K10" s="103"/>
      <c r="L10" s="44"/>
      <c r="Q10" s="45">
        <v>103776</v>
      </c>
    </row>
    <row r="11" spans="1:24" ht="24" hidden="1" customHeight="1" outlineLevel="1" x14ac:dyDescent="0.15">
      <c r="A11" s="93" t="s">
        <v>40</v>
      </c>
      <c r="B11" s="104">
        <v>611120</v>
      </c>
      <c r="C11" s="104">
        <v>1109594</v>
      </c>
      <c r="D11" s="104">
        <v>718651</v>
      </c>
      <c r="E11" s="104">
        <v>127824</v>
      </c>
      <c r="F11" s="104">
        <v>334994</v>
      </c>
      <c r="G11" s="104">
        <v>355611</v>
      </c>
      <c r="H11" s="104">
        <v>177482</v>
      </c>
      <c r="I11" s="104">
        <v>586224</v>
      </c>
      <c r="J11" s="104">
        <v>66995</v>
      </c>
      <c r="K11" s="105">
        <v>4088495</v>
      </c>
      <c r="L11" s="58"/>
      <c r="M11" s="57"/>
      <c r="N11" s="57"/>
      <c r="P11" s="58"/>
      <c r="Q11" s="45">
        <v>239678</v>
      </c>
      <c r="R11" s="58"/>
    </row>
    <row r="12" spans="1:24" ht="24" hidden="1" customHeight="1" outlineLevel="1" x14ac:dyDescent="0.15">
      <c r="A12" s="95" t="s">
        <v>41</v>
      </c>
      <c r="B12" s="106">
        <f t="shared" ref="B12:K12" si="1">B7/B11*100-100</f>
        <v>-16.135619845529519</v>
      </c>
      <c r="C12" s="106">
        <f t="shared" si="1"/>
        <v>-7.0025612971946316E-2</v>
      </c>
      <c r="D12" s="106">
        <f t="shared" si="1"/>
        <v>0.61810252820910705</v>
      </c>
      <c r="E12" s="106">
        <f t="shared" si="1"/>
        <v>-2.3454124421079001</v>
      </c>
      <c r="F12" s="106">
        <f t="shared" si="1"/>
        <v>-5.4177089738920614</v>
      </c>
      <c r="G12" s="106">
        <f t="shared" si="1"/>
        <v>10.860181490448824</v>
      </c>
      <c r="H12" s="106">
        <f t="shared" si="1"/>
        <v>5.1548889464847036</v>
      </c>
      <c r="I12" s="106">
        <f t="shared" si="1"/>
        <v>21.454085810202244</v>
      </c>
      <c r="J12" s="106">
        <f t="shared" si="1"/>
        <v>13.454735428017003</v>
      </c>
      <c r="K12" s="106">
        <f t="shared" si="1"/>
        <v>1.6255859429936947</v>
      </c>
      <c r="L12" s="61"/>
      <c r="M12" s="63"/>
      <c r="N12" s="57"/>
      <c r="P12" s="61"/>
      <c r="Q12" s="45">
        <v>37794</v>
      </c>
      <c r="R12" s="61"/>
    </row>
    <row r="13" spans="1:24" ht="3.75" hidden="1" customHeight="1" outlineLevel="1" collapsed="1" x14ac:dyDescent="0.15">
      <c r="A13" s="97"/>
      <c r="B13" s="98"/>
      <c r="C13" s="99"/>
      <c r="D13" s="99"/>
      <c r="E13" s="100"/>
      <c r="F13" s="100"/>
      <c r="G13" s="100"/>
      <c r="H13" s="101"/>
      <c r="I13" s="102"/>
      <c r="J13" s="102"/>
      <c r="K13" s="103"/>
      <c r="L13" s="44"/>
      <c r="Q13" s="45">
        <v>61364</v>
      </c>
    </row>
    <row r="14" spans="1:24" ht="14.25" customHeight="1" collapsed="1" x14ac:dyDescent="0.15">
      <c r="A14" s="107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M14" s="57"/>
      <c r="N14" s="57"/>
      <c r="Q14" s="58"/>
    </row>
    <row r="15" spans="1:24" ht="24" customHeight="1" x14ac:dyDescent="0.15">
      <c r="A15" s="97" t="s">
        <v>42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M15" s="57"/>
      <c r="N15" s="57"/>
      <c r="P15" s="58"/>
      <c r="Q15" s="58"/>
      <c r="R15" s="58"/>
      <c r="S15" s="58"/>
      <c r="T15" s="58"/>
      <c r="U15" s="58"/>
      <c r="V15" s="58"/>
      <c r="W15" s="58"/>
      <c r="X15" s="58"/>
    </row>
    <row r="16" spans="1:24" ht="24" customHeight="1" x14ac:dyDescent="0.15">
      <c r="A16" s="109"/>
      <c r="B16" s="110" t="s">
        <v>43</v>
      </c>
      <c r="C16" s="110" t="s">
        <v>33</v>
      </c>
      <c r="D16" s="110" t="s">
        <v>44</v>
      </c>
      <c r="E16" s="110" t="s">
        <v>45</v>
      </c>
      <c r="F16" s="110" t="s">
        <v>46</v>
      </c>
      <c r="G16" s="110" t="s">
        <v>47</v>
      </c>
      <c r="H16" s="110" t="s">
        <v>48</v>
      </c>
      <c r="I16" s="110" t="s">
        <v>49</v>
      </c>
      <c r="J16" s="111" t="s">
        <v>50</v>
      </c>
      <c r="K16" s="110" t="s">
        <v>51</v>
      </c>
      <c r="L16" s="43"/>
      <c r="M16" s="43"/>
      <c r="O16" s="64"/>
      <c r="P16" s="64"/>
      <c r="Q16" s="92"/>
      <c r="R16" s="64"/>
      <c r="S16" s="65"/>
      <c r="T16" s="66"/>
      <c r="U16" s="66"/>
      <c r="V16" s="66"/>
    </row>
    <row r="17" spans="1:34" ht="24" customHeight="1" x14ac:dyDescent="0.15">
      <c r="A17" s="112" t="str">
        <f>A7</f>
        <v>令和７年（速報値）</v>
      </c>
      <c r="B17" s="94">
        <v>509951</v>
      </c>
      <c r="C17" s="94">
        <v>105604</v>
      </c>
      <c r="D17" s="94">
        <v>103776</v>
      </c>
      <c r="E17" s="94">
        <v>239678</v>
      </c>
      <c r="F17" s="94">
        <v>37794</v>
      </c>
      <c r="G17" s="113">
        <v>31786</v>
      </c>
      <c r="H17" s="113">
        <v>7283</v>
      </c>
      <c r="I17" s="113">
        <v>2820</v>
      </c>
      <c r="J17" s="114">
        <v>19475</v>
      </c>
      <c r="K17" s="114">
        <f>SUM(B17:J17)</f>
        <v>1058167</v>
      </c>
      <c r="L17" s="43"/>
      <c r="M17" s="43"/>
      <c r="S17" s="58"/>
    </row>
    <row r="18" spans="1:34" ht="24" customHeight="1" x14ac:dyDescent="0.15">
      <c r="A18" s="112" t="str">
        <f>A8</f>
        <v>令和６年（確報値）</v>
      </c>
      <c r="B18" s="94">
        <v>508617</v>
      </c>
      <c r="C18" s="94">
        <v>79484</v>
      </c>
      <c r="D18" s="94">
        <v>140144</v>
      </c>
      <c r="E18" s="94">
        <v>178697</v>
      </c>
      <c r="F18" s="94">
        <v>39260</v>
      </c>
      <c r="G18" s="113">
        <v>26708</v>
      </c>
      <c r="H18" s="113">
        <v>5422</v>
      </c>
      <c r="I18" s="113">
        <v>1747</v>
      </c>
      <c r="J18" s="114">
        <v>12929</v>
      </c>
      <c r="K18" s="114">
        <f>SUM(B18:J18)</f>
        <v>993008</v>
      </c>
      <c r="L18" s="43"/>
      <c r="M18" s="43"/>
      <c r="O18" s="59"/>
      <c r="P18" s="59"/>
      <c r="Q18" s="59"/>
      <c r="R18" s="59"/>
      <c r="S18" s="59"/>
      <c r="T18" s="59"/>
      <c r="U18" s="59"/>
      <c r="V18" s="59"/>
    </row>
    <row r="19" spans="1:34" ht="24" customHeight="1" x14ac:dyDescent="0.15">
      <c r="A19" s="95" t="s">
        <v>39</v>
      </c>
      <c r="B19" s="96">
        <f t="shared" ref="B19:K19" si="2">B17/B18*100-100</f>
        <v>0.26227986874209819</v>
      </c>
      <c r="C19" s="96">
        <f t="shared" si="2"/>
        <v>32.861959639675916</v>
      </c>
      <c r="D19" s="96">
        <f t="shared" si="2"/>
        <v>-25.950450964722009</v>
      </c>
      <c r="E19" s="96">
        <f t="shared" si="2"/>
        <v>34.125363044706972</v>
      </c>
      <c r="F19" s="96">
        <f t="shared" si="2"/>
        <v>-3.734080489047372</v>
      </c>
      <c r="G19" s="96">
        <f t="shared" si="2"/>
        <v>19.013029803804102</v>
      </c>
      <c r="H19" s="96">
        <f t="shared" si="2"/>
        <v>34.323127997049056</v>
      </c>
      <c r="I19" s="96">
        <f t="shared" si="2"/>
        <v>61.419576416714364</v>
      </c>
      <c r="J19" s="96">
        <f t="shared" si="2"/>
        <v>50.630365844226162</v>
      </c>
      <c r="K19" s="96">
        <f t="shared" si="2"/>
        <v>6.5617799655188946</v>
      </c>
      <c r="L19" s="43"/>
      <c r="M19" s="43"/>
      <c r="R19" s="58"/>
      <c r="S19" s="58"/>
    </row>
    <row r="20" spans="1:34" ht="9" hidden="1" customHeight="1" outlineLevel="1" x14ac:dyDescent="0.15">
      <c r="A20" s="97"/>
      <c r="B20" s="98"/>
      <c r="C20" s="99"/>
      <c r="D20" s="99"/>
      <c r="E20" s="100"/>
      <c r="F20" s="100"/>
      <c r="G20" s="100"/>
      <c r="H20" s="100"/>
      <c r="I20" s="100"/>
      <c r="J20" s="100"/>
      <c r="K20" s="100"/>
      <c r="L20" s="43"/>
      <c r="M20" s="43"/>
      <c r="N20" s="44"/>
    </row>
    <row r="21" spans="1:34" ht="24" hidden="1" customHeight="1" outlineLevel="1" x14ac:dyDescent="0.15">
      <c r="A21" s="112" t="str">
        <f>A11</f>
        <v>令和元年（確報値）</v>
      </c>
      <c r="B21" s="94">
        <v>355425</v>
      </c>
      <c r="C21" s="94">
        <v>87701</v>
      </c>
      <c r="D21" s="94">
        <v>93566</v>
      </c>
      <c r="E21" s="94">
        <v>143927</v>
      </c>
      <c r="F21" s="94">
        <v>19461</v>
      </c>
      <c r="G21" s="104">
        <v>9440</v>
      </c>
      <c r="H21" s="104">
        <v>6435</v>
      </c>
      <c r="I21" s="115">
        <v>1424</v>
      </c>
      <c r="J21" s="114">
        <v>15136</v>
      </c>
      <c r="K21" s="104">
        <f>SUM(B21:J21)</f>
        <v>732515</v>
      </c>
      <c r="L21" s="43"/>
      <c r="M21" s="43"/>
      <c r="O21" s="67"/>
    </row>
    <row r="22" spans="1:34" ht="24" hidden="1" customHeight="1" outlineLevel="1" x14ac:dyDescent="0.15">
      <c r="A22" s="95" t="s">
        <v>41</v>
      </c>
      <c r="B22" s="96">
        <f t="shared" ref="B22:K22" si="3">B17/B21*100-100</f>
        <v>43.476401491172538</v>
      </c>
      <c r="C22" s="96">
        <f t="shared" si="3"/>
        <v>20.413678293291966</v>
      </c>
      <c r="D22" s="96">
        <f t="shared" si="3"/>
        <v>10.912083449116139</v>
      </c>
      <c r="E22" s="96">
        <f t="shared" si="3"/>
        <v>66.527475734226357</v>
      </c>
      <c r="F22" s="96">
        <f t="shared" si="3"/>
        <v>94.203792199784175</v>
      </c>
      <c r="G22" s="96">
        <f t="shared" si="3"/>
        <v>236.71610169491527</v>
      </c>
      <c r="H22" s="96">
        <f t="shared" si="3"/>
        <v>13.177933177933184</v>
      </c>
      <c r="I22" s="96">
        <f t="shared" si="3"/>
        <v>98.033707865168537</v>
      </c>
      <c r="J22" s="96">
        <f t="shared" si="3"/>
        <v>28.666754756871029</v>
      </c>
      <c r="K22" s="96">
        <f t="shared" si="3"/>
        <v>44.456700545381324</v>
      </c>
      <c r="L22" s="43"/>
      <c r="M22" s="43"/>
      <c r="O22" s="59"/>
      <c r="P22" s="59"/>
      <c r="Q22" s="59"/>
      <c r="R22" s="59"/>
      <c r="S22" s="59"/>
      <c r="T22" s="59"/>
      <c r="U22" s="59"/>
      <c r="V22" s="59"/>
    </row>
    <row r="23" spans="1:34" ht="3.75" customHeight="1" collapsed="1" x14ac:dyDescent="0.15">
      <c r="A23" s="97"/>
      <c r="B23" s="116"/>
      <c r="C23" s="97"/>
      <c r="D23" s="97"/>
      <c r="E23" s="108"/>
      <c r="F23" s="108"/>
      <c r="G23" s="108"/>
      <c r="H23" s="108"/>
      <c r="I23" s="108"/>
      <c r="J23" s="108"/>
      <c r="K23" s="108"/>
      <c r="L23" s="43"/>
      <c r="M23" s="43"/>
      <c r="N23" s="44"/>
    </row>
    <row r="24" spans="1:34" ht="24" customHeight="1" x14ac:dyDescent="0.15">
      <c r="A24" s="97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M24" s="57"/>
      <c r="N24" s="57"/>
      <c r="P24" s="58"/>
      <c r="Q24" s="58"/>
      <c r="R24" s="58"/>
      <c r="S24" s="58"/>
      <c r="T24" s="58"/>
      <c r="U24" s="58"/>
      <c r="V24" s="58"/>
      <c r="W24" s="58"/>
      <c r="X24" s="58"/>
    </row>
    <row r="25" spans="1:34" ht="24" customHeight="1" x14ac:dyDescent="0.15">
      <c r="A25" s="109"/>
      <c r="B25" s="110" t="s">
        <v>52</v>
      </c>
      <c r="C25" s="110" t="s">
        <v>53</v>
      </c>
      <c r="D25" s="110" t="s">
        <v>54</v>
      </c>
      <c r="E25" s="110" t="s">
        <v>55</v>
      </c>
      <c r="F25" s="110" t="s">
        <v>56</v>
      </c>
      <c r="G25" s="110" t="s">
        <v>57</v>
      </c>
      <c r="H25" s="108"/>
      <c r="I25" s="117"/>
      <c r="J25" s="116"/>
      <c r="K25" s="116"/>
      <c r="L25" s="64"/>
      <c r="M25" s="64"/>
      <c r="N25" s="64"/>
      <c r="O25" s="65"/>
      <c r="P25" s="66"/>
      <c r="Q25" s="66"/>
      <c r="R25" s="66"/>
    </row>
    <row r="26" spans="1:34" ht="24" customHeight="1" x14ac:dyDescent="0.15">
      <c r="A26" s="112" t="str">
        <f>A17</f>
        <v>令和７年（速報値）</v>
      </c>
      <c r="B26" s="94">
        <v>30089</v>
      </c>
      <c r="C26" s="94">
        <v>7623</v>
      </c>
      <c r="D26" s="94">
        <v>7824</v>
      </c>
      <c r="E26" s="94">
        <v>21068</v>
      </c>
      <c r="F26" s="94">
        <v>31705</v>
      </c>
      <c r="G26" s="113">
        <f>SUM(B26:F26)+K17</f>
        <v>1156476</v>
      </c>
      <c r="H26" s="118"/>
      <c r="I26" s="119"/>
      <c r="J26" s="116"/>
      <c r="K26" s="116"/>
      <c r="O26" s="58"/>
      <c r="R26" s="59"/>
      <c r="X26" s="58"/>
      <c r="Y26" s="58"/>
      <c r="Z26" s="92"/>
      <c r="AB26" s="59">
        <v>711993</v>
      </c>
      <c r="AC26" s="45">
        <v>76009</v>
      </c>
      <c r="AD26" s="45">
        <v>4154957</v>
      </c>
      <c r="AF26" s="59"/>
      <c r="AH26" s="58">
        <v>4154957</v>
      </c>
    </row>
    <row r="27" spans="1:34" ht="24" customHeight="1" x14ac:dyDescent="0.15">
      <c r="A27" s="112" t="str">
        <f>A18</f>
        <v>令和６年（確報値）</v>
      </c>
      <c r="B27" s="94">
        <v>22093</v>
      </c>
      <c r="C27" s="94">
        <v>6097</v>
      </c>
      <c r="D27" s="94">
        <v>4739</v>
      </c>
      <c r="E27" s="94">
        <v>14344</v>
      </c>
      <c r="F27" s="94">
        <v>23009</v>
      </c>
      <c r="G27" s="113">
        <f>SUM(B27:F27)+K18</f>
        <v>1063290</v>
      </c>
      <c r="H27" s="108"/>
      <c r="I27" s="119"/>
      <c r="J27" s="116"/>
      <c r="K27" s="116"/>
      <c r="L27" s="59"/>
      <c r="M27" s="59"/>
      <c r="N27" s="59"/>
      <c r="O27" s="59"/>
      <c r="P27" s="59"/>
      <c r="Q27" s="59"/>
      <c r="R27" s="59"/>
    </row>
    <row r="28" spans="1:34" ht="24" customHeight="1" x14ac:dyDescent="0.15">
      <c r="A28" s="95" t="s">
        <v>39</v>
      </c>
      <c r="B28" s="96">
        <f t="shared" ref="B28:G28" si="4">B26/B27*100-100</f>
        <v>36.192459149956989</v>
      </c>
      <c r="C28" s="96">
        <f t="shared" si="4"/>
        <v>25.028702640642948</v>
      </c>
      <c r="D28" s="96">
        <f t="shared" si="4"/>
        <v>65.098121966659619</v>
      </c>
      <c r="E28" s="96">
        <f t="shared" si="4"/>
        <v>46.876742889012831</v>
      </c>
      <c r="F28" s="96">
        <f t="shared" si="4"/>
        <v>37.793906732148287</v>
      </c>
      <c r="G28" s="96">
        <f t="shared" si="4"/>
        <v>8.7639308184973146</v>
      </c>
      <c r="H28" s="108"/>
      <c r="I28" s="120"/>
      <c r="J28" s="116"/>
      <c r="K28" s="116"/>
      <c r="N28" s="58"/>
      <c r="O28" s="58"/>
    </row>
    <row r="29" spans="1:34" ht="27.6" hidden="1" customHeight="1" outlineLevel="1" x14ac:dyDescent="0.15">
      <c r="A29" s="97"/>
      <c r="B29" s="98"/>
      <c r="C29" s="99"/>
      <c r="D29" s="99"/>
      <c r="E29" s="100"/>
      <c r="F29" s="100"/>
      <c r="G29" s="100"/>
      <c r="H29" s="121"/>
      <c r="I29" s="121"/>
      <c r="J29" s="116"/>
      <c r="K29" s="116"/>
    </row>
    <row r="30" spans="1:34" ht="24" hidden="1" customHeight="1" outlineLevel="1" x14ac:dyDescent="0.15">
      <c r="A30" s="112" t="str">
        <f>A21</f>
        <v>令和元年（確報値）</v>
      </c>
      <c r="B30" s="122">
        <v>10802</v>
      </c>
      <c r="C30" s="122">
        <v>18774</v>
      </c>
      <c r="D30" s="122">
        <v>7355</v>
      </c>
      <c r="E30" s="122">
        <v>10800</v>
      </c>
      <c r="F30" s="122">
        <v>20313</v>
      </c>
      <c r="G30" s="123">
        <f>SUM(B30:F30)+K21</f>
        <v>800559</v>
      </c>
      <c r="H30" s="108"/>
      <c r="I30" s="124"/>
      <c r="J30" s="116"/>
      <c r="K30" s="116"/>
    </row>
    <row r="31" spans="1:34" ht="24" hidden="1" customHeight="1" outlineLevel="1" x14ac:dyDescent="0.15">
      <c r="A31" s="95" t="s">
        <v>41</v>
      </c>
      <c r="B31" s="96">
        <f t="shared" ref="B31:G31" si="5">B26/B30*100-100</f>
        <v>178.55026846880207</v>
      </c>
      <c r="C31" s="96">
        <f t="shared" si="5"/>
        <v>-59.395973154362416</v>
      </c>
      <c r="D31" s="96">
        <f t="shared" si="5"/>
        <v>6.3766145479265788</v>
      </c>
      <c r="E31" s="96">
        <f t="shared" si="5"/>
        <v>95.074074074074076</v>
      </c>
      <c r="F31" s="96">
        <f t="shared" si="5"/>
        <v>56.082311820016741</v>
      </c>
      <c r="G31" s="96">
        <f t="shared" si="5"/>
        <v>44.458559581492437</v>
      </c>
      <c r="H31" s="108"/>
      <c r="I31" s="120"/>
      <c r="J31" s="116"/>
      <c r="K31" s="116"/>
      <c r="L31" s="59"/>
      <c r="M31" s="59"/>
      <c r="N31" s="59"/>
      <c r="O31" s="59"/>
      <c r="P31" s="59"/>
      <c r="Q31" s="59"/>
      <c r="R31" s="59"/>
    </row>
    <row r="32" spans="1:34" ht="3.75" customHeight="1" collapsed="1" x14ac:dyDescent="0.15">
      <c r="A32" s="97"/>
      <c r="B32" s="116"/>
      <c r="C32" s="97"/>
      <c r="D32" s="97"/>
      <c r="E32" s="108"/>
      <c r="F32" s="108"/>
      <c r="G32" s="108"/>
      <c r="H32" s="121"/>
      <c r="I32" s="121"/>
      <c r="J32" s="116"/>
      <c r="K32" s="116"/>
    </row>
    <row r="33" spans="1:20" ht="14.25" customHeight="1" x14ac:dyDescent="0.15">
      <c r="A33" s="95"/>
      <c r="B33" s="125"/>
      <c r="C33" s="125"/>
      <c r="D33" s="125"/>
      <c r="E33" s="125"/>
      <c r="F33" s="126"/>
      <c r="G33" s="125"/>
      <c r="H33" s="125"/>
      <c r="I33" s="125"/>
      <c r="J33" s="108"/>
      <c r="K33" s="108"/>
      <c r="P33" s="58"/>
    </row>
    <row r="34" spans="1:20" ht="24" customHeight="1" x14ac:dyDescent="0.15">
      <c r="A34" s="48" t="s">
        <v>58</v>
      </c>
      <c r="B34" s="68"/>
      <c r="C34" s="68"/>
      <c r="D34" s="68"/>
      <c r="E34" s="68"/>
      <c r="F34" s="68"/>
      <c r="G34" s="68"/>
      <c r="H34" s="68"/>
      <c r="I34" s="68"/>
      <c r="J34" s="68"/>
      <c r="K34" s="69"/>
    </row>
    <row r="35" spans="1:20" ht="24" customHeight="1" x14ac:dyDescent="0.15">
      <c r="A35" s="70"/>
      <c r="B35" s="168" t="s">
        <v>59</v>
      </c>
      <c r="C35" s="168"/>
      <c r="D35" s="49"/>
      <c r="E35" s="49"/>
      <c r="F35" s="49"/>
      <c r="G35" s="49"/>
      <c r="H35" s="49"/>
      <c r="I35" s="49"/>
      <c r="J35" s="49"/>
      <c r="K35" s="49"/>
    </row>
    <row r="36" spans="1:20" ht="24" customHeight="1" x14ac:dyDescent="0.15">
      <c r="A36" s="71" t="str">
        <f>A7</f>
        <v>令和７年（速報値）</v>
      </c>
      <c r="B36" s="162">
        <f>SUM(K7,G26)</f>
        <v>5311433</v>
      </c>
      <c r="C36" s="162"/>
      <c r="D36" s="72" t="s">
        <v>78</v>
      </c>
      <c r="G36" s="49"/>
      <c r="H36" s="49"/>
      <c r="I36" s="49"/>
      <c r="J36" s="49"/>
      <c r="K36" s="49"/>
    </row>
    <row r="37" spans="1:20" ht="24" customHeight="1" x14ac:dyDescent="0.15">
      <c r="A37" s="71" t="str">
        <f>A8</f>
        <v>令和６年（確報値）</v>
      </c>
      <c r="B37" s="162">
        <f>SUM(K8,G27)</f>
        <v>5092806</v>
      </c>
      <c r="C37" s="162"/>
      <c r="D37" s="73"/>
      <c r="G37" s="49"/>
      <c r="I37" s="49"/>
      <c r="J37" s="49"/>
      <c r="K37" s="49"/>
    </row>
    <row r="38" spans="1:20" ht="23.1" customHeight="1" x14ac:dyDescent="0.15">
      <c r="A38" s="60" t="str">
        <f>A9</f>
        <v>前年比</v>
      </c>
      <c r="B38" s="161">
        <f>B36/B37*100-100</f>
        <v>4.2928593785037208</v>
      </c>
      <c r="C38" s="161"/>
      <c r="D38" s="73"/>
      <c r="I38" s="49"/>
      <c r="J38" s="49"/>
      <c r="K38" s="49"/>
    </row>
    <row r="39" spans="1:20" ht="3.6" hidden="1" customHeight="1" outlineLevel="1" x14ac:dyDescent="0.15">
      <c r="A39" s="71"/>
      <c r="B39" s="62"/>
      <c r="C39" s="74"/>
      <c r="D39" s="48"/>
      <c r="E39" s="49"/>
      <c r="F39" s="49"/>
      <c r="G39" s="49"/>
      <c r="H39" s="43"/>
      <c r="I39" s="50"/>
      <c r="J39" s="50"/>
      <c r="K39" s="49"/>
      <c r="L39" s="44"/>
    </row>
    <row r="40" spans="1:20" ht="24" hidden="1" customHeight="1" outlineLevel="1" x14ac:dyDescent="0.15">
      <c r="A40" s="71" t="str">
        <f>A11</f>
        <v>令和元年（確報値）</v>
      </c>
      <c r="B40" s="162">
        <f>SUM(K11,G30)</f>
        <v>4889054</v>
      </c>
      <c r="C40" s="162"/>
      <c r="D40" s="75"/>
      <c r="G40" s="49"/>
      <c r="I40" s="49"/>
      <c r="J40" s="49"/>
      <c r="K40" s="49"/>
    </row>
    <row r="41" spans="1:20" ht="24" hidden="1" customHeight="1" outlineLevel="1" x14ac:dyDescent="0.15">
      <c r="A41" s="60" t="str">
        <f>A12</f>
        <v>(コロナ禍前)令和元年比</v>
      </c>
      <c r="B41" s="163">
        <f>B36/B40*100-100</f>
        <v>8.6392786825426811</v>
      </c>
      <c r="C41" s="163"/>
      <c r="D41" s="76"/>
      <c r="I41" s="49"/>
      <c r="J41" s="49"/>
      <c r="K41" s="49"/>
    </row>
    <row r="42" spans="1:20" collapsed="1" x14ac:dyDescent="0.15"/>
    <row r="43" spans="1:20" x14ac:dyDescent="0.15">
      <c r="O43" s="45">
        <v>509951</v>
      </c>
      <c r="P43" s="45">
        <v>105604</v>
      </c>
      <c r="Q43" s="45">
        <v>103776</v>
      </c>
      <c r="R43" s="45">
        <v>239678</v>
      </c>
      <c r="S43" s="45">
        <v>37794</v>
      </c>
      <c r="T43" s="45">
        <v>61364</v>
      </c>
    </row>
    <row r="44" spans="1:20" x14ac:dyDescent="0.15">
      <c r="O44" s="45">
        <v>509951</v>
      </c>
    </row>
    <row r="45" spans="1:20" x14ac:dyDescent="0.15">
      <c r="O45" s="45">
        <v>105604</v>
      </c>
    </row>
    <row r="46" spans="1:20" x14ac:dyDescent="0.15">
      <c r="O46" s="45">
        <v>103776</v>
      </c>
    </row>
    <row r="47" spans="1:20" x14ac:dyDescent="0.15">
      <c r="O47" s="45">
        <v>239678</v>
      </c>
    </row>
    <row r="48" spans="1:20" x14ac:dyDescent="0.15">
      <c r="O48" s="45">
        <v>37794</v>
      </c>
    </row>
    <row r="49" spans="15:15" x14ac:dyDescent="0.15">
      <c r="O49" s="45">
        <v>61364</v>
      </c>
    </row>
  </sheetData>
  <sheetProtection selectLockedCells="1"/>
  <mergeCells count="9">
    <mergeCell ref="B38:C38"/>
    <mergeCell ref="B40:C40"/>
    <mergeCell ref="B41:C41"/>
    <mergeCell ref="I4:K4"/>
    <mergeCell ref="A2:D3"/>
    <mergeCell ref="J5:K5"/>
    <mergeCell ref="B35:C35"/>
    <mergeCell ref="B36:C36"/>
    <mergeCell ref="B37:C37"/>
  </mergeCells>
  <phoneticPr fontId="2"/>
  <dataValidations count="3">
    <dataValidation imeMode="disabled" allowBlank="1" showInputMessage="1" showErrorMessage="1" sqref="L39 L10 L13 N20 N23" xr:uid="{00000000-0002-0000-0200-000000000000}"/>
    <dataValidation type="list" imeMode="hiragana" showInputMessage="1" showErrorMessage="1" sqref="N2" xr:uid="{00000000-0002-0000-0200-000001000000}">
      <formula1>"あり,なし"</formula1>
    </dataValidation>
    <dataValidation type="whole" imeMode="disabled" showInputMessage="1" showErrorMessage="1" sqref="L2" xr:uid="{00000000-0002-0000-02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K57"/>
  <sheetViews>
    <sheetView view="pageBreakPreview" zoomScale="85" zoomScaleNormal="100" zoomScaleSheetLayoutView="85" workbookViewId="0">
      <selection activeCell="B2" sqref="B2:AE2"/>
    </sheetView>
  </sheetViews>
  <sheetFormatPr defaultColWidth="9" defaultRowHeight="15.75" x14ac:dyDescent="0.15"/>
  <cols>
    <col min="1" max="1" width="2.25" style="9" customWidth="1"/>
    <col min="2" max="2" width="3.25" style="9" customWidth="1"/>
    <col min="3" max="3" width="5.625" style="9" customWidth="1"/>
    <col min="4" max="15" width="6.375" style="9" customWidth="1"/>
    <col min="16" max="16" width="8.875" style="9" customWidth="1"/>
    <col min="17" max="17" width="4.375" style="9" customWidth="1"/>
    <col min="18" max="18" width="3.25" style="9" customWidth="1"/>
    <col min="19" max="19" width="5.625" style="9" customWidth="1"/>
    <col min="20" max="31" width="6.375" style="9" customWidth="1"/>
    <col min="32" max="32" width="10.25" style="9" customWidth="1"/>
    <col min="33" max="33" width="2.25" style="9" customWidth="1"/>
    <col min="34" max="16384" width="9" style="9"/>
  </cols>
  <sheetData>
    <row r="1" spans="2:32" ht="21" x14ac:dyDescent="0.15">
      <c r="B1" s="8" t="s">
        <v>73</v>
      </c>
      <c r="J1" s="26"/>
      <c r="R1" s="10"/>
      <c r="AE1" s="25" t="s">
        <v>76</v>
      </c>
      <c r="AF1" s="25"/>
    </row>
    <row r="2" spans="2:32" ht="51.75" customHeight="1" x14ac:dyDescent="0.15">
      <c r="B2" s="170" t="s">
        <v>83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28"/>
    </row>
    <row r="3" spans="2:32" x14ac:dyDescent="0.15">
      <c r="B3" s="11" t="s">
        <v>17</v>
      </c>
      <c r="R3" s="11" t="s">
        <v>18</v>
      </c>
    </row>
    <row r="4" spans="2:32" ht="13.5" customHeight="1" x14ac:dyDescent="0.15"/>
    <row r="5" spans="2:32" ht="13.5" customHeight="1" x14ac:dyDescent="0.15"/>
    <row r="6" spans="2:32" ht="13.5" customHeight="1" x14ac:dyDescent="0.15"/>
    <row r="7" spans="2:32" ht="13.5" customHeight="1" x14ac:dyDescent="0.15"/>
    <row r="8" spans="2:32" ht="13.5" customHeight="1" x14ac:dyDescent="0.15"/>
    <row r="9" spans="2:32" ht="13.5" customHeight="1" x14ac:dyDescent="0.15"/>
    <row r="10" spans="2:32" ht="13.5" customHeight="1" x14ac:dyDescent="0.15"/>
    <row r="11" spans="2:32" ht="13.5" customHeight="1" x14ac:dyDescent="0.15"/>
    <row r="12" spans="2:32" ht="13.5" customHeight="1" x14ac:dyDescent="0.15"/>
    <row r="13" spans="2:32" ht="13.5" customHeight="1" x14ac:dyDescent="0.15"/>
    <row r="14" spans="2:32" ht="13.5" customHeight="1" x14ac:dyDescent="0.15"/>
    <row r="15" spans="2:32" ht="13.5" customHeight="1" x14ac:dyDescent="0.15"/>
    <row r="16" spans="2:32" ht="13.5" customHeight="1" x14ac:dyDescent="0.15"/>
    <row r="17" spans="2:36" ht="13.5" customHeight="1" x14ac:dyDescent="0.15"/>
    <row r="18" spans="2:36" ht="18" customHeight="1" x14ac:dyDescent="0.15"/>
    <row r="19" spans="2:36" s="13" customFormat="1" ht="12" x14ac:dyDescent="0.15">
      <c r="B19" s="156"/>
      <c r="C19" s="156"/>
      <c r="D19" s="12" t="s">
        <v>1</v>
      </c>
      <c r="E19" s="12" t="s">
        <v>2</v>
      </c>
      <c r="F19" s="12" t="s">
        <v>3</v>
      </c>
      <c r="G19" s="12" t="s">
        <v>4</v>
      </c>
      <c r="H19" s="12" t="s">
        <v>5</v>
      </c>
      <c r="I19" s="12" t="s">
        <v>6</v>
      </c>
      <c r="J19" s="12" t="s">
        <v>7</v>
      </c>
      <c r="K19" s="12" t="s">
        <v>8</v>
      </c>
      <c r="L19" s="12" t="s">
        <v>9</v>
      </c>
      <c r="M19" s="12" t="s">
        <v>10</v>
      </c>
      <c r="N19" s="30" t="s">
        <v>11</v>
      </c>
      <c r="O19" s="37" t="s">
        <v>12</v>
      </c>
      <c r="P19" s="38" t="s">
        <v>25</v>
      </c>
      <c r="R19" s="156"/>
      <c r="S19" s="156"/>
      <c r="T19" s="12" t="s">
        <v>1</v>
      </c>
      <c r="U19" s="12" t="s">
        <v>2</v>
      </c>
      <c r="V19" s="12" t="s">
        <v>3</v>
      </c>
      <c r="W19" s="12" t="s">
        <v>4</v>
      </c>
      <c r="X19" s="12" t="s">
        <v>5</v>
      </c>
      <c r="Y19" s="12" t="s">
        <v>6</v>
      </c>
      <c r="Z19" s="12" t="s">
        <v>7</v>
      </c>
      <c r="AA19" s="12" t="s">
        <v>8</v>
      </c>
      <c r="AB19" s="12" t="s">
        <v>9</v>
      </c>
      <c r="AC19" s="12" t="s">
        <v>10</v>
      </c>
      <c r="AD19" s="12" t="s">
        <v>11</v>
      </c>
      <c r="AE19" s="41" t="s">
        <v>12</v>
      </c>
      <c r="AF19" s="29" t="s">
        <v>25</v>
      </c>
      <c r="AG19" s="14"/>
      <c r="AJ19" s="14"/>
    </row>
    <row r="20" spans="2:36" s="17" customFormat="1" ht="17.25" customHeight="1" x14ac:dyDescent="0.15">
      <c r="B20" s="15" t="s">
        <v>68</v>
      </c>
      <c r="C20" s="15" t="s">
        <v>16</v>
      </c>
      <c r="D20" s="16">
        <f>作業用!C6</f>
        <v>412346</v>
      </c>
      <c r="E20" s="16">
        <f>作業用!D6</f>
        <v>422227</v>
      </c>
      <c r="F20" s="16">
        <f>作業用!E6</f>
        <v>523874</v>
      </c>
      <c r="G20" s="16">
        <f>作業用!F6</f>
        <v>429996</v>
      </c>
      <c r="H20" s="16">
        <f>作業用!G6</f>
        <v>425278</v>
      </c>
      <c r="I20" s="16">
        <f>作業用!H6</f>
        <v>368125</v>
      </c>
      <c r="J20" s="16">
        <f>作業用!I6</f>
        <v>387606</v>
      </c>
      <c r="K20" s="16">
        <f>作業用!J6</f>
        <v>518205</v>
      </c>
      <c r="L20" s="16">
        <f>作業用!K6</f>
        <v>402282</v>
      </c>
      <c r="M20" s="16">
        <f>作業用!L6</f>
        <v>458854</v>
      </c>
      <c r="N20" s="31">
        <f>作業用!M6</f>
        <v>501252</v>
      </c>
      <c r="O20" s="39">
        <f>作業用!N6</f>
        <v>461388</v>
      </c>
      <c r="P20" s="40">
        <f>作業用!O6</f>
        <v>5311433</v>
      </c>
      <c r="R20" s="15" t="s">
        <v>68</v>
      </c>
      <c r="S20" s="15" t="s">
        <v>16</v>
      </c>
      <c r="T20" s="16">
        <f>作業用!C12</f>
        <v>298104</v>
      </c>
      <c r="U20" s="16">
        <f>作業用!D12</f>
        <v>321642</v>
      </c>
      <c r="V20" s="16">
        <f>作業用!E12</f>
        <v>413930</v>
      </c>
      <c r="W20" s="16">
        <f>作業用!F12</f>
        <v>322839</v>
      </c>
      <c r="X20" s="16">
        <f>作業用!G12</f>
        <v>330038</v>
      </c>
      <c r="Y20" s="16">
        <f>作業用!H12</f>
        <v>288198</v>
      </c>
      <c r="Z20" s="16">
        <f>作業用!I12</f>
        <v>327970</v>
      </c>
      <c r="AA20" s="16">
        <f>作業用!J12</f>
        <v>459780</v>
      </c>
      <c r="AB20" s="16">
        <f>作業用!K12</f>
        <v>330062</v>
      </c>
      <c r="AC20" s="16">
        <f>作業用!L12</f>
        <v>341029</v>
      </c>
      <c r="AD20" s="16">
        <f>作業用!M12</f>
        <v>379257</v>
      </c>
      <c r="AE20" s="16">
        <f>作業用!N12</f>
        <v>342108</v>
      </c>
      <c r="AF20" s="40">
        <f>作業用!O12</f>
        <v>4154957</v>
      </c>
      <c r="AG20" s="18"/>
    </row>
    <row r="21" spans="2:36" s="17" customFormat="1" ht="17.25" customHeight="1" x14ac:dyDescent="0.15">
      <c r="B21" s="19" t="s">
        <v>64</v>
      </c>
      <c r="C21" s="19" t="s">
        <v>16</v>
      </c>
      <c r="D21" s="84">
        <f>作業用!C5</f>
        <v>404557</v>
      </c>
      <c r="E21" s="84">
        <f>作業用!D5</f>
        <v>414838</v>
      </c>
      <c r="F21" s="84">
        <f>作業用!E5</f>
        <v>488648</v>
      </c>
      <c r="G21" s="84">
        <f>作業用!F5</f>
        <v>427091</v>
      </c>
      <c r="H21" s="84">
        <f>作業用!G5</f>
        <v>415928</v>
      </c>
      <c r="I21" s="84">
        <f>作業用!H5</f>
        <v>362001</v>
      </c>
      <c r="J21" s="84">
        <f>作業用!I5</f>
        <v>409510</v>
      </c>
      <c r="K21" s="84">
        <f>作業用!J5</f>
        <v>458448</v>
      </c>
      <c r="L21" s="84">
        <f>作業用!K5</f>
        <v>384156</v>
      </c>
      <c r="M21" s="84">
        <f>作業用!L5</f>
        <v>411345</v>
      </c>
      <c r="N21" s="85">
        <f>作業用!M5</f>
        <v>472107</v>
      </c>
      <c r="O21" s="86">
        <f>作業用!N5</f>
        <v>444177</v>
      </c>
      <c r="P21" s="36">
        <f>作業用!O5</f>
        <v>5092806</v>
      </c>
      <c r="R21" s="19" t="s">
        <v>64</v>
      </c>
      <c r="S21" s="19" t="s">
        <v>16</v>
      </c>
      <c r="T21" s="20">
        <f>作業用!C11</f>
        <v>303330</v>
      </c>
      <c r="U21" s="20">
        <f>作業用!D11</f>
        <v>313750</v>
      </c>
      <c r="V21" s="20">
        <f>作業用!E11</f>
        <v>383261</v>
      </c>
      <c r="W21" s="20">
        <f>作業用!F11</f>
        <v>321860</v>
      </c>
      <c r="X21" s="20">
        <f>作業用!G11</f>
        <v>338361</v>
      </c>
      <c r="Y21" s="20">
        <f>作業用!H11</f>
        <v>280764</v>
      </c>
      <c r="Z21" s="20">
        <f>作業用!I11</f>
        <v>330802</v>
      </c>
      <c r="AA21" s="20">
        <f>作業用!J11</f>
        <v>396560</v>
      </c>
      <c r="AB21" s="20">
        <f>作業用!K11</f>
        <v>322373</v>
      </c>
      <c r="AC21" s="20">
        <f>作業用!L11</f>
        <v>328160</v>
      </c>
      <c r="AD21" s="20">
        <f>作業用!M11</f>
        <v>371021</v>
      </c>
      <c r="AE21" s="20">
        <f>作業用!N11</f>
        <v>339274</v>
      </c>
      <c r="AF21" s="36">
        <f>作業用!O11</f>
        <v>4029516</v>
      </c>
    </row>
    <row r="22" spans="2:36" s="18" customFormat="1" ht="17.25" customHeight="1" x14ac:dyDescent="0.15">
      <c r="B22" s="143" t="s">
        <v>74</v>
      </c>
      <c r="C22" s="144"/>
      <c r="D22" s="21">
        <f>作業用!C7</f>
        <v>1.925315839300751</v>
      </c>
      <c r="E22" s="21">
        <f>作業用!D7</f>
        <v>1.7811772306297797</v>
      </c>
      <c r="F22" s="21">
        <f>作業用!E7</f>
        <v>7.2088701887657436</v>
      </c>
      <c r="G22" s="21">
        <f>作業用!F7</f>
        <v>0.68018291183847168</v>
      </c>
      <c r="H22" s="21">
        <f>作業用!G7</f>
        <v>2.2479852282125705</v>
      </c>
      <c r="I22" s="21">
        <f>作業用!H7</f>
        <v>1.691708033955706</v>
      </c>
      <c r="J22" s="21">
        <f>作業用!I7</f>
        <v>-5.3488315303655583</v>
      </c>
      <c r="K22" s="21">
        <f>作業用!J7</f>
        <v>13.034629881687778</v>
      </c>
      <c r="L22" s="21">
        <f>作業用!K7</f>
        <v>4.7183956517664569</v>
      </c>
      <c r="M22" s="21">
        <f>作業用!L7</f>
        <v>11.549672416098417</v>
      </c>
      <c r="N22" s="21">
        <f>作業用!M7</f>
        <v>6.1733886597741758</v>
      </c>
      <c r="O22" s="21">
        <f>作業用!N7</f>
        <v>3.8748066649106079</v>
      </c>
      <c r="P22" s="35">
        <f>作業用!O7</f>
        <v>4.2928593785037208</v>
      </c>
      <c r="R22" s="143" t="s">
        <v>74</v>
      </c>
      <c r="S22" s="144"/>
      <c r="T22" s="21">
        <f>作業用!C13</f>
        <v>-1.722876075561274</v>
      </c>
      <c r="U22" s="21">
        <f>作業用!D13</f>
        <v>2.5153784860557806</v>
      </c>
      <c r="V22" s="21">
        <f>作業用!E13</f>
        <v>8.0021186606516181</v>
      </c>
      <c r="W22" s="21">
        <f>作業用!F13</f>
        <v>0.30416951469582898</v>
      </c>
      <c r="X22" s="21">
        <f>作業用!G13</f>
        <v>-2.4597988538868236</v>
      </c>
      <c r="Y22" s="21">
        <f>作業用!H13</f>
        <v>2.6477753558148436</v>
      </c>
      <c r="Z22" s="21">
        <f>作業用!I13</f>
        <v>-0.85610123276160266</v>
      </c>
      <c r="AA22" s="21">
        <f>作業用!J13</f>
        <v>15.942102077869677</v>
      </c>
      <c r="AB22" s="21">
        <f>作業用!K13</f>
        <v>2.3851253051589367</v>
      </c>
      <c r="AC22" s="21">
        <f>作業用!L13</f>
        <v>3.9215626523646989</v>
      </c>
      <c r="AD22" s="21">
        <f>作業用!M13</f>
        <v>2.2198204414305422</v>
      </c>
      <c r="AE22" s="21">
        <f>作業用!N13</f>
        <v>0.83531305080848028</v>
      </c>
      <c r="AF22" s="35">
        <f>作業用!O13</f>
        <v>3.1130537761855379</v>
      </c>
      <c r="AG22" s="17"/>
    </row>
    <row r="23" spans="2:36" s="14" customFormat="1" ht="5.25" customHeight="1" x14ac:dyDescent="0.15">
      <c r="B23" s="22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2:36" x14ac:dyDescent="0.15">
      <c r="B24" s="11" t="s">
        <v>19</v>
      </c>
      <c r="R24" s="11" t="s">
        <v>20</v>
      </c>
      <c r="AG24" s="14"/>
    </row>
    <row r="25" spans="2:36" ht="13.5" customHeight="1" x14ac:dyDescent="0.15"/>
    <row r="26" spans="2:36" ht="13.5" customHeight="1" x14ac:dyDescent="0.15"/>
    <row r="27" spans="2:36" ht="13.5" customHeight="1" x14ac:dyDescent="0.15"/>
    <row r="28" spans="2:36" ht="13.5" customHeight="1" x14ac:dyDescent="0.15"/>
    <row r="29" spans="2:36" ht="13.5" customHeight="1" x14ac:dyDescent="0.15"/>
    <row r="30" spans="2:36" ht="13.5" customHeight="1" x14ac:dyDescent="0.15"/>
    <row r="31" spans="2:36" ht="13.5" customHeight="1" x14ac:dyDescent="0.15"/>
    <row r="32" spans="2:36" ht="13.5" customHeight="1" x14ac:dyDescent="0.15"/>
    <row r="33" spans="2:37" ht="13.5" customHeight="1" x14ac:dyDescent="0.15"/>
    <row r="34" spans="2:37" ht="13.5" customHeight="1" x14ac:dyDescent="0.15"/>
    <row r="35" spans="2:37" ht="13.5" customHeight="1" x14ac:dyDescent="0.15"/>
    <row r="36" spans="2:37" ht="13.5" customHeight="1" x14ac:dyDescent="0.15"/>
    <row r="37" spans="2:37" ht="13.5" customHeight="1" x14ac:dyDescent="0.15"/>
    <row r="38" spans="2:37" ht="13.5" customHeight="1" x14ac:dyDescent="0.15"/>
    <row r="39" spans="2:37" ht="18" customHeight="1" x14ac:dyDescent="0.15"/>
    <row r="40" spans="2:37" s="13" customFormat="1" ht="12" x14ac:dyDescent="0.15">
      <c r="B40" s="156"/>
      <c r="C40" s="156"/>
      <c r="D40" s="12" t="s">
        <v>1</v>
      </c>
      <c r="E40" s="12" t="s">
        <v>2</v>
      </c>
      <c r="F40" s="12" t="s">
        <v>3</v>
      </c>
      <c r="G40" s="12" t="s">
        <v>4</v>
      </c>
      <c r="H40" s="12" t="s">
        <v>5</v>
      </c>
      <c r="I40" s="12" t="s">
        <v>6</v>
      </c>
      <c r="J40" s="12" t="s">
        <v>7</v>
      </c>
      <c r="K40" s="12" t="s">
        <v>8</v>
      </c>
      <c r="L40" s="12" t="s">
        <v>9</v>
      </c>
      <c r="M40" s="12" t="s">
        <v>10</v>
      </c>
      <c r="N40" s="30" t="s">
        <v>11</v>
      </c>
      <c r="O40" s="32" t="s">
        <v>12</v>
      </c>
      <c r="P40" s="33" t="s">
        <v>25</v>
      </c>
      <c r="R40" s="156"/>
      <c r="S40" s="156"/>
      <c r="T40" s="12" t="s">
        <v>1</v>
      </c>
      <c r="U40" s="12" t="s">
        <v>2</v>
      </c>
      <c r="V40" s="12" t="s">
        <v>3</v>
      </c>
      <c r="W40" s="12" t="s">
        <v>4</v>
      </c>
      <c r="X40" s="12" t="s">
        <v>5</v>
      </c>
      <c r="Y40" s="12" t="s">
        <v>6</v>
      </c>
      <c r="Z40" s="12" t="s">
        <v>7</v>
      </c>
      <c r="AA40" s="12" t="s">
        <v>8</v>
      </c>
      <c r="AB40" s="12" t="s">
        <v>9</v>
      </c>
      <c r="AC40" s="12" t="s">
        <v>10</v>
      </c>
      <c r="AD40" s="30" t="s">
        <v>11</v>
      </c>
      <c r="AE40" s="37" t="s">
        <v>12</v>
      </c>
      <c r="AF40" s="38" t="s">
        <v>25</v>
      </c>
      <c r="AJ40" s="14"/>
    </row>
    <row r="41" spans="2:37" s="17" customFormat="1" ht="17.25" customHeight="1" x14ac:dyDescent="0.15">
      <c r="B41" s="15" t="s">
        <v>68</v>
      </c>
      <c r="C41" s="15" t="s">
        <v>16</v>
      </c>
      <c r="D41" s="16">
        <f>作業用!C18</f>
        <v>114242</v>
      </c>
      <c r="E41" s="16">
        <f>作業用!D18</f>
        <v>100585</v>
      </c>
      <c r="F41" s="16">
        <f>作業用!E18</f>
        <v>109944</v>
      </c>
      <c r="G41" s="16">
        <f>作業用!F18</f>
        <v>107157</v>
      </c>
      <c r="H41" s="16">
        <f>作業用!G18</f>
        <v>95240</v>
      </c>
      <c r="I41" s="16">
        <f>作業用!H18</f>
        <v>79927</v>
      </c>
      <c r="J41" s="16">
        <f>作業用!I18</f>
        <v>59636</v>
      </c>
      <c r="K41" s="16">
        <f>作業用!J18</f>
        <v>58425</v>
      </c>
      <c r="L41" s="16">
        <f>作業用!K18</f>
        <v>72220</v>
      </c>
      <c r="M41" s="16">
        <f>作業用!L18</f>
        <v>117825</v>
      </c>
      <c r="N41" s="16">
        <f>作業用!M18</f>
        <v>121995</v>
      </c>
      <c r="O41" s="16">
        <f>作業用!N18</f>
        <v>119280</v>
      </c>
      <c r="P41" s="34">
        <f>作業用!O18</f>
        <v>1156476</v>
      </c>
      <c r="R41" s="15" t="s">
        <v>68</v>
      </c>
      <c r="S41" s="15" t="s">
        <v>16</v>
      </c>
      <c r="T41" s="16">
        <f>作業用!C24</f>
        <v>502122</v>
      </c>
      <c r="U41" s="16">
        <f>作業用!D24</f>
        <v>448053</v>
      </c>
      <c r="V41" s="16">
        <f>作業用!E24</f>
        <v>645316</v>
      </c>
      <c r="W41" s="16">
        <f>作業用!F24</f>
        <v>679341</v>
      </c>
      <c r="X41" s="16">
        <f>作業用!G24</f>
        <v>743124</v>
      </c>
      <c r="Y41" s="16">
        <f>作業用!H24</f>
        <v>398480</v>
      </c>
      <c r="Z41" s="16">
        <f>作業用!I24</f>
        <v>441546</v>
      </c>
      <c r="AA41" s="16">
        <f>作業用!J24</f>
        <v>813320</v>
      </c>
      <c r="AB41" s="16">
        <f>作業用!K24</f>
        <v>550460</v>
      </c>
      <c r="AC41" s="16">
        <f>作業用!L24</f>
        <v>620743</v>
      </c>
      <c r="AD41" s="16">
        <f>作業用!M24</f>
        <v>724922</v>
      </c>
      <c r="AE41" s="16">
        <f>作業用!N24</f>
        <v>497424</v>
      </c>
      <c r="AF41" s="40">
        <f>作業用!O24</f>
        <v>7064851</v>
      </c>
      <c r="AK41" s="13"/>
    </row>
    <row r="42" spans="2:37" s="17" customFormat="1" ht="17.25" customHeight="1" x14ac:dyDescent="0.15">
      <c r="B42" s="19" t="s">
        <v>64</v>
      </c>
      <c r="C42" s="19" t="s">
        <v>16</v>
      </c>
      <c r="D42" s="20">
        <f>作業用!C17</f>
        <v>101227</v>
      </c>
      <c r="E42" s="20">
        <f>作業用!D17</f>
        <v>101088</v>
      </c>
      <c r="F42" s="20">
        <f>作業用!E17</f>
        <v>105387</v>
      </c>
      <c r="G42" s="20">
        <f>作業用!F17</f>
        <v>105231</v>
      </c>
      <c r="H42" s="20">
        <f>作業用!G17</f>
        <v>77567</v>
      </c>
      <c r="I42" s="20">
        <f>作業用!H17</f>
        <v>81237</v>
      </c>
      <c r="J42" s="20">
        <f>作業用!I17</f>
        <v>78708</v>
      </c>
      <c r="K42" s="20">
        <f>作業用!J17</f>
        <v>61888</v>
      </c>
      <c r="L42" s="20">
        <f>作業用!K17</f>
        <v>61783</v>
      </c>
      <c r="M42" s="20">
        <f>作業用!L17</f>
        <v>83185</v>
      </c>
      <c r="N42" s="20">
        <f>作業用!M17</f>
        <v>101086</v>
      </c>
      <c r="O42" s="20">
        <f>作業用!N17</f>
        <v>104903</v>
      </c>
      <c r="P42" s="88">
        <f>作業用!O17</f>
        <v>1063290</v>
      </c>
      <c r="R42" s="19" t="s">
        <v>64</v>
      </c>
      <c r="S42" s="19" t="s">
        <v>16</v>
      </c>
      <c r="T42" s="20">
        <f>作業用!C23</f>
        <v>464213</v>
      </c>
      <c r="U42" s="20">
        <f>作業用!D23</f>
        <v>464130</v>
      </c>
      <c r="V42" s="20">
        <f>作業用!E23</f>
        <v>637234</v>
      </c>
      <c r="W42" s="20">
        <f>作業用!F23</f>
        <v>596660</v>
      </c>
      <c r="X42" s="20">
        <f>作業用!G23</f>
        <v>701535</v>
      </c>
      <c r="Y42" s="20">
        <f>作業用!H23</f>
        <v>390028</v>
      </c>
      <c r="Z42" s="20">
        <f>作業用!I23</f>
        <v>451992</v>
      </c>
      <c r="AA42" s="20">
        <f>作業用!J23</f>
        <v>772056</v>
      </c>
      <c r="AB42" s="20">
        <f>作業用!K23</f>
        <v>518169</v>
      </c>
      <c r="AC42" s="20">
        <f>作業用!L23</f>
        <v>574745</v>
      </c>
      <c r="AD42" s="20">
        <f>作業用!M23</f>
        <v>621943</v>
      </c>
      <c r="AE42" s="20">
        <f>作業用!N23</f>
        <v>483074</v>
      </c>
      <c r="AF42" s="87">
        <f>作業用!O23</f>
        <v>6675779</v>
      </c>
    </row>
    <row r="43" spans="2:37" s="18" customFormat="1" ht="17.25" customHeight="1" x14ac:dyDescent="0.15">
      <c r="B43" s="143" t="s">
        <v>74</v>
      </c>
      <c r="C43" s="144"/>
      <c r="D43" s="21">
        <f>作業用!C19</f>
        <v>12.857241645015648</v>
      </c>
      <c r="E43" s="21">
        <f>作業用!D19</f>
        <v>-0.49758626147514917</v>
      </c>
      <c r="F43" s="21">
        <f>作業用!E19</f>
        <v>4.3240627401861786</v>
      </c>
      <c r="G43" s="21">
        <f>作業用!F19</f>
        <v>1.8302591441685507</v>
      </c>
      <c r="H43" s="21">
        <f>作業用!G19</f>
        <v>22.784173682107081</v>
      </c>
      <c r="I43" s="21">
        <f>作業用!H19</f>
        <v>-1.6125657028201488</v>
      </c>
      <c r="J43" s="21">
        <f>作業用!I19</f>
        <v>-24.231336077654106</v>
      </c>
      <c r="K43" s="21">
        <f>作業用!J19</f>
        <v>-5.5955920372285419</v>
      </c>
      <c r="L43" s="21">
        <f>作業用!K19</f>
        <v>16.89299645533562</v>
      </c>
      <c r="M43" s="21">
        <f>作業用!L19</f>
        <v>41.642122978902449</v>
      </c>
      <c r="N43" s="21">
        <f>作業用!M19</f>
        <v>20.684367766060575</v>
      </c>
      <c r="O43" s="21">
        <f>作業用!N19</f>
        <v>13.705041800520476</v>
      </c>
      <c r="P43" s="35">
        <f>作業用!O19</f>
        <v>8.7639308184973146</v>
      </c>
      <c r="Q43" s="17"/>
      <c r="R43" s="143" t="s">
        <v>74</v>
      </c>
      <c r="S43" s="144"/>
      <c r="T43" s="24">
        <f>作業用!C25</f>
        <v>8.1662943519462061</v>
      </c>
      <c r="U43" s="24">
        <f>作業用!D25</f>
        <v>-3.4639002003748942</v>
      </c>
      <c r="V43" s="24">
        <f>作業用!E25</f>
        <v>1.2682939077324846</v>
      </c>
      <c r="W43" s="24">
        <f>作業用!F25</f>
        <v>13.857305668219766</v>
      </c>
      <c r="X43" s="24">
        <f>作業用!G25</f>
        <v>5.9282858303577086</v>
      </c>
      <c r="Y43" s="24">
        <f>作業用!H25</f>
        <v>2.1670239059759808</v>
      </c>
      <c r="Z43" s="24">
        <f>作業用!I25</f>
        <v>-2.3111028513778962</v>
      </c>
      <c r="AA43" s="24">
        <f>作業用!J25</f>
        <v>5.344690022485409</v>
      </c>
      <c r="AB43" s="24">
        <f>作業用!K25</f>
        <v>6.2317506450598046</v>
      </c>
      <c r="AC43" s="24">
        <f>作業用!L25</f>
        <v>8.0032014197600745</v>
      </c>
      <c r="AD43" s="24">
        <f>作業用!M25</f>
        <v>16.557626663536681</v>
      </c>
      <c r="AE43" s="24">
        <f>作業用!N25</f>
        <v>2.970559375996217</v>
      </c>
      <c r="AF43" s="42">
        <f>作業用!O25</f>
        <v>5.8281138425942487</v>
      </c>
    </row>
    <row r="44" spans="2:37" ht="6.75" customHeight="1" x14ac:dyDescent="0.15">
      <c r="B44" s="22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14"/>
      <c r="AG44" s="14"/>
    </row>
    <row r="45" spans="2:37" ht="6.75" customHeight="1" x14ac:dyDescent="0.15">
      <c r="B45" s="22"/>
      <c r="C45" s="22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14"/>
      <c r="AG45" s="14"/>
    </row>
    <row r="46" spans="2:37" ht="23.25" customHeight="1" x14ac:dyDescent="0.15">
      <c r="B46" s="169" t="s">
        <v>84</v>
      </c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27"/>
      <c r="R46" s="11"/>
      <c r="S46" s="169" t="s">
        <v>22</v>
      </c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</row>
    <row r="51" spans="2:36" s="13" customFormat="1" x14ac:dyDescent="0.1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J51" s="9"/>
    </row>
    <row r="52" spans="2:36" s="13" customFormat="1" ht="13.5" customHeight="1" x14ac:dyDescent="0.1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2:36" s="13" customFormat="1" ht="13.5" customHeight="1" x14ac:dyDescent="0.1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spans="2:36" s="14" customFormat="1" ht="13.5" customHeight="1" x14ac:dyDescent="0.1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spans="2:36" s="13" customFormat="1" ht="13.5" customHeight="1" x14ac:dyDescent="0.1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2:36" s="14" customFormat="1" ht="13.5" customHeight="1" x14ac:dyDescent="0.1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</row>
    <row r="57" spans="2:36" s="14" customFormat="1" ht="13.5" customHeight="1" x14ac:dyDescent="0.1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</sheetData>
  <mergeCells count="11">
    <mergeCell ref="B46:O46"/>
    <mergeCell ref="S46:AG46"/>
    <mergeCell ref="B2:AE2"/>
    <mergeCell ref="B40:C40"/>
    <mergeCell ref="R40:S40"/>
    <mergeCell ref="B43:C43"/>
    <mergeCell ref="R43:S43"/>
    <mergeCell ref="B19:C19"/>
    <mergeCell ref="R19:S19"/>
    <mergeCell ref="B22:C22"/>
    <mergeCell ref="R22:S22"/>
  </mergeCells>
  <phoneticPr fontId="2"/>
  <pageMargins left="0.23622047244094491" right="0.23622047244094491" top="0.35433070866141736" bottom="0.15748031496062992" header="0.31496062992125984" footer="0.31496062992125984"/>
  <pageSetup paperSize="9" scale="7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7"/>
  <sheetViews>
    <sheetView zoomScaleNormal="100" workbookViewId="0">
      <selection activeCell="H19" sqref="H19"/>
    </sheetView>
  </sheetViews>
  <sheetFormatPr defaultRowHeight="13.5" x14ac:dyDescent="0.15"/>
  <cols>
    <col min="5" max="5" width="9.875" bestFit="1" customWidth="1"/>
    <col min="15" max="15" width="9.875" bestFit="1" customWidth="1"/>
  </cols>
  <sheetData>
    <row r="1" spans="1:16" ht="17.25" x14ac:dyDescent="0.15">
      <c r="B1" s="83" t="s">
        <v>0</v>
      </c>
    </row>
    <row r="3" spans="1:16" x14ac:dyDescent="0.15">
      <c r="C3">
        <v>382834.49523663631</v>
      </c>
      <c r="D3">
        <v>398488.14665789227</v>
      </c>
      <c r="E3">
        <v>463777.03369921737</v>
      </c>
      <c r="F3">
        <v>444803.90896035451</v>
      </c>
      <c r="G3">
        <v>460728.2626928094</v>
      </c>
      <c r="H3">
        <v>376876.73780826817</v>
      </c>
      <c r="I3">
        <v>388494.04605838697</v>
      </c>
      <c r="J3">
        <v>459695.41797749192</v>
      </c>
      <c r="K3">
        <v>360313.48522649094</v>
      </c>
      <c r="L3">
        <v>410661.08443916671</v>
      </c>
      <c r="M3">
        <v>415932.64983061387</v>
      </c>
      <c r="N3">
        <v>390321.54929888214</v>
      </c>
    </row>
    <row r="4" spans="1:16" x14ac:dyDescent="0.15">
      <c r="A4" t="s">
        <v>13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6" x14ac:dyDescent="0.15">
      <c r="B5" t="s">
        <v>66</v>
      </c>
      <c r="C5" s="6">
        <f t="shared" ref="C5:N5" si="0">C11+C17</f>
        <v>404557</v>
      </c>
      <c r="D5" s="6">
        <f t="shared" si="0"/>
        <v>414838</v>
      </c>
      <c r="E5" s="6">
        <f t="shared" si="0"/>
        <v>488648</v>
      </c>
      <c r="F5" s="6">
        <f t="shared" si="0"/>
        <v>427091</v>
      </c>
      <c r="G5" s="6">
        <f t="shared" si="0"/>
        <v>415928</v>
      </c>
      <c r="H5" s="6">
        <f t="shared" si="0"/>
        <v>362001</v>
      </c>
      <c r="I5" s="6">
        <f t="shared" si="0"/>
        <v>409510</v>
      </c>
      <c r="J5" s="6">
        <f t="shared" si="0"/>
        <v>458448</v>
      </c>
      <c r="K5" s="6">
        <f t="shared" si="0"/>
        <v>384156</v>
      </c>
      <c r="L5" s="6">
        <f t="shared" si="0"/>
        <v>411345</v>
      </c>
      <c r="M5" s="6">
        <f t="shared" si="0"/>
        <v>472107</v>
      </c>
      <c r="N5" s="6">
        <f t="shared" si="0"/>
        <v>444177</v>
      </c>
      <c r="O5" s="6">
        <f t="shared" ref="O5" si="1">SUM(C5:N5)</f>
        <v>5092806</v>
      </c>
      <c r="P5" s="4"/>
    </row>
    <row r="6" spans="1:16" x14ac:dyDescent="0.15">
      <c r="B6" t="s">
        <v>80</v>
      </c>
      <c r="C6" s="6">
        <f t="shared" ref="C6:N6" si="2">C12+C18</f>
        <v>412346</v>
      </c>
      <c r="D6" s="6">
        <f t="shared" si="2"/>
        <v>422227</v>
      </c>
      <c r="E6" s="6">
        <f t="shared" si="2"/>
        <v>523874</v>
      </c>
      <c r="F6" s="6">
        <f t="shared" si="2"/>
        <v>429996</v>
      </c>
      <c r="G6" s="6">
        <f t="shared" si="2"/>
        <v>425278</v>
      </c>
      <c r="H6" s="6">
        <f t="shared" si="2"/>
        <v>368125</v>
      </c>
      <c r="I6" s="6">
        <f t="shared" si="2"/>
        <v>387606</v>
      </c>
      <c r="J6" s="6">
        <f t="shared" si="2"/>
        <v>518205</v>
      </c>
      <c r="K6" s="6">
        <f t="shared" si="2"/>
        <v>402282</v>
      </c>
      <c r="L6" s="6">
        <f t="shared" si="2"/>
        <v>458854</v>
      </c>
      <c r="M6" s="6">
        <f t="shared" si="2"/>
        <v>501252</v>
      </c>
      <c r="N6" s="6">
        <f t="shared" si="2"/>
        <v>461388</v>
      </c>
      <c r="O6" s="6">
        <f t="shared" ref="O6" si="3">SUM(C6:N6)</f>
        <v>5311433</v>
      </c>
      <c r="P6" s="4"/>
    </row>
    <row r="7" spans="1:16" x14ac:dyDescent="0.15">
      <c r="B7" s="1" t="s">
        <v>67</v>
      </c>
      <c r="C7" s="5">
        <f t="shared" ref="C7:O7" si="4">C6/C5*100-100</f>
        <v>1.925315839300751</v>
      </c>
      <c r="D7" s="5">
        <f t="shared" si="4"/>
        <v>1.7811772306297797</v>
      </c>
      <c r="E7" s="5">
        <f t="shared" si="4"/>
        <v>7.2088701887657436</v>
      </c>
      <c r="F7" s="5">
        <f t="shared" si="4"/>
        <v>0.68018291183847168</v>
      </c>
      <c r="G7" s="5">
        <f t="shared" si="4"/>
        <v>2.2479852282125705</v>
      </c>
      <c r="H7" s="5">
        <f t="shared" si="4"/>
        <v>1.691708033955706</v>
      </c>
      <c r="I7" s="5">
        <f t="shared" si="4"/>
        <v>-5.3488315303655583</v>
      </c>
      <c r="J7" s="5">
        <f t="shared" si="4"/>
        <v>13.034629881687778</v>
      </c>
      <c r="K7" s="5">
        <f t="shared" si="4"/>
        <v>4.7183956517664569</v>
      </c>
      <c r="L7" s="5">
        <f t="shared" si="4"/>
        <v>11.549672416098417</v>
      </c>
      <c r="M7" s="5">
        <f t="shared" si="4"/>
        <v>6.1733886597741758</v>
      </c>
      <c r="N7" s="5">
        <f t="shared" si="4"/>
        <v>3.8748066649106079</v>
      </c>
      <c r="O7" s="5">
        <f t="shared" si="4"/>
        <v>4.2928593785037208</v>
      </c>
      <c r="P7" s="4"/>
    </row>
    <row r="9" spans="1:16" x14ac:dyDescent="0.1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6" x14ac:dyDescent="0.15">
      <c r="A10" t="s">
        <v>14</v>
      </c>
      <c r="C10" t="s">
        <v>1</v>
      </c>
      <c r="D10" t="s">
        <v>2</v>
      </c>
      <c r="E10" t="s">
        <v>3</v>
      </c>
      <c r="F10" t="s">
        <v>4</v>
      </c>
      <c r="G10" t="s">
        <v>5</v>
      </c>
      <c r="H10" t="s">
        <v>6</v>
      </c>
      <c r="I10" t="s">
        <v>7</v>
      </c>
      <c r="J10" t="s">
        <v>8</v>
      </c>
      <c r="K10" t="s">
        <v>9</v>
      </c>
      <c r="L10" t="s">
        <v>10</v>
      </c>
      <c r="M10" t="s">
        <v>11</v>
      </c>
      <c r="N10" t="s">
        <v>12</v>
      </c>
    </row>
    <row r="11" spans="1:16" x14ac:dyDescent="0.15">
      <c r="B11" t="s">
        <v>66</v>
      </c>
      <c r="C11" s="6">
        <v>303330</v>
      </c>
      <c r="D11" s="6">
        <v>313750</v>
      </c>
      <c r="E11" s="6">
        <v>383261</v>
      </c>
      <c r="F11" s="6">
        <v>321860</v>
      </c>
      <c r="G11" s="6">
        <v>338361</v>
      </c>
      <c r="H11" s="6">
        <v>280764</v>
      </c>
      <c r="I11" s="6">
        <v>330802</v>
      </c>
      <c r="J11" s="6">
        <v>396560</v>
      </c>
      <c r="K11" s="6">
        <v>322373</v>
      </c>
      <c r="L11" s="6">
        <v>328160</v>
      </c>
      <c r="M11" s="6">
        <v>371021</v>
      </c>
      <c r="N11" s="6">
        <v>339274</v>
      </c>
      <c r="O11" s="6">
        <f t="shared" ref="O11" si="5">SUM(C11:N11)</f>
        <v>4029516</v>
      </c>
      <c r="P11" s="3"/>
    </row>
    <row r="12" spans="1:16" x14ac:dyDescent="0.15">
      <c r="B12" t="s">
        <v>80</v>
      </c>
      <c r="C12" s="90">
        <v>298104</v>
      </c>
      <c r="D12" s="90">
        <v>321642</v>
      </c>
      <c r="E12" s="90">
        <v>413930</v>
      </c>
      <c r="F12" s="90">
        <v>322839</v>
      </c>
      <c r="G12" s="90">
        <v>330038</v>
      </c>
      <c r="H12" s="90">
        <v>288198</v>
      </c>
      <c r="I12" s="90">
        <v>327970</v>
      </c>
      <c r="J12" s="90">
        <v>459780</v>
      </c>
      <c r="K12" s="90">
        <v>330062</v>
      </c>
      <c r="L12" s="90">
        <v>341029</v>
      </c>
      <c r="M12" s="90">
        <v>379257</v>
      </c>
      <c r="N12" s="90">
        <v>342108</v>
      </c>
      <c r="O12" s="91">
        <f t="shared" ref="O12" si="6">SUM(C12:N12)</f>
        <v>4154957</v>
      </c>
      <c r="P12" s="3" t="s">
        <v>24</v>
      </c>
    </row>
    <row r="13" spans="1:16" x14ac:dyDescent="0.15">
      <c r="B13" s="1" t="s">
        <v>67</v>
      </c>
      <c r="C13" s="5">
        <f t="shared" ref="C13:O13" si="7">C12/C11*100-100</f>
        <v>-1.722876075561274</v>
      </c>
      <c r="D13" s="5">
        <f t="shared" si="7"/>
        <v>2.5153784860557806</v>
      </c>
      <c r="E13" s="5">
        <f t="shared" si="7"/>
        <v>8.0021186606516181</v>
      </c>
      <c r="F13" s="5">
        <f t="shared" si="7"/>
        <v>0.30416951469582898</v>
      </c>
      <c r="G13" s="5">
        <f t="shared" si="7"/>
        <v>-2.4597988538868236</v>
      </c>
      <c r="H13" s="5">
        <f t="shared" si="7"/>
        <v>2.6477753558148436</v>
      </c>
      <c r="I13" s="5">
        <f t="shared" si="7"/>
        <v>-0.85610123276160266</v>
      </c>
      <c r="J13" s="5">
        <f t="shared" si="7"/>
        <v>15.942102077869677</v>
      </c>
      <c r="K13" s="5">
        <f t="shared" si="7"/>
        <v>2.3851253051589367</v>
      </c>
      <c r="L13" s="5">
        <f t="shared" si="7"/>
        <v>3.9215626523646989</v>
      </c>
      <c r="M13" s="5">
        <f t="shared" si="7"/>
        <v>2.2198204414305422</v>
      </c>
      <c r="N13" s="5">
        <f t="shared" si="7"/>
        <v>0.83531305080848028</v>
      </c>
      <c r="O13" s="5">
        <f t="shared" si="7"/>
        <v>3.1130537761855379</v>
      </c>
      <c r="P13" s="4"/>
    </row>
    <row r="16" spans="1:16" x14ac:dyDescent="0.15">
      <c r="A16" t="s">
        <v>15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10</v>
      </c>
      <c r="M16" t="s">
        <v>11</v>
      </c>
      <c r="N16" t="s">
        <v>12</v>
      </c>
    </row>
    <row r="17" spans="1:21" x14ac:dyDescent="0.15">
      <c r="B17" t="s">
        <v>66</v>
      </c>
      <c r="C17" s="6">
        <v>101227</v>
      </c>
      <c r="D17" s="6">
        <v>101088</v>
      </c>
      <c r="E17" s="6">
        <v>105387</v>
      </c>
      <c r="F17" s="6">
        <v>105231</v>
      </c>
      <c r="G17" s="6">
        <v>77567</v>
      </c>
      <c r="H17" s="6">
        <v>81237</v>
      </c>
      <c r="I17" s="6">
        <v>78708</v>
      </c>
      <c r="J17" s="6">
        <v>61888</v>
      </c>
      <c r="K17" s="6">
        <v>61783</v>
      </c>
      <c r="L17" s="6">
        <v>83185</v>
      </c>
      <c r="M17" s="6">
        <v>101086</v>
      </c>
      <c r="N17" s="6">
        <v>104903</v>
      </c>
      <c r="O17" s="6">
        <f t="shared" ref="O17" si="8">SUM(C17:N17)</f>
        <v>1063290</v>
      </c>
      <c r="P17" s="3"/>
      <c r="U17">
        <v>448053</v>
      </c>
    </row>
    <row r="18" spans="1:21" x14ac:dyDescent="0.15">
      <c r="B18" t="s">
        <v>80</v>
      </c>
      <c r="C18" s="90">
        <v>114242</v>
      </c>
      <c r="D18" s="90">
        <v>100585</v>
      </c>
      <c r="E18" s="90">
        <v>109944</v>
      </c>
      <c r="F18" s="90">
        <v>107157</v>
      </c>
      <c r="G18" s="90">
        <v>95240</v>
      </c>
      <c r="H18" s="90">
        <v>79927</v>
      </c>
      <c r="I18" s="90">
        <v>59636</v>
      </c>
      <c r="J18" s="90">
        <v>58425</v>
      </c>
      <c r="K18" s="90">
        <v>72220</v>
      </c>
      <c r="L18" s="90">
        <v>117825</v>
      </c>
      <c r="M18" s="90">
        <v>121995</v>
      </c>
      <c r="N18" s="90">
        <v>119280</v>
      </c>
      <c r="O18" s="6">
        <f t="shared" ref="O18" si="9">SUM(C18:N18)</f>
        <v>1156476</v>
      </c>
      <c r="P18" s="3" t="s">
        <v>24</v>
      </c>
      <c r="U18">
        <v>645316</v>
      </c>
    </row>
    <row r="19" spans="1:21" x14ac:dyDescent="0.15">
      <c r="B19" s="1" t="s">
        <v>67</v>
      </c>
      <c r="C19" s="5">
        <f t="shared" ref="C19:O19" si="10">C18/C17*100-100</f>
        <v>12.857241645015648</v>
      </c>
      <c r="D19" s="5">
        <f t="shared" si="10"/>
        <v>-0.49758626147514917</v>
      </c>
      <c r="E19" s="5">
        <f t="shared" si="10"/>
        <v>4.3240627401861786</v>
      </c>
      <c r="F19" s="5">
        <f t="shared" si="10"/>
        <v>1.8302591441685507</v>
      </c>
      <c r="G19" s="5">
        <f t="shared" si="10"/>
        <v>22.784173682107081</v>
      </c>
      <c r="H19" s="5">
        <f t="shared" si="10"/>
        <v>-1.6125657028201488</v>
      </c>
      <c r="I19" s="5">
        <f t="shared" si="10"/>
        <v>-24.231336077654106</v>
      </c>
      <c r="J19" s="5">
        <f t="shared" si="10"/>
        <v>-5.5955920372285419</v>
      </c>
      <c r="K19" s="5">
        <f t="shared" si="10"/>
        <v>16.89299645533562</v>
      </c>
      <c r="L19" s="5">
        <f t="shared" si="10"/>
        <v>41.642122978902449</v>
      </c>
      <c r="M19" s="5">
        <f t="shared" si="10"/>
        <v>20.684367766060575</v>
      </c>
      <c r="N19" s="5">
        <f t="shared" si="10"/>
        <v>13.705041800520476</v>
      </c>
      <c r="O19" s="5">
        <f t="shared" si="10"/>
        <v>8.7639308184973146</v>
      </c>
      <c r="P19" s="4"/>
      <c r="U19">
        <v>743124</v>
      </c>
    </row>
    <row r="20" spans="1:21" x14ac:dyDescent="0.15">
      <c r="U20">
        <v>398480</v>
      </c>
    </row>
    <row r="21" spans="1:21" x14ac:dyDescent="0.15">
      <c r="U21">
        <v>441546</v>
      </c>
    </row>
    <row r="22" spans="1:21" x14ac:dyDescent="0.15">
      <c r="A22" t="s">
        <v>21</v>
      </c>
      <c r="C22" t="s">
        <v>1</v>
      </c>
      <c r="D22" t="s">
        <v>2</v>
      </c>
      <c r="E22" t="s">
        <v>3</v>
      </c>
      <c r="F22" t="s">
        <v>4</v>
      </c>
      <c r="G22" t="s">
        <v>5</v>
      </c>
      <c r="H22" t="s">
        <v>6</v>
      </c>
      <c r="I22" t="s">
        <v>7</v>
      </c>
      <c r="J22" t="s">
        <v>8</v>
      </c>
      <c r="K22" t="s">
        <v>9</v>
      </c>
      <c r="L22" t="s">
        <v>10</v>
      </c>
      <c r="M22" t="s">
        <v>11</v>
      </c>
      <c r="N22" t="s">
        <v>12</v>
      </c>
      <c r="U22">
        <v>813320</v>
      </c>
    </row>
    <row r="23" spans="1:21" x14ac:dyDescent="0.15">
      <c r="B23" t="s">
        <v>66</v>
      </c>
      <c r="C23" s="6">
        <v>464213</v>
      </c>
      <c r="D23" s="6">
        <v>464130</v>
      </c>
      <c r="E23" s="6">
        <v>637234</v>
      </c>
      <c r="F23" s="6">
        <v>596660</v>
      </c>
      <c r="G23" s="6">
        <v>701535</v>
      </c>
      <c r="H23" s="6">
        <v>390028</v>
      </c>
      <c r="I23" s="6">
        <v>451992</v>
      </c>
      <c r="J23" s="6">
        <v>772056</v>
      </c>
      <c r="K23" s="6">
        <v>518169</v>
      </c>
      <c r="L23" s="6">
        <v>574745</v>
      </c>
      <c r="M23" s="6">
        <v>621943</v>
      </c>
      <c r="N23" s="6">
        <v>483074</v>
      </c>
      <c r="O23" s="6">
        <f t="shared" ref="O23" si="11">SUM(C23:N23)</f>
        <v>6675779</v>
      </c>
      <c r="P23" s="4"/>
      <c r="U23">
        <v>620743</v>
      </c>
    </row>
    <row r="24" spans="1:21" x14ac:dyDescent="0.15">
      <c r="B24" t="s">
        <v>80</v>
      </c>
      <c r="C24" s="90">
        <v>502122</v>
      </c>
      <c r="D24" s="90">
        <v>448053</v>
      </c>
      <c r="E24" s="90">
        <v>645316</v>
      </c>
      <c r="F24" s="90">
        <v>679341</v>
      </c>
      <c r="G24" s="90">
        <v>743124</v>
      </c>
      <c r="H24" s="90">
        <v>398480</v>
      </c>
      <c r="I24" s="90">
        <v>441546</v>
      </c>
      <c r="J24" s="90">
        <v>813320</v>
      </c>
      <c r="K24" s="90">
        <v>550460</v>
      </c>
      <c r="L24" s="90">
        <v>620743</v>
      </c>
      <c r="M24" s="90">
        <v>724922</v>
      </c>
      <c r="N24" s="90">
        <v>497424</v>
      </c>
      <c r="O24" s="6">
        <f t="shared" ref="O24" si="12">SUM(C24:N24)</f>
        <v>7064851</v>
      </c>
      <c r="P24" s="4" t="s">
        <v>23</v>
      </c>
      <c r="U24">
        <v>724922</v>
      </c>
    </row>
    <row r="25" spans="1:21" x14ac:dyDescent="0.15">
      <c r="B25" s="1" t="s">
        <v>67</v>
      </c>
      <c r="C25" s="5">
        <f>C24/C23*100-100</f>
        <v>8.1662943519462061</v>
      </c>
      <c r="D25" s="5">
        <f t="shared" ref="D25:O25" si="13">D24/D23*100-100</f>
        <v>-3.4639002003748942</v>
      </c>
      <c r="E25" s="5">
        <f t="shared" si="13"/>
        <v>1.2682939077324846</v>
      </c>
      <c r="F25" s="5">
        <f t="shared" si="13"/>
        <v>13.857305668219766</v>
      </c>
      <c r="G25" s="5">
        <f t="shared" si="13"/>
        <v>5.9282858303577086</v>
      </c>
      <c r="H25" s="5">
        <f t="shared" si="13"/>
        <v>2.1670239059759808</v>
      </c>
      <c r="I25" s="5">
        <f t="shared" si="13"/>
        <v>-2.3111028513778962</v>
      </c>
      <c r="J25" s="5">
        <f t="shared" si="13"/>
        <v>5.344690022485409</v>
      </c>
      <c r="K25" s="5">
        <f t="shared" si="13"/>
        <v>6.2317506450598046</v>
      </c>
      <c r="L25" s="5">
        <f t="shared" si="13"/>
        <v>8.0032014197600745</v>
      </c>
      <c r="M25" s="5">
        <f t="shared" si="13"/>
        <v>16.557626663536681</v>
      </c>
      <c r="N25" s="5">
        <f t="shared" si="13"/>
        <v>2.970559375996217</v>
      </c>
      <c r="O25" s="5">
        <f t="shared" si="13"/>
        <v>5.8281138425942487</v>
      </c>
      <c r="P25" s="4"/>
    </row>
    <row r="26" spans="1:21" x14ac:dyDescent="0.15">
      <c r="H26" s="3"/>
    </row>
    <row r="27" spans="1:21" x14ac:dyDescent="0.15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【公表用】 </vt:lpstr>
      <vt:lpstr>【提出】統計表 (手持ち) (戦略国) </vt:lpstr>
      <vt:lpstr>【公表用・部長会議用】</vt:lpstr>
      <vt:lpstr>作業用</vt:lpstr>
      <vt:lpstr>'【公表用】 '!Print_Area</vt:lpstr>
      <vt:lpstr>【公表用・部長会議用】!Print_Area</vt:lpstr>
      <vt:lpstr>'【提出】統計表 (手持ち) (戦略国) 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2026-07-24T04:31:57Z</cp:lastPrinted>
  <dcterms:created xsi:type="dcterms:W3CDTF">2021-03-07T02:52:21Z</dcterms:created>
  <dcterms:modified xsi:type="dcterms:W3CDTF">2021-03-07T02:52:21Z</dcterms:modified>
</cp:coreProperties>
</file>