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R:\S12300_高齢者福祉課\R07年度\01_共同作業\☆R7物価高騰対策\○介護施設等及び介護事業所等サービス継続支援事業（高齢独自）\県交付要綱等\02 介護事業者等サービス継続支援事業\その他様式\"/>
    </mc:Choice>
  </mc:AlternateContent>
  <xr:revisionPtr revIDLastSave="0" documentId="13_ncr:1_{E76630F8-25D4-4606-9090-309845FA3C29}" xr6:coauthVersionLast="47" xr6:coauthVersionMax="47" xr10:uidLastSave="{00000000-0000-0000-0000-000000000000}"/>
  <bookViews>
    <workbookView xWindow="-120" yWindow="-120" windowWidth="29040" windowHeight="15720" xr2:uid="{00000000-000D-0000-FFFF-FFFF00000000}"/>
  </bookViews>
  <sheets>
    <sheet name="実績報告書" sheetId="20" r:id="rId1"/>
    <sheet name="清算額一覧" sheetId="29" r:id="rId2"/>
    <sheet name="個票1" sheetId="19" r:id="rId3"/>
    <sheet name="個票2" sheetId="32" r:id="rId4"/>
    <sheet name="個票3" sheetId="33" r:id="rId5"/>
    <sheet name="個票4" sheetId="34" r:id="rId6"/>
    <sheet name="個票5" sheetId="35" r:id="rId7"/>
    <sheet name="個票6" sheetId="36" r:id="rId8"/>
    <sheet name="個票7" sheetId="37" r:id="rId9"/>
    <sheet name="個票8" sheetId="38" r:id="rId10"/>
    <sheet name="個票9" sheetId="39" r:id="rId11"/>
    <sheet name="個票10" sheetId="40" r:id="rId12"/>
    <sheet name="個票11" sheetId="41" r:id="rId13"/>
    <sheet name="個票12" sheetId="42" r:id="rId14"/>
    <sheet name="個票13" sheetId="43" r:id="rId15"/>
    <sheet name="個票14" sheetId="44" r:id="rId16"/>
    <sheet name="個票15" sheetId="45" r:id="rId17"/>
    <sheet name="リスト" sheetId="31" state="hidden" r:id="rId18"/>
    <sheet name="単価表" sheetId="28" state="hidden" r:id="rId19"/>
  </sheets>
  <definedNames>
    <definedName name="_xlnm.Print_Area" localSheetId="2">個票1!$A$1:$AM$33</definedName>
    <definedName name="_xlnm.Print_Area" localSheetId="11">個票10!$A$1:$AM$33</definedName>
    <definedName name="_xlnm.Print_Area" localSheetId="12">個票11!$A$1:$AM$33</definedName>
    <definedName name="_xlnm.Print_Area" localSheetId="13">個票12!$A$1:$AM$33</definedName>
    <definedName name="_xlnm.Print_Area" localSheetId="14">個票13!$A$1:$AM$33</definedName>
    <definedName name="_xlnm.Print_Area" localSheetId="15">個票14!$A$1:$AM$33</definedName>
    <definedName name="_xlnm.Print_Area" localSheetId="16">個票15!$A$1:$AM$33</definedName>
    <definedName name="_xlnm.Print_Area" localSheetId="3">個票2!$A$1:$AM$33</definedName>
    <definedName name="_xlnm.Print_Area" localSheetId="4">個票3!$A$1:$AM$33</definedName>
    <definedName name="_xlnm.Print_Area" localSheetId="5">個票4!$A$1:$AM$33</definedName>
    <definedName name="_xlnm.Print_Area" localSheetId="6">個票5!$A$1:$AM$33</definedName>
    <definedName name="_xlnm.Print_Area" localSheetId="7">個票6!$A$1:$AM$33</definedName>
    <definedName name="_xlnm.Print_Area" localSheetId="8">個票7!$A$1:$AM$33</definedName>
    <definedName name="_xlnm.Print_Area" localSheetId="9">個票8!$A$1:$AM$33</definedName>
    <definedName name="_xlnm.Print_Area" localSheetId="10">個票9!$A$1:$AM$33</definedName>
    <definedName name="_xlnm.Print_Area" localSheetId="0">実績報告書!$A$1:$AM$26</definedName>
    <definedName name="_xlnm.Print_Area" localSheetId="1">清算額一覧!$A$1:$K$22</definedName>
    <definedName name="_xlnm.Print_Area" localSheetId="18">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9" l="1"/>
  <c r="G7" i="29" s="1"/>
  <c r="H33" i="19"/>
  <c r="H24" i="19"/>
  <c r="AD16" i="19" s="1"/>
  <c r="H33" i="45"/>
  <c r="H24" i="45"/>
  <c r="AD16" i="45"/>
  <c r="AI16" i="45" s="1"/>
  <c r="H33" i="44"/>
  <c r="H24" i="44"/>
  <c r="AD16" i="44"/>
  <c r="AI16" i="44" s="1"/>
  <c r="H33" i="43"/>
  <c r="H24" i="43"/>
  <c r="AD16" i="43"/>
  <c r="AI16" i="43" s="1"/>
  <c r="H33" i="42"/>
  <c r="H24" i="42"/>
  <c r="AD16" i="42"/>
  <c r="AI16" i="42" s="1"/>
  <c r="H33" i="41"/>
  <c r="H24" i="41"/>
  <c r="AD16" i="41"/>
  <c r="AI16" i="41" s="1"/>
  <c r="H33" i="40"/>
  <c r="H24" i="40"/>
  <c r="AD16" i="40"/>
  <c r="AI16" i="40" s="1"/>
  <c r="H33" i="39"/>
  <c r="H24" i="39"/>
  <c r="AD16" i="39"/>
  <c r="AI16" i="39" s="1"/>
  <c r="H33" i="38"/>
  <c r="H24" i="38"/>
  <c r="AD16" i="38"/>
  <c r="AI16" i="38" s="1"/>
  <c r="H33" i="37"/>
  <c r="H24" i="37"/>
  <c r="AD16" i="37"/>
  <c r="AI16" i="37" s="1"/>
  <c r="H33" i="36"/>
  <c r="H24" i="36"/>
  <c r="AD16" i="36"/>
  <c r="AI16" i="36" s="1"/>
  <c r="H33" i="35"/>
  <c r="H24" i="35"/>
  <c r="AD16" i="35"/>
  <c r="AI16" i="35" s="1"/>
  <c r="H33" i="34"/>
  <c r="H24" i="34"/>
  <c r="AD16" i="34" s="1"/>
  <c r="AI16" i="34" s="1"/>
  <c r="H33" i="33"/>
  <c r="H24" i="33"/>
  <c r="AD16" i="33"/>
  <c r="AI16" i="33" s="1"/>
  <c r="H33" i="32"/>
  <c r="H24" i="32"/>
  <c r="AD16" i="32" s="1"/>
  <c r="AI16" i="32" s="1"/>
  <c r="J6" i="29"/>
  <c r="J14" i="29"/>
  <c r="I14" i="29"/>
  <c r="I8" i="29"/>
  <c r="H11" i="29"/>
  <c r="G11" i="29" s="1"/>
  <c r="J13" i="29"/>
  <c r="J7" i="29"/>
  <c r="H10" i="29"/>
  <c r="G10" i="29" s="1"/>
  <c r="I13" i="29"/>
  <c r="J19" i="29"/>
  <c r="I19" i="29"/>
  <c r="J18" i="29"/>
  <c r="J12" i="29"/>
  <c r="I6" i="29"/>
  <c r="H8" i="29"/>
  <c r="G8" i="29" s="1"/>
  <c r="H5" i="29"/>
  <c r="G5" i="29" s="1"/>
  <c r="H13" i="29"/>
  <c r="G13" i="29" s="1"/>
  <c r="I18" i="29"/>
  <c r="I12" i="29"/>
  <c r="H19" i="29"/>
  <c r="G19" i="29" s="1"/>
  <c r="H15" i="29"/>
  <c r="G15" i="29" s="1"/>
  <c r="I9" i="29"/>
  <c r="J17" i="29"/>
  <c r="J11" i="29"/>
  <c r="H18" i="29"/>
  <c r="G18" i="29" s="1"/>
  <c r="H6" i="29"/>
  <c r="G6" i="29" s="1"/>
  <c r="H17" i="29"/>
  <c r="G17" i="29" s="1"/>
  <c r="J9" i="29"/>
  <c r="J8" i="29"/>
  <c r="I17" i="29"/>
  <c r="I11" i="29"/>
  <c r="I15" i="29"/>
  <c r="H9" i="29"/>
  <c r="G9" i="29" s="1"/>
  <c r="J16" i="29"/>
  <c r="J10" i="29"/>
  <c r="H16" i="29"/>
  <c r="G16" i="29" s="1"/>
  <c r="I10" i="29"/>
  <c r="H14" i="29"/>
  <c r="G14" i="29" s="1"/>
  <c r="H12" i="29"/>
  <c r="G12" i="29" s="1"/>
  <c r="I7" i="29"/>
  <c r="I16" i="29"/>
  <c r="J15" i="29"/>
  <c r="AI16" i="19" l="1"/>
  <c r="K15" i="20"/>
  <c r="A19" i="29"/>
  <c r="A18" i="29"/>
  <c r="A17" i="29"/>
  <c r="A16" i="29"/>
  <c r="A15" i="29"/>
  <c r="A14" i="29"/>
  <c r="A13" i="29"/>
  <c r="A12" i="29"/>
  <c r="A11" i="29"/>
  <c r="A10" i="29"/>
  <c r="A9" i="29"/>
  <c r="A8" i="29"/>
  <c r="A7" i="29"/>
  <c r="A6" i="29"/>
  <c r="A5" i="29"/>
  <c r="E12" i="29"/>
  <c r="B11" i="29"/>
  <c r="C17" i="29"/>
  <c r="F8" i="29"/>
  <c r="E19" i="29"/>
  <c r="D11" i="29"/>
  <c r="F16" i="29"/>
  <c r="D8" i="29"/>
  <c r="D10" i="29"/>
  <c r="D16" i="29"/>
  <c r="F13" i="29"/>
  <c r="C8" i="29"/>
  <c r="C7" i="29"/>
  <c r="D18" i="29"/>
  <c r="F18" i="29"/>
  <c r="F17" i="29"/>
  <c r="E14" i="29"/>
  <c r="I5" i="29"/>
  <c r="D17" i="29"/>
  <c r="B19" i="29"/>
  <c r="B15" i="29"/>
  <c r="C6" i="29"/>
  <c r="D19" i="29"/>
  <c r="B10" i="29"/>
  <c r="F5" i="29"/>
  <c r="B13" i="29"/>
  <c r="C18" i="29"/>
  <c r="C19" i="29"/>
  <c r="E16" i="29"/>
  <c r="F12" i="29"/>
  <c r="C15" i="29"/>
  <c r="E6" i="29"/>
  <c r="B14" i="29"/>
  <c r="F14" i="29"/>
  <c r="J5" i="29"/>
  <c r="B18" i="29"/>
  <c r="B17" i="29"/>
  <c r="C10" i="29"/>
  <c r="D14" i="29"/>
  <c r="B6" i="29"/>
  <c r="C5" i="29"/>
  <c r="C13" i="29"/>
  <c r="B9" i="29"/>
  <c r="B7" i="29"/>
  <c r="F19" i="29"/>
  <c r="F11" i="29"/>
  <c r="D7" i="29"/>
  <c r="D9" i="29"/>
  <c r="F9" i="29"/>
  <c r="D6" i="29"/>
  <c r="D5" i="29"/>
  <c r="E5" i="29"/>
  <c r="D15" i="29"/>
  <c r="E15" i="29"/>
  <c r="C11" i="29"/>
  <c r="E9" i="29"/>
  <c r="C9" i="29"/>
  <c r="D13" i="29"/>
  <c r="C16" i="29"/>
  <c r="E11" i="29"/>
  <c r="E18" i="29"/>
  <c r="F6" i="29"/>
  <c r="B16" i="29"/>
  <c r="F10" i="29"/>
  <c r="B5" i="29"/>
  <c r="E10" i="29"/>
  <c r="F15" i="29"/>
  <c r="E7" i="29"/>
  <c r="C14" i="29"/>
  <c r="F7" i="29"/>
  <c r="E13" i="29"/>
  <c r="B12" i="29"/>
  <c r="E8" i="29"/>
  <c r="E17" i="29"/>
  <c r="C12" i="29"/>
  <c r="D12" i="29"/>
  <c r="B8" i="29"/>
  <c r="K17" i="20" l="1"/>
  <c r="K19" i="20" s="1"/>
  <c r="N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52F9FCF5-CBE8-4DC7-A0C2-16D35CEB77AC}">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C94A271B-7E37-44E1-BB75-A503DF9501AF}">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CF8B5484-1CF8-45AF-8001-508F05E8346D}">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588A4782-AA41-4729-9FD4-BE14FC1E871F}">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935502A5-FF32-4593-9B94-DEF003942E4B}">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09A14A66-5A28-4C74-9932-3DDBBFDAFEED}">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1FF6F059-DF31-4E35-B729-DC682580944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5C847980-E5E0-4C14-A473-42DC5FB8A046}">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B20447A7-BA1E-4C21-AA00-2B7234FC3CD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AA78EDCC-FFDC-4764-8D38-EB6563C689D3}">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E9DF47F4-5B9B-4EB4-95B8-945357A49421}">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FDD41D87-7757-4FCC-AD61-275C17A6C3CF}">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EFD9F150-78A1-44E5-AAB2-C11CFE8A941A}">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0" authorId="0" shapeId="0" xr:uid="{F9A37D26-D2E6-4F10-A657-60A6E1675D17}">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List>
</comments>
</file>

<file path=xl/sharedStrings.xml><?xml version="1.0" encoding="utf-8"?>
<sst xmlns="http://schemas.openxmlformats.org/spreadsheetml/2006/main" count="798" uniqueCount="179">
  <si>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</si>
  <si>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</si>
  <si>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</si>
  <si>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</si>
  <si>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</si>
  <si>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</si>
  <si>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</si>
  <si>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</si>
  <si>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電話番号</t>
    <rPh sb="0" eb="2">
      <t>デンワ</t>
    </rPh>
    <rPh sb="2" eb="4">
      <t>バンゴウ</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</si>
  <si>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</si>
  <si>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</si>
  <si>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</si>
  <si>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</si>
  <si>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</si>
  <si>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</si>
  <si>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</si>
  <si>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</si>
  <si>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</si>
  <si>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</si>
  <si>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</si>
  <si>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</si>
  <si>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</si>
  <si>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</si>
  <si>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</si>
  <si>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</si>
  <si>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</si>
  <si>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</si>
  <si>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</si>
  <si>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</si>
  <si>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</si>
  <si>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</si>
  <si>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</si>
  <si>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</si>
  <si>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</si>
  <si>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</si>
  <si>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</si>
  <si>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</si>
  <si>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</si>
  <si>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</si>
  <si>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</si>
  <si>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</si>
  <si>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</si>
  <si>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</si>
  <si>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</si>
  <si>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</si>
  <si>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</si>
  <si>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</si>
  <si>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</si>
  <si>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</si>
  <si>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</si>
  <si>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</si>
  <si>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</si>
  <si>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</si>
  <si>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</si>
  <si>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</si>
  <si>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</si>
  <si>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</si>
  <si>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</si>
  <si>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</si>
  <si>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</si>
  <si>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</si>
  <si>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</si>
  <si>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</si>
  <si>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</si>
  <si>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</si>
  <si>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</si>
  <si>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</si>
  <si>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</si>
  <si>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</si>
  <si>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</si>
  <si>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</si>
  <si>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</si>
  <si>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</si>
  <si>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</si>
  <si>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</si>
  <si>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</si>
  <si>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</si>
  <si>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</si>
  <si>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</si>
  <si>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</si>
  <si>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</si>
  <si>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</si>
  <si>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</si>
  <si>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</si>
  <si>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</si>
  <si>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</si>
  <si>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</si>
  <si>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</si>
  <si>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</si>
  <si>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</si>
  <si>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</si>
  <si>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</si>
  <si>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</si>
  <si>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</si>
  <si>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</si>
  <si>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</si>
  <si>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</si>
  <si>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</si>
  <si>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</si>
  <si>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</si>
  <si>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</si>
  <si>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</si>
  <si>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</si>
  <si>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</si>
  <si>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</si>
  <si>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</si>
  <si>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</si>
  <si>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</si>
  <si>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</si>
  <si>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</si>
  <si>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</si>
  <si>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</si>
  <si>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</si>
  <si>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</si>
  <si>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</si>
  <si>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</si>
  <si>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</si>
  <si>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</si>
  <si>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</si>
  <si>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</si>
  <si>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</si>
  <si>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</si>
  <si>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</si>
  <si>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</si>
  <si>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</si>
  <si>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</si>
  <si>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</si>
  <si>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</si>
  <si>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</si>
  <si>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</si>
  <si>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</si>
  <si>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</si>
  <si>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</si>
  <si>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</si>
  <si>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</si>
  <si>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</si>
  <si>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大分県</t>
    <rPh sb="0" eb="3">
      <t>オオイタケン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</si>
  <si>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</si>
  <si>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</si>
  <si>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</si>
  <si>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</si>
  <si>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</si>
  <si>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</si>
  <si>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</si>
  <si>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</si>
  <si>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</si>
  <si>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</si>
  <si>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</si>
  <si>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</si>
  <si>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</si>
  <si>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/定員</t>
    <rPh sb="1" eb="3">
      <t>テイイン</t>
    </rPh>
    <phoneticPr fontId="1"/>
  </si>
  <si>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</si>
  <si>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</si>
  <si>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大分県知事</t>
    <rPh sb="0" eb="2">
      <t>オオイタ</t>
    </rPh>
    <rPh sb="2" eb="3">
      <t>ケン</t>
    </rPh>
    <rPh sb="3" eb="5">
      <t>チジ</t>
    </rPh>
    <phoneticPr fontId="4"/>
  </si>
  <si>
    <t>施　設　情　報</t>
    <rPh sb="0" eb="1">
      <t>セ</t>
    </rPh>
    <rPh sb="2" eb="3">
      <t>セツ</t>
    </rPh>
    <rPh sb="4" eb="5">
      <t>ジョウ</t>
    </rPh>
    <rPh sb="6" eb="7">
      <t>ホウ</t>
    </rPh>
    <phoneticPr fontId="4"/>
  </si>
  <si>
    <t>記</t>
    <rPh sb="0" eb="1">
      <t>キ</t>
    </rPh>
    <phoneticPr fontId="4"/>
  </si>
  <si>
    <t>１　事業所・施設別清算額一覧</t>
    <rPh sb="2" eb="5">
      <t>ジギョウショ</t>
    </rPh>
    <rPh sb="9" eb="11">
      <t>セイサン</t>
    </rPh>
    <rPh sb="11" eb="12">
      <t>ガク</t>
    </rPh>
    <rPh sb="12" eb="14">
      <t>イチラン</t>
    </rPh>
    <phoneticPr fontId="4"/>
  </si>
  <si>
    <t>介護事業所等に対するサービス継続支援事業に関する事業実績報告書（事業所単位）</t>
    <rPh sb="26" eb="28">
      <t>ジッセキ</t>
    </rPh>
    <rPh sb="28" eb="31">
      <t>ホウコクショ</t>
    </rPh>
    <rPh sb="32" eb="35">
      <t>ジギョウショ</t>
    </rPh>
    <rPh sb="35" eb="37">
      <t>タンイ</t>
    </rPh>
    <phoneticPr fontId="4"/>
  </si>
  <si>
    <t>２　実　績　額　：　</t>
    <rPh sb="2" eb="3">
      <t>ジツ</t>
    </rPh>
    <rPh sb="4" eb="5">
      <t>イサオ</t>
    </rPh>
    <rPh sb="6" eb="7">
      <t>ガク</t>
    </rPh>
    <phoneticPr fontId="4"/>
  </si>
  <si>
    <t>１　交付決定額　：　</t>
    <rPh sb="2" eb="4">
      <t>コウフ</t>
    </rPh>
    <rPh sb="4" eb="7">
      <t>ケッテイガク</t>
    </rPh>
    <phoneticPr fontId="4"/>
  </si>
  <si>
    <t>３　精　算　額　：　</t>
    <rPh sb="2" eb="3">
      <t>セイ</t>
    </rPh>
    <rPh sb="4" eb="5">
      <t>サン</t>
    </rPh>
    <rPh sb="6" eb="7">
      <t>ガク</t>
    </rPh>
    <phoneticPr fontId="4"/>
  </si>
  <si>
    <t>第８号様式（第１１条関係）</t>
    <phoneticPr fontId="4"/>
  </si>
  <si>
    <t>大分県介護事業所等に対するサービス継続支援事業（物品等購入支援）事業実績報告書</t>
    <rPh sb="0" eb="3">
      <t>オオイタケン</t>
    </rPh>
    <rPh sb="3" eb="5">
      <t>カイゴ</t>
    </rPh>
    <rPh sb="5" eb="8">
      <t>ジギョウショ</t>
    </rPh>
    <rPh sb="8" eb="9">
      <t>トウ</t>
    </rPh>
    <rPh sb="10" eb="11">
      <t>タイ</t>
    </rPh>
    <rPh sb="24" eb="26">
      <t>ブッピン</t>
    </rPh>
    <rPh sb="26" eb="27">
      <t>トウ</t>
    </rPh>
    <rPh sb="27" eb="31">
      <t>コウニュウシエン</t>
    </rPh>
    <phoneticPr fontId="4"/>
  </si>
  <si>
    <t>交付決定額
（千円）</t>
    <phoneticPr fontId="4"/>
  </si>
  <si>
    <t>実績額
（千円）</t>
    <phoneticPr fontId="4"/>
  </si>
  <si>
    <t>差引額
（千円）</t>
    <phoneticPr fontId="4"/>
  </si>
  <si>
    <t>交付決定額</t>
    <rPh sb="0" eb="2">
      <t>コウフ</t>
    </rPh>
    <rPh sb="2" eb="4">
      <t>ケッテイ</t>
    </rPh>
    <rPh sb="4" eb="5">
      <t>ガク</t>
    </rPh>
    <phoneticPr fontId="4"/>
  </si>
  <si>
    <t>実績額</t>
    <rPh sb="0" eb="2">
      <t>ジッセキ</t>
    </rPh>
    <rPh sb="2" eb="3">
      <t>ガク</t>
    </rPh>
    <phoneticPr fontId="4"/>
  </si>
  <si>
    <t>差引額</t>
    <rPh sb="0" eb="1">
      <t>サ</t>
    </rPh>
    <rPh sb="1" eb="2">
      <t>ヒ</t>
    </rPh>
    <rPh sb="2" eb="3">
      <t>ガク</t>
    </rPh>
    <phoneticPr fontId="4"/>
  </si>
  <si>
    <t>【災害備蓄等への対応】</t>
    <rPh sb="1" eb="3">
      <t>サイガイ</t>
    </rPh>
    <rPh sb="3" eb="5">
      <t>ビチク</t>
    </rPh>
    <rPh sb="5" eb="6">
      <t>トウ</t>
    </rPh>
    <rPh sb="8" eb="10">
      <t>タイオウ</t>
    </rPh>
    <phoneticPr fontId="4"/>
  </si>
  <si>
    <t>【介護サービスを円滑に継続するための対応】</t>
    <rPh sb="1" eb="3">
      <t>カイゴ</t>
    </rPh>
    <rPh sb="8" eb="10">
      <t>エンカツ</t>
    </rPh>
    <rPh sb="11" eb="13">
      <t>ケイゾク</t>
    </rPh>
    <rPh sb="18" eb="20">
      <t>タイオウ</t>
    </rPh>
    <phoneticPr fontId="4"/>
  </si>
  <si>
    <t>支　出　済　額（実績）</t>
    <rPh sb="0" eb="1">
      <t>シ</t>
    </rPh>
    <rPh sb="2" eb="3">
      <t>デ</t>
    </rPh>
    <rPh sb="4" eb="5">
      <t>ズ</t>
    </rPh>
    <rPh sb="6" eb="7">
      <t>ガク</t>
    </rPh>
    <rPh sb="8" eb="10">
      <t>ジッセキ</t>
    </rPh>
    <phoneticPr fontId="4"/>
  </si>
  <si>
    <t>事業所・施設別精算額一覧</t>
    <rPh sb="0" eb="3">
      <t>ジギョウショ</t>
    </rPh>
    <rPh sb="4" eb="6">
      <t>シセツ</t>
    </rPh>
    <rPh sb="6" eb="7">
      <t>ベツ</t>
    </rPh>
    <rPh sb="7" eb="10">
      <t>セイサンガク</t>
    </rPh>
    <rPh sb="10" eb="12">
      <t>イチラン</t>
    </rPh>
    <phoneticPr fontId="4"/>
  </si>
  <si>
    <t>（注）行が不足する場合には、行を追加すること。列の挿入は絶対に行わないこと。</t>
    <rPh sb="1" eb="2">
      <t>チュウ</t>
    </rPh>
    <phoneticPr fontId="4"/>
  </si>
  <si>
    <t>個票</t>
    <rPh sb="0" eb="2">
      <t>コヒョウ</t>
    </rPh>
    <phoneticPr fontId="4"/>
  </si>
  <si>
    <t>　標記補助金に係る事業実績について、大分県介護事業所等に対するサービス継続支援（物品等購入支援）事業補助金交付要綱第１１条の規定により関係書類を添えて報告します。</t>
    <rPh sb="40" eb="42">
      <t>ブッピン</t>
    </rPh>
    <rPh sb="42" eb="43">
      <t>トウ</t>
    </rPh>
    <rPh sb="43" eb="45">
      <t>コウニュウ</t>
    </rPh>
    <rPh sb="45" eb="47">
      <t>シエン</t>
    </rPh>
    <rPh sb="55" eb="57">
      <t>ヨウコウ</t>
    </rPh>
    <rPh sb="57" eb="58">
      <t>ダイ</t>
    </rPh>
    <rPh sb="60" eb="61">
      <t>ジョウ</t>
    </rPh>
    <phoneticPr fontId="4"/>
  </si>
  <si>
    <t>品目</t>
    <rPh sb="0" eb="2">
      <t>ヒンモク</t>
    </rPh>
    <phoneticPr fontId="4"/>
  </si>
  <si>
    <t>２　介護事業所等に対するサービス継続支援事業に関する事業実績報告書（事業所単位）</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ジッセキ</t>
    </rPh>
    <rPh sb="30" eb="33">
      <t>ホウコクショ</t>
    </rPh>
    <rPh sb="34" eb="37">
      <t>ジギョウショ</t>
    </rPh>
    <rPh sb="37" eb="39">
      <t>タンイ</t>
    </rPh>
    <phoneticPr fontId="4"/>
  </si>
  <si>
    <t>（法人名）</t>
    <rPh sb="1" eb="3">
      <t>ホウジン</t>
    </rPh>
    <rPh sb="3" eb="4">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</si>
</sst>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ゴシック"/>
      <family val="3"/>
      <charset val="128"/>
    </font>
    <font>
      <b/>
      <sz val="11"/>
      <name val="ＭＳ ゴシック"/>
      <family val="3"/>
      <charset val="128"/>
    </font>
    <font>
      <sz val="9"/>
      <name val="ＭＳ ゴシック"/>
      <family val="3"/>
      <charset val="128"/>
    </font>
    <font>
      <sz val="8"/>
      <name val="ＭＳ ゴシック"/>
      <family val="3"/>
      <charset val="128"/>
    </font>
    <font>
      <b/>
      <sz val="10"/>
      <name val="ＭＳ ゴシック"/>
      <family val="3"/>
      <charset val="128"/>
    </font>
    <font>
      <sz val="10"/>
      <name val="ＭＳ ゴシック"/>
      <family val="3"/>
      <charset val="128"/>
    </font>
    <font>
      <b/>
      <sz val="9"/>
      <name val="ＭＳ 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02">
    <xf numFmtId="0" fontId="0" fillId="0" borderId="0" xfId="0">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5" borderId="4" xfId="5" applyFont="1" applyFill="1" applyBorder="1">
      <alignment vertical="center"/>
    </xf>
    <xf numFmtId="0" fontId="17" fillId="5" borderId="5" xfId="5" applyFont="1" applyFill="1" applyBorder="1">
      <alignment vertical="center"/>
    </xf>
    <xf numFmtId="0" fontId="18" fillId="5" borderId="5" xfId="5" applyFont="1" applyFill="1" applyBorder="1">
      <alignment vertical="center"/>
    </xf>
    <xf numFmtId="0" fontId="18" fillId="5" borderId="6" xfId="5" applyFont="1" applyFill="1" applyBorder="1">
      <alignment vertical="center"/>
    </xf>
    <xf numFmtId="0" fontId="18" fillId="5"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5" borderId="13" xfId="5" applyFont="1" applyFill="1" applyBorder="1" applyAlignment="1">
      <alignment vertical="top"/>
    </xf>
    <xf numFmtId="0" fontId="18" fillId="3" borderId="8" xfId="5" applyFont="1" applyFill="1" applyBorder="1" applyAlignment="1">
      <alignment vertical="top"/>
    </xf>
    <xf numFmtId="0" fontId="18" fillId="5" borderId="13"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7" xfId="5" applyFont="1" applyBorder="1" applyAlignment="1">
      <alignment horizontal="center" vertical="center"/>
    </xf>
    <xf numFmtId="38" fontId="15" fillId="0" borderId="12"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7" xfId="5" applyFont="1" applyBorder="1" applyAlignment="1">
      <alignment horizontal="center" vertical="center" wrapText="1"/>
    </xf>
    <xf numFmtId="0" fontId="18" fillId="6" borderId="0" xfId="5" applyFont="1" applyFill="1">
      <alignment vertical="center"/>
    </xf>
    <xf numFmtId="0" fontId="18" fillId="5" borderId="14" xfId="5" applyFont="1" applyFill="1" applyBorder="1" applyAlignment="1">
      <alignment vertical="center" wrapText="1"/>
    </xf>
    <xf numFmtId="0" fontId="18" fillId="3" borderId="9" xfId="5" applyFont="1" applyFill="1" applyBorder="1" applyAlignment="1">
      <alignment horizontal="left" vertical="center" wrapText="1"/>
    </xf>
    <xf numFmtId="0" fontId="19" fillId="5" borderId="1" xfId="5" applyFont="1" applyFill="1" applyBorder="1" applyAlignment="1">
      <alignment horizontal="left" vertical="center"/>
    </xf>
    <xf numFmtId="0" fontId="18" fillId="5" borderId="1" xfId="5" applyFont="1" applyFill="1" applyBorder="1" applyAlignment="1">
      <alignment horizontal="left" vertical="center"/>
    </xf>
    <xf numFmtId="0" fontId="18" fillId="5" borderId="1" xfId="5" applyFont="1" applyFill="1" applyBorder="1" applyAlignment="1">
      <alignment horizontal="center" vertical="center"/>
    </xf>
    <xf numFmtId="0" fontId="18" fillId="5" borderId="2" xfId="5" applyFont="1" applyFill="1" applyBorder="1" applyAlignment="1">
      <alignment horizontal="center" vertical="center"/>
    </xf>
    <xf numFmtId="0" fontId="18" fillId="5" borderId="2" xfId="5" applyFont="1" applyFill="1" applyBorder="1" applyAlignment="1">
      <alignment horizontal="left" vertical="center" shrinkToFit="1"/>
    </xf>
    <xf numFmtId="0" fontId="18" fillId="5" borderId="3" xfId="5" applyFont="1" applyFill="1" applyBorder="1" applyAlignment="1">
      <alignment horizontal="left" vertical="center" shrinkToFit="1"/>
    </xf>
    <xf numFmtId="0" fontId="19" fillId="5" borderId="27" xfId="5" applyFont="1" applyFill="1" applyBorder="1" applyAlignment="1">
      <alignment horizontal="left" vertical="center"/>
    </xf>
    <xf numFmtId="0" fontId="18" fillId="5" borderId="9" xfId="5" applyFont="1" applyFill="1" applyBorder="1" applyAlignment="1">
      <alignment horizontal="left" vertical="center" wrapText="1"/>
    </xf>
    <xf numFmtId="0" fontId="18" fillId="5" borderId="9" xfId="5" applyFont="1" applyFill="1" applyBorder="1" applyAlignment="1">
      <alignment horizontal="center" vertical="center" wrapText="1"/>
    </xf>
    <xf numFmtId="0" fontId="18" fillId="5" borderId="7" xfId="5" applyFont="1" applyFill="1" applyBorder="1" applyAlignment="1">
      <alignment horizontal="center" vertical="center" wrapText="1"/>
    </xf>
    <xf numFmtId="0" fontId="18" fillId="5" borderId="7" xfId="5" applyFont="1" applyFill="1" applyBorder="1" applyAlignment="1">
      <alignment horizontal="left" vertical="center" shrinkToFit="1"/>
    </xf>
    <xf numFmtId="0" fontId="18" fillId="5" borderId="10"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5" borderId="2" xfId="5" applyFont="1" applyFill="1" applyBorder="1">
      <alignment vertical="center"/>
    </xf>
    <xf numFmtId="0" fontId="18" fillId="5" borderId="13"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7"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2" xfId="5" applyFont="1" applyBorder="1">
      <alignment vertical="center"/>
    </xf>
    <xf numFmtId="0" fontId="18" fillId="0" borderId="27" xfId="5" applyFont="1" applyBorder="1">
      <alignment vertical="center"/>
    </xf>
    <xf numFmtId="38" fontId="15" fillId="0" borderId="27"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5" borderId="5" xfId="5" applyFont="1" applyFill="1" applyBorder="1" applyAlignment="1">
      <alignment horizontal="center" vertical="center"/>
    </xf>
    <xf numFmtId="0" fontId="18" fillId="5" borderId="6" xfId="5" applyFont="1" applyFill="1" applyBorder="1" applyAlignment="1">
      <alignment horizontal="center" vertical="center"/>
    </xf>
    <xf numFmtId="0" fontId="18" fillId="5" borderId="0" xfId="5"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0" fontId="12" fillId="4" borderId="0" xfId="0" applyFont="1" applyFill="1" applyAlignment="1">
      <alignment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0" fontId="8" fillId="0" borderId="30" xfId="0" applyFont="1" applyBorder="1">
      <alignment vertical="center"/>
    </xf>
    <xf numFmtId="178" fontId="12" fillId="2" borderId="3" xfId="4" applyNumberFormat="1" applyFont="1" applyFill="1" applyBorder="1" applyAlignment="1">
      <alignment horizontal="center" vertical="center" shrinkToFit="1"/>
    </xf>
    <xf numFmtId="0" fontId="26" fillId="0" borderId="0" xfId="0" applyFont="1">
      <alignment vertical="center"/>
    </xf>
    <xf numFmtId="0" fontId="24" fillId="7" borderId="28" xfId="0" applyFont="1" applyFill="1" applyBorder="1">
      <alignment vertical="center"/>
    </xf>
    <xf numFmtId="0" fontId="8" fillId="7" borderId="29" xfId="0" applyFont="1" applyFill="1" applyBorder="1">
      <alignment vertical="center"/>
    </xf>
    <xf numFmtId="49" fontId="8" fillId="0" borderId="27" xfId="0" applyNumberFormat="1" applyFont="1" applyBorder="1" applyAlignment="1">
      <alignment vertical="center" shrinkToFit="1"/>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Protection="1">
      <alignment vertical="center"/>
      <protection locked="0"/>
    </xf>
    <xf numFmtId="0" fontId="7" fillId="4" borderId="0" xfId="0" applyFont="1" applyFill="1" applyAlignment="1">
      <alignment horizontal="left" vertical="center"/>
    </xf>
    <xf numFmtId="0" fontId="8" fillId="0" borderId="0" xfId="0" applyFont="1" applyAlignment="1">
      <alignment horizontal="right" vertical="center"/>
    </xf>
    <xf numFmtId="0" fontId="9" fillId="0" borderId="0" xfId="0" applyFont="1" applyAlignment="1">
      <alignment horizontal="right" vertical="center"/>
    </xf>
    <xf numFmtId="176" fontId="8" fillId="0" borderId="0" xfId="0" applyNumberFormat="1" applyFont="1">
      <alignment vertical="center"/>
    </xf>
    <xf numFmtId="0" fontId="27" fillId="0" borderId="0" xfId="0" applyFont="1">
      <alignment vertical="center"/>
    </xf>
    <xf numFmtId="49" fontId="29" fillId="4" borderId="1" xfId="0" applyNumberFormat="1" applyFont="1" applyFill="1" applyBorder="1">
      <alignment vertical="center"/>
    </xf>
    <xf numFmtId="49" fontId="29" fillId="4" borderId="2" xfId="0" applyNumberFormat="1" applyFont="1" applyFill="1" applyBorder="1" applyAlignment="1">
      <alignment vertical="center" wrapText="1"/>
    </xf>
    <xf numFmtId="49" fontId="29" fillId="4" borderId="3" xfId="0" applyNumberFormat="1" applyFont="1" applyFill="1" applyBorder="1" applyAlignment="1">
      <alignment vertical="center" wrapText="1"/>
    </xf>
    <xf numFmtId="0" fontId="31" fillId="0" borderId="0" xfId="0" applyFont="1">
      <alignment vertical="center"/>
    </xf>
    <xf numFmtId="0" fontId="32" fillId="0" borderId="0" xfId="0" applyFont="1">
      <alignment vertical="center"/>
    </xf>
    <xf numFmtId="0" fontId="29" fillId="0" borderId="0" xfId="0" applyFont="1">
      <alignment vertical="center"/>
    </xf>
    <xf numFmtId="0" fontId="30" fillId="0" borderId="0" xfId="0" applyFont="1">
      <alignment vertical="center"/>
    </xf>
    <xf numFmtId="0" fontId="32" fillId="0" borderId="0" xfId="0" applyFont="1" applyAlignment="1" applyProtection="1">
      <alignment vertical="center" shrinkToFit="1"/>
      <protection locked="0"/>
    </xf>
    <xf numFmtId="0" fontId="32" fillId="0" borderId="0" xfId="0" applyFont="1" applyAlignment="1">
      <alignment vertical="center" textRotation="255"/>
    </xf>
    <xf numFmtId="0" fontId="32" fillId="0" borderId="0" xfId="0" applyFont="1" applyProtection="1">
      <alignment vertical="center"/>
      <protection locked="0"/>
    </xf>
    <xf numFmtId="0" fontId="29" fillId="0" borderId="0" xfId="0" applyFont="1" applyAlignment="1">
      <alignment horizontal="center" vertical="center"/>
    </xf>
    <xf numFmtId="0" fontId="29" fillId="0" borderId="0" xfId="0" applyFont="1" applyAlignment="1">
      <alignment vertical="center" wrapText="1"/>
    </xf>
    <xf numFmtId="0" fontId="33" fillId="0" borderId="0" xfId="0" applyFont="1">
      <alignment vertical="center"/>
    </xf>
    <xf numFmtId="0" fontId="9" fillId="0" borderId="7" xfId="0" applyFont="1" applyBorder="1" applyAlignment="1">
      <alignment horizontal="center" vertical="center"/>
    </xf>
    <xf numFmtId="0" fontId="12" fillId="0" borderId="5" xfId="0" applyFont="1" applyBorder="1">
      <alignment vertical="center"/>
    </xf>
    <xf numFmtId="0" fontId="9" fillId="0" borderId="5" xfId="0" applyFont="1" applyBorder="1">
      <alignment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0" fontId="9" fillId="0" borderId="5" xfId="0" applyFont="1" applyBorder="1" applyProtection="1">
      <alignment vertical="center"/>
      <protection locked="0"/>
    </xf>
    <xf numFmtId="0" fontId="9" fillId="0" borderId="7" xfId="0" applyFont="1" applyBorder="1">
      <alignment vertical="center"/>
    </xf>
    <xf numFmtId="0" fontId="9" fillId="0" borderId="7" xfId="0" applyFont="1" applyBorder="1" applyAlignment="1">
      <alignment horizontal="left" vertical="center"/>
    </xf>
    <xf numFmtId="0" fontId="9" fillId="0" borderId="7" xfId="0" applyFont="1" applyBorder="1" applyProtection="1">
      <alignment vertical="center"/>
      <protection locked="0"/>
    </xf>
    <xf numFmtId="0" fontId="30" fillId="7" borderId="16" xfId="0" applyFont="1" applyFill="1" applyBorder="1" applyAlignment="1">
      <alignment vertical="center" shrinkToFit="1"/>
    </xf>
    <xf numFmtId="0" fontId="30" fillId="7" borderId="17" xfId="0" applyFont="1" applyFill="1" applyBorder="1" applyAlignment="1">
      <alignment vertical="center" shrinkToFit="1"/>
    </xf>
    <xf numFmtId="49" fontId="29" fillId="7" borderId="15" xfId="0" applyNumberFormat="1" applyFont="1" applyFill="1" applyBorder="1" applyAlignment="1">
      <alignment horizontal="left" vertical="center"/>
    </xf>
    <xf numFmtId="49" fontId="29" fillId="7" borderId="16" xfId="0" applyNumberFormat="1" applyFont="1" applyFill="1" applyBorder="1" applyAlignment="1">
      <alignment horizontal="left" vertical="center" wrapText="1"/>
    </xf>
    <xf numFmtId="0" fontId="30" fillId="7" borderId="16" xfId="0" applyFont="1" applyFill="1" applyBorder="1" applyAlignment="1">
      <alignment horizontal="left" vertical="center" shrinkToFit="1"/>
    </xf>
    <xf numFmtId="0" fontId="30" fillId="7" borderId="17" xfId="0" applyFont="1" applyFill="1" applyBorder="1" applyAlignment="1">
      <alignment horizontal="left" vertical="center" shrinkToFit="1"/>
    </xf>
    <xf numFmtId="49" fontId="29" fillId="7" borderId="15" xfId="0" applyNumberFormat="1" applyFont="1" applyFill="1" applyBorder="1">
      <alignment vertical="center"/>
    </xf>
    <xf numFmtId="49" fontId="29" fillId="7" borderId="16" xfId="0" applyNumberFormat="1" applyFont="1" applyFill="1" applyBorder="1" applyAlignment="1">
      <alignment vertical="center" wrapText="1"/>
    </xf>
    <xf numFmtId="0" fontId="8" fillId="0" borderId="3" xfId="4" applyNumberFormat="1" applyFont="1" applyBorder="1" applyAlignment="1">
      <alignment vertical="center" shrinkToFit="1"/>
    </xf>
    <xf numFmtId="0" fontId="8" fillId="0" borderId="27" xfId="4" applyNumberFormat="1" applyFont="1" applyBorder="1" applyAlignment="1">
      <alignment vertical="center" shrinkToFit="1"/>
    </xf>
    <xf numFmtId="0" fontId="8" fillId="0" borderId="27" xfId="0" applyFont="1" applyBorder="1" applyAlignment="1">
      <alignmen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lignment vertical="center"/>
    </xf>
    <xf numFmtId="176" fontId="8" fillId="4" borderId="7" xfId="0" applyNumberFormat="1" applyFont="1" applyFill="1" applyBorder="1">
      <alignment vertical="center"/>
    </xf>
    <xf numFmtId="0" fontId="8" fillId="4" borderId="7" xfId="0" applyFont="1" applyFill="1" applyBorder="1">
      <alignment vertical="center"/>
    </xf>
    <xf numFmtId="0" fontId="8" fillId="0" borderId="0" xfId="0" applyFont="1" applyAlignment="1">
      <alignment horizontal="left" vertical="center" wrapText="1"/>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xf>
    <xf numFmtId="0" fontId="9" fillId="2" borderId="27" xfId="0" applyFont="1" applyFill="1" applyBorder="1" applyAlignment="1">
      <alignment horizontal="center" vertical="center"/>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12"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49" fontId="29" fillId="7" borderId="15" xfId="0" applyNumberFormat="1" applyFont="1" applyFill="1" applyBorder="1" applyAlignment="1">
      <alignment horizontal="center" vertical="center"/>
    </xf>
    <xf numFmtId="49" fontId="29" fillId="7" borderId="16" xfId="0" applyNumberFormat="1" applyFont="1" applyFill="1" applyBorder="1" applyAlignment="1">
      <alignment horizontal="center" vertical="center"/>
    </xf>
    <xf numFmtId="49" fontId="29" fillId="7" borderId="17" xfId="0" applyNumberFormat="1" applyFont="1" applyFill="1" applyBorder="1" applyAlignment="1">
      <alignment horizontal="center" vertical="center"/>
    </xf>
    <xf numFmtId="49" fontId="29" fillId="7" borderId="36" xfId="0" applyNumberFormat="1" applyFont="1" applyFill="1" applyBorder="1" applyAlignment="1">
      <alignment horizontal="center" vertical="center"/>
    </xf>
    <xf numFmtId="49" fontId="29" fillId="7" borderId="37" xfId="0" applyNumberFormat="1" applyFont="1" applyFill="1" applyBorder="1" applyAlignment="1">
      <alignment horizontal="center" vertical="center"/>
    </xf>
    <xf numFmtId="49" fontId="29" fillId="7" borderId="38" xfId="0" applyNumberFormat="1" applyFont="1" applyFill="1" applyBorder="1" applyAlignment="1">
      <alignment horizontal="center" vertical="center"/>
    </xf>
    <xf numFmtId="49" fontId="29" fillId="7" borderId="34" xfId="0" applyNumberFormat="1" applyFont="1" applyFill="1" applyBorder="1" applyAlignment="1">
      <alignment horizontal="left" vertical="center"/>
    </xf>
    <xf numFmtId="49" fontId="29" fillId="7" borderId="11" xfId="0" applyNumberFormat="1" applyFont="1" applyFill="1" applyBorder="1" applyAlignment="1">
      <alignment horizontal="left" vertical="center"/>
    </xf>
    <xf numFmtId="49" fontId="29" fillId="7" borderId="35" xfId="0" applyNumberFormat="1" applyFont="1" applyFill="1" applyBorder="1" applyAlignment="1">
      <alignment horizontal="left" vertical="center"/>
    </xf>
    <xf numFmtId="49" fontId="29" fillId="7" borderId="15" xfId="0" applyNumberFormat="1" applyFont="1" applyFill="1" applyBorder="1" applyAlignment="1">
      <alignment horizontal="left" vertical="center"/>
    </xf>
    <xf numFmtId="49" fontId="29" fillId="7" borderId="16" xfId="0" applyNumberFormat="1" applyFont="1" applyFill="1" applyBorder="1" applyAlignment="1">
      <alignment horizontal="left" vertical="center"/>
    </xf>
    <xf numFmtId="49" fontId="29" fillId="7" borderId="17" xfId="0" applyNumberFormat="1" applyFont="1" applyFill="1" applyBorder="1" applyAlignment="1">
      <alignment horizontal="left" vertical="center"/>
    </xf>
    <xf numFmtId="49" fontId="29" fillId="7" borderId="36" xfId="0" applyNumberFormat="1" applyFont="1" applyFill="1" applyBorder="1" applyAlignment="1">
      <alignment horizontal="left" vertical="center"/>
    </xf>
    <xf numFmtId="49" fontId="29" fillId="7" borderId="37" xfId="0" applyNumberFormat="1" applyFont="1" applyFill="1" applyBorder="1" applyAlignment="1">
      <alignment horizontal="left" vertical="center"/>
    </xf>
    <xf numFmtId="49" fontId="29" fillId="7" borderId="38" xfId="0" applyNumberFormat="1" applyFont="1" applyFill="1" applyBorder="1" applyAlignment="1">
      <alignment horizontal="left" vertical="center"/>
    </xf>
    <xf numFmtId="49" fontId="29" fillId="7" borderId="34" xfId="0" applyNumberFormat="1" applyFont="1" applyFill="1" applyBorder="1" applyAlignment="1">
      <alignment horizontal="center" vertical="center"/>
    </xf>
    <xf numFmtId="49" fontId="29" fillId="7" borderId="11" xfId="0" applyNumberFormat="1" applyFont="1" applyFill="1" applyBorder="1" applyAlignment="1">
      <alignment horizontal="center" vertical="center"/>
    </xf>
    <xf numFmtId="49" fontId="29" fillId="7" borderId="35" xfId="0" applyNumberFormat="1" applyFont="1" applyFill="1" applyBorder="1" applyAlignment="1">
      <alignment horizontal="center" vertical="center"/>
    </xf>
    <xf numFmtId="0" fontId="29" fillId="2" borderId="1"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177" fontId="29" fillId="7" borderId="16" xfId="4" applyNumberFormat="1" applyFont="1" applyFill="1" applyBorder="1" applyAlignment="1">
      <alignment vertical="center" shrinkToFit="1"/>
    </xf>
    <xf numFmtId="0" fontId="30" fillId="7" borderId="15" xfId="0" applyFont="1" applyFill="1" applyBorder="1" applyAlignment="1">
      <alignment vertical="center" shrinkToFit="1"/>
    </xf>
    <xf numFmtId="0" fontId="30" fillId="7" borderId="16" xfId="0" applyFont="1" applyFill="1" applyBorder="1" applyAlignment="1">
      <alignment vertical="center" shrinkToFit="1"/>
    </xf>
    <xf numFmtId="0" fontId="30" fillId="7" borderId="17" xfId="0" applyFont="1" applyFill="1" applyBorder="1" applyAlignment="1">
      <alignment vertical="center" shrinkToFit="1"/>
    </xf>
    <xf numFmtId="177" fontId="29" fillId="0" borderId="2" xfId="4" applyNumberFormat="1" applyFont="1" applyFill="1" applyBorder="1" applyAlignment="1">
      <alignment vertical="center" shrinkToFit="1"/>
    </xf>
    <xf numFmtId="177" fontId="29" fillId="0" borderId="3" xfId="4" applyNumberFormat="1" applyFont="1" applyFill="1" applyBorder="1" applyAlignment="1">
      <alignment vertical="center" shrinkToFit="1"/>
    </xf>
    <xf numFmtId="49" fontId="29" fillId="0" borderId="1" xfId="0" applyNumberFormat="1" applyFont="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177" fontId="29" fillId="7" borderId="11" xfId="4" applyNumberFormat="1" applyFont="1" applyFill="1" applyBorder="1" applyAlignment="1">
      <alignment vertical="center" shrinkToFit="1"/>
    </xf>
    <xf numFmtId="0" fontId="30" fillId="7" borderId="18" xfId="0" applyFont="1" applyFill="1" applyBorder="1" applyAlignment="1">
      <alignment horizontal="center" vertical="center" shrinkToFit="1"/>
    </xf>
    <xf numFmtId="0" fontId="30" fillId="7" borderId="19" xfId="0" applyFont="1" applyFill="1" applyBorder="1" applyAlignment="1">
      <alignment horizontal="center" vertical="center" shrinkToFit="1"/>
    </xf>
    <xf numFmtId="0" fontId="30" fillId="7" borderId="20" xfId="0" applyFont="1" applyFill="1" applyBorder="1" applyAlignment="1">
      <alignment horizontal="center" vertical="center" shrinkToFit="1"/>
    </xf>
    <xf numFmtId="0" fontId="26" fillId="8" borderId="1" xfId="0" applyFont="1" applyFill="1" applyBorder="1" applyAlignment="1">
      <alignment horizontal="center" vertical="center"/>
    </xf>
    <xf numFmtId="0" fontId="26" fillId="8" borderId="2" xfId="0" applyFont="1" applyFill="1" applyBorder="1" applyAlignment="1">
      <alignment horizontal="center" vertical="center"/>
    </xf>
    <xf numFmtId="0" fontId="26" fillId="8" borderId="3" xfId="0" applyFont="1" applyFill="1" applyBorder="1" applyAlignment="1">
      <alignment horizontal="center" vertical="center"/>
    </xf>
    <xf numFmtId="0" fontId="18" fillId="8" borderId="1" xfId="0" applyFont="1" applyFill="1" applyBorder="1" applyAlignment="1">
      <alignment horizontal="center" vertical="center"/>
    </xf>
    <xf numFmtId="0" fontId="18" fillId="8" borderId="2" xfId="0" applyFont="1" applyFill="1" applyBorder="1" applyAlignment="1">
      <alignment horizontal="center" vertical="center"/>
    </xf>
    <xf numFmtId="0" fontId="18" fillId="8" borderId="3"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0"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7" borderId="1" xfId="0" applyFont="1" applyFill="1" applyBorder="1" applyAlignment="1">
      <alignment horizontal="left" vertical="center"/>
    </xf>
    <xf numFmtId="0" fontId="12" fillId="7" borderId="2" xfId="0" applyFont="1" applyFill="1" applyBorder="1" applyAlignment="1">
      <alignment horizontal="left" vertical="center"/>
    </xf>
    <xf numFmtId="0" fontId="12" fillId="7" borderId="3" xfId="0" applyFont="1" applyFill="1" applyBorder="1" applyAlignment="1">
      <alignment horizontal="left" vertical="center"/>
    </xf>
    <xf numFmtId="0" fontId="12" fillId="7" borderId="9" xfId="0" applyFont="1" applyFill="1" applyBorder="1">
      <alignment vertical="center"/>
    </xf>
    <xf numFmtId="0" fontId="12" fillId="7" borderId="7" xfId="0" applyFont="1" applyFill="1" applyBorder="1">
      <alignment vertical="center"/>
    </xf>
    <xf numFmtId="0" fontId="12" fillId="7" borderId="10" xfId="0" applyFont="1" applyFill="1" applyBorder="1">
      <alignment vertical="center"/>
    </xf>
    <xf numFmtId="0" fontId="12" fillId="7" borderId="9" xfId="0" applyFont="1" applyFill="1" applyBorder="1" applyAlignment="1">
      <alignment vertical="center" shrinkToFit="1"/>
    </xf>
    <xf numFmtId="0" fontId="12" fillId="7" borderId="7" xfId="0" applyFont="1" applyFill="1" applyBorder="1" applyAlignment="1">
      <alignment vertical="center" shrinkToFit="1"/>
    </xf>
    <xf numFmtId="0" fontId="12" fillId="7" borderId="10" xfId="0" applyFont="1" applyFill="1" applyBorder="1" applyAlignment="1">
      <alignment vertical="center" shrinkToFit="1"/>
    </xf>
    <xf numFmtId="49" fontId="6" fillId="7" borderId="9" xfId="0" applyNumberFormat="1" applyFont="1" applyFill="1" applyBorder="1" applyAlignment="1">
      <alignment horizontal="center" vertical="center" shrinkToFit="1"/>
    </xf>
    <xf numFmtId="49" fontId="6" fillId="7" borderId="7" xfId="0" applyNumberFormat="1" applyFont="1" applyFill="1" applyBorder="1" applyAlignment="1">
      <alignment horizontal="center" vertical="center" shrinkToFit="1"/>
    </xf>
    <xf numFmtId="49" fontId="6" fillId="7" borderId="10" xfId="0" applyNumberFormat="1" applyFont="1" applyFill="1" applyBorder="1" applyAlignment="1">
      <alignment horizontal="center" vertical="center" shrinkToFit="1"/>
    </xf>
    <xf numFmtId="0" fontId="9" fillId="7" borderId="1" xfId="0" applyFont="1" applyFill="1" applyBorder="1" applyAlignment="1">
      <alignment vertical="center" shrinkToFit="1"/>
    </xf>
    <xf numFmtId="0" fontId="9" fillId="7" borderId="2" xfId="0" applyFont="1" applyFill="1" applyBorder="1" applyAlignment="1">
      <alignment vertical="center" shrinkToFit="1"/>
    </xf>
    <xf numFmtId="0" fontId="9" fillId="7" borderId="3" xfId="0" applyFont="1" applyFill="1" applyBorder="1" applyAlignment="1">
      <alignment vertical="center" shrinkToFit="1"/>
    </xf>
    <xf numFmtId="179" fontId="28" fillId="0" borderId="4" xfId="0" applyNumberFormat="1" applyFont="1" applyBorder="1" applyAlignment="1">
      <alignment vertical="center" shrinkToFit="1"/>
    </xf>
    <xf numFmtId="179" fontId="28" fillId="0" borderId="5" xfId="0" applyNumberFormat="1" applyFont="1" applyBorder="1" applyAlignment="1">
      <alignment vertical="center" shrinkToFit="1"/>
    </xf>
    <xf numFmtId="179" fontId="28" fillId="0" borderId="9" xfId="0" applyNumberFormat="1" applyFont="1" applyBorder="1" applyAlignment="1">
      <alignment vertical="center" shrinkToFit="1"/>
    </xf>
    <xf numFmtId="179" fontId="28" fillId="0" borderId="7" xfId="0" applyNumberFormat="1" applyFont="1" applyBorder="1" applyAlignment="1">
      <alignment vertical="center" shrinkToFit="1"/>
    </xf>
    <xf numFmtId="0" fontId="29" fillId="2" borderId="7" xfId="0" applyFont="1" applyFill="1" applyBorder="1" applyAlignment="1">
      <alignment horizontal="center" vertical="center"/>
    </xf>
    <xf numFmtId="0" fontId="29" fillId="2" borderId="10" xfId="0" applyFont="1" applyFill="1" applyBorder="1" applyAlignment="1">
      <alignment horizontal="center" vertical="center"/>
    </xf>
    <xf numFmtId="0" fontId="27" fillId="0" borderId="0" xfId="0" applyFont="1">
      <alignment vertical="center"/>
    </xf>
    <xf numFmtId="0" fontId="27" fillId="0" borderId="33" xfId="0" applyFont="1" applyBorder="1">
      <alignment vertical="center"/>
    </xf>
    <xf numFmtId="0" fontId="27" fillId="0" borderId="7" xfId="0" applyFont="1" applyBorder="1">
      <alignment vertical="center"/>
    </xf>
    <xf numFmtId="0" fontId="27" fillId="0" borderId="10" xfId="0" applyFont="1" applyBorder="1">
      <alignment vertical="center"/>
    </xf>
    <xf numFmtId="0" fontId="28" fillId="4" borderId="5" xfId="0" applyFont="1" applyFill="1" applyBorder="1">
      <alignment vertical="center"/>
    </xf>
    <xf numFmtId="0" fontId="28" fillId="4" borderId="6" xfId="0" applyFont="1" applyFill="1" applyBorder="1">
      <alignment vertical="center"/>
    </xf>
    <xf numFmtId="0" fontId="28" fillId="4" borderId="7" xfId="0" applyFont="1" applyFill="1" applyBorder="1">
      <alignment vertical="center"/>
    </xf>
    <xf numFmtId="0" fontId="28" fillId="4" borderId="10" xfId="0" applyFont="1" applyFill="1" applyBorder="1">
      <alignmen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7" fillId="4" borderId="5" xfId="0" applyFont="1" applyFill="1" applyBorder="1">
      <alignment vertical="center"/>
    </xf>
    <xf numFmtId="0" fontId="27" fillId="4" borderId="6" xfId="0" applyFont="1" applyFill="1" applyBorder="1">
      <alignment vertical="center"/>
    </xf>
    <xf numFmtId="0" fontId="27" fillId="4" borderId="7" xfId="0" applyFont="1" applyFill="1" applyBorder="1">
      <alignment vertical="center"/>
    </xf>
    <xf numFmtId="0" fontId="27" fillId="4" borderId="10" xfId="0" applyFont="1" applyFill="1" applyBorder="1">
      <alignment vertical="center"/>
    </xf>
    <xf numFmtId="0" fontId="27" fillId="0" borderId="4" xfId="0" applyFont="1" applyBorder="1" applyAlignment="1">
      <alignment vertical="center" shrinkToFit="1"/>
    </xf>
    <xf numFmtId="0" fontId="27" fillId="0" borderId="5" xfId="0" applyFont="1" applyBorder="1" applyAlignment="1">
      <alignment vertical="center" shrinkToFit="1"/>
    </xf>
    <xf numFmtId="0" fontId="27" fillId="0" borderId="9" xfId="0" applyFont="1" applyBorder="1" applyAlignment="1">
      <alignment vertical="center" shrinkToFit="1"/>
    </xf>
    <xf numFmtId="0" fontId="27" fillId="0" borderId="7" xfId="0" applyFont="1" applyBorder="1" applyAlignment="1">
      <alignment vertical="center" shrinkToFit="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179" fontId="27" fillId="7" borderId="4" xfId="0" applyNumberFormat="1" applyFont="1" applyFill="1" applyBorder="1" applyAlignment="1">
      <alignment vertical="center" shrinkToFit="1"/>
    </xf>
    <xf numFmtId="179" fontId="27" fillId="7" borderId="5" xfId="0" applyNumberFormat="1" applyFont="1" applyFill="1" applyBorder="1" applyAlignment="1">
      <alignment vertical="center" shrinkToFit="1"/>
    </xf>
    <xf numFmtId="179" fontId="27" fillId="7" borderId="9" xfId="0" applyNumberFormat="1" applyFont="1" applyFill="1" applyBorder="1" applyAlignment="1">
      <alignment vertical="center" shrinkToFit="1"/>
    </xf>
    <xf numFmtId="179" fontId="27" fillId="7" borderId="7" xfId="0" applyNumberFormat="1" applyFont="1" applyFill="1" applyBorder="1" applyAlignment="1">
      <alignment vertical="center" shrinkToFi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7" borderId="1" xfId="0" applyFont="1" applyFill="1" applyBorder="1" applyAlignment="1">
      <alignment vertical="center" shrinkToFit="1"/>
    </xf>
    <xf numFmtId="0" fontId="12" fillId="7" borderId="2" xfId="0" applyFont="1" applyFill="1" applyBorder="1" applyAlignment="1">
      <alignment vertical="center" shrinkToFit="1"/>
    </xf>
    <xf numFmtId="0" fontId="12" fillId="7" borderId="3" xfId="0" applyFont="1" applyFill="1" applyBorder="1" applyAlignment="1">
      <alignment vertical="center" shrinkToFit="1"/>
    </xf>
    <xf numFmtId="178" fontId="29" fillId="0" borderId="0" xfId="0" applyNumberFormat="1" applyFont="1" applyAlignment="1">
      <alignment vertical="center" shrinkToFit="1"/>
    </xf>
    <xf numFmtId="0" fontId="29" fillId="0" borderId="0" xfId="0" applyFont="1" applyAlignment="1">
      <alignment horizontal="center" vertical="center"/>
    </xf>
    <xf numFmtId="179" fontId="27" fillId="0" borderId="4" xfId="0" applyNumberFormat="1" applyFont="1" applyBorder="1" applyAlignment="1">
      <alignment vertical="center" shrinkToFit="1"/>
    </xf>
    <xf numFmtId="179" fontId="27" fillId="0" borderId="5" xfId="0" applyNumberFormat="1" applyFont="1" applyBorder="1" applyAlignment="1">
      <alignment vertical="center" shrinkToFit="1"/>
    </xf>
    <xf numFmtId="179" fontId="27" fillId="0" borderId="9" xfId="0" applyNumberFormat="1" applyFont="1" applyBorder="1" applyAlignment="1">
      <alignment vertical="center" shrinkToFit="1"/>
    </xf>
    <xf numFmtId="179" fontId="27" fillId="0" borderId="7" xfId="0" applyNumberFormat="1" applyFont="1" applyBorder="1" applyAlignment="1">
      <alignment vertical="center" shrinkToFit="1"/>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1" xfId="5" applyFont="1" applyBorder="1" applyAlignment="1">
      <alignment horizontal="center" vertical="top" wrapText="1"/>
    </xf>
    <xf numFmtId="0" fontId="18" fillId="0" borderId="22" xfId="5" applyFont="1" applyBorder="1" applyAlignment="1">
      <alignment horizontal="center" vertical="top"/>
    </xf>
    <xf numFmtId="0" fontId="18" fillId="0" borderId="23"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7" xfId="5" applyFont="1" applyBorder="1" applyAlignment="1">
      <alignment horizontal="center" vertical="center"/>
    </xf>
    <xf numFmtId="0" fontId="18" fillId="0" borderId="27" xfId="5" applyFont="1" applyBorder="1" applyAlignment="1">
      <alignment horizontal="left" vertical="center"/>
    </xf>
    <xf numFmtId="0" fontId="18" fillId="0" borderId="27" xfId="5" applyFont="1" applyBorder="1" applyAlignment="1">
      <alignment horizontal="left" vertical="center" shrinkToFit="1"/>
    </xf>
    <xf numFmtId="0" fontId="20" fillId="0" borderId="0" xfId="5" applyFont="1" applyAlignment="1">
      <alignment horizontal="center" vertical="center"/>
    </xf>
    <xf numFmtId="0" fontId="18" fillId="0" borderId="27" xfId="5" applyFont="1" applyBorder="1">
      <alignment vertical="center"/>
    </xf>
    <xf numFmtId="0" fontId="18" fillId="0" borderId="27"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4" xfId="5" applyFont="1" applyBorder="1" applyAlignment="1">
      <alignment horizontal="center" vertical="top"/>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9" xfId="5" applyFont="1" applyBorder="1" applyAlignment="1">
      <alignment horizontal="left" vertical="top" wrapText="1"/>
    </xf>
    <xf numFmtId="0" fontId="22" fillId="0" borderId="10"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9" xfId="5" applyFont="1" applyBorder="1" applyAlignment="1">
      <alignment horizontal="center" vertical="top" wrapText="1"/>
    </xf>
    <xf numFmtId="0" fontId="22" fillId="0" borderId="10" xfId="5" applyFont="1" applyBorder="1" applyAlignment="1">
      <alignment horizontal="center" vertical="top" wrapText="1"/>
    </xf>
    <xf numFmtId="0" fontId="18" fillId="0" borderId="12" xfId="5" applyFont="1" applyBorder="1" applyAlignment="1">
      <alignment horizontal="center" vertical="center"/>
    </xf>
    <xf numFmtId="0" fontId="18" fillId="0" borderId="14" xfId="5" applyFont="1" applyBorder="1" applyAlignment="1">
      <alignment horizontal="center" vertical="center"/>
    </xf>
    <xf numFmtId="38" fontId="15" fillId="0" borderId="12" xfId="6" applyFont="1" applyFill="1" applyBorder="1" applyAlignment="1">
      <alignment horizontal="center" vertical="center"/>
    </xf>
    <xf numFmtId="38" fontId="15" fillId="0" borderId="14"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1" xfId="6" applyFont="1" applyFill="1" applyBorder="1" applyAlignment="1">
      <alignment horizontal="left" vertical="top" wrapText="1"/>
    </xf>
    <xf numFmtId="38" fontId="21" fillId="0" borderId="32"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9"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0" xfId="6" applyFont="1" applyFill="1" applyBorder="1" applyAlignment="1">
      <alignment horizontal="center" vertical="center"/>
    </xf>
    <xf numFmtId="38" fontId="18" fillId="0" borderId="2" xfId="6" applyFont="1" applyFill="1" applyBorder="1" applyAlignment="1">
      <alignment horizontal="left" vertical="center" wrapText="1"/>
    </xf>
    <xf numFmtId="0" fontId="9" fillId="7" borderId="0" xfId="0" applyFont="1" applyFill="1" applyAlignment="1">
      <alignment horizontal="center" vertical="center"/>
    </xf>
    <xf numFmtId="0" fontId="8" fillId="7" borderId="0" xfId="0" applyFont="1" applyFill="1" applyAlignment="1">
      <alignment horizontal="center" vertical="center"/>
    </xf>
    <xf numFmtId="0" fontId="8" fillId="7" borderId="0" xfId="0" applyFont="1" applyFill="1" applyAlignment="1">
      <alignment horizontal="left"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5"/>
  <sheetViews>
    <sheetView showGridLines="0" tabSelected="1" zoomScaleNormal="100" zoomScaleSheetLayoutView="100" workbookViewId="0">
      <selection activeCell="AV10" sqref="AV10"/>
    </sheetView>
  </sheetViews>
  <sheetFormatPr defaultColWidth="2.25" defaultRowHeight="12"/>
  <cols>
    <col min="1" max="1" width="2.625" style="2" customWidth="1"/>
    <col min="2" max="16384" width="2.25" style="2"/>
  </cols>
  <sheetData>
    <row r="1" spans="1:39" ht="13.5">
      <c r="A1" s="2" t="s">
        <v>161</v>
      </c>
      <c r="AM1" s="80"/>
    </row>
    <row r="2" spans="1:39" ht="22.5" customHeight="1">
      <c r="A2" s="76"/>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row>
    <row r="3" spans="1:39" ht="13.5">
      <c r="A3" s="1"/>
      <c r="B3" s="1"/>
      <c r="C3" s="76"/>
      <c r="D3" s="76"/>
      <c r="E3" s="1"/>
      <c r="F3" s="1"/>
      <c r="G3" s="1"/>
      <c r="H3" s="1"/>
      <c r="I3" s="1"/>
      <c r="J3" s="1"/>
      <c r="K3" s="1"/>
      <c r="L3" s="1"/>
      <c r="M3" s="1"/>
      <c r="N3" s="1"/>
      <c r="O3" s="1"/>
      <c r="P3" s="1"/>
      <c r="Q3" s="1"/>
      <c r="R3" s="1"/>
      <c r="S3" s="1"/>
      <c r="T3" s="1"/>
      <c r="U3" s="1"/>
      <c r="V3" s="1"/>
      <c r="W3" s="1"/>
      <c r="X3" s="1"/>
      <c r="Y3" s="1"/>
      <c r="Z3" s="1"/>
      <c r="AA3" s="1"/>
      <c r="AB3" s="1"/>
      <c r="AC3" s="80" t="s">
        <v>0</v>
      </c>
      <c r="AD3" s="300"/>
      <c r="AE3" s="300"/>
      <c r="AF3" s="76" t="s">
        <v>1</v>
      </c>
      <c r="AG3" s="300"/>
      <c r="AH3" s="300"/>
      <c r="AI3" s="76" t="s">
        <v>2</v>
      </c>
      <c r="AJ3" s="300"/>
      <c r="AK3" s="300"/>
      <c r="AL3" s="76" t="s">
        <v>3</v>
      </c>
      <c r="AM3" s="76"/>
    </row>
    <row r="4" spans="1:39" ht="45" customHeight="1">
      <c r="A4" s="1"/>
      <c r="B4" s="1"/>
      <c r="C4" s="76"/>
      <c r="D4" s="76"/>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ht="18" customHeight="1">
      <c r="A5" s="117" t="s">
        <v>153</v>
      </c>
      <c r="B5" s="117"/>
      <c r="C5" s="117"/>
      <c r="D5" s="117"/>
      <c r="E5" s="117"/>
      <c r="F5" s="117"/>
      <c r="G5" s="117"/>
      <c r="H5" s="1"/>
      <c r="I5" s="299"/>
      <c r="J5" s="299"/>
      <c r="K5" s="299"/>
      <c r="L5" s="299"/>
      <c r="M5" s="299"/>
      <c r="N5" s="1" t="s">
        <v>4</v>
      </c>
      <c r="O5" s="1"/>
      <c r="P5" s="1"/>
      <c r="Q5" s="1"/>
      <c r="R5" s="1"/>
      <c r="S5" s="1"/>
      <c r="T5" s="1"/>
      <c r="U5" s="1"/>
      <c r="V5" s="1"/>
      <c r="W5" s="1"/>
      <c r="X5" s="1"/>
      <c r="Y5" s="1"/>
      <c r="Z5" s="1"/>
      <c r="AA5" s="1"/>
      <c r="AB5" s="1"/>
      <c r="AC5" s="1"/>
      <c r="AD5" s="1"/>
      <c r="AE5" s="1"/>
      <c r="AF5" s="1"/>
      <c r="AG5" s="1"/>
      <c r="AH5" s="1"/>
      <c r="AI5" s="1"/>
      <c r="AJ5" s="1"/>
      <c r="AK5" s="1"/>
      <c r="AL5" s="1"/>
      <c r="AM5" s="1"/>
    </row>
    <row r="6" spans="1:39" ht="27" customHeight="1">
      <c r="A6" s="80"/>
      <c r="B6" s="80"/>
      <c r="C6" s="80"/>
      <c r="D6" s="80"/>
      <c r="E6" s="80"/>
      <c r="F6" s="80"/>
      <c r="G6" s="80"/>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15.75" customHeight="1">
      <c r="A7" s="80"/>
      <c r="B7" s="80"/>
      <c r="C7" s="80"/>
      <c r="D7" s="80"/>
      <c r="E7" s="80"/>
      <c r="F7" s="80"/>
      <c r="G7" s="80"/>
      <c r="H7" s="1"/>
      <c r="I7" s="1"/>
      <c r="J7" s="1"/>
      <c r="K7" s="1"/>
      <c r="L7" s="1"/>
      <c r="M7" s="1"/>
      <c r="N7" s="1"/>
      <c r="O7" s="1"/>
      <c r="P7" s="1"/>
      <c r="Q7" s="1"/>
      <c r="R7" s="1"/>
      <c r="S7" s="1"/>
      <c r="T7" s="1"/>
      <c r="U7" s="1"/>
      <c r="V7" s="1"/>
      <c r="W7" s="301" t="s">
        <v>178</v>
      </c>
      <c r="X7" s="301"/>
      <c r="Y7" s="301"/>
      <c r="Z7" s="301"/>
      <c r="AA7" s="301"/>
      <c r="AB7" s="301"/>
      <c r="AC7" s="301"/>
      <c r="AD7" s="301"/>
      <c r="AE7" s="301"/>
      <c r="AF7" s="301"/>
      <c r="AG7" s="301"/>
      <c r="AH7" s="301"/>
      <c r="AI7" s="301"/>
      <c r="AJ7" s="301"/>
      <c r="AK7" s="301"/>
      <c r="AL7" s="80"/>
      <c r="AM7" s="1"/>
    </row>
    <row r="8" spans="1:39" ht="15.75" customHeight="1">
      <c r="A8" s="80"/>
      <c r="B8" s="80"/>
      <c r="C8" s="80"/>
      <c r="D8" s="80"/>
      <c r="E8" s="80"/>
      <c r="F8" s="80"/>
      <c r="G8" s="80"/>
      <c r="H8" s="1"/>
      <c r="I8" s="1"/>
      <c r="J8" s="1"/>
      <c r="K8" s="1"/>
      <c r="L8" s="1"/>
      <c r="M8" s="1"/>
      <c r="N8" s="1"/>
      <c r="O8" s="1"/>
      <c r="P8" s="1"/>
      <c r="Q8" s="1"/>
      <c r="R8" s="1"/>
      <c r="S8" s="1"/>
      <c r="T8" s="1"/>
      <c r="U8" s="1"/>
      <c r="V8" s="1"/>
      <c r="W8" s="301" t="s">
        <v>5</v>
      </c>
      <c r="X8" s="301"/>
      <c r="Y8" s="301"/>
      <c r="Z8" s="301"/>
      <c r="AA8" s="301"/>
      <c r="AB8" s="301"/>
      <c r="AC8" s="301"/>
      <c r="AD8" s="301"/>
      <c r="AE8" s="301"/>
      <c r="AF8" s="301"/>
      <c r="AG8" s="301"/>
      <c r="AH8" s="301"/>
      <c r="AI8" s="301"/>
      <c r="AJ8" s="301"/>
      <c r="AK8" s="301"/>
      <c r="AL8" s="81"/>
      <c r="AM8" s="1"/>
    </row>
    <row r="9" spans="1:39" ht="24" customHeight="1">
      <c r="A9" s="80"/>
      <c r="B9" s="80"/>
      <c r="C9" s="80"/>
      <c r="D9" s="80"/>
      <c r="E9" s="80"/>
      <c r="F9" s="80"/>
      <c r="G9" s="80"/>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18" customHeight="1">
      <c r="A10" s="118" t="s">
        <v>162</v>
      </c>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row>
    <row r="11" spans="1:39" ht="17.25" customHeight="1">
      <c r="A11" s="1"/>
      <c r="B11" s="1"/>
      <c r="C11" s="76"/>
      <c r="D11" s="76"/>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47.25" customHeight="1">
      <c r="A12" s="122" t="s">
        <v>175</v>
      </c>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
    </row>
    <row r="13" spans="1:39" ht="13.5" customHeight="1">
      <c r="A13" s="1"/>
      <c r="B13" s="1"/>
      <c r="C13" s="1"/>
      <c r="D13" s="1"/>
      <c r="E13" s="1"/>
      <c r="F13" s="1"/>
      <c r="G13" s="1"/>
      <c r="H13" s="1"/>
      <c r="I13" s="1"/>
      <c r="J13" s="1"/>
      <c r="K13" s="1"/>
      <c r="L13" s="1"/>
      <c r="M13" s="1"/>
      <c r="N13" s="1"/>
      <c r="O13" s="1"/>
      <c r="P13" s="1"/>
      <c r="Q13" s="1"/>
      <c r="R13" s="1" t="s">
        <v>19</v>
      </c>
      <c r="S13" s="1" t="s">
        <v>155</v>
      </c>
      <c r="T13" s="1"/>
      <c r="U13" s="1"/>
      <c r="V13" s="1"/>
      <c r="W13" s="1"/>
      <c r="X13" s="1"/>
      <c r="Y13" s="1"/>
      <c r="Z13" s="1"/>
      <c r="AA13" s="1"/>
      <c r="AB13" s="1"/>
      <c r="AC13" s="1"/>
      <c r="AD13" s="1"/>
      <c r="AE13" s="1"/>
      <c r="AF13" s="1"/>
      <c r="AG13" s="1"/>
      <c r="AH13" s="1"/>
      <c r="AI13" s="1"/>
      <c r="AJ13" s="1"/>
      <c r="AK13" s="1"/>
      <c r="AL13" s="1"/>
      <c r="AM13" s="1"/>
    </row>
    <row r="14" spans="1:39" ht="13.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19.5" customHeight="1">
      <c r="A15" s="1"/>
      <c r="B15" s="119" t="s">
        <v>159</v>
      </c>
      <c r="C15" s="119"/>
      <c r="D15" s="119"/>
      <c r="E15" s="119"/>
      <c r="F15" s="119"/>
      <c r="G15" s="119"/>
      <c r="H15" s="119"/>
      <c r="I15" s="119"/>
      <c r="J15" s="119"/>
      <c r="K15" s="120">
        <f ca="1">SUM(清算額一覧!H5:H19)</f>
        <v>0</v>
      </c>
      <c r="L15" s="121"/>
      <c r="M15" s="121"/>
      <c r="N15" s="121"/>
      <c r="O15" s="121"/>
      <c r="P15" s="121"/>
      <c r="Q15" s="121"/>
      <c r="R15" s="121"/>
      <c r="S15" s="1" t="s">
        <v>6</v>
      </c>
      <c r="T15" s="1"/>
      <c r="U15" s="1"/>
      <c r="V15" s="1"/>
      <c r="W15" s="1"/>
      <c r="X15" s="1"/>
      <c r="Y15" s="1"/>
      <c r="Z15" s="1"/>
      <c r="AA15" s="1"/>
      <c r="AB15" s="1"/>
      <c r="AC15" s="1"/>
      <c r="AD15" s="1"/>
      <c r="AE15" s="1"/>
      <c r="AF15" s="1"/>
      <c r="AG15" s="1"/>
      <c r="AH15" s="1"/>
      <c r="AI15" s="1"/>
      <c r="AJ15" s="1"/>
      <c r="AK15" s="1"/>
      <c r="AL15" s="1"/>
      <c r="AM15" s="1"/>
    </row>
    <row r="16" spans="1:39" ht="8.2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1:39" ht="19.5" customHeight="1">
      <c r="A17" s="1"/>
      <c r="B17" s="119" t="s">
        <v>158</v>
      </c>
      <c r="C17" s="119"/>
      <c r="D17" s="119"/>
      <c r="E17" s="119"/>
      <c r="F17" s="119"/>
      <c r="G17" s="119"/>
      <c r="H17" s="119"/>
      <c r="I17" s="119"/>
      <c r="J17" s="119"/>
      <c r="K17" s="120">
        <f ca="1">SUM(清算額一覧!I5:I19)</f>
        <v>0</v>
      </c>
      <c r="L17" s="121"/>
      <c r="M17" s="121"/>
      <c r="N17" s="121"/>
      <c r="O17" s="121"/>
      <c r="P17" s="121"/>
      <c r="Q17" s="121"/>
      <c r="R17" s="121"/>
      <c r="S17" s="1" t="s">
        <v>6</v>
      </c>
      <c r="T17" s="1"/>
      <c r="U17" s="1"/>
      <c r="V17" s="1"/>
      <c r="W17" s="1"/>
      <c r="X17" s="1"/>
      <c r="Y17" s="1"/>
      <c r="Z17" s="1"/>
      <c r="AA17" s="1"/>
      <c r="AB17" s="1"/>
      <c r="AC17" s="1"/>
      <c r="AD17" s="1"/>
      <c r="AE17" s="1"/>
      <c r="AF17" s="1"/>
      <c r="AG17" s="1"/>
      <c r="AH17" s="1"/>
      <c r="AI17" s="1"/>
      <c r="AJ17" s="1"/>
      <c r="AK17" s="1"/>
      <c r="AL17" s="1"/>
      <c r="AM17" s="1"/>
    </row>
    <row r="18" spans="1:39" ht="11.25" customHeight="1">
      <c r="A18" s="1"/>
      <c r="B18" s="1"/>
      <c r="C18" s="1"/>
      <c r="D18" s="1"/>
      <c r="E18" s="1"/>
      <c r="F18" s="1"/>
      <c r="G18" s="1"/>
      <c r="H18" s="1"/>
      <c r="I18" s="1"/>
      <c r="J18" s="1"/>
      <c r="K18" s="1"/>
      <c r="L18" s="1"/>
      <c r="M18" s="1"/>
      <c r="N18" s="1"/>
      <c r="O18" s="1"/>
      <c r="P18" s="1"/>
      <c r="Q18" s="1"/>
      <c r="R18" s="1"/>
      <c r="S18" s="1"/>
      <c r="T18" s="1"/>
      <c r="U18" s="1"/>
      <c r="V18" s="1"/>
      <c r="W18" s="1"/>
      <c r="X18" s="82"/>
      <c r="Y18" s="82"/>
      <c r="Z18" s="82"/>
      <c r="AA18" s="82"/>
      <c r="AB18" s="82"/>
      <c r="AC18" s="1"/>
      <c r="AD18" s="1"/>
      <c r="AE18" s="1"/>
      <c r="AF18" s="1"/>
      <c r="AG18" s="1"/>
      <c r="AH18" s="1"/>
      <c r="AI18" s="1"/>
      <c r="AJ18" s="1"/>
      <c r="AK18" s="1"/>
      <c r="AL18" s="1"/>
      <c r="AM18" s="1"/>
    </row>
    <row r="19" spans="1:39" ht="19.5" customHeight="1">
      <c r="A19" s="1"/>
      <c r="B19" s="119" t="s">
        <v>160</v>
      </c>
      <c r="C19" s="119"/>
      <c r="D19" s="119"/>
      <c r="E19" s="119"/>
      <c r="F19" s="119"/>
      <c r="G19" s="119"/>
      <c r="H19" s="119"/>
      <c r="I19" s="119"/>
      <c r="J19" s="119"/>
      <c r="K19" s="120">
        <f ca="1">MIN(K15,K17)</f>
        <v>0</v>
      </c>
      <c r="L19" s="121"/>
      <c r="M19" s="121"/>
      <c r="N19" s="121"/>
      <c r="O19" s="121"/>
      <c r="P19" s="121"/>
      <c r="Q19" s="121"/>
      <c r="R19" s="121"/>
      <c r="S19" s="1" t="s">
        <v>6</v>
      </c>
      <c r="T19" s="1"/>
      <c r="U19" s="1"/>
      <c r="V19" s="1"/>
      <c r="W19" s="1"/>
      <c r="X19" s="1"/>
      <c r="Y19" s="1"/>
      <c r="Z19" s="1"/>
      <c r="AA19" s="1"/>
      <c r="AB19" s="1"/>
      <c r="AC19" s="1"/>
      <c r="AD19" s="1"/>
      <c r="AE19" s="1"/>
      <c r="AF19" s="1"/>
      <c r="AG19" s="1"/>
      <c r="AH19" s="1"/>
      <c r="AI19" s="1"/>
      <c r="AJ19" s="1"/>
      <c r="AK19" s="1"/>
      <c r="AL19" s="1"/>
      <c r="AM19" s="1"/>
    </row>
    <row r="20" spans="1:39" ht="27.75" customHeight="1">
      <c r="A20" s="1"/>
      <c r="B20" s="1"/>
      <c r="C20" s="1"/>
      <c r="D20" s="1"/>
      <c r="E20" s="1"/>
      <c r="F20" s="1"/>
      <c r="G20" s="1"/>
      <c r="H20" s="1"/>
      <c r="I20" s="1"/>
      <c r="J20" s="1"/>
      <c r="K20" s="82"/>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ht="14.25" customHeight="1">
      <c r="C21" s="1" t="s">
        <v>7</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9" ht="14.25" customHeight="1">
      <c r="C22" s="1" t="s">
        <v>156</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9" ht="14.25" customHeight="1">
      <c r="C23" s="1" t="s">
        <v>177</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9" ht="14.25" customHeight="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9" ht="14.25" customHeight="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sheetData>
  <mergeCells count="15">
    <mergeCell ref="B17:J17"/>
    <mergeCell ref="K17:R17"/>
    <mergeCell ref="B19:J19"/>
    <mergeCell ref="K19:R19"/>
    <mergeCell ref="A12:AL12"/>
    <mergeCell ref="B15:J15"/>
    <mergeCell ref="K15:R15"/>
    <mergeCell ref="AJ3:AK3"/>
    <mergeCell ref="AG3:AH3"/>
    <mergeCell ref="AD3:AE3"/>
    <mergeCell ref="A5:G5"/>
    <mergeCell ref="A10:AM10"/>
    <mergeCell ref="W7:AK7"/>
    <mergeCell ref="W8:AK8"/>
    <mergeCell ref="I5:M5"/>
  </mergeCells>
  <phoneticPr fontId="4"/>
  <dataValidations count="1">
    <dataValidation allowBlank="1" showInputMessage="1" showErrorMessage="1" promptTitle="県知事名を入力してください。" prompt="現知事）佐藤　樹一郎" sqref="I5:M5" xr:uid="{C951D4C6-4158-443B-BD5F-A7D37004C0F6}"/>
  </dataValidations>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D9E7-C688-4B0D-A459-2FED347304BB}">
  <dimension ref="A1:AV33"/>
  <sheetViews>
    <sheetView showGridLines="0" view="pageBreakPreview" topLeftCell="A3" zoomScaleNormal="100" zoomScaleSheetLayoutView="100" workbookViewId="0">
      <selection activeCell="Y16" sqref="Y16:AA17"/>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AA3D8A65-A040-4192-9EF3-378EA27335E1}"/>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6E9C3F25-2861-49AB-9118-B959ECB5507E}">
          <x14:formula1>
            <xm:f>リスト!$B$2:$B$30</xm:f>
          </x14:formula1>
          <xm:sqref>L10</xm:sqref>
        </x14:dataValidation>
        <x14:dataValidation type="list" allowBlank="1" xr:uid="{3276461A-06C9-4D50-A8C2-2D4546030CD3}">
          <x14:formula1>
            <xm:f>リスト!$B$32:$B$32</xm:f>
          </x14:formula1>
          <xm:sqref>D9:G9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67ECF-18D2-4A65-9602-2DA490948FE3}">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20F9F579-231E-4C09-907A-5C4C7CBFDD9D}"/>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19122791-B7CC-46D8-80E5-95FA2A5A78F4}">
          <x14:formula1>
            <xm:f>リスト!$B$2:$B$30</xm:f>
          </x14:formula1>
          <xm:sqref>L10</xm:sqref>
        </x14:dataValidation>
        <x14:dataValidation type="list" allowBlank="1" xr:uid="{3DE78331-3CA5-4727-8A54-4361D53585B5}">
          <x14:formula1>
            <xm:f>リスト!$B$32:$B$32</xm:f>
          </x14:formula1>
          <xm:sqref>D9:G9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4C26-5874-41C8-B81E-FC0A482A1649}">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FE1CA303-C274-49A3-ADF0-F4112619CB12}"/>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BFF69998-4BA8-4CE5-A6F1-27CB05182620}">
          <x14:formula1>
            <xm:f>リスト!$B$2:$B$30</xm:f>
          </x14:formula1>
          <xm:sqref>L10</xm:sqref>
        </x14:dataValidation>
        <x14:dataValidation type="list" allowBlank="1" xr:uid="{B1407316-C956-443B-8B43-B48E08E65E5C}">
          <x14:formula1>
            <xm:f>リスト!$B$32:$B$32</xm:f>
          </x14:formula1>
          <xm:sqref>D9:G9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F4A3-C92D-4E56-9277-ED8641A0850E}">
  <dimension ref="A1:AV33"/>
  <sheetViews>
    <sheetView showGridLines="0" view="pageBreakPreview" topLeftCell="A9" zoomScaleNormal="100" zoomScaleSheetLayoutView="100" workbookViewId="0">
      <selection activeCell="AD16" sqref="AD16:AF17"/>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6B4A3ABB-1E6E-4079-A737-5A9D5DBF4E56}"/>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C9EDB67A-56DE-463E-882B-7205E873834F}">
          <x14:formula1>
            <xm:f>リスト!$B$32:$B$32</xm:f>
          </x14:formula1>
          <xm:sqref>D9:G9</xm:sqref>
        </x14:dataValidation>
        <x14:dataValidation type="list" allowBlank="1" xr:uid="{C1ECCBF7-938D-44A9-9067-F23828D9790C}">
          <x14:formula1>
            <xm:f>リスト!$B$2:$B$30</xm:f>
          </x14:formula1>
          <xm:sqref>L10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998B3-215F-4178-A7AD-FCB89F0C067C}">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66A95663-C659-4CD2-9A0E-C6DBA4A51F9D}"/>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3B0FAB27-FD95-45F4-9921-91EBF15DE8B1}">
          <x14:formula1>
            <xm:f>リスト!$B$32:$B$32</xm:f>
          </x14:formula1>
          <xm:sqref>D9:G9</xm:sqref>
        </x14:dataValidation>
        <x14:dataValidation type="list" allowBlank="1" xr:uid="{E19005E6-D294-4EB4-B6A4-C29A0CC12D90}">
          <x14:formula1>
            <xm:f>リスト!$B$2:$B$30</xm:f>
          </x14:formula1>
          <xm:sqref>L10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4068E-8999-4B35-9DBB-FF3AA4B5661C}">
  <dimension ref="A1:AV33"/>
  <sheetViews>
    <sheetView showGridLines="0" view="pageBreakPreview" zoomScaleNormal="100" zoomScaleSheetLayoutView="100" workbookViewId="0">
      <selection activeCell="Y16" sqref="Y16:AA17"/>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5C331F63-CE2B-4D47-AA5E-E0D78F626F31}"/>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50043EE1-AE61-4196-A3D6-F99757519722}">
          <x14:formula1>
            <xm:f>リスト!$B$32:$B$32</xm:f>
          </x14:formula1>
          <xm:sqref>D9:G9</xm:sqref>
        </x14:dataValidation>
        <x14:dataValidation type="list" allowBlank="1" xr:uid="{93DC9B44-E2D4-4DEE-9BA1-4E30981B822D}">
          <x14:formula1>
            <xm:f>リスト!$B$2:$B$30</xm:f>
          </x14:formula1>
          <xm:sqref>L10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29476-C4AE-4368-B5F9-59F6BC93DE65}">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103AD860-616E-4000-B2CD-9197B68689FF}"/>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1142A4-5A8A-4C19-8B8A-1C8DB9DD5BE9}">
          <x14:formula1>
            <xm:f>リスト!$B$2:$B$30</xm:f>
          </x14:formula1>
          <xm:sqref>L10</xm:sqref>
        </x14:dataValidation>
        <x14:dataValidation type="list" allowBlank="1" xr:uid="{129160FA-3B94-40BF-98E5-4F8C7E83D45B}">
          <x14:formula1>
            <xm:f>リスト!$B$32:$B$32</xm:f>
          </x14:formula1>
          <xm:sqref>D9:G9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0B8B8-E6BB-44E5-9BD7-727BEB914F8B}">
  <dimension ref="A1:AV33"/>
  <sheetViews>
    <sheetView showGridLines="0" view="pageBreakPreview" zoomScaleNormal="100" zoomScaleSheetLayoutView="100" workbookViewId="0">
      <selection activeCell="Y16" sqref="Y16:AA17"/>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137143E5-814F-4D9A-B901-062176C12A60}"/>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8364170A-9A89-492E-9040-EEF167CF9160}">
          <x14:formula1>
            <xm:f>リスト!$B$2:$B$30</xm:f>
          </x14:formula1>
          <xm:sqref>L10</xm:sqref>
        </x14:dataValidation>
        <x14:dataValidation type="list" allowBlank="1" xr:uid="{7F06EE6D-D4B8-4B72-A00D-DE088BBB5BE5}">
          <x14:formula1>
            <xm:f>リスト!$B$32:$B$32</xm:f>
          </x14:formula1>
          <xm:sqref>D9:G9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32"/>
  <sheetViews>
    <sheetView workbookViewId="0">
      <selection activeCell="B34" sqref="B34"/>
    </sheetView>
  </sheetViews>
  <sheetFormatPr defaultRowHeight="13.5"/>
  <cols>
    <col min="2" max="2" width="72.125" customWidth="1"/>
  </cols>
  <sheetData>
    <row r="1" spans="1:4">
      <c r="B1" t="s">
        <v>137</v>
      </c>
    </row>
    <row r="2" spans="1:4">
      <c r="A2">
        <v>1</v>
      </c>
      <c r="B2" t="s">
        <v>138</v>
      </c>
      <c r="C2">
        <v>200</v>
      </c>
      <c r="D2" t="s">
        <v>119</v>
      </c>
    </row>
    <row r="3" spans="1:4">
      <c r="A3">
        <v>2</v>
      </c>
      <c r="B3" t="s">
        <v>139</v>
      </c>
      <c r="C3">
        <v>300</v>
      </c>
      <c r="D3" t="s">
        <v>119</v>
      </c>
    </row>
    <row r="4" spans="1:4">
      <c r="A4">
        <v>3</v>
      </c>
      <c r="B4" t="s">
        <v>140</v>
      </c>
      <c r="C4">
        <v>400</v>
      </c>
      <c r="D4" t="s">
        <v>119</v>
      </c>
    </row>
    <row r="5" spans="1:4">
      <c r="A5">
        <v>4</v>
      </c>
      <c r="B5" t="s">
        <v>141</v>
      </c>
      <c r="C5">
        <v>500</v>
      </c>
      <c r="D5" t="s">
        <v>119</v>
      </c>
    </row>
    <row r="6" spans="1:4">
      <c r="A6">
        <v>5</v>
      </c>
      <c r="B6" t="s">
        <v>123</v>
      </c>
      <c r="C6">
        <v>200</v>
      </c>
      <c r="D6" t="s">
        <v>119</v>
      </c>
    </row>
    <row r="7" spans="1:4">
      <c r="A7">
        <v>6</v>
      </c>
      <c r="B7" t="s">
        <v>124</v>
      </c>
      <c r="C7">
        <v>200</v>
      </c>
      <c r="D7" t="s">
        <v>119</v>
      </c>
    </row>
    <row r="8" spans="1:4">
      <c r="A8">
        <v>7</v>
      </c>
      <c r="B8" t="s">
        <v>125</v>
      </c>
      <c r="C8">
        <v>200</v>
      </c>
      <c r="D8" t="s">
        <v>119</v>
      </c>
    </row>
    <row r="9" spans="1:4">
      <c r="A9">
        <v>8</v>
      </c>
      <c r="B9" t="s">
        <v>142</v>
      </c>
      <c r="C9">
        <v>200</v>
      </c>
      <c r="D9" t="s">
        <v>119</v>
      </c>
    </row>
    <row r="10" spans="1:4">
      <c r="A10">
        <v>9</v>
      </c>
      <c r="B10" t="s">
        <v>143</v>
      </c>
      <c r="C10">
        <v>300</v>
      </c>
      <c r="D10" t="s">
        <v>122</v>
      </c>
    </row>
    <row r="11" spans="1:4">
      <c r="A11">
        <v>10</v>
      </c>
      <c r="B11" t="s">
        <v>144</v>
      </c>
      <c r="C11">
        <v>400</v>
      </c>
      <c r="D11" t="s">
        <v>122</v>
      </c>
    </row>
    <row r="12" spans="1:4">
      <c r="A12">
        <v>11</v>
      </c>
      <c r="B12" t="s">
        <v>145</v>
      </c>
      <c r="C12">
        <v>200</v>
      </c>
      <c r="D12" t="s">
        <v>119</v>
      </c>
    </row>
    <row r="13" spans="1:4">
      <c r="A13">
        <v>12</v>
      </c>
      <c r="B13" t="s">
        <v>151</v>
      </c>
      <c r="C13">
        <v>200</v>
      </c>
      <c r="D13" t="s">
        <v>119</v>
      </c>
    </row>
    <row r="14" spans="1:4">
      <c r="A14">
        <v>13</v>
      </c>
      <c r="B14" t="s">
        <v>129</v>
      </c>
      <c r="C14">
        <v>200</v>
      </c>
      <c r="D14" t="s">
        <v>119</v>
      </c>
    </row>
    <row r="15" spans="1:4">
      <c r="A15">
        <v>14</v>
      </c>
      <c r="B15" t="s">
        <v>126</v>
      </c>
      <c r="C15">
        <v>200</v>
      </c>
      <c r="D15" t="s">
        <v>119</v>
      </c>
    </row>
    <row r="16" spans="1:4">
      <c r="A16">
        <v>15</v>
      </c>
      <c r="B16" t="s">
        <v>127</v>
      </c>
      <c r="C16">
        <v>200</v>
      </c>
      <c r="D16" t="s">
        <v>119</v>
      </c>
    </row>
    <row r="17" spans="1:6">
      <c r="A17">
        <v>16</v>
      </c>
      <c r="B17" t="s">
        <v>146</v>
      </c>
      <c r="C17">
        <v>200</v>
      </c>
      <c r="D17" t="s">
        <v>119</v>
      </c>
    </row>
    <row r="18" spans="1:6">
      <c r="A18">
        <v>17</v>
      </c>
      <c r="B18" t="s">
        <v>120</v>
      </c>
      <c r="C18">
        <v>200</v>
      </c>
      <c r="D18" t="s">
        <v>119</v>
      </c>
    </row>
    <row r="19" spans="1:6">
      <c r="A19">
        <v>18</v>
      </c>
      <c r="B19" t="s">
        <v>130</v>
      </c>
      <c r="C19">
        <v>200</v>
      </c>
      <c r="D19" t="s">
        <v>119</v>
      </c>
    </row>
    <row r="20" spans="1:6">
      <c r="A20">
        <v>19</v>
      </c>
      <c r="B20" t="s">
        <v>147</v>
      </c>
      <c r="C20">
        <v>200</v>
      </c>
      <c r="D20" t="s">
        <v>119</v>
      </c>
    </row>
    <row r="21" spans="1:6">
      <c r="A21">
        <v>20</v>
      </c>
      <c r="B21" t="s">
        <v>152</v>
      </c>
      <c r="C21">
        <v>200</v>
      </c>
      <c r="D21" t="s">
        <v>119</v>
      </c>
    </row>
    <row r="22" spans="1:6">
      <c r="A22">
        <v>21</v>
      </c>
      <c r="B22" t="s">
        <v>131</v>
      </c>
      <c r="C22">
        <v>200</v>
      </c>
      <c r="D22" t="s">
        <v>119</v>
      </c>
    </row>
    <row r="23" spans="1:6">
      <c r="A23">
        <v>22</v>
      </c>
      <c r="B23" t="s">
        <v>128</v>
      </c>
      <c r="C23">
        <v>200</v>
      </c>
      <c r="D23" t="s">
        <v>119</v>
      </c>
    </row>
    <row r="24" spans="1:6">
      <c r="A24">
        <v>23</v>
      </c>
      <c r="B24" t="s">
        <v>132</v>
      </c>
      <c r="C24">
        <v>6</v>
      </c>
      <c r="D24" t="s">
        <v>122</v>
      </c>
      <c r="E24">
        <v>18</v>
      </c>
      <c r="F24" t="s">
        <v>150</v>
      </c>
    </row>
    <row r="25" spans="1:6">
      <c r="A25">
        <v>24</v>
      </c>
      <c r="B25" t="s">
        <v>134</v>
      </c>
      <c r="C25">
        <v>6</v>
      </c>
      <c r="D25" t="s">
        <v>122</v>
      </c>
      <c r="E25">
        <v>18</v>
      </c>
      <c r="F25" t="s">
        <v>150</v>
      </c>
    </row>
    <row r="26" spans="1:6">
      <c r="A26">
        <v>25</v>
      </c>
      <c r="B26" t="s">
        <v>135</v>
      </c>
      <c r="C26">
        <v>6</v>
      </c>
      <c r="D26" t="s">
        <v>122</v>
      </c>
      <c r="E26">
        <v>18</v>
      </c>
      <c r="F26" t="s">
        <v>150</v>
      </c>
    </row>
    <row r="27" spans="1:6">
      <c r="A27">
        <v>26</v>
      </c>
      <c r="B27" t="s">
        <v>133</v>
      </c>
      <c r="C27">
        <v>6</v>
      </c>
      <c r="D27" t="s">
        <v>122</v>
      </c>
      <c r="E27">
        <v>18</v>
      </c>
      <c r="F27" t="s">
        <v>150</v>
      </c>
    </row>
    <row r="28" spans="1:6">
      <c r="A28">
        <v>27</v>
      </c>
      <c r="B28" t="s">
        <v>121</v>
      </c>
      <c r="C28">
        <v>6</v>
      </c>
      <c r="D28" t="s">
        <v>122</v>
      </c>
      <c r="E28">
        <v>18</v>
      </c>
      <c r="F28" t="s">
        <v>150</v>
      </c>
    </row>
    <row r="29" spans="1:6">
      <c r="A29">
        <v>28</v>
      </c>
      <c r="B29" t="s">
        <v>148</v>
      </c>
      <c r="C29">
        <v>6</v>
      </c>
      <c r="D29" t="s">
        <v>122</v>
      </c>
      <c r="E29">
        <v>18</v>
      </c>
      <c r="F29" t="s">
        <v>150</v>
      </c>
    </row>
    <row r="30" spans="1:6">
      <c r="A30">
        <v>29</v>
      </c>
      <c r="B30" t="s">
        <v>149</v>
      </c>
      <c r="C30">
        <v>6</v>
      </c>
      <c r="D30" t="s">
        <v>122</v>
      </c>
      <c r="E30">
        <v>18</v>
      </c>
      <c r="F30" t="s">
        <v>150</v>
      </c>
    </row>
    <row r="32" spans="1:6">
      <c r="B32" t="s">
        <v>136</v>
      </c>
    </row>
  </sheetData>
  <phoneticPr fontId="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81" workbookViewId="0">
      <selection activeCell="G68" sqref="G68"/>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31</v>
      </c>
      <c r="B1" s="6"/>
      <c r="C1" s="5" t="s">
        <v>32</v>
      </c>
      <c r="I1" s="5"/>
      <c r="J1" s="5"/>
    </row>
    <row r="2" spans="1:15" ht="27" customHeight="1">
      <c r="A2" s="8" t="s">
        <v>33</v>
      </c>
      <c r="B2" s="9"/>
      <c r="C2" s="10"/>
      <c r="D2" s="10"/>
      <c r="E2" s="10"/>
      <c r="F2" s="10"/>
      <c r="G2" s="10"/>
      <c r="H2" s="11"/>
      <c r="I2" s="253" t="s">
        <v>34</v>
      </c>
      <c r="J2" s="254"/>
    </row>
    <row r="3" spans="1:15" ht="30" customHeight="1">
      <c r="A3" s="12"/>
      <c r="B3" s="13"/>
      <c r="C3" s="14"/>
      <c r="D3" s="14"/>
      <c r="E3" s="14"/>
      <c r="F3" s="14"/>
      <c r="G3" s="15" t="s">
        <v>35</v>
      </c>
      <c r="H3" s="16"/>
    </row>
    <row r="4" spans="1:15" ht="71.25" customHeight="1">
      <c r="A4" s="17"/>
      <c r="B4" s="18"/>
      <c r="C4" s="255" t="s">
        <v>36</v>
      </c>
      <c r="D4" s="256"/>
      <c r="E4" s="256"/>
      <c r="F4" s="257"/>
      <c r="G4" s="258" t="s">
        <v>37</v>
      </c>
      <c r="H4" s="259"/>
    </row>
    <row r="5" spans="1:15" ht="18.95" customHeight="1">
      <c r="A5" s="19"/>
      <c r="B5" s="20"/>
      <c r="C5" s="260" t="s">
        <v>38</v>
      </c>
      <c r="D5" s="21">
        <v>1</v>
      </c>
      <c r="E5" s="261" t="s">
        <v>39</v>
      </c>
      <c r="F5" s="21" t="s">
        <v>40</v>
      </c>
      <c r="G5" s="22">
        <v>653</v>
      </c>
      <c r="H5" s="23" t="s">
        <v>41</v>
      </c>
      <c r="K5" s="24"/>
      <c r="L5" s="25"/>
      <c r="M5" s="24"/>
      <c r="N5" s="25"/>
      <c r="O5" s="26"/>
    </row>
    <row r="6" spans="1:15" ht="18.95" customHeight="1">
      <c r="A6" s="19"/>
      <c r="B6" s="20"/>
      <c r="C6" s="260"/>
      <c r="D6" s="21">
        <v>2</v>
      </c>
      <c r="E6" s="261"/>
      <c r="F6" s="21" t="s">
        <v>42</v>
      </c>
      <c r="G6" s="22">
        <v>831</v>
      </c>
      <c r="H6" s="23" t="s">
        <v>41</v>
      </c>
      <c r="K6" s="24"/>
      <c r="L6" s="25"/>
      <c r="M6" s="24"/>
      <c r="N6" s="25"/>
      <c r="O6" s="26"/>
    </row>
    <row r="7" spans="1:15" ht="18.95" customHeight="1">
      <c r="A7" s="19"/>
      <c r="B7" s="20"/>
      <c r="C7" s="260"/>
      <c r="D7" s="21">
        <v>3</v>
      </c>
      <c r="E7" s="261"/>
      <c r="F7" s="21" t="s">
        <v>43</v>
      </c>
      <c r="G7" s="22">
        <v>1075</v>
      </c>
      <c r="H7" s="23" t="s">
        <v>41</v>
      </c>
      <c r="K7" s="24"/>
      <c r="L7" s="25"/>
      <c r="M7" s="24"/>
      <c r="N7" s="25"/>
      <c r="O7" s="26"/>
    </row>
    <row r="8" spans="1:15" ht="18.95" customHeight="1">
      <c r="A8" s="19"/>
      <c r="B8" s="20"/>
      <c r="C8" s="260"/>
      <c r="D8" s="21">
        <v>4</v>
      </c>
      <c r="E8" s="262" t="s">
        <v>44</v>
      </c>
      <c r="F8" s="262"/>
      <c r="G8" s="22">
        <v>305</v>
      </c>
      <c r="H8" s="23" t="s">
        <v>41</v>
      </c>
      <c r="K8" s="24"/>
      <c r="L8" s="25"/>
      <c r="M8" s="24"/>
      <c r="N8" s="25"/>
      <c r="O8" s="26"/>
    </row>
    <row r="9" spans="1:15" ht="18.95" customHeight="1">
      <c r="A9" s="19"/>
      <c r="B9" s="20"/>
      <c r="C9" s="260"/>
      <c r="D9" s="21">
        <v>5</v>
      </c>
      <c r="E9" s="261" t="s">
        <v>45</v>
      </c>
      <c r="F9" s="261"/>
      <c r="G9" s="22">
        <v>340</v>
      </c>
      <c r="H9" s="23" t="s">
        <v>41</v>
      </c>
      <c r="K9" s="24"/>
      <c r="L9" s="25"/>
      <c r="M9" s="24"/>
      <c r="N9" s="25"/>
      <c r="O9" s="26"/>
    </row>
    <row r="10" spans="1:15" ht="18.95" customHeight="1">
      <c r="A10" s="19"/>
      <c r="B10" s="20"/>
      <c r="C10" s="260"/>
      <c r="D10" s="21">
        <v>6</v>
      </c>
      <c r="E10" s="261" t="s">
        <v>46</v>
      </c>
      <c r="F10" s="21" t="s">
        <v>40</v>
      </c>
      <c r="G10" s="22">
        <v>642</v>
      </c>
      <c r="H10" s="23" t="s">
        <v>41</v>
      </c>
      <c r="K10" s="24"/>
      <c r="L10" s="25"/>
      <c r="M10" s="24"/>
      <c r="N10" s="25"/>
      <c r="O10" s="26"/>
    </row>
    <row r="11" spans="1:15" ht="18.95" customHeight="1">
      <c r="A11" s="19"/>
      <c r="B11" s="20"/>
      <c r="C11" s="260"/>
      <c r="D11" s="21">
        <v>7</v>
      </c>
      <c r="E11" s="261"/>
      <c r="F11" s="21" t="s">
        <v>42</v>
      </c>
      <c r="G11" s="22">
        <v>776</v>
      </c>
      <c r="H11" s="23" t="s">
        <v>41</v>
      </c>
      <c r="K11" s="24"/>
      <c r="L11" s="25"/>
      <c r="M11" s="24"/>
      <c r="N11" s="25"/>
      <c r="O11" s="26"/>
    </row>
    <row r="12" spans="1:15" ht="18.95" customHeight="1">
      <c r="A12" s="19"/>
      <c r="B12" s="20"/>
      <c r="C12" s="260"/>
      <c r="D12" s="21">
        <v>8</v>
      </c>
      <c r="E12" s="261"/>
      <c r="F12" s="21" t="s">
        <v>43</v>
      </c>
      <c r="G12" s="22">
        <v>1272</v>
      </c>
      <c r="H12" s="23" t="s">
        <v>41</v>
      </c>
      <c r="K12" s="24"/>
      <c r="L12" s="25"/>
      <c r="M12" s="24"/>
      <c r="N12" s="25"/>
      <c r="O12" s="26"/>
    </row>
    <row r="13" spans="1:15" ht="18.95" customHeight="1">
      <c r="A13" s="19"/>
      <c r="B13" s="20"/>
      <c r="C13" s="27" t="s">
        <v>47</v>
      </c>
      <c r="D13" s="21">
        <v>9</v>
      </c>
      <c r="E13" s="261" t="s">
        <v>48</v>
      </c>
      <c r="F13" s="261"/>
      <c r="G13" s="22">
        <v>44</v>
      </c>
      <c r="H13" s="23" t="s">
        <v>49</v>
      </c>
      <c r="K13" s="24"/>
      <c r="L13" s="26"/>
      <c r="M13" s="26"/>
      <c r="N13" s="25"/>
      <c r="O13" s="24"/>
    </row>
    <row r="14" spans="1:15" ht="18.95" customHeight="1">
      <c r="A14" s="19"/>
      <c r="B14" s="20"/>
      <c r="C14" s="260" t="s">
        <v>50</v>
      </c>
      <c r="D14" s="21">
        <v>10</v>
      </c>
      <c r="E14" s="261" t="s">
        <v>51</v>
      </c>
      <c r="F14" s="261"/>
      <c r="G14" s="22">
        <v>500</v>
      </c>
      <c r="H14" s="23" t="s">
        <v>41</v>
      </c>
      <c r="K14" s="24"/>
      <c r="L14" s="25"/>
      <c r="M14" s="24"/>
      <c r="N14" s="25"/>
      <c r="O14" s="26"/>
    </row>
    <row r="15" spans="1:15" ht="18.95" customHeight="1">
      <c r="A15" s="19"/>
      <c r="B15" s="20"/>
      <c r="C15" s="260"/>
      <c r="D15" s="21">
        <v>11</v>
      </c>
      <c r="E15" s="261" t="s">
        <v>52</v>
      </c>
      <c r="F15" s="261"/>
      <c r="G15" s="22">
        <v>431</v>
      </c>
      <c r="H15" s="23" t="s">
        <v>41</v>
      </c>
      <c r="K15" s="24"/>
      <c r="L15" s="25"/>
      <c r="M15" s="24"/>
      <c r="N15" s="25"/>
      <c r="O15" s="26"/>
    </row>
    <row r="16" spans="1:15" ht="18.95" customHeight="1">
      <c r="A16" s="19"/>
      <c r="B16" s="20"/>
      <c r="C16" s="260"/>
      <c r="D16" s="21">
        <v>12</v>
      </c>
      <c r="E16" s="261" t="s">
        <v>53</v>
      </c>
      <c r="F16" s="261"/>
      <c r="G16" s="22">
        <v>464</v>
      </c>
      <c r="H16" s="23" t="s">
        <v>41</v>
      </c>
      <c r="K16" s="24"/>
      <c r="L16" s="25"/>
      <c r="M16" s="24"/>
      <c r="N16" s="25"/>
      <c r="O16" s="26"/>
    </row>
    <row r="17" spans="1:28" ht="18.95" customHeight="1">
      <c r="A17" s="19"/>
      <c r="B17" s="20"/>
      <c r="C17" s="260"/>
      <c r="D17" s="21">
        <v>13</v>
      </c>
      <c r="E17" s="261" t="s">
        <v>54</v>
      </c>
      <c r="F17" s="261"/>
      <c r="G17" s="22">
        <v>153</v>
      </c>
      <c r="H17" s="23" t="s">
        <v>41</v>
      </c>
      <c r="K17" s="24"/>
      <c r="L17" s="25"/>
      <c r="M17" s="24"/>
      <c r="N17" s="25"/>
      <c r="O17" s="26"/>
    </row>
    <row r="18" spans="1:28" ht="18.95" customHeight="1">
      <c r="A18" s="19"/>
      <c r="B18" s="20"/>
      <c r="C18" s="260"/>
      <c r="D18" s="21">
        <v>14</v>
      </c>
      <c r="E18" s="261" t="s">
        <v>55</v>
      </c>
      <c r="F18" s="261"/>
      <c r="G18" s="22">
        <v>1002</v>
      </c>
      <c r="H18" s="23" t="s">
        <v>41</v>
      </c>
      <c r="K18" s="24"/>
      <c r="L18" s="25"/>
      <c r="M18" s="24"/>
      <c r="N18" s="25"/>
      <c r="O18" s="26"/>
    </row>
    <row r="19" spans="1:28" ht="18.95" customHeight="1">
      <c r="A19" s="19"/>
      <c r="B19" s="20"/>
      <c r="C19" s="260"/>
      <c r="D19" s="21">
        <v>15</v>
      </c>
      <c r="E19" s="261" t="s">
        <v>56</v>
      </c>
      <c r="F19" s="261"/>
      <c r="G19" s="22">
        <v>573</v>
      </c>
      <c r="H19" s="23" t="s">
        <v>41</v>
      </c>
      <c r="K19" s="24"/>
      <c r="L19" s="25"/>
      <c r="M19" s="24"/>
      <c r="N19" s="25"/>
      <c r="O19" s="26"/>
    </row>
    <row r="20" spans="1:28" ht="18.95" customHeight="1">
      <c r="A20" s="19"/>
      <c r="B20" s="20"/>
      <c r="C20" s="260"/>
      <c r="D20" s="21">
        <v>16</v>
      </c>
      <c r="E20" s="261" t="s">
        <v>57</v>
      </c>
      <c r="F20" s="261"/>
      <c r="G20" s="22">
        <v>227</v>
      </c>
      <c r="H20" s="23" t="s">
        <v>41</v>
      </c>
      <c r="K20" s="24"/>
      <c r="L20" s="25"/>
      <c r="M20" s="24"/>
      <c r="N20" s="25"/>
      <c r="O20" s="26"/>
    </row>
    <row r="21" spans="1:28" s="28" customFormat="1" ht="18.95" customHeight="1">
      <c r="A21" s="19"/>
      <c r="B21" s="20"/>
      <c r="C21" s="260"/>
      <c r="D21" s="21">
        <v>17</v>
      </c>
      <c r="E21" s="261" t="s">
        <v>58</v>
      </c>
      <c r="F21" s="261"/>
      <c r="G21" s="22">
        <v>252</v>
      </c>
      <c r="H21" s="23" t="s">
        <v>41</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260"/>
      <c r="D22" s="21">
        <v>18</v>
      </c>
      <c r="E22" s="264" t="s">
        <v>59</v>
      </c>
      <c r="F22" s="264"/>
      <c r="G22" s="22">
        <v>82</v>
      </c>
      <c r="H22" s="23" t="s">
        <v>41</v>
      </c>
      <c r="K22" s="24"/>
      <c r="L22" s="25"/>
      <c r="M22" s="24"/>
      <c r="N22" s="25"/>
      <c r="O22" s="26"/>
    </row>
    <row r="23" spans="1:28" ht="18.95" customHeight="1">
      <c r="A23" s="19"/>
      <c r="B23" s="20"/>
      <c r="C23" s="265" t="s">
        <v>60</v>
      </c>
      <c r="D23" s="21">
        <v>19</v>
      </c>
      <c r="E23" s="261" t="s">
        <v>61</v>
      </c>
      <c r="F23" s="261"/>
      <c r="G23" s="22">
        <v>637</v>
      </c>
      <c r="H23" s="23" t="s">
        <v>41</v>
      </c>
      <c r="K23" s="24"/>
      <c r="L23" s="25"/>
      <c r="M23" s="24"/>
      <c r="N23" s="25"/>
      <c r="O23" s="26"/>
    </row>
    <row r="24" spans="1:28" ht="18.95" customHeight="1">
      <c r="A24" s="19"/>
      <c r="B24" s="20"/>
      <c r="C24" s="265"/>
      <c r="D24" s="21">
        <v>20</v>
      </c>
      <c r="E24" s="261" t="s">
        <v>62</v>
      </c>
      <c r="F24" s="261"/>
      <c r="G24" s="22">
        <v>873</v>
      </c>
      <c r="H24" s="23" t="s">
        <v>41</v>
      </c>
      <c r="K24" s="24"/>
      <c r="L24" s="25"/>
      <c r="M24" s="24"/>
      <c r="N24" s="25"/>
      <c r="O24" s="26"/>
    </row>
    <row r="25" spans="1:28" ht="18.95" customHeight="1">
      <c r="A25" s="19"/>
      <c r="B25" s="20"/>
      <c r="C25" s="265" t="s">
        <v>63</v>
      </c>
      <c r="D25" s="21">
        <v>21</v>
      </c>
      <c r="E25" s="261" t="s">
        <v>64</v>
      </c>
      <c r="F25" s="261"/>
      <c r="G25" s="22">
        <v>40</v>
      </c>
      <c r="H25" s="23" t="s">
        <v>49</v>
      </c>
      <c r="K25" s="24"/>
      <c r="L25" s="26"/>
      <c r="M25" s="26"/>
      <c r="N25" s="25"/>
      <c r="O25" s="24"/>
    </row>
    <row r="26" spans="1:28" ht="18.95" customHeight="1">
      <c r="A26" s="19"/>
      <c r="B26" s="20"/>
      <c r="C26" s="265"/>
      <c r="D26" s="21">
        <v>22</v>
      </c>
      <c r="E26" s="261" t="s">
        <v>65</v>
      </c>
      <c r="F26" s="261"/>
      <c r="G26" s="22">
        <v>48</v>
      </c>
      <c r="H26" s="23" t="s">
        <v>49</v>
      </c>
      <c r="K26" s="24"/>
      <c r="L26" s="26"/>
      <c r="M26" s="26"/>
      <c r="N26" s="25"/>
      <c r="O26" s="24"/>
    </row>
    <row r="27" spans="1:28" ht="18.95" customHeight="1">
      <c r="A27" s="19"/>
      <c r="B27" s="20"/>
      <c r="C27" s="265"/>
      <c r="D27" s="21">
        <v>23</v>
      </c>
      <c r="E27" s="261" t="s">
        <v>66</v>
      </c>
      <c r="F27" s="261"/>
      <c r="G27" s="22">
        <v>39</v>
      </c>
      <c r="H27" s="23" t="s">
        <v>49</v>
      </c>
      <c r="K27" s="24"/>
      <c r="L27" s="26"/>
      <c r="M27" s="26"/>
      <c r="N27" s="25"/>
      <c r="O27" s="24"/>
    </row>
    <row r="28" spans="1:28" ht="18.95" customHeight="1">
      <c r="A28" s="19"/>
      <c r="B28" s="20"/>
      <c r="C28" s="265"/>
      <c r="D28" s="21">
        <v>24</v>
      </c>
      <c r="E28" s="261" t="s">
        <v>67</v>
      </c>
      <c r="F28" s="261"/>
      <c r="G28" s="22">
        <v>48</v>
      </c>
      <c r="H28" s="23" t="s">
        <v>49</v>
      </c>
      <c r="K28" s="24"/>
      <c r="L28" s="26"/>
      <c r="M28" s="26"/>
      <c r="N28" s="25"/>
      <c r="O28" s="24"/>
    </row>
    <row r="29" spans="1:28" ht="18.95" customHeight="1">
      <c r="A29" s="19"/>
      <c r="B29" s="20"/>
      <c r="C29" s="265"/>
      <c r="D29" s="21">
        <v>25</v>
      </c>
      <c r="E29" s="261" t="s">
        <v>68</v>
      </c>
      <c r="F29" s="261"/>
      <c r="G29" s="22">
        <v>43</v>
      </c>
      <c r="H29" s="23" t="s">
        <v>49</v>
      </c>
      <c r="K29" s="24"/>
      <c r="L29" s="26"/>
      <c r="M29" s="26"/>
      <c r="N29" s="25"/>
      <c r="O29" s="24"/>
    </row>
    <row r="30" spans="1:28" ht="18.95" customHeight="1">
      <c r="A30" s="19"/>
      <c r="B30" s="20"/>
      <c r="C30" s="265"/>
      <c r="D30" s="21">
        <v>26</v>
      </c>
      <c r="E30" s="261" t="s">
        <v>69</v>
      </c>
      <c r="F30" s="261"/>
      <c r="G30" s="22">
        <v>48</v>
      </c>
      <c r="H30" s="23" t="s">
        <v>49</v>
      </c>
      <c r="K30" s="24"/>
      <c r="L30" s="26"/>
      <c r="M30" s="26"/>
      <c r="N30" s="25"/>
      <c r="O30" s="24"/>
    </row>
    <row r="31" spans="1:28" ht="18.95" customHeight="1">
      <c r="A31" s="19"/>
      <c r="B31" s="20"/>
      <c r="C31" s="265"/>
      <c r="D31" s="21">
        <v>27</v>
      </c>
      <c r="E31" s="262" t="s">
        <v>70</v>
      </c>
      <c r="F31" s="262"/>
      <c r="G31" s="22">
        <v>37</v>
      </c>
      <c r="H31" s="23" t="s">
        <v>49</v>
      </c>
      <c r="K31" s="24"/>
      <c r="L31" s="26"/>
      <c r="M31" s="26"/>
      <c r="N31" s="25"/>
      <c r="O31" s="24"/>
    </row>
    <row r="32" spans="1:28" ht="18.95" customHeight="1">
      <c r="A32" s="29"/>
      <c r="B32" s="30"/>
      <c r="C32" s="265"/>
      <c r="D32" s="21">
        <v>28</v>
      </c>
      <c r="E32" s="262" t="s">
        <v>71</v>
      </c>
      <c r="F32" s="262"/>
      <c r="G32" s="22">
        <v>37</v>
      </c>
      <c r="H32" s="23" t="s">
        <v>49</v>
      </c>
      <c r="K32" s="24"/>
      <c r="L32" s="26"/>
      <c r="M32" s="26"/>
      <c r="N32" s="25"/>
      <c r="O32" s="24"/>
    </row>
    <row r="33" spans="1:10" ht="246.75" customHeight="1">
      <c r="A33" s="31" t="s">
        <v>72</v>
      </c>
      <c r="B33" s="32"/>
      <c r="C33" s="33"/>
      <c r="D33" s="34"/>
      <c r="E33" s="35"/>
      <c r="F33" s="36"/>
      <c r="G33" s="266" t="s">
        <v>73</v>
      </c>
      <c r="H33" s="267"/>
    </row>
    <row r="34" spans="1:10" ht="70.5" customHeight="1">
      <c r="A34" s="37" t="s">
        <v>74</v>
      </c>
      <c r="B34" s="38"/>
      <c r="C34" s="39"/>
      <c r="D34" s="40"/>
      <c r="E34" s="41"/>
      <c r="F34" s="42"/>
      <c r="G34" s="268" t="s">
        <v>75</v>
      </c>
      <c r="H34" s="269"/>
    </row>
    <row r="35" spans="1:10" ht="21" customHeight="1">
      <c r="A35" s="43" t="s">
        <v>76</v>
      </c>
      <c r="B35" s="43"/>
      <c r="C35" s="26"/>
      <c r="D35" s="26"/>
      <c r="E35" s="43"/>
      <c r="F35" s="26"/>
      <c r="G35" s="44"/>
      <c r="H35" s="44"/>
    </row>
    <row r="36" spans="1:10" ht="21" customHeight="1">
      <c r="A36" s="7" t="s">
        <v>77</v>
      </c>
    </row>
    <row r="37" spans="1:10" ht="21" customHeight="1">
      <c r="A37" s="7" t="s">
        <v>78</v>
      </c>
    </row>
    <row r="38" spans="1:10" ht="21" customHeight="1">
      <c r="B38" s="7" t="s">
        <v>79</v>
      </c>
    </row>
    <row r="39" spans="1:10" ht="21" customHeight="1">
      <c r="A39" s="7" t="s">
        <v>80</v>
      </c>
    </row>
    <row r="40" spans="1:10">
      <c r="A40" s="7" t="s">
        <v>81</v>
      </c>
    </row>
    <row r="41" spans="1:10">
      <c r="A41" s="7" t="s">
        <v>82</v>
      </c>
    </row>
    <row r="42" spans="1:10">
      <c r="A42" s="7" t="s">
        <v>83</v>
      </c>
    </row>
    <row r="44" spans="1:10" ht="18.75">
      <c r="I44" s="263" t="s">
        <v>84</v>
      </c>
      <c r="J44" s="263"/>
    </row>
    <row r="45" spans="1:10" ht="21">
      <c r="I45" s="45"/>
      <c r="J45" s="45"/>
    </row>
    <row r="48" spans="1:10" ht="18.75">
      <c r="A48" s="8" t="s">
        <v>85</v>
      </c>
      <c r="B48" s="9"/>
      <c r="C48" s="10"/>
      <c r="D48" s="10"/>
      <c r="E48" s="10"/>
      <c r="F48" s="10"/>
      <c r="G48" s="10"/>
      <c r="H48" s="46"/>
      <c r="I48" s="46"/>
      <c r="J48" s="11"/>
    </row>
    <row r="49" spans="1:10" ht="17.25">
      <c r="A49" s="12"/>
      <c r="B49" s="13"/>
      <c r="C49" s="14"/>
      <c r="D49" s="14"/>
      <c r="E49" s="14"/>
      <c r="F49" s="14"/>
      <c r="G49" s="270" t="s">
        <v>86</v>
      </c>
      <c r="H49" s="271"/>
      <c r="I49" s="270" t="s">
        <v>87</v>
      </c>
      <c r="J49" s="271"/>
    </row>
    <row r="50" spans="1:10" ht="14.25" customHeight="1">
      <c r="A50" s="17"/>
      <c r="B50" s="18"/>
      <c r="C50" s="255" t="s">
        <v>88</v>
      </c>
      <c r="D50" s="256"/>
      <c r="E50" s="256"/>
      <c r="F50" s="257"/>
      <c r="G50" s="275" t="s">
        <v>89</v>
      </c>
      <c r="H50" s="276"/>
      <c r="I50" s="279" t="s">
        <v>90</v>
      </c>
      <c r="J50" s="280"/>
    </row>
    <row r="51" spans="1:10" ht="29.25" customHeight="1">
      <c r="A51" s="47"/>
      <c r="B51" s="48"/>
      <c r="C51" s="272"/>
      <c r="D51" s="273"/>
      <c r="E51" s="273"/>
      <c r="F51" s="274"/>
      <c r="G51" s="277"/>
      <c r="H51" s="278"/>
      <c r="I51" s="281"/>
      <c r="J51" s="282"/>
    </row>
    <row r="52" spans="1:10" ht="21">
      <c r="A52" s="19"/>
      <c r="B52" s="20"/>
      <c r="C52" s="260" t="s">
        <v>38</v>
      </c>
      <c r="D52" s="21">
        <v>1</v>
      </c>
      <c r="E52" s="261" t="s">
        <v>39</v>
      </c>
      <c r="F52" s="21" t="s">
        <v>40</v>
      </c>
      <c r="G52" s="49">
        <v>20</v>
      </c>
      <c r="H52" s="50" t="s">
        <v>91</v>
      </c>
      <c r="I52" s="22">
        <v>200</v>
      </c>
      <c r="J52" s="50" t="s">
        <v>41</v>
      </c>
    </row>
    <row r="53" spans="1:10" ht="21">
      <c r="A53" s="19"/>
      <c r="B53" s="20"/>
      <c r="C53" s="260"/>
      <c r="D53" s="21">
        <v>2</v>
      </c>
      <c r="E53" s="261"/>
      <c r="F53" s="21" t="s">
        <v>42</v>
      </c>
      <c r="G53" s="49">
        <v>20</v>
      </c>
      <c r="H53" s="50" t="s">
        <v>91</v>
      </c>
      <c r="I53" s="22">
        <v>200</v>
      </c>
      <c r="J53" s="50" t="s">
        <v>41</v>
      </c>
    </row>
    <row r="54" spans="1:10" ht="21">
      <c r="A54" s="19"/>
      <c r="B54" s="20"/>
      <c r="C54" s="260"/>
      <c r="D54" s="21">
        <v>3</v>
      </c>
      <c r="E54" s="261"/>
      <c r="F54" s="21" t="s">
        <v>43</v>
      </c>
      <c r="G54" s="49">
        <v>20</v>
      </c>
      <c r="H54" s="50" t="s">
        <v>91</v>
      </c>
      <c r="I54" s="22">
        <v>200</v>
      </c>
      <c r="J54" s="50" t="s">
        <v>41</v>
      </c>
    </row>
    <row r="55" spans="1:10" ht="21">
      <c r="A55" s="19"/>
      <c r="B55" s="20"/>
      <c r="C55" s="260"/>
      <c r="D55" s="21">
        <v>4</v>
      </c>
      <c r="E55" s="262" t="s">
        <v>44</v>
      </c>
      <c r="F55" s="262"/>
      <c r="G55" s="49">
        <v>20</v>
      </c>
      <c r="H55" s="50" t="s">
        <v>91</v>
      </c>
      <c r="I55" s="22">
        <v>200</v>
      </c>
      <c r="J55" s="50" t="s">
        <v>41</v>
      </c>
    </row>
    <row r="56" spans="1:10" ht="21">
      <c r="A56" s="19"/>
      <c r="B56" s="20"/>
      <c r="C56" s="260"/>
      <c r="D56" s="21">
        <v>5</v>
      </c>
      <c r="E56" s="261" t="s">
        <v>45</v>
      </c>
      <c r="F56" s="261"/>
      <c r="G56" s="49">
        <v>20</v>
      </c>
      <c r="H56" s="50" t="s">
        <v>91</v>
      </c>
      <c r="I56" s="22">
        <v>200</v>
      </c>
      <c r="J56" s="50" t="s">
        <v>41</v>
      </c>
    </row>
    <row r="57" spans="1:10" ht="21">
      <c r="A57" s="19"/>
      <c r="B57" s="20"/>
      <c r="C57" s="260"/>
      <c r="D57" s="21">
        <v>6</v>
      </c>
      <c r="E57" s="261" t="s">
        <v>46</v>
      </c>
      <c r="F57" s="21" t="s">
        <v>40</v>
      </c>
      <c r="G57" s="49">
        <v>20</v>
      </c>
      <c r="H57" s="50" t="s">
        <v>91</v>
      </c>
      <c r="I57" s="22">
        <v>200</v>
      </c>
      <c r="J57" s="50" t="s">
        <v>41</v>
      </c>
    </row>
    <row r="58" spans="1:10" ht="21">
      <c r="A58" s="19"/>
      <c r="B58" s="20"/>
      <c r="C58" s="260"/>
      <c r="D58" s="21">
        <v>7</v>
      </c>
      <c r="E58" s="261"/>
      <c r="F58" s="21" t="s">
        <v>42</v>
      </c>
      <c r="G58" s="49">
        <v>20</v>
      </c>
      <c r="H58" s="50" t="s">
        <v>91</v>
      </c>
      <c r="I58" s="22">
        <v>200</v>
      </c>
      <c r="J58" s="50" t="s">
        <v>41</v>
      </c>
    </row>
    <row r="59" spans="1:10" ht="21">
      <c r="A59" s="19"/>
      <c r="B59" s="20"/>
      <c r="C59" s="260"/>
      <c r="D59" s="21">
        <v>8</v>
      </c>
      <c r="E59" s="261"/>
      <c r="F59" s="21" t="s">
        <v>43</v>
      </c>
      <c r="G59" s="49">
        <v>20</v>
      </c>
      <c r="H59" s="50" t="s">
        <v>91</v>
      </c>
      <c r="I59" s="22">
        <v>200</v>
      </c>
      <c r="J59" s="50" t="s">
        <v>41</v>
      </c>
    </row>
    <row r="60" spans="1:10" ht="21">
      <c r="A60" s="19"/>
      <c r="B60" s="20"/>
      <c r="C60" s="27" t="s">
        <v>47</v>
      </c>
      <c r="D60" s="21">
        <v>9</v>
      </c>
      <c r="E60" s="261" t="s">
        <v>48</v>
      </c>
      <c r="F60" s="261"/>
      <c r="G60" s="49">
        <v>20</v>
      </c>
      <c r="H60" s="50" t="s">
        <v>91</v>
      </c>
      <c r="I60" s="22">
        <v>200</v>
      </c>
      <c r="J60" s="50" t="s">
        <v>41</v>
      </c>
    </row>
    <row r="61" spans="1:10" ht="21">
      <c r="A61" s="19"/>
      <c r="B61" s="20"/>
      <c r="C61" s="260" t="s">
        <v>50</v>
      </c>
      <c r="D61" s="21">
        <v>10</v>
      </c>
      <c r="E61" s="261" t="s">
        <v>51</v>
      </c>
      <c r="F61" s="261"/>
      <c r="G61" s="49">
        <v>20</v>
      </c>
      <c r="H61" s="50" t="s">
        <v>91</v>
      </c>
      <c r="I61" s="22">
        <v>200</v>
      </c>
      <c r="J61" s="50" t="s">
        <v>41</v>
      </c>
    </row>
    <row r="62" spans="1:10" ht="21">
      <c r="A62" s="19"/>
      <c r="B62" s="20"/>
      <c r="C62" s="260"/>
      <c r="D62" s="21">
        <v>11</v>
      </c>
      <c r="E62" s="261" t="s">
        <v>52</v>
      </c>
      <c r="F62" s="261"/>
      <c r="G62" s="49">
        <v>20</v>
      </c>
      <c r="H62" s="50" t="s">
        <v>91</v>
      </c>
      <c r="I62" s="22">
        <v>200</v>
      </c>
      <c r="J62" s="50" t="s">
        <v>41</v>
      </c>
    </row>
    <row r="63" spans="1:10" ht="21">
      <c r="A63" s="19"/>
      <c r="B63" s="20"/>
      <c r="C63" s="260"/>
      <c r="D63" s="21">
        <v>12</v>
      </c>
      <c r="E63" s="261" t="s">
        <v>53</v>
      </c>
      <c r="F63" s="261"/>
      <c r="G63" s="49">
        <v>20</v>
      </c>
      <c r="H63" s="50" t="s">
        <v>91</v>
      </c>
      <c r="I63" s="22">
        <v>200</v>
      </c>
      <c r="J63" s="50" t="s">
        <v>41</v>
      </c>
    </row>
    <row r="64" spans="1:10" ht="21">
      <c r="A64" s="19"/>
      <c r="B64" s="20"/>
      <c r="C64" s="260"/>
      <c r="D64" s="21">
        <v>13</v>
      </c>
      <c r="E64" s="261" t="s">
        <v>54</v>
      </c>
      <c r="F64" s="261"/>
      <c r="G64" s="49">
        <v>20</v>
      </c>
      <c r="H64" s="50" t="s">
        <v>91</v>
      </c>
      <c r="I64" s="22">
        <v>200</v>
      </c>
      <c r="J64" s="50" t="s">
        <v>41</v>
      </c>
    </row>
    <row r="65" spans="1:10" ht="21">
      <c r="A65" s="19"/>
      <c r="B65" s="20"/>
      <c r="C65" s="260"/>
      <c r="D65" s="21">
        <v>14</v>
      </c>
      <c r="E65" s="261" t="s">
        <v>55</v>
      </c>
      <c r="F65" s="261"/>
      <c r="G65" s="49">
        <v>20</v>
      </c>
      <c r="H65" s="50" t="s">
        <v>91</v>
      </c>
      <c r="I65" s="22">
        <v>200</v>
      </c>
      <c r="J65" s="50" t="s">
        <v>41</v>
      </c>
    </row>
    <row r="66" spans="1:10" ht="21">
      <c r="A66" s="19"/>
      <c r="B66" s="20"/>
      <c r="C66" s="260"/>
      <c r="D66" s="21">
        <v>15</v>
      </c>
      <c r="E66" s="261" t="s">
        <v>56</v>
      </c>
      <c r="F66" s="261"/>
      <c r="G66" s="49">
        <v>20</v>
      </c>
      <c r="H66" s="50" t="s">
        <v>91</v>
      </c>
      <c r="I66" s="22">
        <v>200</v>
      </c>
      <c r="J66" s="50" t="s">
        <v>41</v>
      </c>
    </row>
    <row r="67" spans="1:10" ht="21">
      <c r="A67" s="19"/>
      <c r="B67" s="20"/>
      <c r="C67" s="260"/>
      <c r="D67" s="51">
        <v>16</v>
      </c>
      <c r="E67" s="283" t="s">
        <v>57</v>
      </c>
      <c r="F67" s="52" t="s">
        <v>92</v>
      </c>
      <c r="G67" s="53" t="s">
        <v>93</v>
      </c>
      <c r="H67" s="50" t="s">
        <v>91</v>
      </c>
      <c r="I67" s="285">
        <v>200</v>
      </c>
      <c r="J67" s="285" t="s">
        <v>41</v>
      </c>
    </row>
    <row r="68" spans="1:10" ht="21">
      <c r="A68" s="19"/>
      <c r="B68" s="20"/>
      <c r="C68" s="260"/>
      <c r="D68" s="51">
        <v>17</v>
      </c>
      <c r="E68" s="284"/>
      <c r="F68" s="52" t="s">
        <v>94</v>
      </c>
      <c r="G68" s="53" t="s">
        <v>95</v>
      </c>
      <c r="H68" s="50" t="s">
        <v>91</v>
      </c>
      <c r="I68" s="286"/>
      <c r="J68" s="286"/>
    </row>
    <row r="69" spans="1:10" ht="21">
      <c r="A69" s="19"/>
      <c r="B69" s="20"/>
      <c r="C69" s="260"/>
      <c r="D69" s="51">
        <v>18</v>
      </c>
      <c r="E69" s="261" t="s">
        <v>58</v>
      </c>
      <c r="F69" s="261"/>
      <c r="G69" s="49">
        <v>20</v>
      </c>
      <c r="H69" s="50" t="s">
        <v>91</v>
      </c>
      <c r="I69" s="22">
        <v>200</v>
      </c>
      <c r="J69" s="50" t="s">
        <v>41</v>
      </c>
    </row>
    <row r="70" spans="1:10" ht="21">
      <c r="A70" s="19"/>
      <c r="B70" s="20"/>
      <c r="C70" s="260"/>
      <c r="D70" s="51">
        <v>19</v>
      </c>
      <c r="E70" s="264" t="s">
        <v>59</v>
      </c>
      <c r="F70" s="264"/>
      <c r="G70" s="49">
        <v>20</v>
      </c>
      <c r="H70" s="50" t="s">
        <v>91</v>
      </c>
      <c r="I70" s="22">
        <v>200</v>
      </c>
      <c r="J70" s="50" t="s">
        <v>41</v>
      </c>
    </row>
    <row r="71" spans="1:10" ht="21">
      <c r="A71" s="19"/>
      <c r="B71" s="20"/>
      <c r="C71" s="265" t="s">
        <v>60</v>
      </c>
      <c r="D71" s="51">
        <v>20</v>
      </c>
      <c r="E71" s="261" t="s">
        <v>61</v>
      </c>
      <c r="F71" s="261"/>
      <c r="G71" s="49">
        <v>20</v>
      </c>
      <c r="H71" s="50" t="s">
        <v>91</v>
      </c>
      <c r="I71" s="22">
        <v>200</v>
      </c>
      <c r="J71" s="50" t="s">
        <v>41</v>
      </c>
    </row>
    <row r="72" spans="1:10" ht="21">
      <c r="A72" s="19"/>
      <c r="B72" s="20"/>
      <c r="C72" s="265"/>
      <c r="D72" s="51">
        <v>21</v>
      </c>
      <c r="E72" s="261" t="s">
        <v>62</v>
      </c>
      <c r="F72" s="261"/>
      <c r="G72" s="49">
        <v>20</v>
      </c>
      <c r="H72" s="50" t="s">
        <v>91</v>
      </c>
      <c r="I72" s="22">
        <v>200</v>
      </c>
      <c r="J72" s="50" t="s">
        <v>41</v>
      </c>
    </row>
    <row r="73" spans="1:10" ht="21">
      <c r="A73" s="19"/>
      <c r="B73" s="20"/>
      <c r="C73" s="265" t="s">
        <v>63</v>
      </c>
      <c r="D73" s="51">
        <v>22</v>
      </c>
      <c r="E73" s="261" t="s">
        <v>64</v>
      </c>
      <c r="F73" s="261"/>
      <c r="G73" s="49" t="s">
        <v>96</v>
      </c>
      <c r="H73" s="50" t="s">
        <v>96</v>
      </c>
      <c r="I73" s="50" t="s">
        <v>96</v>
      </c>
      <c r="J73" s="50" t="s">
        <v>96</v>
      </c>
    </row>
    <row r="74" spans="1:10" ht="21">
      <c r="A74" s="19"/>
      <c r="B74" s="20"/>
      <c r="C74" s="265"/>
      <c r="D74" s="51">
        <v>23</v>
      </c>
      <c r="E74" s="261" t="s">
        <v>65</v>
      </c>
      <c r="F74" s="261"/>
      <c r="G74" s="49" t="s">
        <v>96</v>
      </c>
      <c r="H74" s="50" t="s">
        <v>96</v>
      </c>
      <c r="I74" s="50" t="s">
        <v>96</v>
      </c>
      <c r="J74" s="50" t="s">
        <v>96</v>
      </c>
    </row>
    <row r="75" spans="1:10" ht="21">
      <c r="A75" s="19"/>
      <c r="B75" s="20"/>
      <c r="C75" s="265"/>
      <c r="D75" s="51">
        <v>24</v>
      </c>
      <c r="E75" s="261" t="s">
        <v>66</v>
      </c>
      <c r="F75" s="261"/>
      <c r="G75" s="49" t="s">
        <v>96</v>
      </c>
      <c r="H75" s="50" t="s">
        <v>96</v>
      </c>
      <c r="I75" s="50" t="s">
        <v>96</v>
      </c>
      <c r="J75" s="50" t="s">
        <v>96</v>
      </c>
    </row>
    <row r="76" spans="1:10" ht="21">
      <c r="A76" s="19"/>
      <c r="B76" s="20"/>
      <c r="C76" s="265"/>
      <c r="D76" s="51">
        <v>25</v>
      </c>
      <c r="E76" s="261" t="s">
        <v>67</v>
      </c>
      <c r="F76" s="261"/>
      <c r="G76" s="49" t="s">
        <v>96</v>
      </c>
      <c r="H76" s="50" t="s">
        <v>96</v>
      </c>
      <c r="I76" s="50" t="s">
        <v>96</v>
      </c>
      <c r="J76" s="50" t="s">
        <v>96</v>
      </c>
    </row>
    <row r="77" spans="1:10" ht="21">
      <c r="A77" s="19"/>
      <c r="B77" s="20"/>
      <c r="C77" s="265"/>
      <c r="D77" s="51">
        <v>26</v>
      </c>
      <c r="E77" s="261" t="s">
        <v>68</v>
      </c>
      <c r="F77" s="261"/>
      <c r="G77" s="49" t="s">
        <v>96</v>
      </c>
      <c r="H77" s="50" t="s">
        <v>96</v>
      </c>
      <c r="I77" s="50" t="s">
        <v>96</v>
      </c>
      <c r="J77" s="50" t="s">
        <v>96</v>
      </c>
    </row>
    <row r="78" spans="1:10" ht="21">
      <c r="A78" s="19"/>
      <c r="B78" s="20"/>
      <c r="C78" s="265"/>
      <c r="D78" s="51">
        <v>27</v>
      </c>
      <c r="E78" s="261" t="s">
        <v>69</v>
      </c>
      <c r="F78" s="261"/>
      <c r="G78" s="49" t="s">
        <v>96</v>
      </c>
      <c r="H78" s="50" t="s">
        <v>96</v>
      </c>
      <c r="I78" s="50" t="s">
        <v>96</v>
      </c>
      <c r="J78" s="50" t="s">
        <v>96</v>
      </c>
    </row>
    <row r="79" spans="1:10" ht="21">
      <c r="A79" s="19"/>
      <c r="B79" s="20"/>
      <c r="C79" s="265"/>
      <c r="D79" s="51">
        <v>28</v>
      </c>
      <c r="E79" s="262" t="s">
        <v>70</v>
      </c>
      <c r="F79" s="262"/>
      <c r="G79" s="49" t="s">
        <v>96</v>
      </c>
      <c r="H79" s="50" t="s">
        <v>96</v>
      </c>
      <c r="I79" s="50" t="s">
        <v>96</v>
      </c>
      <c r="J79" s="50" t="s">
        <v>96</v>
      </c>
    </row>
    <row r="80" spans="1:10" ht="21">
      <c r="A80" s="29"/>
      <c r="B80" s="30"/>
      <c r="C80" s="265"/>
      <c r="D80" s="51">
        <v>29</v>
      </c>
      <c r="E80" s="262" t="s">
        <v>71</v>
      </c>
      <c r="F80" s="262"/>
      <c r="G80" s="49" t="s">
        <v>96</v>
      </c>
      <c r="H80" s="50" t="s">
        <v>96</v>
      </c>
      <c r="I80" s="50" t="s">
        <v>96</v>
      </c>
      <c r="J80" s="50" t="s">
        <v>96</v>
      </c>
    </row>
    <row r="81" spans="1:10" ht="123" customHeight="1">
      <c r="A81" s="31" t="s">
        <v>97</v>
      </c>
      <c r="B81" s="32"/>
      <c r="C81" s="33"/>
      <c r="D81" s="34"/>
      <c r="E81" s="35"/>
      <c r="F81" s="36"/>
      <c r="G81" s="290"/>
      <c r="H81" s="291"/>
      <c r="I81" s="54" t="s">
        <v>98</v>
      </c>
      <c r="J81" s="55"/>
    </row>
    <row r="82" spans="1:10" ht="81" customHeight="1">
      <c r="A82" s="37" t="s">
        <v>74</v>
      </c>
      <c r="B82" s="38"/>
      <c r="C82" s="39"/>
      <c r="D82" s="40"/>
      <c r="E82" s="41"/>
      <c r="F82" s="42"/>
      <c r="G82" s="268" t="s">
        <v>99</v>
      </c>
      <c r="H82" s="269"/>
      <c r="I82" s="268" t="s">
        <v>100</v>
      </c>
      <c r="J82" s="269"/>
    </row>
    <row r="83" spans="1:10">
      <c r="A83" s="43" t="s">
        <v>76</v>
      </c>
      <c r="B83" s="43"/>
    </row>
    <row r="84" spans="1:10">
      <c r="A84" s="7" t="s">
        <v>77</v>
      </c>
    </row>
    <row r="85" spans="1:10">
      <c r="A85" s="7" t="s">
        <v>101</v>
      </c>
    </row>
    <row r="86" spans="1:10">
      <c r="B86" s="7" t="s">
        <v>102</v>
      </c>
    </row>
    <row r="87" spans="1:10">
      <c r="A87" s="7" t="s">
        <v>80</v>
      </c>
      <c r="C87" s="56"/>
      <c r="D87" s="56"/>
      <c r="E87" s="56"/>
      <c r="F87" s="56"/>
      <c r="G87" s="56"/>
      <c r="H87" s="56"/>
    </row>
    <row r="88" spans="1:10">
      <c r="A88" s="7" t="s">
        <v>103</v>
      </c>
      <c r="B88" s="43"/>
      <c r="C88" s="56"/>
      <c r="D88" s="56"/>
      <c r="E88" s="56"/>
      <c r="F88" s="56"/>
      <c r="G88" s="56"/>
      <c r="H88" s="56"/>
    </row>
    <row r="89" spans="1:10">
      <c r="A89" s="7" t="s">
        <v>104</v>
      </c>
      <c r="C89" s="56"/>
      <c r="D89" s="56"/>
      <c r="E89" s="56"/>
      <c r="F89" s="56"/>
      <c r="G89" s="56"/>
      <c r="H89" s="56"/>
    </row>
    <row r="90" spans="1:10">
      <c r="A90" s="7" t="s">
        <v>105</v>
      </c>
      <c r="C90" s="56"/>
      <c r="D90" s="56"/>
      <c r="E90" s="56"/>
      <c r="F90" s="56"/>
      <c r="G90" s="56"/>
      <c r="H90" s="56"/>
    </row>
    <row r="91" spans="1:10">
      <c r="A91" s="7" t="s">
        <v>106</v>
      </c>
      <c r="C91" s="56"/>
      <c r="D91" s="56"/>
      <c r="E91" s="56"/>
      <c r="F91" s="56"/>
      <c r="G91" s="56"/>
      <c r="H91" s="56"/>
    </row>
    <row r="92" spans="1:10">
      <c r="A92" s="43" t="s">
        <v>107</v>
      </c>
      <c r="C92" s="56"/>
      <c r="D92" s="56"/>
      <c r="E92" s="56"/>
      <c r="F92" s="56"/>
      <c r="H92" s="56"/>
    </row>
    <row r="93" spans="1:10">
      <c r="A93" s="7" t="s">
        <v>108</v>
      </c>
    </row>
    <row r="94" spans="1:10">
      <c r="A94" s="7" t="s">
        <v>109</v>
      </c>
      <c r="B94" s="43"/>
      <c r="E94" s="57"/>
      <c r="F94" s="57"/>
      <c r="G94" s="57"/>
      <c r="H94" s="57"/>
    </row>
    <row r="95" spans="1:10">
      <c r="A95" s="7" t="s">
        <v>110</v>
      </c>
      <c r="B95" s="43"/>
      <c r="E95" s="57"/>
      <c r="F95" s="57"/>
      <c r="G95" s="57"/>
      <c r="H95" s="57"/>
    </row>
    <row r="96" spans="1:10">
      <c r="A96" s="7" t="s">
        <v>111</v>
      </c>
      <c r="E96" s="57"/>
      <c r="F96" s="57"/>
      <c r="G96" s="57"/>
      <c r="H96" s="57"/>
    </row>
    <row r="97" spans="1:10">
      <c r="A97" s="7" t="s">
        <v>112</v>
      </c>
      <c r="E97" s="57"/>
      <c r="F97" s="57"/>
      <c r="G97" s="57"/>
      <c r="H97" s="57"/>
    </row>
    <row r="99" spans="1:10" ht="18.75">
      <c r="A99" s="8" t="s">
        <v>113</v>
      </c>
      <c r="B99" s="9"/>
      <c r="C99" s="10"/>
      <c r="D99" s="10"/>
      <c r="E99" s="10"/>
      <c r="F99" s="10"/>
      <c r="G99" s="58"/>
      <c r="H99" s="58"/>
      <c r="I99" s="58"/>
      <c r="J99" s="59"/>
    </row>
    <row r="100" spans="1:10" ht="18.75">
      <c r="A100" s="12"/>
      <c r="B100" s="60"/>
      <c r="C100" s="60"/>
      <c r="D100" s="60"/>
      <c r="E100" s="60"/>
      <c r="F100" s="60"/>
      <c r="G100" s="292" t="s">
        <v>114</v>
      </c>
      <c r="H100" s="293"/>
      <c r="I100" s="293"/>
      <c r="J100" s="294"/>
    </row>
    <row r="101" spans="1:10" ht="17.25">
      <c r="A101" s="12"/>
      <c r="B101" s="60"/>
      <c r="C101" s="60"/>
      <c r="D101" s="60"/>
      <c r="E101" s="60"/>
      <c r="F101" s="60"/>
      <c r="G101" s="295" t="s">
        <v>115</v>
      </c>
      <c r="H101" s="296"/>
      <c r="I101" s="296"/>
      <c r="J101" s="297"/>
    </row>
    <row r="102" spans="1:10" ht="44.25" customHeight="1">
      <c r="A102" s="31" t="s">
        <v>116</v>
      </c>
      <c r="B102" s="32"/>
      <c r="C102" s="34"/>
      <c r="D102" s="34"/>
      <c r="E102" s="35"/>
      <c r="F102" s="36"/>
      <c r="G102" s="268" t="s">
        <v>117</v>
      </c>
      <c r="H102" s="298"/>
      <c r="I102" s="298"/>
      <c r="J102" s="269"/>
    </row>
    <row r="103" spans="1:10" ht="52.5" customHeight="1">
      <c r="A103" s="37" t="s">
        <v>74</v>
      </c>
      <c r="B103" s="38"/>
      <c r="C103" s="40"/>
      <c r="D103" s="40"/>
      <c r="E103" s="41"/>
      <c r="F103" s="42"/>
      <c r="G103" s="287" t="s">
        <v>118</v>
      </c>
      <c r="H103" s="288"/>
      <c r="I103" s="288"/>
      <c r="J103" s="289"/>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6"/>
  <sheetViews>
    <sheetView showGridLines="0" view="pageBreakPreview" zoomScaleNormal="100" zoomScaleSheetLayoutView="100" workbookViewId="0">
      <selection activeCell="AF13" sqref="AF13"/>
    </sheetView>
  </sheetViews>
  <sheetFormatPr defaultColWidth="2.25" defaultRowHeight="13.5"/>
  <cols>
    <col min="1" max="1" width="3.125" style="1" customWidth="1"/>
    <col min="2" max="2" width="30.25" style="1" customWidth="1"/>
    <col min="3" max="3" width="12.875" style="1" customWidth="1"/>
    <col min="4" max="4" width="20.875" style="1" customWidth="1"/>
    <col min="5" max="5" width="13.875" style="1" bestFit="1" customWidth="1"/>
    <col min="6" max="6" width="20.875" style="1" customWidth="1"/>
    <col min="7" max="7" width="13.875" style="1" customWidth="1"/>
    <col min="8" max="10" width="12" style="1" customWidth="1"/>
    <col min="11" max="11" width="4.375" style="1" bestFit="1" customWidth="1"/>
    <col min="12" max="13" width="2.25" style="1"/>
    <col min="14" max="14" width="4.375" style="1" bestFit="1" customWidth="1"/>
    <col min="15" max="16384" width="2.25" style="1"/>
  </cols>
  <sheetData>
    <row r="1" spans="1:33">
      <c r="A1" s="1" t="s">
        <v>172</v>
      </c>
    </row>
    <row r="2" spans="1:33">
      <c r="A2" s="66"/>
    </row>
    <row r="3" spans="1:33" ht="18" customHeight="1">
      <c r="A3" s="126" t="s">
        <v>9</v>
      </c>
      <c r="B3" s="125" t="s">
        <v>10</v>
      </c>
      <c r="C3" s="127" t="s">
        <v>11</v>
      </c>
      <c r="D3" s="125" t="s">
        <v>12</v>
      </c>
      <c r="E3" s="125" t="s">
        <v>8</v>
      </c>
      <c r="F3" s="130" t="s">
        <v>13</v>
      </c>
      <c r="G3" s="128" t="s">
        <v>14</v>
      </c>
      <c r="H3" s="132" t="s">
        <v>163</v>
      </c>
      <c r="I3" s="132" t="s">
        <v>164</v>
      </c>
      <c r="J3" s="132" t="s">
        <v>165</v>
      </c>
      <c r="K3" s="123" t="s">
        <v>15</v>
      </c>
    </row>
    <row r="4" spans="1:33" ht="29.25" customHeight="1" thickBot="1">
      <c r="A4" s="126"/>
      <c r="B4" s="125"/>
      <c r="C4" s="127"/>
      <c r="D4" s="125"/>
      <c r="E4" s="125"/>
      <c r="F4" s="131"/>
      <c r="G4" s="129"/>
      <c r="H4" s="133"/>
      <c r="I4" s="133"/>
      <c r="J4" s="133"/>
      <c r="K4" s="124"/>
    </row>
    <row r="5" spans="1:33" ht="22.5" customHeight="1" thickBot="1">
      <c r="A5" s="67">
        <f>ROW()-4</f>
        <v>1</v>
      </c>
      <c r="B5" s="75">
        <f ca="1">IFERROR(INDIRECT("個票"&amp;$A5&amp;"！$t$7"),"")</f>
        <v>0</v>
      </c>
      <c r="C5" s="75">
        <f ca="1">IFERROR(INDIRECT("個票"&amp;$A5&amp;"！$h$7"),"")</f>
        <v>0</v>
      </c>
      <c r="D5" s="75">
        <f ca="1">IFERROR(INDIRECT("個票"&amp;$A5&amp;"！$l$10"),"")</f>
        <v>0</v>
      </c>
      <c r="E5" s="75">
        <f ca="1">IFERROR(INDIRECT("個票"&amp;$A5&amp;"！$w$9"),"")</f>
        <v>0</v>
      </c>
      <c r="F5" s="75" t="str">
        <f ca="1">IFERROR(INDIRECT("個票"&amp;$A5&amp;"！$ｄ$9")&amp;INDIRECT("個票"&amp;$A5&amp;"！$ｈ$9"),"")</f>
        <v/>
      </c>
      <c r="G5" s="116" t="str">
        <f ca="1">IF(H5&gt;0,実績報告書!$W$7,"")</f>
        <v/>
      </c>
      <c r="H5" s="115">
        <f ca="1">IFERROR(INDIRECT("個票"&amp;$A5&amp;"！$Y$16"),"")</f>
        <v>0</v>
      </c>
      <c r="I5" s="114">
        <f ca="1">IFERROR(INDIRECT("個票"&amp;$A5&amp;"！$AD$16"),"")</f>
        <v>0</v>
      </c>
      <c r="J5" s="114">
        <f ca="1">IFERROR(INDIRECT("個票"&amp;$A5&amp;"！$AI$16"),"")</f>
        <v>0</v>
      </c>
      <c r="K5" s="71"/>
      <c r="N5" s="73" t="str">
        <f ca="1">IF(_xlfn.SHEETS()-6=COUNTIF(J5:J22,"&gt;0"),"○","！（本表の事業所数と個票の枚数が一致しません）")</f>
        <v>！（本表の事業所数と個票の枚数が一致しません）</v>
      </c>
      <c r="O5" s="74"/>
      <c r="P5" s="74"/>
      <c r="Q5" s="74"/>
      <c r="R5" s="74"/>
      <c r="S5" s="74"/>
      <c r="T5" s="74"/>
      <c r="U5" s="74"/>
      <c r="V5" s="74"/>
      <c r="W5" s="74"/>
      <c r="X5" s="74"/>
      <c r="Y5" s="74"/>
      <c r="Z5" s="74"/>
      <c r="AA5" s="74"/>
      <c r="AB5" s="74"/>
      <c r="AC5" s="74"/>
      <c r="AD5" s="74"/>
      <c r="AE5" s="74"/>
      <c r="AF5" s="74"/>
      <c r="AG5" s="70"/>
    </row>
    <row r="6" spans="1:33" ht="22.5" customHeight="1">
      <c r="A6" s="67">
        <f t="shared" ref="A6:A19" si="0">ROW()-4</f>
        <v>2</v>
      </c>
      <c r="B6" s="75">
        <f t="shared" ref="B6:B19" ca="1" si="1">IFERROR(INDIRECT("個票"&amp;$A6&amp;"！$t$7"),"")</f>
        <v>0</v>
      </c>
      <c r="C6" s="75">
        <f t="shared" ref="C6:C19" ca="1" si="2">IFERROR(INDIRECT("個票"&amp;$A6&amp;"！$h$7"),"")</f>
        <v>0</v>
      </c>
      <c r="D6" s="75">
        <f t="shared" ref="D6:D19" ca="1" si="3">IFERROR(INDIRECT("個票"&amp;$A6&amp;"！$l$10"),"")</f>
        <v>0</v>
      </c>
      <c r="E6" s="75">
        <f t="shared" ref="E6:E19" ca="1" si="4">IFERROR(INDIRECT("個票"&amp;$A6&amp;"！$w$9"),"")</f>
        <v>0</v>
      </c>
      <c r="F6" s="75" t="str">
        <f t="shared" ref="F6:F19" ca="1" si="5">IFERROR(INDIRECT("個票"&amp;$A6&amp;"！$ｄ$9")&amp;INDIRECT("個票"&amp;$A6&amp;"！$ｈ$9"),"")</f>
        <v/>
      </c>
      <c r="G6" s="116" t="str">
        <f ca="1">IF(H6&gt;0,実績報告書!$W$7,"")</f>
        <v/>
      </c>
      <c r="H6" s="115">
        <f t="shared" ref="H6:H19" ca="1" si="6">IFERROR(INDIRECT("個票"&amp;$A6&amp;"！$Y$16"),"")</f>
        <v>0</v>
      </c>
      <c r="I6" s="114">
        <f t="shared" ref="I6:I19" ca="1" si="7">IFERROR(INDIRECT("個票"&amp;$A6&amp;"！$AD$16"),"")</f>
        <v>0</v>
      </c>
      <c r="J6" s="114">
        <f ca="1">IFERROR(INDIRECT("個票"&amp;$A6&amp;"！$AI$16"),"")</f>
        <v>0</v>
      </c>
      <c r="K6" s="71"/>
      <c r="N6" s="72" t="s">
        <v>17</v>
      </c>
    </row>
    <row r="7" spans="1:33" ht="22.5" customHeight="1">
      <c r="A7" s="67">
        <f t="shared" si="0"/>
        <v>3</v>
      </c>
      <c r="B7" s="75">
        <f t="shared" ca="1" si="1"/>
        <v>0</v>
      </c>
      <c r="C7" s="75">
        <f t="shared" ca="1" si="2"/>
        <v>0</v>
      </c>
      <c r="D7" s="75">
        <f t="shared" ca="1" si="3"/>
        <v>0</v>
      </c>
      <c r="E7" s="75">
        <f t="shared" ca="1" si="4"/>
        <v>0</v>
      </c>
      <c r="F7" s="75" t="str">
        <f t="shared" ca="1" si="5"/>
        <v/>
      </c>
      <c r="G7" s="75" t="str">
        <f ca="1">IF(H7&gt;0,実績報告書!$W$7,"")</f>
        <v/>
      </c>
      <c r="H7" s="115">
        <f ca="1">IFERROR(INDIRECT("個票"&amp;$A7&amp;"！$Y$16"),"")</f>
        <v>0</v>
      </c>
      <c r="I7" s="114">
        <f t="shared" ca="1" si="7"/>
        <v>0</v>
      </c>
      <c r="J7" s="114">
        <f t="shared" ref="J7:J19" ca="1" si="8">IFERROR(INDIRECT("個票"&amp;$A7&amp;"！$AI$16"),"")</f>
        <v>0</v>
      </c>
      <c r="K7" s="71"/>
      <c r="N7" s="72" t="s">
        <v>18</v>
      </c>
    </row>
    <row r="8" spans="1:33" ht="22.5" customHeight="1">
      <c r="A8" s="67">
        <f t="shared" si="0"/>
        <v>4</v>
      </c>
      <c r="B8" s="75">
        <f t="shared" ca="1" si="1"/>
        <v>0</v>
      </c>
      <c r="C8" s="75">
        <f t="shared" ca="1" si="2"/>
        <v>0</v>
      </c>
      <c r="D8" s="75">
        <f t="shared" ca="1" si="3"/>
        <v>0</v>
      </c>
      <c r="E8" s="75">
        <f t="shared" ca="1" si="4"/>
        <v>0</v>
      </c>
      <c r="F8" s="75" t="str">
        <f t="shared" ca="1" si="5"/>
        <v/>
      </c>
      <c r="G8" s="116" t="str">
        <f ca="1">IF(H8&gt;0,実績報告書!$W$7,"")</f>
        <v/>
      </c>
      <c r="H8" s="115">
        <f t="shared" ca="1" si="6"/>
        <v>0</v>
      </c>
      <c r="I8" s="114">
        <f t="shared" ca="1" si="7"/>
        <v>0</v>
      </c>
      <c r="J8" s="114">
        <f t="shared" ca="1" si="8"/>
        <v>0</v>
      </c>
      <c r="K8" s="71"/>
    </row>
    <row r="9" spans="1:33" ht="22.5" customHeight="1">
      <c r="A9" s="67">
        <f t="shared" si="0"/>
        <v>5</v>
      </c>
      <c r="B9" s="75">
        <f t="shared" ca="1" si="1"/>
        <v>0</v>
      </c>
      <c r="C9" s="75">
        <f t="shared" ca="1" si="2"/>
        <v>0</v>
      </c>
      <c r="D9" s="75">
        <f t="shared" ca="1" si="3"/>
        <v>0</v>
      </c>
      <c r="E9" s="75">
        <f t="shared" ca="1" si="4"/>
        <v>0</v>
      </c>
      <c r="F9" s="75" t="str">
        <f t="shared" ca="1" si="5"/>
        <v/>
      </c>
      <c r="G9" s="116" t="str">
        <f ca="1">IF(H9&gt;0,実績報告書!$W$7,"")</f>
        <v/>
      </c>
      <c r="H9" s="115">
        <f t="shared" ca="1" si="6"/>
        <v>0</v>
      </c>
      <c r="I9" s="114">
        <f t="shared" ca="1" si="7"/>
        <v>0</v>
      </c>
      <c r="J9" s="114">
        <f t="shared" ca="1" si="8"/>
        <v>0</v>
      </c>
      <c r="K9" s="71"/>
    </row>
    <row r="10" spans="1:33" ht="22.5" customHeight="1">
      <c r="A10" s="67">
        <f t="shared" si="0"/>
        <v>6</v>
      </c>
      <c r="B10" s="75">
        <f t="shared" ca="1" si="1"/>
        <v>0</v>
      </c>
      <c r="C10" s="75">
        <f t="shared" ca="1" si="2"/>
        <v>0</v>
      </c>
      <c r="D10" s="75">
        <f t="shared" ca="1" si="3"/>
        <v>0</v>
      </c>
      <c r="E10" s="75">
        <f t="shared" ca="1" si="4"/>
        <v>0</v>
      </c>
      <c r="F10" s="75" t="str">
        <f t="shared" ca="1" si="5"/>
        <v/>
      </c>
      <c r="G10" s="116" t="str">
        <f ca="1">IF(H10&gt;0,実績報告書!$W$7,"")</f>
        <v/>
      </c>
      <c r="H10" s="115">
        <f t="shared" ca="1" si="6"/>
        <v>0</v>
      </c>
      <c r="I10" s="114">
        <f t="shared" ca="1" si="7"/>
        <v>0</v>
      </c>
      <c r="J10" s="114">
        <f t="shared" ca="1" si="8"/>
        <v>0</v>
      </c>
      <c r="K10" s="71"/>
    </row>
    <row r="11" spans="1:33" ht="22.5" customHeight="1">
      <c r="A11" s="67">
        <f t="shared" si="0"/>
        <v>7</v>
      </c>
      <c r="B11" s="75">
        <f t="shared" ca="1" si="1"/>
        <v>0</v>
      </c>
      <c r="C11" s="75">
        <f t="shared" ca="1" si="2"/>
        <v>0</v>
      </c>
      <c r="D11" s="75">
        <f t="shared" ca="1" si="3"/>
        <v>0</v>
      </c>
      <c r="E11" s="75">
        <f t="shared" ca="1" si="4"/>
        <v>0</v>
      </c>
      <c r="F11" s="75" t="str">
        <f t="shared" ca="1" si="5"/>
        <v/>
      </c>
      <c r="G11" s="116" t="str">
        <f ca="1">IF(H11&gt;0,実績報告書!$W$7,"")</f>
        <v/>
      </c>
      <c r="H11" s="115">
        <f t="shared" ca="1" si="6"/>
        <v>0</v>
      </c>
      <c r="I11" s="114">
        <f t="shared" ca="1" si="7"/>
        <v>0</v>
      </c>
      <c r="J11" s="114">
        <f t="shared" ca="1" si="8"/>
        <v>0</v>
      </c>
      <c r="K11" s="71"/>
    </row>
    <row r="12" spans="1:33" ht="22.5" customHeight="1">
      <c r="A12" s="67">
        <f t="shared" si="0"/>
        <v>8</v>
      </c>
      <c r="B12" s="75">
        <f t="shared" ca="1" si="1"/>
        <v>0</v>
      </c>
      <c r="C12" s="75">
        <f t="shared" ca="1" si="2"/>
        <v>0</v>
      </c>
      <c r="D12" s="75">
        <f t="shared" ca="1" si="3"/>
        <v>0</v>
      </c>
      <c r="E12" s="75">
        <f t="shared" ca="1" si="4"/>
        <v>0</v>
      </c>
      <c r="F12" s="75" t="str">
        <f t="shared" ca="1" si="5"/>
        <v/>
      </c>
      <c r="G12" s="116" t="str">
        <f ca="1">IF(H12&gt;0,実績報告書!$W$7,"")</f>
        <v/>
      </c>
      <c r="H12" s="115">
        <f t="shared" ca="1" si="6"/>
        <v>0</v>
      </c>
      <c r="I12" s="114">
        <f t="shared" ca="1" si="7"/>
        <v>0</v>
      </c>
      <c r="J12" s="114">
        <f t="shared" ca="1" si="8"/>
        <v>0</v>
      </c>
      <c r="K12" s="71"/>
    </row>
    <row r="13" spans="1:33" ht="22.5" customHeight="1">
      <c r="A13" s="67">
        <f t="shared" si="0"/>
        <v>9</v>
      </c>
      <c r="B13" s="75">
        <f t="shared" ca="1" si="1"/>
        <v>0</v>
      </c>
      <c r="C13" s="75">
        <f t="shared" ca="1" si="2"/>
        <v>0</v>
      </c>
      <c r="D13" s="75">
        <f t="shared" ca="1" si="3"/>
        <v>0</v>
      </c>
      <c r="E13" s="75">
        <f t="shared" ca="1" si="4"/>
        <v>0</v>
      </c>
      <c r="F13" s="75" t="str">
        <f t="shared" ca="1" si="5"/>
        <v/>
      </c>
      <c r="G13" s="116" t="str">
        <f ca="1">IF(H13&gt;0,実績報告書!$W$7,"")</f>
        <v/>
      </c>
      <c r="H13" s="115">
        <f t="shared" ca="1" si="6"/>
        <v>0</v>
      </c>
      <c r="I13" s="114">
        <f t="shared" ca="1" si="7"/>
        <v>0</v>
      </c>
      <c r="J13" s="114">
        <f t="shared" ca="1" si="8"/>
        <v>0</v>
      </c>
      <c r="K13" s="71"/>
    </row>
    <row r="14" spans="1:33" ht="22.5" customHeight="1">
      <c r="A14" s="67">
        <f t="shared" si="0"/>
        <v>10</v>
      </c>
      <c r="B14" s="75">
        <f t="shared" ca="1" si="1"/>
        <v>0</v>
      </c>
      <c r="C14" s="75">
        <f t="shared" ca="1" si="2"/>
        <v>0</v>
      </c>
      <c r="D14" s="75">
        <f t="shared" ca="1" si="3"/>
        <v>0</v>
      </c>
      <c r="E14" s="75">
        <f t="shared" ca="1" si="4"/>
        <v>0</v>
      </c>
      <c r="F14" s="75" t="str">
        <f t="shared" ca="1" si="5"/>
        <v/>
      </c>
      <c r="G14" s="116" t="str">
        <f ca="1">IF(H14&gt;0,実績報告書!$W$7,"")</f>
        <v/>
      </c>
      <c r="H14" s="115">
        <f t="shared" ca="1" si="6"/>
        <v>0</v>
      </c>
      <c r="I14" s="114">
        <f t="shared" ca="1" si="7"/>
        <v>0</v>
      </c>
      <c r="J14" s="114">
        <f t="shared" ca="1" si="8"/>
        <v>0</v>
      </c>
      <c r="K14" s="71"/>
    </row>
    <row r="15" spans="1:33" ht="22.5" customHeight="1">
      <c r="A15" s="67">
        <f t="shared" si="0"/>
        <v>11</v>
      </c>
      <c r="B15" s="75">
        <f t="shared" ca="1" si="1"/>
        <v>0</v>
      </c>
      <c r="C15" s="75">
        <f t="shared" ca="1" si="2"/>
        <v>0</v>
      </c>
      <c r="D15" s="75">
        <f t="shared" ca="1" si="3"/>
        <v>0</v>
      </c>
      <c r="E15" s="75">
        <f t="shared" ca="1" si="4"/>
        <v>0</v>
      </c>
      <c r="F15" s="75" t="str">
        <f t="shared" ca="1" si="5"/>
        <v/>
      </c>
      <c r="G15" s="116" t="str">
        <f ca="1">IF(H15&gt;0,実績報告書!$W$7,"")</f>
        <v/>
      </c>
      <c r="H15" s="115">
        <f t="shared" ca="1" si="6"/>
        <v>0</v>
      </c>
      <c r="I15" s="114">
        <f t="shared" ca="1" si="7"/>
        <v>0</v>
      </c>
      <c r="J15" s="114">
        <f t="shared" ca="1" si="8"/>
        <v>0</v>
      </c>
      <c r="K15" s="71"/>
    </row>
    <row r="16" spans="1:33" ht="22.5" customHeight="1">
      <c r="A16" s="67">
        <f t="shared" si="0"/>
        <v>12</v>
      </c>
      <c r="B16" s="75">
        <f t="shared" ca="1" si="1"/>
        <v>0</v>
      </c>
      <c r="C16" s="75">
        <f t="shared" ca="1" si="2"/>
        <v>0</v>
      </c>
      <c r="D16" s="75">
        <f t="shared" ca="1" si="3"/>
        <v>0</v>
      </c>
      <c r="E16" s="75">
        <f t="shared" ca="1" si="4"/>
        <v>0</v>
      </c>
      <c r="F16" s="75" t="str">
        <f t="shared" ca="1" si="5"/>
        <v/>
      </c>
      <c r="G16" s="116" t="str">
        <f ca="1">IF(H16&gt;0,実績報告書!$W$7,"")</f>
        <v/>
      </c>
      <c r="H16" s="115">
        <f t="shared" ca="1" si="6"/>
        <v>0</v>
      </c>
      <c r="I16" s="114">
        <f t="shared" ca="1" si="7"/>
        <v>0</v>
      </c>
      <c r="J16" s="114">
        <f t="shared" ca="1" si="8"/>
        <v>0</v>
      </c>
      <c r="K16" s="71"/>
    </row>
    <row r="17" spans="1:11" ht="22.5" customHeight="1">
      <c r="A17" s="67">
        <f t="shared" si="0"/>
        <v>13</v>
      </c>
      <c r="B17" s="75">
        <f t="shared" ca="1" si="1"/>
        <v>0</v>
      </c>
      <c r="C17" s="75">
        <f t="shared" ca="1" si="2"/>
        <v>0</v>
      </c>
      <c r="D17" s="75">
        <f t="shared" ca="1" si="3"/>
        <v>0</v>
      </c>
      <c r="E17" s="75">
        <f t="shared" ca="1" si="4"/>
        <v>0</v>
      </c>
      <c r="F17" s="75" t="str">
        <f t="shared" ca="1" si="5"/>
        <v/>
      </c>
      <c r="G17" s="116" t="str">
        <f ca="1">IF(H17&gt;0,実績報告書!$W$7,"")</f>
        <v/>
      </c>
      <c r="H17" s="115">
        <f t="shared" ca="1" si="6"/>
        <v>0</v>
      </c>
      <c r="I17" s="114">
        <f t="shared" ca="1" si="7"/>
        <v>0</v>
      </c>
      <c r="J17" s="114">
        <f t="shared" ca="1" si="8"/>
        <v>0</v>
      </c>
      <c r="K17" s="71"/>
    </row>
    <row r="18" spans="1:11" ht="22.5" customHeight="1">
      <c r="A18" s="67">
        <f t="shared" si="0"/>
        <v>14</v>
      </c>
      <c r="B18" s="75">
        <f t="shared" ca="1" si="1"/>
        <v>0</v>
      </c>
      <c r="C18" s="75">
        <f t="shared" ca="1" si="2"/>
        <v>0</v>
      </c>
      <c r="D18" s="75">
        <f t="shared" ca="1" si="3"/>
        <v>0</v>
      </c>
      <c r="E18" s="75">
        <f t="shared" ca="1" si="4"/>
        <v>0</v>
      </c>
      <c r="F18" s="75" t="str">
        <f t="shared" ca="1" si="5"/>
        <v/>
      </c>
      <c r="G18" s="116" t="str">
        <f ca="1">IF(H18&gt;0,実績報告書!$W$7,"")</f>
        <v/>
      </c>
      <c r="H18" s="115">
        <f t="shared" ca="1" si="6"/>
        <v>0</v>
      </c>
      <c r="I18" s="114">
        <f t="shared" ca="1" si="7"/>
        <v>0</v>
      </c>
      <c r="J18" s="114">
        <f t="shared" ca="1" si="8"/>
        <v>0</v>
      </c>
      <c r="K18" s="71"/>
    </row>
    <row r="19" spans="1:11" ht="22.5" customHeight="1">
      <c r="A19" s="67">
        <f t="shared" si="0"/>
        <v>15</v>
      </c>
      <c r="B19" s="75">
        <f t="shared" ca="1" si="1"/>
        <v>0</v>
      </c>
      <c r="C19" s="75">
        <f t="shared" ca="1" si="2"/>
        <v>0</v>
      </c>
      <c r="D19" s="75">
        <f t="shared" ca="1" si="3"/>
        <v>0</v>
      </c>
      <c r="E19" s="75">
        <f t="shared" ca="1" si="4"/>
        <v>0</v>
      </c>
      <c r="F19" s="75" t="str">
        <f t="shared" ca="1" si="5"/>
        <v/>
      </c>
      <c r="G19" s="116" t="str">
        <f ca="1">IF(H19&gt;0,実績報告書!$W$7,"")</f>
        <v/>
      </c>
      <c r="H19" s="115">
        <f t="shared" ca="1" si="6"/>
        <v>0</v>
      </c>
      <c r="I19" s="114">
        <f t="shared" ca="1" si="7"/>
        <v>0</v>
      </c>
      <c r="J19" s="114">
        <f t="shared" ca="1" si="8"/>
        <v>0</v>
      </c>
      <c r="K19" s="71"/>
    </row>
    <row r="20" spans="1:11" ht="11.25" customHeight="1"/>
    <row r="21" spans="1:11" customFormat="1">
      <c r="A21" s="2" t="s">
        <v>173</v>
      </c>
      <c r="B21" s="1"/>
      <c r="C21" s="1"/>
    </row>
    <row r="22" spans="1:11" customFormat="1" ht="16.5" customHeight="1">
      <c r="A22" s="68"/>
      <c r="B22" s="2" t="s">
        <v>19</v>
      </c>
      <c r="C22" s="1"/>
    </row>
    <row r="23" spans="1:11" customFormat="1" ht="16.5" customHeight="1">
      <c r="A23" s="68"/>
      <c r="B23" s="2"/>
      <c r="C23" s="1"/>
    </row>
    <row r="24" spans="1:11" customFormat="1" ht="16.5" customHeight="1">
      <c r="A24" s="4"/>
      <c r="B24" s="69"/>
      <c r="C24" s="1"/>
    </row>
    <row r="25" spans="1:11" customFormat="1" ht="16.5" customHeight="1">
      <c r="A25" s="4"/>
      <c r="B25" s="69"/>
      <c r="C25" s="1"/>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11">
    <mergeCell ref="K3:K4"/>
    <mergeCell ref="E3:E4"/>
    <mergeCell ref="A3:A4"/>
    <mergeCell ref="C3:C4"/>
    <mergeCell ref="B3:B4"/>
    <mergeCell ref="D3:D4"/>
    <mergeCell ref="G3:G4"/>
    <mergeCell ref="F3:F4"/>
    <mergeCell ref="H3:H4"/>
    <mergeCell ref="I3:I4"/>
    <mergeCell ref="J3:J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33"/>
  <sheetViews>
    <sheetView showGridLines="0" view="pageBreakPreview" topLeftCell="A3" zoomScaleNormal="100" zoomScaleSheetLayoutView="100" workbookViewId="0">
      <selection activeCell="Y16" sqref="Y16:AA17"/>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24">
        <f>IF(Y16&lt;=AD16,0,Y16-AD16)</f>
        <v>0</v>
      </c>
      <c r="AJ16" s="225"/>
      <c r="AK16" s="225"/>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26"/>
      <c r="AJ17" s="227"/>
      <c r="AK17" s="227"/>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I26:AK26"/>
    <mergeCell ref="AL26:AM26"/>
    <mergeCell ref="H24:L24"/>
    <mergeCell ref="M24:AM24"/>
    <mergeCell ref="H23:L23"/>
    <mergeCell ref="M23:AM23"/>
    <mergeCell ref="AI25:AK25"/>
    <mergeCell ref="AL25:AM25"/>
    <mergeCell ref="M19:AM19"/>
    <mergeCell ref="M20:AM20"/>
    <mergeCell ref="M21:AM21"/>
    <mergeCell ref="M22:AM22"/>
    <mergeCell ref="H19:L19"/>
    <mergeCell ref="H20:L20"/>
    <mergeCell ref="H21:L21"/>
    <mergeCell ref="H22:L22"/>
    <mergeCell ref="Y15:AC15"/>
    <mergeCell ref="Y16:AA17"/>
    <mergeCell ref="AP10:AU10"/>
    <mergeCell ref="AG10:AI10"/>
    <mergeCell ref="AJ10:AK10"/>
    <mergeCell ref="AL10:AM10"/>
    <mergeCell ref="L10:AF10"/>
    <mergeCell ref="H7:N7"/>
    <mergeCell ref="T7:AM7"/>
    <mergeCell ref="A7:G7"/>
    <mergeCell ref="H8:S8"/>
    <mergeCell ref="A18:G18"/>
    <mergeCell ref="H18:L18"/>
    <mergeCell ref="A10:K10"/>
    <mergeCell ref="AD16:AF17"/>
    <mergeCell ref="M18:AM18"/>
    <mergeCell ref="AB16:AC17"/>
    <mergeCell ref="AG16:AH17"/>
    <mergeCell ref="AD15:AH15"/>
    <mergeCell ref="A13:AM13"/>
    <mergeCell ref="AL16:AM17"/>
    <mergeCell ref="AI16:AK17"/>
    <mergeCell ref="AI15:AM15"/>
    <mergeCell ref="H27:L27"/>
    <mergeCell ref="M27:AM27"/>
    <mergeCell ref="H28:L28"/>
    <mergeCell ref="M28:AM28"/>
    <mergeCell ref="A3:AM3"/>
    <mergeCell ref="A5:AM5"/>
    <mergeCell ref="O7:S7"/>
    <mergeCell ref="A8:C9"/>
    <mergeCell ref="D8:G8"/>
    <mergeCell ref="D9:G9"/>
    <mergeCell ref="T8:V9"/>
    <mergeCell ref="W8:AF8"/>
    <mergeCell ref="AG8:AM8"/>
    <mergeCell ref="H9:S9"/>
    <mergeCell ref="W9:AF9"/>
    <mergeCell ref="AG9:AM9"/>
    <mergeCell ref="H32:L32"/>
    <mergeCell ref="M32:AM32"/>
    <mergeCell ref="H33:L33"/>
    <mergeCell ref="M33:AM33"/>
    <mergeCell ref="H29:L29"/>
    <mergeCell ref="M29:AM29"/>
    <mergeCell ref="H30:L30"/>
    <mergeCell ref="M30:AM30"/>
    <mergeCell ref="H31:L31"/>
    <mergeCell ref="M31:AM31"/>
    <mergeCell ref="A29:G29"/>
    <mergeCell ref="A31:G31"/>
    <mergeCell ref="A32:G32"/>
    <mergeCell ref="A19:G19"/>
    <mergeCell ref="A20:G20"/>
    <mergeCell ref="A22:G22"/>
    <mergeCell ref="A23:G23"/>
    <mergeCell ref="A28:G28"/>
    <mergeCell ref="A27:G27"/>
  </mergeCells>
  <phoneticPr fontId="4"/>
  <dataValidations count="1">
    <dataValidation imeMode="halfAlpha" allowBlank="1" showInputMessage="1" showErrorMessage="1" sqref="S26:V26 J26:N26" xr:uid="{3DB87C0D-2FCC-40F7-8324-A7C3D9D0729F}"/>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85762360-DB52-4AF9-9CF5-A3799B62ED02}">
          <x14:formula1>
            <xm:f>リスト!$B$2:$B$30</xm:f>
          </x14:formula1>
          <xm:sqref>L10</xm:sqref>
        </x14:dataValidation>
        <x14:dataValidation type="list" allowBlank="1" xr:uid="{00000000-0002-0000-0300-000003000000}">
          <x14:formula1>
            <xm:f>リスト!$B$32:$B$32</xm:f>
          </x14:formula1>
          <xm:sqref>D9:G9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1F25-808F-4653-8FFD-586403E878DA}">
  <dimension ref="A1:AV33"/>
  <sheetViews>
    <sheetView showGridLines="0" view="pageBreakPreview" zoomScaleNormal="100" zoomScaleSheetLayoutView="100" workbookViewId="0">
      <selection activeCell="Y16" sqref="Y16:AA17"/>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6D644962-6FB7-4EC9-B950-624817EDB2A6}"/>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2E600012-53A0-48EB-A2FD-3D6A67421C09}">
          <x14:formula1>
            <xm:f>リスト!$B$32:$B$32</xm:f>
          </x14:formula1>
          <xm:sqref>D9:G9</xm:sqref>
        </x14:dataValidation>
        <x14:dataValidation type="list" allowBlank="1" xr:uid="{2BF7A639-9217-476F-9DBF-53DB0679F6F7}">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84261-595C-4C5F-8A48-E935B77B3573}">
  <dimension ref="A1:AV33"/>
  <sheetViews>
    <sheetView showGridLines="0" view="pageBreakPreview" zoomScaleNormal="100" zoomScaleSheetLayoutView="100" workbookViewId="0">
      <selection activeCell="Y16" sqref="Y16:AA17"/>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66BD4827-FD79-478C-9BD0-D29D2A8F5F8F}"/>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E49151A7-D768-4995-9FE5-5204D320AD45}">
          <x14:formula1>
            <xm:f>リスト!$B$32:$B$32</xm:f>
          </x14:formula1>
          <xm:sqref>D9:G9</xm:sqref>
        </x14:dataValidation>
        <x14:dataValidation type="list" allowBlank="1" xr:uid="{1FB7DA70-C1E1-46D5-9DCB-E0DB7D9B8511}">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8ADE-9C87-4456-800A-45651AD59E49}">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274F705F-2A7A-4AED-A7D9-4BD039405BF2}"/>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6F1C0F0F-84BD-4726-B0BE-9D55D2198EBE}">
          <x14:formula1>
            <xm:f>リスト!$B$32:$B$32</xm:f>
          </x14:formula1>
          <xm:sqref>D9:G9</xm:sqref>
        </x14:dataValidation>
        <x14:dataValidation type="list" allowBlank="1" xr:uid="{F4904E8E-1BAE-4FBC-AEAE-BFD94CE6BC6B}">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0B649-413B-4AA3-B511-979AEB586783}">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78C90090-560D-4BF9-A09F-5520622975A5}"/>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813C6C2D-6E30-47D6-8927-C9358BC84860}">
          <x14:formula1>
            <xm:f>リスト!$B$2:$B$30</xm:f>
          </x14:formula1>
          <xm:sqref>L10</xm:sqref>
        </x14:dataValidation>
        <x14:dataValidation type="list" allowBlank="1" xr:uid="{93309F2F-E456-4531-BC29-B7A0E1C4540E}">
          <x14:formula1>
            <xm:f>リスト!$B$32:$B$32</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A435A-8EE6-4805-AB93-5E5E85F8F62B}">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9B447E7B-C70F-43E9-BDCD-F82A0B8CEAD2}"/>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E5211983-E1B5-40A4-9BAF-2AFA80A2048B}">
          <x14:formula1>
            <xm:f>リスト!$B$2:$B$30</xm:f>
          </x14:formula1>
          <xm:sqref>L10</xm:sqref>
        </x14:dataValidation>
        <x14:dataValidation type="list" allowBlank="1" xr:uid="{1662715D-70FB-47A5-89E8-C3631062C800}">
          <x14:formula1>
            <xm:f>リスト!$B$32:$B$32</xm:f>
          </x14:formula1>
          <xm:sqref>D9:G9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3D7C-9973-4A46-9D25-A79242A3FDC1}">
  <dimension ref="A1:AV33"/>
  <sheetViews>
    <sheetView showGridLines="0" view="pageBreakPreview" zoomScaleNormal="100" zoomScaleSheetLayoutView="100" workbookViewId="0">
      <selection activeCell="BD12" sqref="BD12"/>
    </sheetView>
  </sheetViews>
  <sheetFormatPr defaultColWidth="2.25" defaultRowHeight="13.5" outlineLevelRow="1"/>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1" t="s">
        <v>174</v>
      </c>
    </row>
    <row r="2" spans="1:48" ht="7.5" customHeight="1"/>
    <row r="3" spans="1:48" ht="28.5" customHeight="1">
      <c r="A3" s="168" t="s">
        <v>157</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70"/>
    </row>
    <row r="4" spans="1:48" ht="9" customHeight="1">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48" ht="28.5" customHeight="1">
      <c r="A5" s="171" t="s">
        <v>154</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row>
    <row r="6" spans="1:48" ht="4.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row>
    <row r="7" spans="1:48" ht="28.5" customHeight="1">
      <c r="A7" s="174" t="s">
        <v>20</v>
      </c>
      <c r="B7" s="175"/>
      <c r="C7" s="175"/>
      <c r="D7" s="175"/>
      <c r="E7" s="175"/>
      <c r="F7" s="175"/>
      <c r="G7" s="176"/>
      <c r="H7" s="197"/>
      <c r="I7" s="198"/>
      <c r="J7" s="198"/>
      <c r="K7" s="198"/>
      <c r="L7" s="198"/>
      <c r="M7" s="198"/>
      <c r="N7" s="199"/>
      <c r="O7" s="174" t="s">
        <v>21</v>
      </c>
      <c r="P7" s="175"/>
      <c r="Q7" s="175"/>
      <c r="R7" s="175"/>
      <c r="S7" s="176"/>
      <c r="T7" s="200"/>
      <c r="U7" s="201"/>
      <c r="V7" s="201"/>
      <c r="W7" s="201"/>
      <c r="X7" s="201"/>
      <c r="Y7" s="201"/>
      <c r="Z7" s="201"/>
      <c r="AA7" s="201"/>
      <c r="AB7" s="201"/>
      <c r="AC7" s="201"/>
      <c r="AD7" s="201"/>
      <c r="AE7" s="201"/>
      <c r="AF7" s="201"/>
      <c r="AG7" s="201"/>
      <c r="AH7" s="201"/>
      <c r="AI7" s="201"/>
      <c r="AJ7" s="201"/>
      <c r="AK7" s="201"/>
      <c r="AL7" s="201"/>
      <c r="AM7" s="202"/>
    </row>
    <row r="8" spans="1:48" ht="28.5" customHeight="1">
      <c r="A8" s="177" t="s">
        <v>22</v>
      </c>
      <c r="B8" s="178"/>
      <c r="C8" s="179"/>
      <c r="D8" s="174" t="s">
        <v>23</v>
      </c>
      <c r="E8" s="175"/>
      <c r="F8" s="175"/>
      <c r="G8" s="176"/>
      <c r="H8" s="174" t="s">
        <v>13</v>
      </c>
      <c r="I8" s="175"/>
      <c r="J8" s="175"/>
      <c r="K8" s="175"/>
      <c r="L8" s="175"/>
      <c r="M8" s="175"/>
      <c r="N8" s="175"/>
      <c r="O8" s="175"/>
      <c r="P8" s="175"/>
      <c r="Q8" s="175"/>
      <c r="R8" s="175"/>
      <c r="S8" s="176"/>
      <c r="T8" s="177" t="s">
        <v>24</v>
      </c>
      <c r="U8" s="178"/>
      <c r="V8" s="179"/>
      <c r="W8" s="174" t="s">
        <v>8</v>
      </c>
      <c r="X8" s="175"/>
      <c r="Y8" s="175"/>
      <c r="Z8" s="175"/>
      <c r="AA8" s="175"/>
      <c r="AB8" s="175"/>
      <c r="AC8" s="175"/>
      <c r="AD8" s="175"/>
      <c r="AE8" s="175"/>
      <c r="AF8" s="176"/>
      <c r="AG8" s="185" t="s">
        <v>25</v>
      </c>
      <c r="AH8" s="186"/>
      <c r="AI8" s="186"/>
      <c r="AJ8" s="186"/>
      <c r="AK8" s="186"/>
      <c r="AL8" s="186"/>
      <c r="AM8" s="187"/>
    </row>
    <row r="9" spans="1:48" ht="28.5" customHeight="1">
      <c r="A9" s="180"/>
      <c r="B9" s="181"/>
      <c r="C9" s="124"/>
      <c r="D9" s="182"/>
      <c r="E9" s="183"/>
      <c r="F9" s="183"/>
      <c r="G9" s="184"/>
      <c r="H9" s="188"/>
      <c r="I9" s="189"/>
      <c r="J9" s="189"/>
      <c r="K9" s="189"/>
      <c r="L9" s="189"/>
      <c r="M9" s="189"/>
      <c r="N9" s="189"/>
      <c r="O9" s="189"/>
      <c r="P9" s="189"/>
      <c r="Q9" s="189"/>
      <c r="R9" s="189"/>
      <c r="S9" s="190"/>
      <c r="T9" s="180"/>
      <c r="U9" s="181"/>
      <c r="V9" s="124"/>
      <c r="W9" s="191"/>
      <c r="X9" s="192"/>
      <c r="Y9" s="192"/>
      <c r="Z9" s="192"/>
      <c r="AA9" s="192"/>
      <c r="AB9" s="192"/>
      <c r="AC9" s="192"/>
      <c r="AD9" s="192"/>
      <c r="AE9" s="192"/>
      <c r="AF9" s="193"/>
      <c r="AG9" s="194"/>
      <c r="AH9" s="195"/>
      <c r="AI9" s="195"/>
      <c r="AJ9" s="195"/>
      <c r="AK9" s="195"/>
      <c r="AL9" s="195"/>
      <c r="AM9" s="196"/>
    </row>
    <row r="10" spans="1:48" s="2" customFormat="1" ht="28.5" customHeight="1">
      <c r="A10" s="174" t="s">
        <v>26</v>
      </c>
      <c r="B10" s="175"/>
      <c r="C10" s="175"/>
      <c r="D10" s="175"/>
      <c r="E10" s="175"/>
      <c r="F10" s="175"/>
      <c r="G10" s="175"/>
      <c r="H10" s="175"/>
      <c r="I10" s="175"/>
      <c r="J10" s="175"/>
      <c r="K10" s="176"/>
      <c r="L10" s="244"/>
      <c r="M10" s="245"/>
      <c r="N10" s="245"/>
      <c r="O10" s="245"/>
      <c r="P10" s="245"/>
      <c r="Q10" s="245"/>
      <c r="R10" s="245"/>
      <c r="S10" s="245"/>
      <c r="T10" s="245"/>
      <c r="U10" s="245"/>
      <c r="V10" s="245"/>
      <c r="W10" s="245"/>
      <c r="X10" s="245"/>
      <c r="Y10" s="245"/>
      <c r="Z10" s="245"/>
      <c r="AA10" s="245"/>
      <c r="AB10" s="245"/>
      <c r="AC10" s="245"/>
      <c r="AD10" s="245"/>
      <c r="AE10" s="245"/>
      <c r="AF10" s="246"/>
      <c r="AG10" s="239" t="s">
        <v>27</v>
      </c>
      <c r="AH10" s="240"/>
      <c r="AI10" s="241"/>
      <c r="AJ10" s="200"/>
      <c r="AK10" s="201"/>
      <c r="AL10" s="242" t="s">
        <v>28</v>
      </c>
      <c r="AM10" s="243"/>
      <c r="AP10" s="238"/>
      <c r="AQ10" s="238"/>
      <c r="AR10" s="238"/>
      <c r="AS10" s="238"/>
      <c r="AT10" s="238"/>
      <c r="AU10" s="238"/>
    </row>
    <row r="11" spans="1:48" s="2" customFormat="1" ht="19.5" customHeight="1">
      <c r="A11" s="98"/>
      <c r="B11" s="98"/>
      <c r="C11" s="98"/>
      <c r="D11" s="98"/>
      <c r="E11" s="98"/>
      <c r="F11" s="98"/>
      <c r="G11" s="98"/>
      <c r="H11" s="98"/>
      <c r="I11" s="99"/>
      <c r="J11" s="100"/>
      <c r="K11" s="99"/>
      <c r="L11" s="101"/>
      <c r="M11" s="101"/>
      <c r="N11" s="101"/>
      <c r="O11" s="101"/>
      <c r="P11" s="101"/>
      <c r="Q11" s="101"/>
      <c r="R11" s="101"/>
      <c r="S11" s="101"/>
      <c r="T11" s="101"/>
      <c r="U11" s="99"/>
      <c r="V11" s="101"/>
      <c r="W11" s="101"/>
      <c r="X11" s="101"/>
      <c r="Y11" s="100"/>
      <c r="Z11" s="102"/>
      <c r="AA11" s="99"/>
      <c r="AB11" s="101"/>
      <c r="AC11" s="101"/>
      <c r="AD11" s="101"/>
      <c r="AE11" s="101"/>
      <c r="AF11" s="101"/>
      <c r="AG11" s="101"/>
      <c r="AH11" s="101"/>
      <c r="AI11" s="101"/>
      <c r="AJ11" s="101"/>
      <c r="AK11" s="101"/>
      <c r="AL11" s="101"/>
      <c r="AM11" s="101"/>
    </row>
    <row r="12" spans="1:48" s="2" customFormat="1" ht="27" customHeight="1">
      <c r="A12" s="103"/>
      <c r="B12" s="103"/>
      <c r="C12" s="103"/>
      <c r="D12" s="103"/>
      <c r="E12" s="103"/>
      <c r="F12" s="103"/>
      <c r="G12" s="103"/>
      <c r="H12" s="103"/>
      <c r="I12" s="104"/>
      <c r="J12" s="105"/>
      <c r="K12" s="103"/>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8" s="2" customFormat="1" ht="30" customHeight="1">
      <c r="A13" s="171" t="s">
        <v>171</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3"/>
    </row>
    <row r="14" spans="1:48" s="2" customFormat="1" ht="3" customHeight="1">
      <c r="I14" s="69"/>
      <c r="J14" s="78"/>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9.5" customHeight="1">
      <c r="A15" s="79"/>
      <c r="B15" s="61"/>
      <c r="C15" s="61"/>
      <c r="D15" s="61"/>
      <c r="E15" s="61"/>
      <c r="F15" s="61"/>
      <c r="G15" s="61"/>
      <c r="H15" s="61"/>
      <c r="I15" s="62"/>
      <c r="J15" s="64"/>
      <c r="K15" s="61"/>
      <c r="L15" s="63"/>
      <c r="M15" s="63"/>
      <c r="N15" s="63"/>
      <c r="O15" s="61"/>
      <c r="P15" s="61"/>
      <c r="Q15" s="61"/>
      <c r="R15" s="61"/>
      <c r="S15" s="61"/>
      <c r="T15" s="65"/>
      <c r="U15" s="65"/>
      <c r="V15" s="65"/>
      <c r="W15" s="65"/>
      <c r="Y15" s="231" t="s">
        <v>166</v>
      </c>
      <c r="Z15" s="232"/>
      <c r="AA15" s="232"/>
      <c r="AB15" s="232"/>
      <c r="AC15" s="233"/>
      <c r="AD15" s="217" t="s">
        <v>167</v>
      </c>
      <c r="AE15" s="218"/>
      <c r="AF15" s="218"/>
      <c r="AG15" s="218"/>
      <c r="AH15" s="219"/>
      <c r="AI15" s="228" t="s">
        <v>168</v>
      </c>
      <c r="AJ15" s="229"/>
      <c r="AK15" s="229"/>
      <c r="AL15" s="229"/>
      <c r="AM15" s="230"/>
    </row>
    <row r="16" spans="1:48" s="2" customFormat="1" ht="13.5" customHeight="1">
      <c r="A16" s="61"/>
      <c r="B16" s="61"/>
      <c r="C16" s="61"/>
      <c r="D16" s="61"/>
      <c r="E16" s="61"/>
      <c r="F16" s="61"/>
      <c r="G16" s="61"/>
      <c r="H16" s="61"/>
      <c r="I16" s="61"/>
      <c r="J16" s="61"/>
      <c r="K16" s="61"/>
      <c r="L16" s="61"/>
      <c r="M16" s="61"/>
      <c r="N16" s="61"/>
      <c r="O16" s="61"/>
      <c r="P16" s="61"/>
      <c r="Q16" s="61"/>
      <c r="R16" s="61"/>
      <c r="S16" s="61"/>
      <c r="T16" s="61"/>
      <c r="U16" s="61"/>
      <c r="V16" s="61"/>
      <c r="W16" s="61"/>
      <c r="Y16" s="234"/>
      <c r="Z16" s="235"/>
      <c r="AA16" s="235"/>
      <c r="AB16" s="209" t="s">
        <v>6</v>
      </c>
      <c r="AC16" s="210"/>
      <c r="AD16" s="203">
        <f>MIN(Y16,ROUNDDOWN((H24+H33)/1000,0))</f>
        <v>0</v>
      </c>
      <c r="AE16" s="204"/>
      <c r="AF16" s="204"/>
      <c r="AG16" s="213" t="s">
        <v>6</v>
      </c>
      <c r="AH16" s="214"/>
      <c r="AI16" s="249">
        <f>IF(Y16&lt;AD16,0,Y16-AD16)</f>
        <v>0</v>
      </c>
      <c r="AJ16" s="250"/>
      <c r="AK16" s="250"/>
      <c r="AL16" s="220" t="s">
        <v>6</v>
      </c>
      <c r="AM16" s="221"/>
    </row>
    <row r="17" spans="1:46" s="2" customFormat="1" ht="12" customHeight="1">
      <c r="A17" s="96" t="s">
        <v>170</v>
      </c>
      <c r="B17" s="61"/>
      <c r="C17" s="61"/>
      <c r="D17" s="61"/>
      <c r="E17" s="61"/>
      <c r="F17" s="61"/>
      <c r="G17" s="61"/>
      <c r="H17" s="61"/>
      <c r="I17" s="61"/>
      <c r="J17" s="61"/>
      <c r="K17" s="61"/>
      <c r="L17" s="61"/>
      <c r="M17" s="61"/>
      <c r="N17" s="61"/>
      <c r="O17" s="61"/>
      <c r="P17" s="61"/>
      <c r="Q17" s="61"/>
      <c r="R17" s="61"/>
      <c r="S17" s="61"/>
      <c r="T17" s="61"/>
      <c r="U17" s="61"/>
      <c r="V17" s="61"/>
      <c r="W17" s="61"/>
      <c r="Y17" s="236"/>
      <c r="Z17" s="237"/>
      <c r="AA17" s="237"/>
      <c r="AB17" s="211"/>
      <c r="AC17" s="212"/>
      <c r="AD17" s="205"/>
      <c r="AE17" s="206"/>
      <c r="AF17" s="206"/>
      <c r="AG17" s="215"/>
      <c r="AH17" s="216"/>
      <c r="AI17" s="251"/>
      <c r="AJ17" s="252"/>
      <c r="AK17" s="252"/>
      <c r="AL17" s="222"/>
      <c r="AM17" s="223"/>
      <c r="AT17" s="3"/>
    </row>
    <row r="18" spans="1:46" s="83" customFormat="1" ht="18.600000000000001" customHeight="1">
      <c r="A18" s="152" t="s">
        <v>176</v>
      </c>
      <c r="B18" s="153"/>
      <c r="C18" s="153"/>
      <c r="D18" s="153"/>
      <c r="E18" s="153"/>
      <c r="F18" s="153"/>
      <c r="G18" s="154"/>
      <c r="H18" s="153" t="s">
        <v>29</v>
      </c>
      <c r="I18" s="153"/>
      <c r="J18" s="153"/>
      <c r="K18" s="153"/>
      <c r="L18" s="153"/>
      <c r="M18" s="152" t="s">
        <v>30</v>
      </c>
      <c r="N18" s="153"/>
      <c r="O18" s="153"/>
      <c r="P18" s="153"/>
      <c r="Q18" s="153"/>
      <c r="R18" s="153"/>
      <c r="S18" s="153"/>
      <c r="T18" s="153"/>
      <c r="U18" s="153"/>
      <c r="V18" s="153"/>
      <c r="W18" s="153"/>
      <c r="X18" s="153"/>
      <c r="Y18" s="153"/>
      <c r="Z18" s="153"/>
      <c r="AA18" s="153"/>
      <c r="AB18" s="153"/>
      <c r="AC18" s="153"/>
      <c r="AD18" s="153"/>
      <c r="AE18" s="153"/>
      <c r="AF18" s="153"/>
      <c r="AG18" s="153"/>
      <c r="AH18" s="153"/>
      <c r="AI18" s="207"/>
      <c r="AJ18" s="207"/>
      <c r="AK18" s="207"/>
      <c r="AL18" s="207"/>
      <c r="AM18" s="208"/>
    </row>
    <row r="19" spans="1:46" s="83" customFormat="1" ht="18.600000000000001" customHeight="1">
      <c r="A19" s="140"/>
      <c r="B19" s="141"/>
      <c r="C19" s="141"/>
      <c r="D19" s="141"/>
      <c r="E19" s="141"/>
      <c r="F19" s="141"/>
      <c r="G19" s="142"/>
      <c r="H19" s="164"/>
      <c r="I19" s="164"/>
      <c r="J19" s="164"/>
      <c r="K19" s="164"/>
      <c r="L19" s="164"/>
      <c r="M19" s="165"/>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7"/>
    </row>
    <row r="20" spans="1:46" s="83" customFormat="1" ht="18.600000000000001" customHeight="1">
      <c r="A20" s="143"/>
      <c r="B20" s="144"/>
      <c r="C20" s="144"/>
      <c r="D20" s="144"/>
      <c r="E20" s="144"/>
      <c r="F20" s="144"/>
      <c r="G20" s="145"/>
      <c r="H20" s="155"/>
      <c r="I20" s="155"/>
      <c r="J20" s="155"/>
      <c r="K20" s="155"/>
      <c r="L20" s="155"/>
      <c r="M20" s="156"/>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8"/>
    </row>
    <row r="21" spans="1:46" s="83" customFormat="1" ht="18.600000000000001" hidden="1" customHeight="1" outlineLevel="1">
      <c r="A21" s="108"/>
      <c r="B21" s="109"/>
      <c r="C21" s="109"/>
      <c r="D21" s="109"/>
      <c r="E21" s="110"/>
      <c r="F21" s="110"/>
      <c r="G21" s="111"/>
      <c r="H21" s="155"/>
      <c r="I21" s="155"/>
      <c r="J21" s="155"/>
      <c r="K21" s="155"/>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8"/>
    </row>
    <row r="22" spans="1:46" s="83" customFormat="1" ht="18.600000000000001" customHeight="1" collapsed="1">
      <c r="A22" s="143"/>
      <c r="B22" s="144"/>
      <c r="C22" s="144"/>
      <c r="D22" s="144"/>
      <c r="E22" s="144"/>
      <c r="F22" s="144"/>
      <c r="G22" s="145"/>
      <c r="H22" s="155"/>
      <c r="I22" s="155"/>
      <c r="J22" s="155"/>
      <c r="K22" s="155"/>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8"/>
    </row>
    <row r="23" spans="1:46" s="83" customFormat="1" ht="18.600000000000001" customHeight="1">
      <c r="A23" s="146"/>
      <c r="B23" s="147"/>
      <c r="C23" s="147"/>
      <c r="D23" s="147"/>
      <c r="E23" s="147"/>
      <c r="F23" s="147"/>
      <c r="G23" s="148"/>
      <c r="H23" s="155"/>
      <c r="I23" s="155"/>
      <c r="J23" s="155"/>
      <c r="K23" s="155"/>
      <c r="L23" s="155"/>
      <c r="M23" s="156"/>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8"/>
    </row>
    <row r="24" spans="1:46" s="83" customFormat="1" ht="18.600000000000001" customHeight="1">
      <c r="A24" s="84" t="s">
        <v>16</v>
      </c>
      <c r="B24" s="85"/>
      <c r="C24" s="85"/>
      <c r="D24" s="85"/>
      <c r="E24" s="85"/>
      <c r="F24" s="85"/>
      <c r="G24" s="86"/>
      <c r="H24" s="159">
        <f>SUM(H19:L23)</f>
        <v>0</v>
      </c>
      <c r="I24" s="159"/>
      <c r="J24" s="159"/>
      <c r="K24" s="159"/>
      <c r="L24" s="160"/>
      <c r="M24" s="161"/>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3"/>
    </row>
    <row r="25" spans="1:46" s="83" customFormat="1" ht="18.600000000000001" customHeight="1">
      <c r="A25" s="87"/>
      <c r="B25" s="88"/>
      <c r="C25" s="89"/>
      <c r="D25" s="88"/>
      <c r="E25" s="90"/>
      <c r="F25" s="88"/>
      <c r="G25" s="88"/>
      <c r="H25" s="88"/>
      <c r="I25" s="88"/>
      <c r="J25" s="91"/>
      <c r="K25" s="91"/>
      <c r="L25" s="91"/>
      <c r="M25" s="91"/>
      <c r="N25" s="91"/>
      <c r="O25" s="92"/>
      <c r="P25" s="89"/>
      <c r="S25" s="91"/>
      <c r="T25" s="93"/>
      <c r="U25" s="91"/>
      <c r="V25" s="91"/>
      <c r="W25" s="94"/>
      <c r="AD25" s="89"/>
      <c r="AE25" s="95"/>
      <c r="AF25" s="95"/>
      <c r="AG25" s="95"/>
      <c r="AH25" s="94"/>
      <c r="AI25" s="247"/>
      <c r="AJ25" s="247"/>
      <c r="AK25" s="247"/>
      <c r="AL25" s="248"/>
      <c r="AM25" s="248"/>
    </row>
    <row r="26" spans="1:46" s="83" customFormat="1" ht="18.600000000000001" customHeight="1">
      <c r="A26" s="96" t="s">
        <v>169</v>
      </c>
      <c r="B26" s="88"/>
      <c r="C26" s="89"/>
      <c r="D26" s="88"/>
      <c r="E26" s="90"/>
      <c r="F26" s="88"/>
      <c r="G26" s="88"/>
      <c r="H26" s="88"/>
      <c r="I26" s="88"/>
      <c r="J26" s="91"/>
      <c r="K26" s="91"/>
      <c r="L26" s="91"/>
      <c r="M26" s="91"/>
      <c r="N26" s="91"/>
      <c r="O26" s="92"/>
      <c r="P26" s="89"/>
      <c r="S26" s="91"/>
      <c r="T26" s="93"/>
      <c r="U26" s="91"/>
      <c r="V26" s="91"/>
      <c r="W26" s="94"/>
      <c r="AD26" s="89"/>
      <c r="AE26" s="95"/>
      <c r="AF26" s="95"/>
      <c r="AG26" s="95"/>
      <c r="AH26" s="94"/>
      <c r="AI26" s="247"/>
      <c r="AJ26" s="247"/>
      <c r="AK26" s="247"/>
      <c r="AL26" s="248"/>
      <c r="AM26" s="248"/>
    </row>
    <row r="27" spans="1:46" s="83" customFormat="1" ht="18.600000000000001" customHeight="1">
      <c r="A27" s="152" t="s">
        <v>176</v>
      </c>
      <c r="B27" s="153"/>
      <c r="C27" s="153"/>
      <c r="D27" s="153"/>
      <c r="E27" s="153"/>
      <c r="F27" s="153"/>
      <c r="G27" s="154"/>
      <c r="H27" s="153" t="s">
        <v>29</v>
      </c>
      <c r="I27" s="153"/>
      <c r="J27" s="153"/>
      <c r="K27" s="153"/>
      <c r="L27" s="153"/>
      <c r="M27" s="152" t="s">
        <v>30</v>
      </c>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4"/>
    </row>
    <row r="28" spans="1:46" s="83" customFormat="1" ht="18.600000000000001" customHeight="1">
      <c r="A28" s="149"/>
      <c r="B28" s="150"/>
      <c r="C28" s="150"/>
      <c r="D28" s="150"/>
      <c r="E28" s="150"/>
      <c r="F28" s="150"/>
      <c r="G28" s="151"/>
      <c r="H28" s="164"/>
      <c r="I28" s="164"/>
      <c r="J28" s="164"/>
      <c r="K28" s="164"/>
      <c r="L28" s="164"/>
      <c r="M28" s="165"/>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7"/>
    </row>
    <row r="29" spans="1:46" s="83" customFormat="1" ht="18.600000000000001" customHeight="1">
      <c r="A29" s="134"/>
      <c r="B29" s="135"/>
      <c r="C29" s="135"/>
      <c r="D29" s="135"/>
      <c r="E29" s="135"/>
      <c r="F29" s="135"/>
      <c r="G29" s="136"/>
      <c r="H29" s="155"/>
      <c r="I29" s="155"/>
      <c r="J29" s="155"/>
      <c r="K29" s="155"/>
      <c r="L29" s="155"/>
      <c r="M29" s="156"/>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8"/>
    </row>
    <row r="30" spans="1:46" s="83" customFormat="1" ht="18.600000000000001" hidden="1" customHeight="1" outlineLevel="1">
      <c r="A30" s="112"/>
      <c r="B30" s="113"/>
      <c r="C30" s="113"/>
      <c r="D30" s="113"/>
      <c r="E30" s="106"/>
      <c r="F30" s="106"/>
      <c r="G30" s="107"/>
      <c r="H30" s="155"/>
      <c r="I30" s="155"/>
      <c r="J30" s="155"/>
      <c r="K30" s="155"/>
      <c r="L30" s="155"/>
      <c r="M30" s="156"/>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8"/>
    </row>
    <row r="31" spans="1:46" s="83" customFormat="1" ht="18.600000000000001" customHeight="1" collapsed="1">
      <c r="A31" s="134"/>
      <c r="B31" s="135"/>
      <c r="C31" s="135"/>
      <c r="D31" s="135"/>
      <c r="E31" s="135"/>
      <c r="F31" s="135"/>
      <c r="G31" s="136"/>
      <c r="H31" s="155"/>
      <c r="I31" s="155"/>
      <c r="J31" s="155"/>
      <c r="K31" s="155"/>
      <c r="L31" s="155"/>
      <c r="M31" s="156"/>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8"/>
    </row>
    <row r="32" spans="1:46" s="83" customFormat="1" ht="18.600000000000001" customHeight="1">
      <c r="A32" s="137"/>
      <c r="B32" s="138"/>
      <c r="C32" s="138"/>
      <c r="D32" s="138"/>
      <c r="E32" s="138"/>
      <c r="F32" s="138"/>
      <c r="G32" s="139"/>
      <c r="H32" s="155"/>
      <c r="I32" s="155"/>
      <c r="J32" s="155"/>
      <c r="K32" s="155"/>
      <c r="L32" s="155"/>
      <c r="M32" s="156"/>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8"/>
    </row>
    <row r="33" spans="1:39" s="83" customFormat="1" ht="18.600000000000001" customHeight="1">
      <c r="A33" s="84" t="s">
        <v>16</v>
      </c>
      <c r="B33" s="85"/>
      <c r="C33" s="85"/>
      <c r="D33" s="85"/>
      <c r="E33" s="85"/>
      <c r="F33" s="85"/>
      <c r="G33" s="86"/>
      <c r="H33" s="159">
        <f>SUM(H28:L32)</f>
        <v>0</v>
      </c>
      <c r="I33" s="159"/>
      <c r="J33" s="159"/>
      <c r="K33" s="159"/>
      <c r="L33" s="160"/>
      <c r="M33" s="161"/>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sheetData>
  <sheetProtection formatCells="0" formatColumns="0" formatRows="0" insertColumns="0" insertRows="0" autoFilter="0"/>
  <mergeCells count="74">
    <mergeCell ref="A32:G32"/>
    <mergeCell ref="H32:L32"/>
    <mergeCell ref="M32:AM32"/>
    <mergeCell ref="H33:L33"/>
    <mergeCell ref="M33:AM33"/>
    <mergeCell ref="A31:G31"/>
    <mergeCell ref="H31:L31"/>
    <mergeCell ref="M31:AM31"/>
    <mergeCell ref="AI26:AK26"/>
    <mergeCell ref="AL26:AM26"/>
    <mergeCell ref="A27:G27"/>
    <mergeCell ref="H27:L27"/>
    <mergeCell ref="M27:AM27"/>
    <mergeCell ref="A28:G28"/>
    <mergeCell ref="H28:L28"/>
    <mergeCell ref="M28:AM28"/>
    <mergeCell ref="A29:G29"/>
    <mergeCell ref="H29:L29"/>
    <mergeCell ref="M29:AM29"/>
    <mergeCell ref="H30:L30"/>
    <mergeCell ref="M30:AM30"/>
    <mergeCell ref="AI25:AK25"/>
    <mergeCell ref="AL25:AM25"/>
    <mergeCell ref="A20:G20"/>
    <mergeCell ref="H20:L20"/>
    <mergeCell ref="M20:AM20"/>
    <mergeCell ref="H21:L21"/>
    <mergeCell ref="M21:AM21"/>
    <mergeCell ref="A22:G22"/>
    <mergeCell ref="H22:L22"/>
    <mergeCell ref="M22:AM22"/>
    <mergeCell ref="A23:G23"/>
    <mergeCell ref="H23:L23"/>
    <mergeCell ref="M23:AM23"/>
    <mergeCell ref="H24:L24"/>
    <mergeCell ref="M24:AM24"/>
    <mergeCell ref="A18:G18"/>
    <mergeCell ref="H18:L18"/>
    <mergeCell ref="M18:AM18"/>
    <mergeCell ref="A19:G19"/>
    <mergeCell ref="H19:L19"/>
    <mergeCell ref="M19:AM19"/>
    <mergeCell ref="A13:AM13"/>
    <mergeCell ref="Y15:AC15"/>
    <mergeCell ref="AD15:AH15"/>
    <mergeCell ref="AI15:AM15"/>
    <mergeCell ref="Y16:AA17"/>
    <mergeCell ref="AB16:AC17"/>
    <mergeCell ref="AD16:AF17"/>
    <mergeCell ref="AG16:AH17"/>
    <mergeCell ref="AI16:AK17"/>
    <mergeCell ref="AL16:AM17"/>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1">
    <dataValidation imeMode="halfAlpha" allowBlank="1" showInputMessage="1" showErrorMessage="1" sqref="S26:V26 J26:N26" xr:uid="{B36AFE7B-A38C-4B24-B9F5-282548F3C4CB}"/>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41B28764-B179-4ED0-AB5C-FAA5D89CD1C4}">
          <x14:formula1>
            <xm:f>リスト!$B$32:$B$32</xm:f>
          </x14:formula1>
          <xm:sqref>D9:G9</xm:sqref>
        </x14:dataValidation>
        <x14:dataValidation type="list" allowBlank="1" xr:uid="{9591B409-4694-4458-9FF8-A8DB90A15430}">
          <x14:formula1>
            <xm:f>リスト!$B$2:$B$30</xm:f>
          </x14:formula1>
          <xm:sqref>L10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実績報告書</vt:lpstr>
      <vt:lpstr>清算額一覧</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リスト</vt:lpstr>
      <vt:lpstr>単価表</vt:lpstr>
      <vt:lpstr>個票1!Print_Area</vt:lpstr>
      <vt:lpstr>個票10!Print_Area</vt:lpstr>
      <vt:lpstr>個票11!Print_Area</vt:lpstr>
      <vt:lpstr>個票12!Print_Area</vt:lpstr>
      <vt:lpstr>個票13!Print_Area</vt:lpstr>
      <vt:lpstr>個票14!Print_Area</vt:lpstr>
      <vt:lpstr>個票15!Print_Area</vt:lpstr>
      <vt:lpstr>個票2!Print_Area</vt:lpstr>
      <vt:lpstr>個票3!Print_Area</vt:lpstr>
      <vt:lpstr>個票4!Print_Area</vt:lpstr>
      <vt:lpstr>個票5!Print_Area</vt:lpstr>
      <vt:lpstr>個票6!Print_Area</vt:lpstr>
      <vt:lpstr>個票7!Print_Area</vt:lpstr>
      <vt:lpstr>個票8!Print_Area</vt:lpstr>
      <vt:lpstr>個票9!Print_Area</vt:lpstr>
      <vt:lpstr>実績報告書!Print_Area</vt:lpstr>
      <vt:lpstr>清算額一覧!Print_Area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廣門　伸哉</dc:creator>
  <cp:keywords/>
  <dc:description/>
  <cp:lastModifiedBy>山本　佳祐</cp:lastModifiedBy>
  <cp:revision/>
  <cp:lastPrinted>2026-03-25T04:27:44Z</cp:lastPrinted>
  <dcterms:created xsi:type="dcterms:W3CDTF">2018-06-19T01:27:02Z</dcterms:created>
  <dcterms:modified xsi:type="dcterms:W3CDTF">2026-08-18T08:44:54Z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