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v802269\市町村振興課共有\財政班\財政担当R8年度\決算統計\01普通会計\R6財政状況資料集\03_HP公開（3月+9月分）\"/>
    </mc:Choice>
  </mc:AlternateContent>
  <xr:revisionPtr revIDLastSave="0" documentId="13_ncr:1_{A2871201-07A7-43C4-AC98-D29C7BBCD325}" xr6:coauthVersionLast="47" xr6:coauthVersionMax="47" xr10:uidLastSave="{00000000-0000-0000-0000-000000000000}"/>
  <bookViews>
    <workbookView xWindow="-120" yWindow="-120" windowWidth="29040" windowHeight="15720" firstSheet="12"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4" i="12" l="1"/>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BW38" i="10"/>
  <c r="BE38" i="10"/>
  <c r="AM38" i="10"/>
  <c r="U38" i="10"/>
  <c r="C38" i="10"/>
  <c r="BW37" i="10"/>
  <c r="BE37" i="10"/>
  <c r="AM37" i="10"/>
  <c r="U37" i="10"/>
  <c r="BW36" i="10"/>
  <c r="BE36" i="10"/>
  <c r="AM36" i="10"/>
  <c r="BW35" i="10"/>
  <c r="CO34" i="10"/>
  <c r="CO35" i="10" s="1"/>
  <c r="CO36" i="10" s="1"/>
  <c r="CO37" i="10" s="1"/>
  <c r="CO38" i="10" s="1"/>
  <c r="BW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C37" i="10" s="1"/>
  <c r="AM34" i="10"/>
  <c r="AM35" i="10" s="1"/>
  <c r="U34" i="10"/>
  <c r="U35" i="10" s="1"/>
  <c r="U36" i="10" s="1"/>
  <c r="BE34" i="10"/>
  <c r="BE35" i="10" s="1"/>
</calcChain>
</file>

<file path=xl/sharedStrings.xml><?xml version="1.0" encoding="utf-8"?>
<sst xmlns="http://schemas.openxmlformats.org/spreadsheetml/2006/main" count="1122" uniqueCount="581">
  <si>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</si>
  <si>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</si>
  <si>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</si>
  <si>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</si>
  <si>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</si>
  <si>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</si>
  <si>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</si>
  <si>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</si>
  <si>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</si>
  <si>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</si>
  <si>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</si>
  <si>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</si>
  <si>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</si>
  <si>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</si>
  <si>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</si>
  <si>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</si>
  <si>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</si>
  <si>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</si>
  <si>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</si>
  <si>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</si>
  <si>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</si>
  <si>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</si>
  <si>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</si>
  <si>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</si>
  <si>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</si>
  <si>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</si>
  <si>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</si>
  <si>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</si>
  <si>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</si>
  <si>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</si>
  <si>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</si>
  <si>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</si>
  <si>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</si>
  <si>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</si>
  <si>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</si>
  <si>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</si>
  <si>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</si>
  <si>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</si>
  <si>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</si>
  <si>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</si>
  <si>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</si>
  <si>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</si>
  <si>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</si>
  <si>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</si>
  <si>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</si>
  <si>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</si>
  <si>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</si>
  <si>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</si>
  <si>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</si>
  <si>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</si>
  <si>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</si>
  <si>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</si>
  <si>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</si>
  <si>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</si>
  <si>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</si>
  <si>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</si>
  <si>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</si>
  <si>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</si>
  <si>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</si>
  <si>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</si>
  <si>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</si>
  <si>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</si>
  <si>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</si>
  <si>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</si>
  <si>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</si>
  <si>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</si>
  <si>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</si>
  <si>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</si>
  <si>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</si>
  <si>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</si>
  <si>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</si>
  <si>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</si>
  <si>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</si>
  <si>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</si>
  <si>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</si>
  <si>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</si>
  <si>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</si>
  <si>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</si>
  <si>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</si>
  <si>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大分県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</si>
  <si>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</si>
  <si>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</si>
  <si>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</si>
  <si>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</si>
  <si>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</si>
  <si>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</si>
  <si>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</si>
  <si>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</si>
  <si>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</si>
  <si>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</si>
  <si>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</si>
  <si>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</si>
  <si>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</si>
  <si>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</si>
  <si>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大分市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</si>
  <si>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</si>
  <si>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</si>
  <si>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</si>
  <si>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</si>
  <si>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</si>
  <si>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</si>
  <si>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</si>
  <si>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</si>
  <si>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</si>
  <si>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</si>
  <si>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</si>
  <si>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</si>
  <si>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</si>
  <si>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</si>
  <si>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</si>
  <si>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</si>
  <si>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</si>
  <si>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</si>
  <si>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</si>
  <si>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</si>
  <si>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</si>
  <si>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</si>
  <si>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</si>
  <si>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</si>
  <si>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</si>
  <si>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</si>
  <si>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</si>
  <si>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</si>
  <si>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</si>
  <si>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</si>
  <si>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</si>
  <si>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</si>
  <si>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</si>
  <si>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</si>
  <si>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</si>
  <si>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</si>
  <si>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</si>
  <si>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</si>
  <si>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</si>
  <si>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</si>
  <si>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</si>
  <si>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</si>
  <si>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</si>
  <si>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</si>
  <si>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</si>
  <si>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</si>
  <si>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</si>
  <si>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</si>
  <si>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</si>
  <si>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</si>
  <si>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</si>
  <si>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</si>
  <si>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</si>
  <si>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</si>
  <si>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</si>
  <si>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</si>
  <si>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</si>
  <si>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</si>
  <si>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</si>
  <si>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</si>
  <si>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</si>
  <si>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</si>
  <si>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</si>
  <si>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</si>
  <si>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</si>
  <si>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</si>
  <si>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</si>
  <si>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</si>
  <si>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</si>
  <si>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</si>
  <si>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</si>
  <si>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</si>
  <si>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</si>
  <si>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</si>
  <si>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</si>
  <si>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</si>
  <si>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</si>
  <si>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</si>
  <si>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</si>
  <si>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</si>
  <si>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</si>
  <si>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</si>
  <si>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</si>
  <si>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</si>
  <si>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</si>
  <si>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</si>
  <si>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</si>
  <si>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</si>
  <si>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</si>
  <si>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</si>
  <si>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</si>
  <si>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</si>
  <si>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</si>
  <si>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</si>
  <si>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</si>
  <si>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</si>
  <si>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</si>
  <si>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</si>
  <si>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</si>
  <si>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</si>
  <si>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</si>
  <si>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</si>
  <si>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</si>
  <si>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</si>
  <si>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</si>
  <si>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</si>
  <si>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</si>
  <si>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大分県大分市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</si>
  <si>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</si>
  <si>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</si>
  <si>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</si>
  <si>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</si>
  <si>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</si>
  <si>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</si>
  <si>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</si>
  <si>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</si>
  <si>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</si>
  <si>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</si>
  <si>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</si>
  <si>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</si>
  <si>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</si>
  <si>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</si>
  <si>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</si>
  <si>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</si>
  <si>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</si>
  <si>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</si>
  <si>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</si>
  <si>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</si>
  <si>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</si>
  <si>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</si>
  <si>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</si>
  <si>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</si>
  <si>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</si>
  <si>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</si>
  <si>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</si>
  <si>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</si>
  <si>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</si>
  <si>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</si>
  <si>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</si>
  <si>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</si>
  <si>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</si>
  <si>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</si>
  <si>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</si>
  <si>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</si>
  <si>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</si>
  <si>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</si>
  <si>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</si>
  <si>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</si>
  <si>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</si>
  <si>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</si>
  <si>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</si>
  <si>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</si>
  <si>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</si>
  <si>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</si>
  <si>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</si>
  <si>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</si>
  <si>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</si>
  <si>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</si>
  <si>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</si>
  <si>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</si>
  <si>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</si>
  <si>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</si>
  <si>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</si>
  <si>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</si>
  <si>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</si>
  <si>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</si>
  <si>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</si>
  <si>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</si>
  <si>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</si>
  <si>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</si>
  <si>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</si>
  <si>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</si>
  <si>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</si>
  <si>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</si>
  <si>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</si>
  <si>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</si>
  <si>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</si>
  <si>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</si>
  <si>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</si>
  <si>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</si>
  <si>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</si>
  <si>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</si>
  <si>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</si>
  <si>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</si>
  <si>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</si>
  <si>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</si>
  <si>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</si>
  <si>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</si>
  <si>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</si>
  <si>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</si>
  <si>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</si>
  <si>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</si>
  <si>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</si>
  <si>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</si>
  <si>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</si>
  <si>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</si>
  <si>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</si>
  <si>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</si>
  <si>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</si>
  <si>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</si>
  <si>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</si>
  <si>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</si>
  <si>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</si>
  <si>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</si>
  <si>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</si>
  <si>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</si>
  <si>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</si>
  <si>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</si>
  <si>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</si>
  <si>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</si>
  <si>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</si>
  <si>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</si>
  <si>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</si>
  <si>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</si>
  <si>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</si>
  <si>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</si>
  <si>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</si>
  <si>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</si>
  <si>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</si>
  <si>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</si>
  <si>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</si>
  <si>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</si>
  <si>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</si>
  <si>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</si>
  <si>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</si>
  <si>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</si>
  <si>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</si>
  <si>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</si>
  <si>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</si>
  <si>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</si>
  <si>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</si>
  <si>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</si>
  <si>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</si>
  <si>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</si>
  <si>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</si>
  <si>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</si>
  <si>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</si>
  <si>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</si>
  <si>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</si>
  <si>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</si>
  <si>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</si>
  <si>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</si>
  <si>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</si>
  <si>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</si>
  <si>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</si>
  <si>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</si>
  <si>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</si>
  <si>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</si>
  <si>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</si>
  <si>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</si>
  <si>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</si>
  <si>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</si>
  <si>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</si>
  <si>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</si>
  <si>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</si>
  <si>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</si>
  <si>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</si>
  <si>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</si>
  <si>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大分県大分市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</si>
  <si>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</si>
  <si>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</si>
  <si>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</si>
  <si>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</si>
  <si>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</si>
  <si>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</si>
  <si>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</si>
  <si>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</si>
  <si>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</si>
  <si>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</si>
  <si>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</si>
  <si>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</si>
  <si>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</si>
  <si>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</si>
  <si>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</si>
  <si>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</si>
  <si>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</si>
  <si>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</si>
  <si>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</si>
  <si>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</si>
  <si>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</si>
  <si>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母子父子寡婦福祉資金貸付事業特別会計</t>
    <phoneticPr fontId="5"/>
  </si>
  <si>
    <t>横尾土地区画整理清算事業特別会計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</si>
  <si>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</si>
  <si>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</si>
  <si>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</si>
  <si>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</si>
  <si>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</si>
  <si>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</si>
  <si>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</si>
  <si>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</si>
  <si>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</si>
  <si>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</si>
  <si>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</si>
  <si>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</si>
  <si>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</si>
  <si>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</si>
  <si>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</si>
  <si>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</si>
  <si>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</si>
  <si>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</si>
  <si>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公共下水道事業会計</t>
    <phoneticPr fontId="5"/>
  </si>
  <si>
    <t>公設地方卸売市場事業特別会計</t>
    <phoneticPr fontId="5"/>
  </si>
  <si>
    <t>法非適用企業</t>
    <phoneticPr fontId="5"/>
  </si>
  <si>
    <t>農業集落排水事業特別会計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</si>
  <si>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</si>
  <si>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</si>
  <si>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</si>
  <si>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</si>
  <si>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</si>
  <si>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</si>
  <si>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</si>
  <si>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</si>
  <si>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</si>
  <si>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</si>
  <si>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</si>
  <si>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</si>
  <si>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</si>
  <si>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</si>
  <si>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</si>
  <si>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</si>
  <si>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</si>
  <si>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</si>
  <si>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</si>
  <si>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</si>
  <si>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</si>
  <si>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</si>
  <si>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</si>
  <si>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</si>
  <si>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</si>
  <si>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</si>
  <si>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</si>
  <si>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</si>
  <si>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</si>
  <si>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</si>
  <si>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</si>
  <si>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</si>
  <si>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</si>
  <si>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</si>
  <si>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</si>
  <si>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</si>
  <si>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</si>
  <si>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</si>
  <si>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</si>
  <si>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</si>
  <si>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</si>
  <si>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</si>
  <si>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</si>
  <si>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</si>
  <si>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</si>
  <si>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</si>
  <si>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</si>
  <si>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</si>
  <si>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</si>
  <si>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</si>
  <si>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</si>
  <si>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</si>
  <si>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</si>
  <si>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</si>
  <si>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</si>
  <si>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</si>
  <si>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</si>
  <si>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</si>
  <si>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</si>
  <si>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</si>
  <si>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</si>
  <si>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</si>
  <si>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</si>
  <si>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</si>
  <si>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</si>
  <si>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</si>
  <si>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</si>
  <si>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</si>
  <si>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</si>
  <si>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</si>
  <si>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</si>
  <si>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</si>
  <si>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</si>
  <si>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</si>
  <si>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</si>
  <si>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</si>
  <si>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</si>
  <si>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</si>
  <si>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</si>
  <si>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</si>
  <si>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</si>
  <si>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</si>
  <si>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</si>
  <si>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</si>
  <si>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</si>
  <si>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</si>
  <si>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</si>
  <si>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</si>
  <si>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</si>
  <si>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</si>
  <si>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</si>
  <si>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</si>
  <si>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</si>
  <si>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</si>
  <si>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</si>
  <si>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</si>
  <si>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</si>
  <si>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</si>
  <si>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</si>
  <si>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</si>
  <si>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</si>
  <si>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</si>
  <si>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</si>
  <si>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</si>
  <si>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</si>
  <si>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</si>
  <si>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</si>
  <si>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</si>
  <si>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</si>
  <si>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</si>
  <si>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</si>
  <si>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</si>
  <si>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</si>
  <si>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</si>
  <si>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</si>
  <si>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</si>
  <si>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</si>
  <si>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</si>
  <si>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</si>
  <si>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</si>
  <si>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</si>
  <si>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</si>
  <si>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</si>
  <si>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</si>
  <si>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</si>
  <si>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</si>
  <si>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</si>
  <si>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</si>
  <si>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</si>
  <si>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</si>
  <si>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</si>
  <si>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</si>
  <si>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</si>
  <si>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</si>
  <si>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</si>
  <si>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0.07</t>
  </si>
  <si>
    <t>▲ 0.45</t>
  </si>
  <si>
    <t>▲ 0.86</t>
  </si>
  <si>
    <t>水道事業会計</t>
  </si>
  <si>
    <t>一般会計</t>
  </si>
  <si>
    <t>公共下水道事業会計</t>
  </si>
  <si>
    <t>国民健康保険特別会計</t>
  </si>
  <si>
    <t>公設地方卸売市場事業特別会計</t>
  </si>
  <si>
    <t>介護保険特別会計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</si>
  <si>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</si>
  <si>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</si>
  <si>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</si>
  <si>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</si>
  <si>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</si>
  <si>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</si>
  <si>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</si>
  <si>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</si>
  <si>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</si>
  <si>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t>
    <phoneticPr fontId="2"/>
  </si>
  <si>
    <t>基金から470百万円繰入</t>
    <phoneticPr fontId="2"/>
  </si>
  <si>
    <t>基金からの繰り入れなし</t>
    <phoneticPr fontId="2"/>
  </si>
  <si>
    <t>基金から2,962百万円繰入</t>
    <phoneticPr fontId="2"/>
  </si>
  <si>
    <t>大分県後期高齢者医療広域連合（後期高齢者医療事業会計）</t>
    <phoneticPr fontId="2"/>
  </si>
  <si>
    <t>大分県後期高齢者医療広域連合（普通会計）</t>
    <phoneticPr fontId="2"/>
  </si>
  <si>
    <t>大分県市町村会館管理組合</t>
    <phoneticPr fontId="2"/>
  </si>
  <si>
    <t>基金から114百万円繰入</t>
    <phoneticPr fontId="2"/>
  </si>
  <si>
    <t>おおいた勤労者サービスセンター</t>
    <rPh sb="4" eb="7">
      <t>キンロウシャ</t>
    </rPh>
    <phoneticPr fontId="2"/>
  </si>
  <si>
    <t>大分精算</t>
    <rPh sb="0" eb="2">
      <t>オオイタ</t>
    </rPh>
    <rPh sb="2" eb="4">
      <t>セイサン</t>
    </rPh>
    <phoneticPr fontId="2"/>
  </si>
  <si>
    <t>大分水産物精算</t>
    <rPh sb="0" eb="2">
      <t>オオイタ</t>
    </rPh>
    <rPh sb="2" eb="5">
      <t>スイサンブツ</t>
    </rPh>
    <rPh sb="5" eb="7">
      <t>セイサン</t>
    </rPh>
    <phoneticPr fontId="2"/>
  </si>
  <si>
    <t>大分県地域成人病検診協会</t>
    <rPh sb="0" eb="3">
      <t>オオイタケン</t>
    </rPh>
    <rPh sb="3" eb="5">
      <t>チイキ</t>
    </rPh>
    <rPh sb="5" eb="8">
      <t>セイジンビョウ</t>
    </rPh>
    <rPh sb="8" eb="10">
      <t>ケンシン</t>
    </rPh>
    <rPh sb="10" eb="12">
      <t>キョウカイ</t>
    </rPh>
    <phoneticPr fontId="2"/>
  </si>
  <si>
    <t>大分まちなか倶楽部</t>
    <rPh sb="0" eb="2">
      <t>オオイタ</t>
    </rPh>
    <rPh sb="6" eb="9">
      <t>クラブ</t>
    </rPh>
    <phoneticPr fontId="2"/>
  </si>
  <si>
    <t>市有財産整備基金</t>
    <phoneticPr fontId="5"/>
  </si>
  <si>
    <t>廃棄物処理施設整備基金</t>
    <phoneticPr fontId="2"/>
  </si>
  <si>
    <t>地域づくり推進基金</t>
    <phoneticPr fontId="2"/>
  </si>
  <si>
    <t>福祉振興基金</t>
    <phoneticPr fontId="2"/>
  </si>
  <si>
    <t>地域振興基金</t>
    <rPh sb="2" eb="4">
      <t>シンコウ</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</si>
  <si>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</si>
  <si>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</si>
  <si>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対前年度比では4.6ポイント悪化し、類似団体平均値よりも29.1ポイント高くなっている。要因としては、将来負担額のうち公営企業債への繰入見込額の増加や、充当可能財源等のうち充当可能基金の減少、基準財政需要額への参入見込額の減少などが挙げられる。
有形固定資産減価償却率については、類似団体内平均値よりも3.4ポイント低くなっているものの、前年度比で0.2ポイント悪化している。要因としては、各施設等の建築年数の経過に伴う減価償却累計額の増加などが挙げられる。
今後も、基金も含めた財源の確保に努めるとともに、資産の耐用年数等を十分に考慮した施設整備を行うことで、将来負担比率及び有形固定資産減価償却率の低減に努める。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</si>
  <si>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</si>
  <si>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</si>
  <si>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</si>
  <si>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</si>
  <si>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</si>
  <si>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</si>
  <si>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については、対前年度比では4.6ポイント悪化し、類似団体平均値よりも29.1ポイント高くなっている。要因としては、将来負担額のうち公営企業債への繰入見込額の増加や、充当可能財源等のうち充当可能基金の減少、基準財政需要額への参入見込額の減少などが挙げられる。
実質公債費比率については3か年平均で計算されることから、令和3年度と比較し、元利償還金及び準元利償還金は減少しているものの、特定財源及び基準財政需要額参入額も減少していることから、3か年平均では対前年度比0.1ポイント悪化している。また、類似団体内平均値よりも0.8ポイント高くなっている。
今後も、引き続き地方債発行額の抑制などにより健全な財政運営に努めていく。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</si>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</sst>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quotePrefix="1" applyNumberFormat="1" applyFont="1" applyBorder="1" applyAlignment="1" applyProtection="1">
      <alignment horizontal="righ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4DEA9B7-952B-49D8-9A86-C828BA28427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FD63-4B60-980E-EE71956BFA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47206</c:v>
                </c:pt>
                <c:pt idx="1">
                  <c:v>41525</c:v>
                </c:pt>
                <c:pt idx="2">
                  <c:v>52015</c:v>
                </c:pt>
                <c:pt idx="3">
                  <c:v>63211</c:v>
                </c:pt>
                <c:pt idx="4">
                  <c:v>57491</c:v>
                </c:pt>
              </c:numCache>
            </c:numRef>
          </c:val>
          <c:smooth val="0"/>
          <c:extLst>
            <c:ext xmlns:c16="http://schemas.microsoft.com/office/drawing/2014/chart" uri="{C3380CC4-5D6E-409C-BE32-E72D297353CC}">
              <c16:uniqueId val="{00000001-FD63-4B60-980E-EE71956BFA9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2.97</c:v>
                </c:pt>
                <c:pt idx="1">
                  <c:v>6.25</c:v>
                </c:pt>
                <c:pt idx="2">
                  <c:v>4.93</c:v>
                </c:pt>
                <c:pt idx="3">
                  <c:v>4.9400000000000004</c:v>
                </c:pt>
                <c:pt idx="4">
                  <c:v>4.82</c:v>
                </c:pt>
              </c:numCache>
            </c:numRef>
          </c:val>
          <c:extLst>
            <c:ext xmlns:c16="http://schemas.microsoft.com/office/drawing/2014/chart" uri="{C3380CC4-5D6E-409C-BE32-E72D297353CC}">
              <c16:uniqueId val="{00000000-36BF-418E-BB80-786373E22E7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5.41</c:v>
                </c:pt>
                <c:pt idx="1">
                  <c:v>4.6500000000000004</c:v>
                </c:pt>
                <c:pt idx="2">
                  <c:v>5.69</c:v>
                </c:pt>
                <c:pt idx="3">
                  <c:v>5.61</c:v>
                </c:pt>
                <c:pt idx="4">
                  <c:v>4.55</c:v>
                </c:pt>
              </c:numCache>
            </c:numRef>
          </c:val>
          <c:extLst>
            <c:ext xmlns:c16="http://schemas.microsoft.com/office/drawing/2014/chart" uri="{C3380CC4-5D6E-409C-BE32-E72D297353CC}">
              <c16:uniqueId val="{00000001-36BF-418E-BB80-786373E22E7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-7.0000000000000007E-2</c:v>
                </c:pt>
                <c:pt idx="1">
                  <c:v>2.9</c:v>
                </c:pt>
                <c:pt idx="2">
                  <c:v>-0.45</c:v>
                </c:pt>
                <c:pt idx="3">
                  <c:v>0.09</c:v>
                </c:pt>
                <c:pt idx="4">
                  <c:v>-0.86</c:v>
                </c:pt>
              </c:numCache>
            </c:numRef>
          </c:val>
          <c:smooth val="0"/>
          <c:extLst>
            <c:ext xmlns:c16="http://schemas.microsoft.com/office/drawing/2014/chart" uri="{C3380CC4-5D6E-409C-BE32-E72D297353CC}">
              <c16:uniqueId val="{00000002-36BF-418E-BB80-786373E22E7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09A8-430F-88B6-AE034EF4566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9A8-430F-88B6-AE034EF45668}"/>
            </c:ext>
          </c:extLst>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9A8-430F-88B6-AE034EF45668}"/>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0.01</c:v>
                </c:pt>
                <c:pt idx="4">
                  <c:v>#N/A</c:v>
                </c:pt>
                <c:pt idx="5">
                  <c:v>0.02</c:v>
                </c:pt>
                <c:pt idx="6">
                  <c:v>#N/A</c:v>
                </c:pt>
                <c:pt idx="7">
                  <c:v>0.02</c:v>
                </c:pt>
                <c:pt idx="8">
                  <c:v>#N/A</c:v>
                </c:pt>
                <c:pt idx="9">
                  <c:v>0.03</c:v>
                </c:pt>
              </c:numCache>
            </c:numRef>
          </c:val>
          <c:extLst>
            <c:ext xmlns:c16="http://schemas.microsoft.com/office/drawing/2014/chart" uri="{C3380CC4-5D6E-409C-BE32-E72D297353CC}">
              <c16:uniqueId val="{00000003-09A8-430F-88B6-AE034EF45668}"/>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0.18</c:v>
                </c:pt>
                <c:pt idx="4">
                  <c:v>#N/A</c:v>
                </c:pt>
                <c:pt idx="5">
                  <c:v>0.15</c:v>
                </c:pt>
                <c:pt idx="6">
                  <c:v>#N/A</c:v>
                </c:pt>
                <c:pt idx="7">
                  <c:v>0.02</c:v>
                </c:pt>
                <c:pt idx="8">
                  <c:v>#N/A</c:v>
                </c:pt>
                <c:pt idx="9">
                  <c:v>0.04</c:v>
                </c:pt>
              </c:numCache>
            </c:numRef>
          </c:val>
          <c:extLst>
            <c:ext xmlns:c16="http://schemas.microsoft.com/office/drawing/2014/chart" uri="{C3380CC4-5D6E-409C-BE32-E72D297353CC}">
              <c16:uniqueId val="{00000004-09A8-430F-88B6-AE034EF45668}"/>
            </c:ext>
          </c:extLst>
        </c:ser>
        <c:ser>
          <c:idx val="5"/>
          <c:order val="5"/>
          <c:tx>
            <c:strRef>
              <c:f>データシート!$A$32</c:f>
              <c:strCache>
                <c:ptCount val="1"/>
                <c:pt idx="0">
                  <c:v>公設地方卸売市場事業特別会計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0.26</c:v>
                </c:pt>
                <c:pt idx="2">
                  <c:v>#N/A</c:v>
                </c:pt>
                <c:pt idx="3">
                  <c:v>0.27</c:v>
                </c:pt>
                <c:pt idx="4">
                  <c:v>#N/A</c:v>
                </c:pt>
                <c:pt idx="5">
                  <c:v>0.27</c:v>
                </c:pt>
                <c:pt idx="6">
                  <c:v>#N/A</c:v>
                </c:pt>
                <c:pt idx="7">
                  <c:v>0.3</c:v>
                </c:pt>
                <c:pt idx="8">
                  <c:v>#N/A</c:v>
                </c:pt>
                <c:pt idx="9">
                  <c:v>0.31</c:v>
                </c:pt>
              </c:numCache>
            </c:numRef>
          </c:val>
          <c:extLst>
            <c:ext xmlns:c16="http://schemas.microsoft.com/office/drawing/2014/chart" uri="{C3380CC4-5D6E-409C-BE32-E72D297353CC}">
              <c16:uniqueId val="{00000005-09A8-430F-88B6-AE034EF45668}"/>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1.63</c:v>
                </c:pt>
                <c:pt idx="2">
                  <c:v>#N/A</c:v>
                </c:pt>
                <c:pt idx="3">
                  <c:v>2.66</c:v>
                </c:pt>
                <c:pt idx="4">
                  <c:v>#N/A</c:v>
                </c:pt>
                <c:pt idx="5">
                  <c:v>3.12</c:v>
                </c:pt>
                <c:pt idx="6">
                  <c:v>#N/A</c:v>
                </c:pt>
                <c:pt idx="7">
                  <c:v>2.16</c:v>
                </c:pt>
                <c:pt idx="8">
                  <c:v>#N/A</c:v>
                </c:pt>
                <c:pt idx="9">
                  <c:v>1.47</c:v>
                </c:pt>
              </c:numCache>
            </c:numRef>
          </c:val>
          <c:extLst>
            <c:ext xmlns:c16="http://schemas.microsoft.com/office/drawing/2014/chart" uri="{C3380CC4-5D6E-409C-BE32-E72D297353CC}">
              <c16:uniqueId val="{00000006-09A8-430F-88B6-AE034EF45668}"/>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0.98</c:v>
                </c:pt>
                <c:pt idx="2">
                  <c:v>#N/A</c:v>
                </c:pt>
                <c:pt idx="3">
                  <c:v>0.81</c:v>
                </c:pt>
                <c:pt idx="4">
                  <c:v>#N/A</c:v>
                </c:pt>
                <c:pt idx="5">
                  <c:v>0.48</c:v>
                </c:pt>
                <c:pt idx="6">
                  <c:v>#N/A</c:v>
                </c:pt>
                <c:pt idx="7">
                  <c:v>0.63</c:v>
                </c:pt>
                <c:pt idx="8">
                  <c:v>#N/A</c:v>
                </c:pt>
                <c:pt idx="9">
                  <c:v>1.65</c:v>
                </c:pt>
              </c:numCache>
            </c:numRef>
          </c:val>
          <c:extLst>
            <c:ext xmlns:c16="http://schemas.microsoft.com/office/drawing/2014/chart" uri="{C3380CC4-5D6E-409C-BE32-E72D297353CC}">
              <c16:uniqueId val="{00000007-09A8-430F-88B6-AE034EF4566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2.96</c:v>
                </c:pt>
                <c:pt idx="2">
                  <c:v>#N/A</c:v>
                </c:pt>
                <c:pt idx="3">
                  <c:v>6.25</c:v>
                </c:pt>
                <c:pt idx="4">
                  <c:v>#N/A</c:v>
                </c:pt>
                <c:pt idx="5">
                  <c:v>4.93</c:v>
                </c:pt>
                <c:pt idx="6">
                  <c:v>#N/A</c:v>
                </c:pt>
                <c:pt idx="7">
                  <c:v>4.9400000000000004</c:v>
                </c:pt>
                <c:pt idx="8">
                  <c:v>#N/A</c:v>
                </c:pt>
                <c:pt idx="9">
                  <c:v>4.82</c:v>
                </c:pt>
              </c:numCache>
            </c:numRef>
          </c:val>
          <c:extLst>
            <c:ext xmlns:c16="http://schemas.microsoft.com/office/drawing/2014/chart" uri="{C3380CC4-5D6E-409C-BE32-E72D297353CC}">
              <c16:uniqueId val="{00000008-09A8-430F-88B6-AE034EF45668}"/>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11.07</c:v>
                </c:pt>
                <c:pt idx="2">
                  <c:v>#N/A</c:v>
                </c:pt>
                <c:pt idx="3">
                  <c:v>11.8</c:v>
                </c:pt>
                <c:pt idx="4">
                  <c:v>#N/A</c:v>
                </c:pt>
                <c:pt idx="5">
                  <c:v>12.52</c:v>
                </c:pt>
                <c:pt idx="6">
                  <c:v>#N/A</c:v>
                </c:pt>
                <c:pt idx="7">
                  <c:v>11.16</c:v>
                </c:pt>
                <c:pt idx="8">
                  <c:v>#N/A</c:v>
                </c:pt>
                <c:pt idx="9">
                  <c:v>9.8800000000000008</c:v>
                </c:pt>
              </c:numCache>
            </c:numRef>
          </c:val>
          <c:extLst>
            <c:ext xmlns:c16="http://schemas.microsoft.com/office/drawing/2014/chart" uri="{C3380CC4-5D6E-409C-BE32-E72D297353CC}">
              <c16:uniqueId val="{00000009-09A8-430F-88B6-AE034EF4566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18025</c:v>
                </c:pt>
                <c:pt idx="5">
                  <c:v>17308</c:v>
                </c:pt>
                <c:pt idx="8">
                  <c:v>17119</c:v>
                </c:pt>
                <c:pt idx="11">
                  <c:v>16783</c:v>
                </c:pt>
                <c:pt idx="14">
                  <c:v>15643</c:v>
                </c:pt>
              </c:numCache>
            </c:numRef>
          </c:val>
          <c:extLst>
            <c:ext xmlns:c16="http://schemas.microsoft.com/office/drawing/2014/chart" uri="{C3380CC4-5D6E-409C-BE32-E72D297353CC}">
              <c16:uniqueId val="{00000000-0A8B-4866-B94D-FD6F0331700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A8B-4866-B94D-FD6F0331700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627</c:v>
                </c:pt>
                <c:pt idx="3">
                  <c:v>267</c:v>
                </c:pt>
                <c:pt idx="6">
                  <c:v>1180</c:v>
                </c:pt>
                <c:pt idx="9">
                  <c:v>401</c:v>
                </c:pt>
                <c:pt idx="12">
                  <c:v>213</c:v>
                </c:pt>
              </c:numCache>
            </c:numRef>
          </c:val>
          <c:extLst>
            <c:ext xmlns:c16="http://schemas.microsoft.com/office/drawing/2014/chart" uri="{C3380CC4-5D6E-409C-BE32-E72D297353CC}">
              <c16:uniqueId val="{00000002-0A8B-4866-B94D-FD6F0331700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A8B-4866-B94D-FD6F0331700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3343</c:v>
                </c:pt>
                <c:pt idx="3">
                  <c:v>2850</c:v>
                </c:pt>
                <c:pt idx="6">
                  <c:v>3070</c:v>
                </c:pt>
                <c:pt idx="9">
                  <c:v>3161</c:v>
                </c:pt>
                <c:pt idx="12">
                  <c:v>2567</c:v>
                </c:pt>
              </c:numCache>
            </c:numRef>
          </c:val>
          <c:extLst>
            <c:ext xmlns:c16="http://schemas.microsoft.com/office/drawing/2014/chart" uri="{C3380CC4-5D6E-409C-BE32-E72D297353CC}">
              <c16:uniqueId val="{00000004-0A8B-4866-B94D-FD6F0331700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A8B-4866-B94D-FD6F0331700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A8B-4866-B94D-FD6F0331700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18895</c:v>
                </c:pt>
                <c:pt idx="3">
                  <c:v>19042</c:v>
                </c:pt>
                <c:pt idx="6">
                  <c:v>19097</c:v>
                </c:pt>
                <c:pt idx="9">
                  <c:v>18515</c:v>
                </c:pt>
                <c:pt idx="12">
                  <c:v>18422</c:v>
                </c:pt>
              </c:numCache>
            </c:numRef>
          </c:val>
          <c:extLst>
            <c:ext xmlns:c16="http://schemas.microsoft.com/office/drawing/2014/chart" uri="{C3380CC4-5D6E-409C-BE32-E72D297353CC}">
              <c16:uniqueId val="{00000007-0A8B-4866-B94D-FD6F0331700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4840</c:v>
                </c:pt>
                <c:pt idx="2">
                  <c:v>#N/A</c:v>
                </c:pt>
                <c:pt idx="3">
                  <c:v>#N/A</c:v>
                </c:pt>
                <c:pt idx="4">
                  <c:v>4851</c:v>
                </c:pt>
                <c:pt idx="5">
                  <c:v>#N/A</c:v>
                </c:pt>
                <c:pt idx="6">
                  <c:v>#N/A</c:v>
                </c:pt>
                <c:pt idx="7">
                  <c:v>6228</c:v>
                </c:pt>
                <c:pt idx="8">
                  <c:v>#N/A</c:v>
                </c:pt>
                <c:pt idx="9">
                  <c:v>#N/A</c:v>
                </c:pt>
                <c:pt idx="10">
                  <c:v>5294</c:v>
                </c:pt>
                <c:pt idx="11">
                  <c:v>#N/A</c:v>
                </c:pt>
                <c:pt idx="12">
                  <c:v>#N/A</c:v>
                </c:pt>
                <c:pt idx="13">
                  <c:v>5559</c:v>
                </c:pt>
                <c:pt idx="14">
                  <c:v>#N/A</c:v>
                </c:pt>
              </c:numCache>
            </c:numRef>
          </c:val>
          <c:smooth val="0"/>
          <c:extLst>
            <c:ext xmlns:c16="http://schemas.microsoft.com/office/drawing/2014/chart" uri="{C3380CC4-5D6E-409C-BE32-E72D297353CC}">
              <c16:uniqueId val="{00000008-0A8B-4866-B94D-FD6F0331700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144025</c:v>
                </c:pt>
                <c:pt idx="5">
                  <c:v>143855</c:v>
                </c:pt>
                <c:pt idx="8">
                  <c:v>139431</c:v>
                </c:pt>
                <c:pt idx="11">
                  <c:v>135700</c:v>
                </c:pt>
                <c:pt idx="14">
                  <c:v>130410</c:v>
                </c:pt>
              </c:numCache>
            </c:numRef>
          </c:val>
          <c:extLst>
            <c:ext xmlns:c16="http://schemas.microsoft.com/office/drawing/2014/chart" uri="{C3380CC4-5D6E-409C-BE32-E72D297353CC}">
              <c16:uniqueId val="{00000000-2963-4ABC-B202-36737F469D6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36613</c:v>
                </c:pt>
                <c:pt idx="5">
                  <c:v>36857</c:v>
                </c:pt>
                <c:pt idx="8">
                  <c:v>36297</c:v>
                </c:pt>
                <c:pt idx="11">
                  <c:v>37848</c:v>
                </c:pt>
                <c:pt idx="14">
                  <c:v>39134</c:v>
                </c:pt>
              </c:numCache>
            </c:numRef>
          </c:val>
          <c:extLst>
            <c:ext xmlns:c16="http://schemas.microsoft.com/office/drawing/2014/chart" uri="{C3380CC4-5D6E-409C-BE32-E72D297353CC}">
              <c16:uniqueId val="{00000001-2963-4ABC-B202-36737F469D6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20879</c:v>
                </c:pt>
                <c:pt idx="5">
                  <c:v>20690</c:v>
                </c:pt>
                <c:pt idx="8">
                  <c:v>21978</c:v>
                </c:pt>
                <c:pt idx="11">
                  <c:v>19848</c:v>
                </c:pt>
                <c:pt idx="14">
                  <c:v>19173</c:v>
                </c:pt>
              </c:numCache>
            </c:numRef>
          </c:val>
          <c:extLst>
            <c:ext xmlns:c16="http://schemas.microsoft.com/office/drawing/2014/chart" uri="{C3380CC4-5D6E-409C-BE32-E72D297353CC}">
              <c16:uniqueId val="{00000002-2963-4ABC-B202-36737F469D6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63-4ABC-B202-36737F469D6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963-4ABC-B202-36737F469D6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63-4ABC-B202-36737F469D6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23459</c:v>
                </c:pt>
                <c:pt idx="3">
                  <c:v>23222</c:v>
                </c:pt>
                <c:pt idx="6">
                  <c:v>23289</c:v>
                </c:pt>
                <c:pt idx="9">
                  <c:v>23848</c:v>
                </c:pt>
                <c:pt idx="12">
                  <c:v>23760</c:v>
                </c:pt>
              </c:numCache>
            </c:numRef>
          </c:val>
          <c:extLst>
            <c:ext xmlns:c16="http://schemas.microsoft.com/office/drawing/2014/chart" uri="{C3380CC4-5D6E-409C-BE32-E72D297353CC}">
              <c16:uniqueId val="{00000006-2963-4ABC-B202-36737F469D6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2963-4ABC-B202-36737F469D6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40828</c:v>
                </c:pt>
                <c:pt idx="3">
                  <c:v>38796</c:v>
                </c:pt>
                <c:pt idx="6">
                  <c:v>38434</c:v>
                </c:pt>
                <c:pt idx="9">
                  <c:v>38878</c:v>
                </c:pt>
                <c:pt idx="12">
                  <c:v>41121</c:v>
                </c:pt>
              </c:numCache>
            </c:numRef>
          </c:val>
          <c:extLst>
            <c:ext xmlns:c16="http://schemas.microsoft.com/office/drawing/2014/chart" uri="{C3380CC4-5D6E-409C-BE32-E72D297353CC}">
              <c16:uniqueId val="{00000008-2963-4ABC-B202-36737F469D6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1077</c:v>
                </c:pt>
                <c:pt idx="3">
                  <c:v>880</c:v>
                </c:pt>
                <c:pt idx="6">
                  <c:v>2143</c:v>
                </c:pt>
                <c:pt idx="9">
                  <c:v>3135</c:v>
                </c:pt>
                <c:pt idx="12">
                  <c:v>2922</c:v>
                </c:pt>
              </c:numCache>
            </c:numRef>
          </c:val>
          <c:extLst>
            <c:ext xmlns:c16="http://schemas.microsoft.com/office/drawing/2014/chart" uri="{C3380CC4-5D6E-409C-BE32-E72D297353CC}">
              <c16:uniqueId val="{00000009-2963-4ABC-B202-36737F469D6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168224</c:v>
                </c:pt>
                <c:pt idx="3">
                  <c:v>164277</c:v>
                </c:pt>
                <c:pt idx="6">
                  <c:v>163029</c:v>
                </c:pt>
                <c:pt idx="9">
                  <c:v>165874</c:v>
                </c:pt>
                <c:pt idx="12">
                  <c:v>165167</c:v>
                </c:pt>
              </c:numCache>
            </c:numRef>
          </c:val>
          <c:extLst>
            <c:ext xmlns:c16="http://schemas.microsoft.com/office/drawing/2014/chart" uri="{C3380CC4-5D6E-409C-BE32-E72D297353CC}">
              <c16:uniqueId val="{0000000A-2963-4ABC-B202-36737F469D6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32072</c:v>
                </c:pt>
                <c:pt idx="2">
                  <c:v>#N/A</c:v>
                </c:pt>
                <c:pt idx="3">
                  <c:v>#N/A</c:v>
                </c:pt>
                <c:pt idx="4">
                  <c:v>25774</c:v>
                </c:pt>
                <c:pt idx="5">
                  <c:v>#N/A</c:v>
                </c:pt>
                <c:pt idx="6">
                  <c:v>#N/A</c:v>
                </c:pt>
                <c:pt idx="7">
                  <c:v>29189</c:v>
                </c:pt>
                <c:pt idx="8">
                  <c:v>#N/A</c:v>
                </c:pt>
                <c:pt idx="9">
                  <c:v>#N/A</c:v>
                </c:pt>
                <c:pt idx="10">
                  <c:v>38340</c:v>
                </c:pt>
                <c:pt idx="11">
                  <c:v>#N/A</c:v>
                </c:pt>
                <c:pt idx="12">
                  <c:v>#N/A</c:v>
                </c:pt>
                <c:pt idx="13">
                  <c:v>44253</c:v>
                </c:pt>
                <c:pt idx="14">
                  <c:v>#N/A</c:v>
                </c:pt>
              </c:numCache>
            </c:numRef>
          </c:val>
          <c:smooth val="0"/>
          <c:extLst>
            <c:ext xmlns:c16="http://schemas.microsoft.com/office/drawing/2014/chart" uri="{C3380CC4-5D6E-409C-BE32-E72D297353CC}">
              <c16:uniqueId val="{0000000B-2963-4ABC-B202-36737F469D6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5915</c:v>
                </c:pt>
                <c:pt idx="1">
                  <c:v>5922</c:v>
                </c:pt>
                <c:pt idx="2">
                  <c:v>4934</c:v>
                </c:pt>
              </c:numCache>
            </c:numRef>
          </c:val>
          <c:extLst>
            <c:ext xmlns:c16="http://schemas.microsoft.com/office/drawing/2014/chart" uri="{C3380CC4-5D6E-409C-BE32-E72D297353CC}">
              <c16:uniqueId val="{00000000-3F5F-4568-9537-DBFD1561BEE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3507</c:v>
                </c:pt>
                <c:pt idx="1">
                  <c:v>3508</c:v>
                </c:pt>
                <c:pt idx="2">
                  <c:v>3746</c:v>
                </c:pt>
              </c:numCache>
            </c:numRef>
          </c:val>
          <c:extLst>
            <c:ext xmlns:c16="http://schemas.microsoft.com/office/drawing/2014/chart" uri="{C3380CC4-5D6E-409C-BE32-E72D297353CC}">
              <c16:uniqueId val="{00000001-3F5F-4568-9537-DBFD1561BEE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15653</c:v>
                </c:pt>
                <c:pt idx="1">
                  <c:v>13798</c:v>
                </c:pt>
                <c:pt idx="2">
                  <c:v>12995</c:v>
                </c:pt>
              </c:numCache>
            </c:numRef>
          </c:val>
          <c:extLst>
            <c:ext xmlns:c16="http://schemas.microsoft.com/office/drawing/2014/chart" uri="{C3380CC4-5D6E-409C-BE32-E72D297353CC}">
              <c16:uniqueId val="{00000002-3F5F-4568-9537-DBFD1561BEE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{B7DDFD3E-A7D7-45E2-84C1-1833A6009C11}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EC69-4EFA-98C3-2EC5508FC2D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{1D62D71A-BA8E-4471-AA83-3699FBCAE9C5}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C69-4EFA-98C3-2EC5508FC2D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{CDF01BE2-C614-4227-9027-58306C000EB9}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C69-4EFA-98C3-2EC5508FC2D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{68FD2666-E53F-4F6B-9D0C-40E9D4A0CA12}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C69-4EFA-98C3-2EC5508FC2D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{EDF8AA56-2173-4EEE-902B-7887847A5E86}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C69-4EFA-98C3-2EC5508FC2D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{0627C16A-C4CF-41FA-ACF9-39137D669723}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EC69-4EFA-98C3-2EC5508FC2D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{CD562BD9-D973-47FD-BF73-ABA8937D44A5}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EC69-4EFA-98C3-2EC5508FC2D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{08DB63F7-C3A3-49C4-88B8-823435ED1043}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EC69-4EFA-98C3-2EC5508FC2D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{E079D299-7DC6-48A5-8E39-9DE091823161}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EC69-4EFA-98C3-2EC5508FC2D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59.6</c:v>
                </c:pt>
                <c:pt idx="8">
                  <c:v>60.8</c:v>
                </c:pt>
                <c:pt idx="16">
                  <c:v>62.2</c:v>
                </c:pt>
                <c:pt idx="24">
                  <c:v>63.1</c:v>
                </c:pt>
                <c:pt idx="32">
                  <c:v>63.3</c:v>
                </c:pt>
              </c:numCache>
            </c:numRef>
          </c:xVal>
          <c:yVal>
            <c:numRef>
              <c:f>公会計指標分析・財政指標組合せ分析表!$BP$51:$DC$51</c:f>
              <c:numCache>
                <c:formatCode>#,##0.0;"▲ "#,##0.0</c:formatCode>
                <c:ptCount val="40"/>
                <c:pt idx="0">
                  <c:v>36.6</c:v>
                </c:pt>
                <c:pt idx="8">
                  <c:v>27.8</c:v>
                </c:pt>
                <c:pt idx="16">
                  <c:v>32</c:v>
                </c:pt>
                <c:pt idx="24">
                  <c:v>41.1</c:v>
                </c:pt>
                <c:pt idx="32">
                  <c:v>45.7</c:v>
                </c:pt>
              </c:numCache>
            </c:numRef>
          </c:yVal>
          <c:smooth val="0"/>
          <c:extLst>
            <c:ext xmlns:c16="http://schemas.microsoft.com/office/drawing/2014/chart" uri="{C3380CC4-5D6E-409C-BE32-E72D297353CC}">
              <c16:uniqueId val="{00000009-EC69-4EFA-98C3-2EC5508FC2D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{DAB5C46E-B84A-41B4-97F3-A152320A58C5}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EC69-4EFA-98C3-2EC5508FC2D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{DF72E4B6-C040-4B47-AF44-39044790B3C2}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C69-4EFA-98C3-2EC5508FC2D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{3C3C0D71-EC05-43A7-8A58-C472C51898FC}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C69-4EFA-98C3-2EC5508FC2D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{5D50EE62-DAB9-435D-A9F1-219843E1A968}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C69-4EFA-98C3-2EC5508FC2D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{20378AA2-834E-4194-A79D-2186D7E3C7C4}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C69-4EFA-98C3-2EC5508FC2D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{49573474-52AE-43E8-AC09-628E37D24705}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EC69-4EFA-98C3-2EC5508FC2D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{95B33E1C-EE21-4B16-B682-7C87F7E4F2BD}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EC69-4EFA-98C3-2EC5508FC2D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{CFB3FFAB-76A0-4C95-B24A-B4E105E33E1C}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EC69-4EFA-98C3-2EC5508FC2D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{F7A81F92-080E-459D-8D67-7B53594A1C98}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EC69-4EFA-98C3-2EC5508FC2D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EC69-4EFA-98C3-2EC5508FC2D3}"/>
            </c:ext>
          </c:extLst>
        </c:ser>
        <c:dLbls>
          <c:showLegendKey val="0"/>
          <c:showVal val="1"/>
          <c:showCatName val="0"/>
          <c:showSerName val="0"/>
          <c:showPercent val="0"/>
          <c:showBubbleSize val="0"/>
        </c:dLbls>
        <c:axId val="46179840"/>
        <c:axId val="46181760"/>
      </c:scatterChart>
      <c:valAx>
        <c:axId val="46179840"/>
        <c:scaling>
          <c:orientation val="maxMin"/>
          <c:max val="68"/>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{D8BEB859-CABE-4A1A-8A9A-12F823727D2B}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43F-4189-8F41-AC3244199D1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{E1C35FF4-21B8-4F04-BCA6-3860E612BB2D}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43F-4189-8F41-AC3244199D1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{41AFE504-40D0-45DE-B119-1D2302777BCF}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43F-4189-8F41-AC3244199D1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{94DF7B32-1EF6-4AD6-9B9C-272C0D6D0CC5}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43F-4189-8F41-AC3244199D1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{89B158D0-49CD-495E-80FE-68419B1227D4}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43F-4189-8F41-AC3244199D1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{69D848A7-5CBE-4D0D-8DCC-F8A656D2249C}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43F-4189-8F41-AC3244199D1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{1C45DEC2-69C9-492D-B6E5-6489973B736E}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43F-4189-8F41-AC3244199D1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{E2BE2836-E411-47F6-9E98-8673F64D66ED}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43F-4189-8F41-AC3244199D1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{734D13FE-8163-497D-9CC7-549B065DCBEF}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43F-4189-8F41-AC3244199D1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5.2</c:v>
                </c:pt>
                <c:pt idx="8">
                  <c:v>5.2</c:v>
                </c:pt>
                <c:pt idx="16">
                  <c:v>5.8</c:v>
                </c:pt>
                <c:pt idx="24">
                  <c:v>5.9</c:v>
                </c:pt>
                <c:pt idx="32">
                  <c:v>6</c:v>
                </c:pt>
              </c:numCache>
            </c:numRef>
          </c:xVal>
          <c:yVal>
            <c:numRef>
              <c:f>公会計指標分析・財政指標組合せ分析表!$BP$73:$DC$73</c:f>
              <c:numCache>
                <c:formatCode>#,##0.0;"▲ "#,##0.0</c:formatCode>
                <c:ptCount val="40"/>
                <c:pt idx="0">
                  <c:v>36.6</c:v>
                </c:pt>
                <c:pt idx="8">
                  <c:v>27.8</c:v>
                </c:pt>
                <c:pt idx="16">
                  <c:v>32</c:v>
                </c:pt>
                <c:pt idx="24">
                  <c:v>41.1</c:v>
                </c:pt>
                <c:pt idx="32">
                  <c:v>45.7</c:v>
                </c:pt>
              </c:numCache>
            </c:numRef>
          </c:yVal>
          <c:smooth val="0"/>
          <c:extLst>
            <c:ext xmlns:c16="http://schemas.microsoft.com/office/drawing/2014/chart" uri="{C3380CC4-5D6E-409C-BE32-E72D297353CC}">
              <c16:uniqueId val="{00000009-043F-4189-8F41-AC3244199D1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{29427A03-A14F-4341-B39C-EB3CDCE400E8}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43F-4189-8F41-AC3244199D1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{18BFABAA-4EEE-42F0-93D2-88CB93FBAAD2}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43F-4189-8F41-AC3244199D1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{2A2258E0-31C8-4B89-A0B7-8411843B1030}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43F-4189-8F41-AC3244199D1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{A047BDBF-4C4D-4CC4-8A9E-8C33DDD2AD2B}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43F-4189-8F41-AC3244199D1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{20812FAB-255A-41D8-95BC-9AD0CE8F9735}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43F-4189-8F41-AC3244199D1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{F28C7D26-FD75-4246-967C-DF5A3C8B7454}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43F-4189-8F41-AC3244199D1D}"/>
                </c:ext>
              </c:extLst>
            </c:dLbl>
            <c:dLbl>
              <c:idx val="16"/>
              <c:layout>
                <c:manualLayout>
                  <c:x val="0"/>
                  <c:y val="1.728517638452308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{4796F237-C415-4C57-9D49-50E446C85289}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43F-4189-8F41-AC3244199D1D}"/>
                </c:ext>
              </c:extLst>
            </c:dLbl>
            <c:dLbl>
              <c:idx val="24"/>
              <c:layout>
                <c:manualLayout>
                  <c:x val="0"/>
                  <c:y val="5.408906183750041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{4DC3EBA5-9923-4D7F-BB29-1C5BECC11F6C}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43F-4189-8F41-AC3244199D1D}"/>
                </c:ext>
              </c:extLst>
            </c:dLbl>
            <c:dLbl>
              <c:idx val="32"/>
              <c:layout>
                <c:manualLayout>
                  <c:x val="0"/>
                  <c:y val="-2.26932263493496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{D2CC95D6-7B7F-43D0-BAB7-6F801BD36D30}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43F-4189-8F41-AC3244199D1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043F-4189-8F41-AC3244199D1D}"/>
            </c:ext>
          </c:extLst>
        </c:ser>
        <c:dLbls>
          <c:showLegendKey val="0"/>
          <c:showVal val="1"/>
          <c:showCatName val="0"/>
          <c:showSerName val="0"/>
          <c:showPercent val="0"/>
          <c:showBubbleSize val="0"/>
        </c:dLbls>
        <c:axId val="84219776"/>
        <c:axId val="84234240"/>
      </c:scatterChart>
      <c:valAx>
        <c:axId val="84219776"/>
        <c:scaling>
          <c:orientation val="maxMin"/>
          <c:max val="6.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年度は、基準財政収入額が市税等の増収に伴い増額となったものの、基準財政財政需要額が個別算定経費及び包括算定経費の増などにより増額となり、単年度の財政力指数は</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財政力指数の算出方法である</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ヵ年平均で見たときには、財政力指数は前年度と</a:t>
          </a:r>
          <a:r>
            <a:rPr kumimoji="1" lang="ja-JP" altLang="en-US" sz="1100">
              <a:solidFill>
                <a:schemeClr val="dk1"/>
              </a:solidFill>
              <a:effectLst/>
              <a:latin typeface="+mn-lt"/>
              <a:ea typeface="+mn-ea"/>
              <a:cs typeface="+mn-cs"/>
            </a:rPr>
            <a:t>同値となっており</a:t>
          </a:r>
          <a:r>
            <a:rPr kumimoji="1" lang="ja-JP" altLang="ja-JP" sz="1100">
              <a:solidFill>
                <a:schemeClr val="dk1"/>
              </a:solidFill>
              <a:effectLst/>
              <a:latin typeface="+mn-lt"/>
              <a:ea typeface="+mn-ea"/>
              <a:cs typeface="+mn-cs"/>
            </a:rPr>
            <a:t>、類似団体内平均値を</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ポイント上回った。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今後も、税収納率の向上等の取組による自主財源の確保で財政力の維持・強化に努める。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24493</xdr:rowOff>
    </xdr:from>
    <xdr:to>
      <xdr:col>23</xdr:col>
      <xdr:colOff>133350</xdr:colOff>
      <xdr:row>41</xdr:row>
      <xdr:rowOff>24493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539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161472</xdr:rowOff>
    </xdr:from>
    <xdr:to>
      <xdr:col>19</xdr:col>
      <xdr:colOff>133350</xdr:colOff>
      <xdr:row>41</xdr:row>
      <xdr:rowOff>24493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1947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144235</xdr:rowOff>
    </xdr:from>
    <xdr:to>
      <xdr:col>15</xdr:col>
      <xdr:colOff>82550</xdr:colOff>
      <xdr:row>40</xdr:row>
      <xdr:rowOff>161472</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0223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127000</xdr:rowOff>
    </xdr:from>
    <xdr:to>
      <xdr:col>11</xdr:col>
      <xdr:colOff>31750</xdr:colOff>
      <xdr:row>40</xdr:row>
      <xdr:rowOff>144235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850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145143</xdr:rowOff>
    </xdr:from>
    <xdr:to>
      <xdr:col>23</xdr:col>
      <xdr:colOff>184150</xdr:colOff>
      <xdr:row>41</xdr:row>
      <xdr:rowOff>75293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161670</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4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145143</xdr:rowOff>
    </xdr:from>
    <xdr:to>
      <xdr:col>19</xdr:col>
      <xdr:colOff>184150</xdr:colOff>
      <xdr:row>41</xdr:row>
      <xdr:rowOff>75293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85470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72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110672</xdr:rowOff>
    </xdr:from>
    <xdr:to>
      <xdr:col>15</xdr:col>
      <xdr:colOff>133350</xdr:colOff>
      <xdr:row>41</xdr:row>
      <xdr:rowOff>40822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50999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3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93435</xdr:rowOff>
    </xdr:from>
    <xdr:to>
      <xdr:col>11</xdr:col>
      <xdr:colOff>82550</xdr:colOff>
      <xdr:row>41</xdr:row>
      <xdr:rowOff>23585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33762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対前年度比では</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し、類似団体平均より</a:t>
          </a:r>
          <a:r>
            <a:rPr kumimoji="1" lang="en-US" altLang="ja-JP" sz="1100">
              <a:solidFill>
                <a:schemeClr val="dk1"/>
              </a:solidFill>
              <a:effectLst/>
              <a:latin typeface="+mn-lt"/>
              <a:ea typeface="+mn-ea"/>
              <a:cs typeface="+mn-cs"/>
            </a:rPr>
            <a:t>3.8</a:t>
          </a:r>
          <a:r>
            <a:rPr kumimoji="1" lang="ja-JP" altLang="ja-JP" sz="1100">
              <a:solidFill>
                <a:schemeClr val="dk1"/>
              </a:solidFill>
              <a:effectLst/>
              <a:latin typeface="+mn-lt"/>
              <a:ea typeface="+mn-ea"/>
              <a:cs typeface="+mn-cs"/>
            </a:rPr>
            <a:t>ポイント高くなっている。要因としては、分子の経常経費充当一般財源</a:t>
          </a:r>
          <a:r>
            <a:rPr kumimoji="1" lang="ja-JP" altLang="en-US" sz="1100">
              <a:solidFill>
                <a:schemeClr val="dk1"/>
              </a:solidFill>
              <a:effectLst/>
              <a:latin typeface="+mn-lt"/>
              <a:ea typeface="+mn-ea"/>
              <a:cs typeface="+mn-cs"/>
            </a:rPr>
            <a:t>が介護・訓練等給付費事業</a:t>
          </a:r>
          <a:r>
            <a:rPr kumimoji="1" lang="ja-JP" altLang="ja-JP" sz="1100">
              <a:solidFill>
                <a:schemeClr val="dk1"/>
              </a:solidFill>
              <a:effectLst/>
              <a:latin typeface="+mn-lt"/>
              <a:ea typeface="+mn-ea"/>
              <a:cs typeface="+mn-cs"/>
            </a:rPr>
            <a:t>などの扶助費の増や給与改定に伴う人件費の増などにより増額</a:t>
          </a:r>
          <a:r>
            <a:rPr kumimoji="1" lang="ja-JP" altLang="en-US" sz="1100">
              <a:solidFill>
                <a:schemeClr val="dk1"/>
              </a:solidFill>
              <a:effectLst/>
              <a:latin typeface="+mn-lt"/>
              <a:ea typeface="+mn-ea"/>
              <a:cs typeface="+mn-cs"/>
            </a:rPr>
            <a:t>したものの、</a:t>
          </a:r>
          <a:r>
            <a:rPr kumimoji="1" lang="ja-JP" altLang="ja-JP" sz="1100">
              <a:solidFill>
                <a:schemeClr val="dk1"/>
              </a:solidFill>
              <a:effectLst/>
              <a:latin typeface="+mn-lt"/>
              <a:ea typeface="+mn-ea"/>
              <a:cs typeface="+mn-cs"/>
            </a:rPr>
            <a:t>分母の経常一般財源が市税や地方交付税の増などにより増額となったことが挙げられる。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今後も地方債の発行総額抑制による公債費の削減や適正な定員管理と給与水準による人件費の抑制、事務事業評価等による経常経費の削減を行うなど、行政改革を推進し、財政構造の弾力化を図る。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162983</xdr:rowOff>
    </xdr:from>
    <xdr:to>
      <xdr:col>23</xdr:col>
      <xdr:colOff>133350</xdr:colOff>
      <xdr:row>67</xdr:row>
      <xdr:rowOff>3598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1478683"/>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86571</xdr:rowOff>
    </xdr:from>
    <xdr:to>
      <xdr:col>19</xdr:col>
      <xdr:colOff>133350</xdr:colOff>
      <xdr:row>67</xdr:row>
      <xdr:rowOff>3598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402271"/>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109220</xdr:rowOff>
    </xdr:from>
    <xdr:to>
      <xdr:col>15</xdr:col>
      <xdr:colOff>82550</xdr:colOff>
      <xdr:row>66</xdr:row>
      <xdr:rowOff>86571</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253470"/>
          <a:ext cx="889000" cy="148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109220</xdr:rowOff>
    </xdr:from>
    <xdr:to>
      <xdr:col>11</xdr:col>
      <xdr:colOff>31750</xdr:colOff>
      <xdr:row>66</xdr:row>
      <xdr:rowOff>114723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253470"/>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112183</xdr:rowOff>
    </xdr:from>
    <xdr:to>
      <xdr:col>23</xdr:col>
      <xdr:colOff>184150</xdr:colOff>
      <xdr:row>67</xdr:row>
      <xdr:rowOff>42333</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4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84260</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9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124248</xdr:rowOff>
    </xdr:from>
    <xdr:to>
      <xdr:col>19</xdr:col>
      <xdr:colOff>184150</xdr:colOff>
      <xdr:row>67</xdr:row>
      <xdr:rowOff>54398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439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39175</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5263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35771</xdr:rowOff>
    </xdr:from>
    <xdr:to>
      <xdr:col>15</xdr:col>
      <xdr:colOff>133350</xdr:colOff>
      <xdr:row>66</xdr:row>
      <xdr:rowOff>137371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35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122148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437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58420</xdr:rowOff>
    </xdr:from>
    <xdr:to>
      <xdr:col>11</xdr:col>
      <xdr:colOff>82550</xdr:colOff>
      <xdr:row>65</xdr:row>
      <xdr:rowOff>160020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20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144797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28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63923</xdr:rowOff>
    </xdr:from>
    <xdr:to>
      <xdr:col>7</xdr:col>
      <xdr:colOff>31750</xdr:colOff>
      <xdr:row>66</xdr:row>
      <xdr:rowOff>165523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150300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46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[127,776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類似団体内平均値より</a:t>
          </a:r>
          <a:r>
            <a:rPr kumimoji="1" lang="en-US" altLang="ja-JP" sz="1100">
              <a:solidFill>
                <a:schemeClr val="dk1"/>
              </a:solidFill>
              <a:effectLst/>
              <a:latin typeface="+mn-lt"/>
              <a:ea typeface="+mn-ea"/>
              <a:cs typeface="+mn-cs"/>
            </a:rPr>
            <a:t>7,587</a:t>
          </a:r>
          <a:r>
            <a:rPr kumimoji="1" lang="ja-JP" altLang="ja-JP" sz="1100">
              <a:solidFill>
                <a:schemeClr val="dk1"/>
              </a:solidFill>
              <a:effectLst/>
              <a:latin typeface="+mn-lt"/>
              <a:ea typeface="+mn-ea"/>
              <a:cs typeface="+mn-cs"/>
            </a:rPr>
            <a:t>円低く、前年度決算額に比べて</a:t>
          </a:r>
          <a:r>
            <a:rPr kumimoji="1" lang="en-US" altLang="ja-JP" sz="1100">
              <a:solidFill>
                <a:schemeClr val="dk1"/>
              </a:solidFill>
              <a:effectLst/>
              <a:latin typeface="+mn-lt"/>
              <a:ea typeface="+mn-ea"/>
              <a:cs typeface="+mn-cs"/>
            </a:rPr>
            <a:t>7,102</a:t>
          </a:r>
          <a:r>
            <a:rPr kumimoji="1" lang="ja-JP" altLang="ja-JP" sz="1100">
              <a:solidFill>
                <a:schemeClr val="dk1"/>
              </a:solidFill>
              <a:effectLst/>
              <a:latin typeface="+mn-lt"/>
              <a:ea typeface="+mn-ea"/>
              <a:cs typeface="+mn-cs"/>
            </a:rPr>
            <a:t>円上昇している。これは、給与改定による給料の増や期末手当及び勤勉手当の支給月増に伴</a:t>
          </a:r>
          <a:r>
            <a:rPr kumimoji="1" lang="ja-JP" altLang="en-US" sz="1100">
              <a:solidFill>
                <a:schemeClr val="dk1"/>
              </a:solidFill>
              <a:effectLst/>
              <a:latin typeface="+mn-lt"/>
              <a:ea typeface="+mn-ea"/>
              <a:cs typeface="+mn-cs"/>
            </a:rPr>
            <a:t>う</a:t>
          </a:r>
          <a:r>
            <a:rPr kumimoji="1" lang="ja-JP" altLang="ja-JP" sz="1100">
              <a:solidFill>
                <a:schemeClr val="dk1"/>
              </a:solidFill>
              <a:effectLst/>
              <a:latin typeface="+mn-lt"/>
              <a:ea typeface="+mn-ea"/>
              <a:cs typeface="+mn-cs"/>
            </a:rPr>
            <a:t>人件費は増加、</a:t>
          </a:r>
          <a:r>
            <a:rPr kumimoji="1" lang="ja-JP" altLang="en-US" sz="1100">
              <a:solidFill>
                <a:schemeClr val="dk1"/>
              </a:solidFill>
              <a:effectLst/>
              <a:latin typeface="+mn-lt"/>
              <a:ea typeface="+mn-ea"/>
              <a:cs typeface="+mn-cs"/>
            </a:rPr>
            <a:t>予防接種業務委託料</a:t>
          </a:r>
          <a:r>
            <a:rPr kumimoji="1" lang="ja-JP" altLang="ja-JP" sz="1100">
              <a:solidFill>
                <a:schemeClr val="dk1"/>
              </a:solidFill>
              <a:effectLst/>
              <a:latin typeface="+mn-lt"/>
              <a:ea typeface="+mn-ea"/>
              <a:cs typeface="+mn-cs"/>
            </a:rPr>
            <a:t>などによる物件費</a:t>
          </a:r>
          <a:r>
            <a:rPr kumimoji="1" lang="ja-JP" altLang="en-US" sz="1100">
              <a:solidFill>
                <a:schemeClr val="dk1"/>
              </a:solidFill>
              <a:effectLst/>
              <a:latin typeface="+mn-lt"/>
              <a:ea typeface="+mn-ea"/>
              <a:cs typeface="+mn-cs"/>
            </a:rPr>
            <a:t>が増加</a:t>
          </a:r>
          <a:r>
            <a:rPr kumimoji="1" lang="ja-JP" altLang="ja-JP" sz="1100">
              <a:solidFill>
                <a:schemeClr val="dk1"/>
              </a:solidFill>
              <a:effectLst/>
              <a:latin typeface="+mn-lt"/>
              <a:ea typeface="+mn-ea"/>
              <a:cs typeface="+mn-cs"/>
            </a:rPr>
            <a:t>したことによるものである。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157487</xdr:rowOff>
    </xdr:from>
    <xdr:to>
      <xdr:col>23</xdr:col>
      <xdr:colOff>133350</xdr:colOff>
      <xdr:row>83</xdr:row>
      <xdr:rowOff>128846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16387"/>
          <a:ext cx="838200" cy="14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157487</xdr:rowOff>
    </xdr:from>
    <xdr:to>
      <xdr:col>19</xdr:col>
      <xdr:colOff>133350</xdr:colOff>
      <xdr:row>83</xdr:row>
      <xdr:rowOff>127338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16387"/>
          <a:ext cx="889000" cy="141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127143</xdr:rowOff>
    </xdr:from>
    <xdr:to>
      <xdr:col>15</xdr:col>
      <xdr:colOff>82550</xdr:colOff>
      <xdr:row>83</xdr:row>
      <xdr:rowOff>127338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86043"/>
          <a:ext cx="889000" cy="171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3034</xdr:rowOff>
    </xdr:from>
    <xdr:to>
      <xdr:col>11</xdr:col>
      <xdr:colOff>31750</xdr:colOff>
      <xdr:row>82</xdr:row>
      <xdr:rowOff>127143</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61934"/>
          <a:ext cx="889000" cy="12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78046</xdr:rowOff>
    </xdr:from>
    <xdr:to>
      <xdr:col>23</xdr:col>
      <xdr:colOff>184150</xdr:colOff>
      <xdr:row>84</xdr:row>
      <xdr:rowOff>8196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308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94573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15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106687</xdr:rowOff>
    </xdr:from>
    <xdr:to>
      <xdr:col>19</xdr:col>
      <xdr:colOff>184150</xdr:colOff>
      <xdr:row>83</xdr:row>
      <xdr:rowOff>36837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6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47014</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344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76538</xdr:rowOff>
    </xdr:from>
    <xdr:to>
      <xdr:col>15</xdr:col>
      <xdr:colOff>133350</xdr:colOff>
      <xdr:row>84</xdr:row>
      <xdr:rowOff>6688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3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16865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07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76343</xdr:rowOff>
    </xdr:from>
    <xdr:to>
      <xdr:col>11</xdr:col>
      <xdr:colOff>82550</xdr:colOff>
      <xdr:row>83</xdr:row>
      <xdr:rowOff>6493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16670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123684</xdr:rowOff>
    </xdr:from>
    <xdr:to>
      <xdr:col>7</xdr:col>
      <xdr:colOff>31750</xdr:colOff>
      <xdr:row>82</xdr:row>
      <xdr:rowOff>53834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1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64011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80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年度に給料表を見直し、各級の最高号給の給料月額の引下げや２％カット後での切替等を実施するとともに、給料カットを継続して行っており、さらには平成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年度に給料表の各級の最高号給の給料月額を大分県と同額にするなど、引き続き給与水準の適正化に努めてきたところである。</a:t>
          </a:r>
          <a:endParaRPr lang="ja-JP" altLang="ja-JP" sz="1400">
            <a:effectLst/>
          </a:endParaRPr>
        </a:p>
        <a:p>
          <a:r>
            <a:rPr kumimoji="1" lang="ja-JP" altLang="ja-JP" sz="1100">
              <a:solidFill>
                <a:schemeClr val="dk1"/>
              </a:solidFill>
              <a:effectLst/>
              <a:latin typeface="+mn-lt"/>
              <a:ea typeface="+mn-ea"/>
              <a:cs typeface="+mn-cs"/>
            </a:rPr>
            <a:t>このような措置を講じてはいるものの、給与水準が高い高年齢層の占める割合が依然として大きいこともあり、このことがラスパイレス指数の高い要因となっている。今後は、給与水準の高い高年齢層の職員が退職していくことにより、抑制されていくものと考えているが、他都市の状況等を踏まえ、適正な給与水準となるよう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111125</xdr:rowOff>
    </xdr:from>
    <xdr:to>
      <xdr:col>81</xdr:col>
      <xdr:colOff>44450</xdr:colOff>
      <xdr:row>88</xdr:row>
      <xdr:rowOff>135731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5027275"/>
          <a:ext cx="838200" cy="19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65881</xdr:rowOff>
    </xdr:from>
    <xdr:to>
      <xdr:col>77</xdr:col>
      <xdr:colOff>44450</xdr:colOff>
      <xdr:row>87</xdr:row>
      <xdr:rowOff>111125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982031"/>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20638</xdr:rowOff>
    </xdr:from>
    <xdr:to>
      <xdr:col>72</xdr:col>
      <xdr:colOff>203200</xdr:colOff>
      <xdr:row>87</xdr:row>
      <xdr:rowOff>65881</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4401800" y="14936788"/>
          <a:ext cx="889000" cy="4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5556</xdr:rowOff>
    </xdr:from>
    <xdr:to>
      <xdr:col>68</xdr:col>
      <xdr:colOff>152400</xdr:colOff>
      <xdr:row>87</xdr:row>
      <xdr:rowOff>20638</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a:off x="13512800" y="14921706"/>
          <a:ext cx="8890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84931</xdr:rowOff>
    </xdr:from>
    <xdr:to>
      <xdr:col>81</xdr:col>
      <xdr:colOff>95250</xdr:colOff>
      <xdr:row>89</xdr:row>
      <xdr:rowOff>15081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517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152258</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5068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60325</xdr:rowOff>
    </xdr:from>
    <xdr:to>
      <xdr:col>77</xdr:col>
      <xdr:colOff>95250</xdr:colOff>
      <xdr:row>87</xdr:row>
      <xdr:rowOff>161925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97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146702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50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15081</xdr:rowOff>
    </xdr:from>
    <xdr:to>
      <xdr:col>73</xdr:col>
      <xdr:colOff>44450</xdr:colOff>
      <xdr:row>87</xdr:row>
      <xdr:rowOff>116681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931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101458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017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141288</xdr:rowOff>
    </xdr:from>
    <xdr:to>
      <xdr:col>68</xdr:col>
      <xdr:colOff>203200</xdr:colOff>
      <xdr:row>87</xdr:row>
      <xdr:rowOff>71438</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88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56215</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4972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126206</xdr:rowOff>
    </xdr:from>
    <xdr:to>
      <xdr:col>64</xdr:col>
      <xdr:colOff>152400</xdr:colOff>
      <xdr:row>87</xdr:row>
      <xdr:rowOff>56356</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87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41133</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4957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年度の人口千人当たり職員数は</a:t>
          </a:r>
          <a:r>
            <a:rPr kumimoji="1" lang="en-US" altLang="ja-JP" sz="1100">
              <a:solidFill>
                <a:schemeClr val="dk1"/>
              </a:solidFill>
              <a:effectLst/>
              <a:latin typeface="+mn-lt"/>
              <a:ea typeface="+mn-ea"/>
              <a:cs typeface="+mn-cs"/>
            </a:rPr>
            <a:t>6.57</a:t>
          </a:r>
          <a:r>
            <a:rPr kumimoji="1" lang="ja-JP" altLang="ja-JP" sz="1100">
              <a:solidFill>
                <a:schemeClr val="dk1"/>
              </a:solidFill>
              <a:effectLst/>
              <a:latin typeface="+mn-lt"/>
              <a:ea typeface="+mn-ea"/>
              <a:cs typeface="+mn-cs"/>
            </a:rPr>
            <a:t>人となり、類似団体平均より</a:t>
          </a:r>
          <a:r>
            <a:rPr kumimoji="1" lang="en-US" altLang="ja-JP" sz="1100">
              <a:solidFill>
                <a:schemeClr val="dk1"/>
              </a:solidFill>
              <a:effectLst/>
              <a:latin typeface="+mn-lt"/>
              <a:ea typeface="+mn-ea"/>
              <a:cs typeface="+mn-cs"/>
            </a:rPr>
            <a:t>0.02</a:t>
          </a:r>
          <a:r>
            <a:rPr kumimoji="1" lang="ja-JP" altLang="ja-JP" sz="1100">
              <a:solidFill>
                <a:schemeClr val="dk1"/>
              </a:solidFill>
              <a:effectLst/>
              <a:latin typeface="+mn-lt"/>
              <a:ea typeface="+mn-ea"/>
              <a:cs typeface="+mn-cs"/>
            </a:rPr>
            <a:t>ポイント低くなっている。</a:t>
          </a:r>
          <a:endParaRPr lang="ja-JP" altLang="ja-JP" sz="1400">
            <a:effectLst/>
          </a:endParaRPr>
        </a:p>
        <a:p>
          <a:r>
            <a:rPr kumimoji="1" lang="ja-JP" altLang="ja-JP" sz="1100">
              <a:solidFill>
                <a:schemeClr val="dk1"/>
              </a:solidFill>
              <a:effectLst/>
              <a:latin typeface="+mn-lt"/>
              <a:ea typeface="+mn-ea"/>
              <a:cs typeface="+mn-cs"/>
            </a:rPr>
            <a:t>今後とも、限られた人的資源の効率的かつ効果的な活用を図る中、適正な定員管理に努めていく。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152944</xdr:rowOff>
    </xdr:from>
    <xdr:to>
      <xdr:col>81</xdr:col>
      <xdr:colOff>44450</xdr:colOff>
      <xdr:row>61</xdr:row>
      <xdr:rowOff>15966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439944"/>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125367</xdr:rowOff>
    </xdr:from>
    <xdr:to>
      <xdr:col>77</xdr:col>
      <xdr:colOff>44450</xdr:colOff>
      <xdr:row>60</xdr:row>
      <xdr:rowOff>152944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412367"/>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111578</xdr:rowOff>
    </xdr:from>
    <xdr:to>
      <xdr:col>72</xdr:col>
      <xdr:colOff>203200</xdr:colOff>
      <xdr:row>60</xdr:row>
      <xdr:rowOff>125367</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398578"/>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108131</xdr:rowOff>
    </xdr:from>
    <xdr:to>
      <xdr:col>68</xdr:col>
      <xdr:colOff>152400</xdr:colOff>
      <xdr:row>60</xdr:row>
      <xdr:rowOff>111578</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39513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136616</xdr:rowOff>
    </xdr:from>
    <xdr:to>
      <xdr:col>81</xdr:col>
      <xdr:colOff>95250</xdr:colOff>
      <xdr:row>61</xdr:row>
      <xdr:rowOff>66766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153143</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2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102144</xdr:rowOff>
    </xdr:from>
    <xdr:to>
      <xdr:col>77</xdr:col>
      <xdr:colOff>95250</xdr:colOff>
      <xdr:row>61</xdr:row>
      <xdr:rowOff>32294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38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42471</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10158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74567</xdr:rowOff>
    </xdr:from>
    <xdr:to>
      <xdr:col>73</xdr:col>
      <xdr:colOff>44450</xdr:colOff>
      <xdr:row>61</xdr:row>
      <xdr:rowOff>4717</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361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14894</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10130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60778</xdr:rowOff>
    </xdr:from>
    <xdr:to>
      <xdr:col>68</xdr:col>
      <xdr:colOff>203200</xdr:colOff>
      <xdr:row>60</xdr:row>
      <xdr:rowOff>162378</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347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1105</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1011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57331</xdr:rowOff>
    </xdr:from>
    <xdr:to>
      <xdr:col>64</xdr:col>
      <xdr:colOff>152400</xdr:colOff>
      <xdr:row>60</xdr:row>
      <xdr:rowOff>158931</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344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169108</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1011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対前年度比では</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ポイント悪化し、類似団体平均より</a:t>
          </a:r>
          <a:r>
            <a:rPr lang="en-US" altLang="ja-JP" sz="1100" b="0" i="0" baseline="0">
              <a:solidFill>
                <a:schemeClr val="dk1"/>
              </a:solidFill>
              <a:effectLst/>
              <a:latin typeface="+mn-lt"/>
              <a:ea typeface="+mn-ea"/>
              <a:cs typeface="+mn-cs"/>
            </a:rPr>
            <a:t>0.8</a:t>
          </a:r>
          <a:r>
            <a:rPr lang="ja-JP" altLang="ja-JP" sz="1100" b="0" i="0" baseline="0">
              <a:solidFill>
                <a:schemeClr val="dk1"/>
              </a:solidFill>
              <a:effectLst/>
              <a:latin typeface="+mn-lt"/>
              <a:ea typeface="+mn-ea"/>
              <a:cs typeface="+mn-cs"/>
            </a:rPr>
            <a:t>ポイント高くなっている。実質公債費比率は</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ヵ年平均で算出されるが、令和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年度の実質公債費比率が令和</a:t>
          </a:r>
          <a:r>
            <a:rPr lang="en-US" altLang="ja-JP" sz="1100" b="0" i="0" baseline="0">
              <a:solidFill>
                <a:schemeClr val="dk1"/>
              </a:solidFill>
              <a:effectLst/>
              <a:latin typeface="+mn-lt"/>
              <a:ea typeface="+mn-ea"/>
              <a:cs typeface="+mn-cs"/>
            </a:rPr>
            <a:t>3</a:t>
          </a:r>
          <a:r>
            <a:rPr lang="ja-JP" altLang="ja-JP" sz="1100" b="0" i="0" baseline="0">
              <a:solidFill>
                <a:schemeClr val="dk1"/>
              </a:solidFill>
              <a:effectLst/>
              <a:latin typeface="+mn-lt"/>
              <a:ea typeface="+mn-ea"/>
              <a:cs typeface="+mn-cs"/>
            </a:rPr>
            <a:t>年度の実質公債費比率と比較し、公債費の基準財政需要額算入額が減となったことなどにより、悪化したことが要因である。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今後も引き続き、地方債発行額の抑制や公営企業に対する繰出しの見直し等行政改革を進めることで、比率の改善に努める。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27940</xdr:rowOff>
    </xdr:from>
    <xdr:to>
      <xdr:col>81</xdr:col>
      <xdr:colOff>44450</xdr:colOff>
      <xdr:row>41</xdr:row>
      <xdr:rowOff>35983</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6179800" y="705739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108814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19896</xdr:rowOff>
    </xdr:from>
    <xdr:to>
      <xdr:col>77</xdr:col>
      <xdr:colOff>44450</xdr:colOff>
      <xdr:row>41</xdr:row>
      <xdr:rowOff>27940</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5290800" y="704934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32614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67191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143087</xdr:rowOff>
    </xdr:from>
    <xdr:to>
      <xdr:col>72</xdr:col>
      <xdr:colOff>203200</xdr:colOff>
      <xdr:row>41</xdr:row>
      <xdr:rowOff>19896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4401800" y="7001087"/>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32614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143087</xdr:rowOff>
    </xdr:from>
    <xdr:to>
      <xdr:col>68</xdr:col>
      <xdr:colOff>152400</xdr:colOff>
      <xdr:row>40</xdr:row>
      <xdr:rowOff>143087</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3512800" y="70010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32614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128710</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148590</xdr:rowOff>
    </xdr:from>
    <xdr:to>
      <xdr:col>77</xdr:col>
      <xdr:colOff>95250</xdr:colOff>
      <xdr:row>41</xdr:row>
      <xdr:rowOff>78740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63517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140546</xdr:rowOff>
    </xdr:from>
    <xdr:to>
      <xdr:col>73</xdr:col>
      <xdr:colOff>44450</xdr:colOff>
      <xdr:row>41</xdr:row>
      <xdr:rowOff>70696</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92287</xdr:rowOff>
    </xdr:from>
    <xdr:to>
      <xdr:col>68</xdr:col>
      <xdr:colOff>203200</xdr:colOff>
      <xdr:row>41</xdr:row>
      <xdr:rowOff>22437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92287</xdr:rowOff>
    </xdr:from>
    <xdr:to>
      <xdr:col>64</xdr:col>
      <xdr:colOff>152400</xdr:colOff>
      <xdr:row>41</xdr:row>
      <xdr:rowOff>22437</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9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32614</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719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対前年度比では</a:t>
          </a:r>
          <a:r>
            <a:rPr lang="en-US" altLang="ja-JP" sz="1100" b="0" i="0" baseline="0">
              <a:solidFill>
                <a:schemeClr val="dk1"/>
              </a:solidFill>
              <a:effectLst/>
              <a:latin typeface="+mn-lt"/>
              <a:ea typeface="+mn-ea"/>
              <a:cs typeface="+mn-cs"/>
            </a:rPr>
            <a:t>4.6</a:t>
          </a:r>
          <a:r>
            <a:rPr lang="ja-JP" altLang="ja-JP" sz="1100" b="0" i="0" baseline="0">
              <a:solidFill>
                <a:schemeClr val="dk1"/>
              </a:solidFill>
              <a:effectLst/>
              <a:latin typeface="+mn-lt"/>
              <a:ea typeface="+mn-ea"/>
              <a:cs typeface="+mn-cs"/>
            </a:rPr>
            <a:t>ポイント悪化し、類似団体平均より</a:t>
          </a:r>
          <a:r>
            <a:rPr lang="en-US" altLang="ja-JP" sz="1100" b="0" i="0" baseline="0">
              <a:solidFill>
                <a:schemeClr val="dk1"/>
              </a:solidFill>
              <a:effectLst/>
              <a:latin typeface="+mn-lt"/>
              <a:ea typeface="+mn-ea"/>
              <a:cs typeface="+mn-cs"/>
            </a:rPr>
            <a:t>29.1</a:t>
          </a:r>
          <a:r>
            <a:rPr lang="ja-JP" altLang="ja-JP" sz="1100" b="0" i="0" baseline="0">
              <a:solidFill>
                <a:schemeClr val="dk1"/>
              </a:solidFill>
              <a:effectLst/>
              <a:latin typeface="+mn-lt"/>
              <a:ea typeface="+mn-ea"/>
              <a:cs typeface="+mn-cs"/>
            </a:rPr>
            <a:t>ポイント高くなっている。要因としては、</a:t>
          </a:r>
          <a:r>
            <a:rPr lang="ja-JP" altLang="ja-JP" sz="1100">
              <a:solidFill>
                <a:schemeClr val="dk1"/>
              </a:solidFill>
              <a:effectLst/>
              <a:latin typeface="+mn-lt"/>
              <a:ea typeface="+mn-ea"/>
              <a:cs typeface="+mn-cs"/>
            </a:rPr>
            <a:t>将来負担額のうち地方債残高や債務負担行為に基づく支出予定額の増加、充当可能財源のうち基準財政需要額への算入見込額の減少など</a:t>
          </a:r>
          <a:r>
            <a:rPr lang="ja-JP" altLang="ja-JP" sz="1100" b="0" i="0" baseline="0">
              <a:solidFill>
                <a:schemeClr val="dk1"/>
              </a:solidFill>
              <a:effectLst/>
              <a:latin typeface="+mn-lt"/>
              <a:ea typeface="+mn-ea"/>
              <a:cs typeface="+mn-cs"/>
            </a:rPr>
            <a:t>が挙げられる。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今後も行政改革を進めるとともに、将来世代への負担を少しでも軽減するよう、更なる改善に努める。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104597</xdr:rowOff>
    </xdr:from>
    <xdr:to>
      <xdr:col>81</xdr:col>
      <xdr:colOff>44450</xdr:colOff>
      <xdr:row>16</xdr:row>
      <xdr:rowOff>148996</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847797"/>
          <a:ext cx="838200" cy="44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16764</xdr:rowOff>
    </xdr:from>
    <xdr:to>
      <xdr:col>77</xdr:col>
      <xdr:colOff>44450</xdr:colOff>
      <xdr:row>16</xdr:row>
      <xdr:rowOff>104597</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759964"/>
          <a:ext cx="889000" cy="8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147676</xdr:rowOff>
    </xdr:from>
    <xdr:to>
      <xdr:col>72</xdr:col>
      <xdr:colOff>203200</xdr:colOff>
      <xdr:row>16</xdr:row>
      <xdr:rowOff>16764</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719426"/>
          <a:ext cx="889000" cy="40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115993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34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147676</xdr:rowOff>
    </xdr:from>
    <xdr:to>
      <xdr:col>68</xdr:col>
      <xdr:colOff>152400</xdr:colOff>
      <xdr:row>16</xdr:row>
      <xdr:rowOff>61163</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719426"/>
          <a:ext cx="889000" cy="8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39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72915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73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98196</xdr:rowOff>
    </xdr:from>
    <xdr:to>
      <xdr:col>81</xdr:col>
      <xdr:colOff>95250</xdr:colOff>
      <xdr:row>17</xdr:row>
      <xdr:rowOff>28346</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84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70273</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813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53797</xdr:rowOff>
    </xdr:from>
    <xdr:to>
      <xdr:col>77</xdr:col>
      <xdr:colOff>95250</xdr:colOff>
      <xdr:row>16</xdr:row>
      <xdr:rowOff>155397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796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140174</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8833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137414</xdr:rowOff>
    </xdr:from>
    <xdr:to>
      <xdr:col>73</xdr:col>
      <xdr:colOff>44450</xdr:colOff>
      <xdr:row>16</xdr:row>
      <xdr:rowOff>67564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70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52341</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795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96876</xdr:rowOff>
    </xdr:from>
    <xdr:to>
      <xdr:col>68</xdr:col>
      <xdr:colOff>203200</xdr:colOff>
      <xdr:row>16</xdr:row>
      <xdr:rowOff>27026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668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11803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755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10363</xdr:rowOff>
    </xdr:from>
    <xdr:to>
      <xdr:col>64</xdr:col>
      <xdr:colOff>152400</xdr:colOff>
      <xdr:row>16</xdr:row>
      <xdr:rowOff>111963</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7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96740</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83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a:solidFill>
                <a:schemeClr val="dk1"/>
              </a:solidFill>
              <a:effectLst/>
              <a:latin typeface="+mn-lt"/>
              <a:ea typeface="+mn-ea"/>
              <a:cs typeface="+mn-cs"/>
            </a:rPr>
            <a:t>人件費に係る経常収支比率は前年度より</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ポイント悪化し、類似団体よりも</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ポイント高くなっている。要因は、給与改定による給料の増や期末手当及び勤勉手当の支給月数の増に伴い、人件費が増額となったことが挙げられる。</a:t>
          </a:r>
          <a:endParaRPr lang="ja-JP" altLang="ja-JP" sz="1400">
            <a:effectLst/>
          </a:endParaRPr>
        </a:p>
        <a:p>
          <a:pPr rtl="0" eaLnBrk="1" fontAlgn="auto" latinLnBrk="0" hangingPunct="1"/>
          <a:r>
            <a:rPr kumimoji="1" lang="ja-JP" altLang="ja-JP" sz="1100">
              <a:solidFill>
                <a:schemeClr val="dk1"/>
              </a:solidFill>
              <a:effectLst/>
              <a:latin typeface="+mn-lt"/>
              <a:ea typeface="+mn-ea"/>
              <a:cs typeface="+mn-cs"/>
            </a:rPr>
            <a:t>今後とも、行政改革の推進により、</a:t>
          </a:r>
          <a:r>
            <a:rPr kumimoji="1" lang="ja-JP" altLang="ja-JP" sz="1100" baseline="0">
              <a:solidFill>
                <a:schemeClr val="dk1"/>
              </a:solidFill>
              <a:effectLst/>
              <a:latin typeface="+mn-lt"/>
              <a:ea typeface="+mn-ea"/>
              <a:cs typeface="+mn-cs"/>
            </a:rPr>
            <a:t>適正な給与水準となるよう</a:t>
          </a:r>
          <a:r>
            <a:rPr kumimoji="1" lang="ja-JP" altLang="ja-JP" sz="1100">
              <a:solidFill>
                <a:schemeClr val="dk1"/>
              </a:solidFill>
              <a:effectLst/>
              <a:latin typeface="+mn-lt"/>
              <a:ea typeface="+mn-ea"/>
              <a:cs typeface="+mn-cs"/>
            </a:rPr>
            <a:t>努めていきたい。</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146050</xdr:rowOff>
    </xdr:from>
    <xdr:to>
      <xdr:col>24</xdr:col>
      <xdr:colOff>25400</xdr:colOff>
      <xdr:row>38</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897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138430</xdr:rowOff>
    </xdr:from>
    <xdr:to>
      <xdr:col>19</xdr:col>
      <xdr:colOff>187325</xdr:colOff>
      <xdr:row>37</xdr:row>
      <xdr:rowOff>146050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82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100330</xdr:rowOff>
    </xdr:from>
    <xdr:to>
      <xdr:col>15</xdr:col>
      <xdr:colOff>98425</xdr:colOff>
      <xdr:row>37</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43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100330</xdr:rowOff>
    </xdr:from>
    <xdr:to>
      <xdr:col>11</xdr:col>
      <xdr:colOff>9525</xdr:colOff>
      <xdr:row>38</xdr:row>
      <xdr:rowOff>5080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439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xdr:rowOff>
    </xdr:from>
    <xdr:to>
      <xdr:col>24</xdr:col>
      <xdr:colOff>76200</xdr:colOff>
      <xdr:row>38</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158767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95250</xdr:rowOff>
    </xdr:from>
    <xdr:to>
      <xdr:col>20</xdr:col>
      <xdr:colOff>38100</xdr:colOff>
      <xdr:row>38</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10177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2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87630</xdr:rowOff>
    </xdr:from>
    <xdr:to>
      <xdr:col>15</xdr:col>
      <xdr:colOff>149225</xdr:colOff>
      <xdr:row>38</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49530</xdr:rowOff>
    </xdr:from>
    <xdr:to>
      <xdr:col>11</xdr:col>
      <xdr:colOff>60325</xdr:colOff>
      <xdr:row>37</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9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135907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125730</xdr:rowOff>
    </xdr:from>
    <xdr:to>
      <xdr:col>6</xdr:col>
      <xdr:colOff>171450</xdr:colOff>
      <xdr:row>38</xdr:row>
      <xdr:rowOff>55880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40657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物件費に係る経常収支比率は前年度より</a:t>
          </a:r>
          <a:r>
            <a:rPr lang="en-US" altLang="ja-JP" sz="1100" b="0" i="0" baseline="0">
              <a:solidFill>
                <a:schemeClr val="dk1"/>
              </a:solidFill>
              <a:effectLst/>
              <a:latin typeface="+mn-lt"/>
              <a:ea typeface="+mn-ea"/>
              <a:cs typeface="+mn-cs"/>
            </a:rPr>
            <a:t>0.1</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改善</a:t>
          </a:r>
          <a:r>
            <a:rPr lang="ja-JP" altLang="ja-JP" sz="1100" b="0" i="0" baseline="0">
              <a:solidFill>
                <a:schemeClr val="dk1"/>
              </a:solidFill>
              <a:effectLst/>
              <a:latin typeface="+mn-lt"/>
              <a:ea typeface="+mn-ea"/>
              <a:cs typeface="+mn-cs"/>
            </a:rPr>
            <a:t>し、類似団体より</a:t>
          </a:r>
          <a:r>
            <a:rPr lang="en-US" altLang="ja-JP" sz="1100" b="0" i="0" baseline="0">
              <a:solidFill>
                <a:schemeClr val="dk1"/>
              </a:solidFill>
              <a:effectLst/>
              <a:latin typeface="+mn-lt"/>
              <a:ea typeface="+mn-ea"/>
              <a:cs typeface="+mn-cs"/>
            </a:rPr>
            <a:t>1.1</a:t>
          </a:r>
          <a:r>
            <a:rPr lang="ja-JP" altLang="ja-JP" sz="1100" b="0" i="0" baseline="0">
              <a:solidFill>
                <a:schemeClr val="dk1"/>
              </a:solidFill>
              <a:effectLst/>
              <a:latin typeface="+mn-lt"/>
              <a:ea typeface="+mn-ea"/>
              <a:cs typeface="+mn-cs"/>
            </a:rPr>
            <a:t>ポイント低くなっている。要因は、システム等</a:t>
          </a:r>
          <a:r>
            <a:rPr lang="ja-JP" altLang="en-US" sz="1100" b="0" i="0" baseline="0">
              <a:solidFill>
                <a:schemeClr val="dk1"/>
              </a:solidFill>
              <a:effectLst/>
              <a:latin typeface="+mn-lt"/>
              <a:ea typeface="+mn-ea"/>
              <a:cs typeface="+mn-cs"/>
            </a:rPr>
            <a:t>開発費用</a:t>
          </a:r>
          <a:r>
            <a:rPr lang="ja-JP" altLang="ja-JP" sz="1100" b="0" i="0" baseline="0">
              <a:solidFill>
                <a:schemeClr val="dk1"/>
              </a:solidFill>
              <a:effectLst/>
              <a:latin typeface="+mn-lt"/>
              <a:ea typeface="+mn-ea"/>
              <a:cs typeface="+mn-cs"/>
            </a:rPr>
            <a:t>の</a:t>
          </a:r>
          <a:r>
            <a:rPr lang="ja-JP" altLang="en-US" sz="1100" b="0" i="0" baseline="0">
              <a:solidFill>
                <a:schemeClr val="dk1"/>
              </a:solidFill>
              <a:effectLst/>
              <a:latin typeface="+mn-lt"/>
              <a:ea typeface="+mn-ea"/>
              <a:cs typeface="+mn-cs"/>
            </a:rPr>
            <a:t>減</a:t>
          </a:r>
          <a:r>
            <a:rPr lang="ja-JP" altLang="ja-JP" sz="1100" b="0" i="0" baseline="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が挙げられる。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物件費は増加傾向にあり、今後も行政改革への取組により、抑制に努める必要がある。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69850</xdr:rowOff>
    </xdr:from>
    <xdr:to>
      <xdr:col>82</xdr:col>
      <xdr:colOff>107950</xdr:colOff>
      <xdr:row>17</xdr:row>
      <xdr:rowOff>77470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9845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74947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8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62230</xdr:rowOff>
    </xdr:from>
    <xdr:to>
      <xdr:col>78</xdr:col>
      <xdr:colOff>69850</xdr:colOff>
      <xdr:row>17</xdr:row>
      <xdr:rowOff>77470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76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2557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088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142240</xdr:rowOff>
    </xdr:from>
    <xdr:to>
      <xdr:col>73</xdr:col>
      <xdr:colOff>180975</xdr:colOff>
      <xdr:row>17</xdr:row>
      <xdr:rowOff>62230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8854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151147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142240</xdr:rowOff>
    </xdr:from>
    <xdr:to>
      <xdr:col>69</xdr:col>
      <xdr:colOff>92075</xdr:colOff>
      <xdr:row>17</xdr:row>
      <xdr:rowOff>16510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885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67327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35577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26670</xdr:rowOff>
    </xdr:from>
    <xdr:to>
      <xdr:col>78</xdr:col>
      <xdr:colOff>120650</xdr:colOff>
      <xdr:row>17</xdr:row>
      <xdr:rowOff>128270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138447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710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11430</xdr:rowOff>
    </xdr:from>
    <xdr:to>
      <xdr:col>74</xdr:col>
      <xdr:colOff>31750</xdr:colOff>
      <xdr:row>17</xdr:row>
      <xdr:rowOff>113030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123207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91440</xdr:rowOff>
    </xdr:from>
    <xdr:to>
      <xdr:col>69</xdr:col>
      <xdr:colOff>142875</xdr:colOff>
      <xdr:row>17</xdr:row>
      <xdr:rowOff>21590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31767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60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137160</xdr:rowOff>
    </xdr:from>
    <xdr:to>
      <xdr:col>65</xdr:col>
      <xdr:colOff>53975</xdr:colOff>
      <xdr:row>17</xdr:row>
      <xdr:rowOff>67310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77487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64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扶助費に係る経常収支比率は前年度より</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改善</a:t>
          </a:r>
          <a:r>
            <a:rPr lang="ja-JP" altLang="ja-JP" sz="1100" b="0" i="0" baseline="0">
              <a:solidFill>
                <a:schemeClr val="dk1"/>
              </a:solidFill>
              <a:effectLst/>
              <a:latin typeface="+mn-lt"/>
              <a:ea typeface="+mn-ea"/>
              <a:cs typeface="+mn-cs"/>
            </a:rPr>
            <a:t>し、類似団体よりも</a:t>
          </a:r>
          <a:r>
            <a:rPr lang="en-US" altLang="ja-JP" sz="1100" b="0" i="0" baseline="0">
              <a:solidFill>
                <a:schemeClr val="dk1"/>
              </a:solidFill>
              <a:effectLst/>
              <a:latin typeface="+mn-lt"/>
              <a:ea typeface="+mn-ea"/>
              <a:cs typeface="+mn-cs"/>
            </a:rPr>
            <a:t>2.2</a:t>
          </a:r>
          <a:r>
            <a:rPr lang="ja-JP" altLang="ja-JP" sz="1100" b="0" i="0" baseline="0">
              <a:solidFill>
                <a:schemeClr val="dk1"/>
              </a:solidFill>
              <a:effectLst/>
              <a:latin typeface="+mn-lt"/>
              <a:ea typeface="+mn-ea"/>
              <a:cs typeface="+mn-cs"/>
            </a:rPr>
            <a:t>ポイント高くなっている。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保育所等運営事業などの児童福祉費や介護・訓練等給付費事業などの障害福祉費は増加</a:t>
          </a:r>
          <a:r>
            <a:rPr lang="ja-JP" altLang="en-US" sz="1100" b="0" i="0" baseline="0">
              <a:solidFill>
                <a:schemeClr val="dk1"/>
              </a:solidFill>
              <a:effectLst/>
              <a:latin typeface="+mn-lt"/>
              <a:ea typeface="+mn-ea"/>
              <a:cs typeface="+mn-cs"/>
            </a:rPr>
            <a:t>している</a:t>
          </a:r>
          <a:r>
            <a:rPr lang="ja-JP" altLang="ja-JP" sz="1100" b="0" i="0" baseline="0">
              <a:solidFill>
                <a:schemeClr val="dk1"/>
              </a:solidFill>
              <a:effectLst/>
              <a:latin typeface="+mn-lt"/>
              <a:ea typeface="+mn-ea"/>
              <a:cs typeface="+mn-cs"/>
            </a:rPr>
            <a:t>ことから、今後も扶助費は増加傾向にあると見込まれる。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120650</xdr:rowOff>
    </xdr:from>
    <xdr:to>
      <xdr:col>24</xdr:col>
      <xdr:colOff>25400</xdr:colOff>
      <xdr:row>60</xdr:row>
      <xdr:rowOff>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10236200"/>
          <a:ext cx="8382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101600</xdr:rowOff>
    </xdr:from>
    <xdr:to>
      <xdr:col>19</xdr:col>
      <xdr:colOff>187325</xdr:colOff>
      <xdr:row>60</xdr:row>
      <xdr:rowOff>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10045700"/>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63500</xdr:rowOff>
    </xdr:from>
    <xdr:to>
      <xdr:col>15</xdr:col>
      <xdr:colOff>98425</xdr:colOff>
      <xdr:row>58</xdr:row>
      <xdr:rowOff>101600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10007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63500</xdr:rowOff>
    </xdr:from>
    <xdr:to>
      <xdr:col>11</xdr:col>
      <xdr:colOff>9525</xdr:colOff>
      <xdr:row>58</xdr:row>
      <xdr:rowOff>101600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10007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69850</xdr:rowOff>
    </xdr:from>
    <xdr:to>
      <xdr:col>24</xdr:col>
      <xdr:colOff>76200</xdr:colOff>
      <xdr:row>60</xdr:row>
      <xdr:rowOff>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41927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59</xdr:row>
      <xdr:rowOff>120650</xdr:rowOff>
    </xdr:from>
    <xdr:to>
      <xdr:col>20</xdr:col>
      <xdr:colOff>38100</xdr:colOff>
      <xdr:row>60</xdr:row>
      <xdr:rowOff>50800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35577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322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50800</xdr:rowOff>
    </xdr:from>
    <xdr:to>
      <xdr:col>15</xdr:col>
      <xdr:colOff>149225</xdr:colOff>
      <xdr:row>58</xdr:row>
      <xdr:rowOff>152400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137177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12700</xdr:rowOff>
    </xdr:from>
    <xdr:to>
      <xdr:col>11</xdr:col>
      <xdr:colOff>60325</xdr:colOff>
      <xdr:row>58</xdr:row>
      <xdr:rowOff>114300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99077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50800</xdr:rowOff>
    </xdr:from>
    <xdr:to>
      <xdr:col>6</xdr:col>
      <xdr:colOff>171450</xdr:colOff>
      <xdr:row>58</xdr:row>
      <xdr:rowOff>152400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137177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その他に係る経常収支比率は前年度より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改善</a:t>
          </a:r>
          <a:r>
            <a:rPr kumimoji="1" lang="ja-JP" altLang="ja-JP" sz="1100">
              <a:solidFill>
                <a:schemeClr val="dk1"/>
              </a:solidFill>
              <a:effectLst/>
              <a:latin typeface="+mn-lt"/>
              <a:ea typeface="+mn-ea"/>
              <a:cs typeface="+mn-cs"/>
            </a:rPr>
            <a:t>し、類似団体よりも</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ポイント高くなっている。</a:t>
          </a:r>
          <a:endParaRPr lang="ja-JP" altLang="ja-JP" sz="1400">
            <a:effectLst/>
          </a:endParaRPr>
        </a:p>
        <a:p>
          <a:r>
            <a:rPr kumimoji="1" lang="ja-JP" altLang="ja-JP" sz="1100">
              <a:solidFill>
                <a:schemeClr val="dk1"/>
              </a:solidFill>
              <a:effectLst/>
              <a:latin typeface="+mn-lt"/>
              <a:ea typeface="+mn-ea"/>
              <a:cs typeface="+mn-cs"/>
            </a:rPr>
            <a:t>被保険者数の増による後期高齢者医療特別会計繰出金の増加など、その他の会計への繰出金が増加していることなどから、今後も経営健全化を進めることにより繰出金の抑制に努める。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59</xdr:row>
      <xdr:rowOff>82550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1854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6350</xdr:rowOff>
    </xdr:from>
    <xdr:to>
      <xdr:col>78</xdr:col>
      <xdr:colOff>69850</xdr:colOff>
      <xdr:row>59</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21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114300</xdr:rowOff>
    </xdr:from>
    <xdr:to>
      <xdr:col>73</xdr:col>
      <xdr:colOff>180975</xdr:colOff>
      <xdr:row>59</xdr:row>
      <xdr:rowOff>6350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58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114300</xdr:rowOff>
    </xdr:from>
    <xdr:to>
      <xdr:col>69</xdr:col>
      <xdr:colOff>92075</xdr:colOff>
      <xdr:row>59</xdr:row>
      <xdr:rowOff>31750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58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31750</xdr:rowOff>
    </xdr:from>
    <xdr:to>
      <xdr:col>82</xdr:col>
      <xdr:colOff>158750</xdr:colOff>
      <xdr:row>59</xdr:row>
      <xdr:rowOff>133350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3827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19050</xdr:rowOff>
    </xdr:from>
    <xdr:to>
      <xdr:col>78</xdr:col>
      <xdr:colOff>120650</xdr:colOff>
      <xdr:row>59</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105427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2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127000</xdr:rowOff>
    </xdr:from>
    <xdr:to>
      <xdr:col>74</xdr:col>
      <xdr:colOff>31750</xdr:colOff>
      <xdr:row>59</xdr:row>
      <xdr:rowOff>57150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41927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63500</xdr:rowOff>
    </xdr:from>
    <xdr:to>
      <xdr:col>69</xdr:col>
      <xdr:colOff>142875</xdr:colOff>
      <xdr:row>58</xdr:row>
      <xdr:rowOff>165100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149877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補助費等に係る経常収支比率は前年度より</a:t>
          </a:r>
          <a:r>
            <a:rPr lang="en-US" altLang="ja-JP" sz="1100" b="0" i="0" baseline="0">
              <a:solidFill>
                <a:schemeClr val="dk1"/>
              </a:solidFill>
              <a:effectLst/>
              <a:latin typeface="+mn-lt"/>
              <a:ea typeface="+mn-ea"/>
              <a:cs typeface="+mn-cs"/>
            </a:rPr>
            <a:t>0.5</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改善</a:t>
          </a:r>
          <a:r>
            <a:rPr lang="ja-JP" altLang="ja-JP" sz="1100" b="0" i="0" baseline="0">
              <a:solidFill>
                <a:schemeClr val="dk1"/>
              </a:solidFill>
              <a:effectLst/>
              <a:latin typeface="+mn-lt"/>
              <a:ea typeface="+mn-ea"/>
              <a:cs typeface="+mn-cs"/>
            </a:rPr>
            <a:t>し、類似団体よりも</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ポイント低くなっている。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今後も経営健全化を進めることにより下水道事業会計への繰出金の抑制に努めるとともに、各種補助金や負担金の見直しを進める。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170434</xdr:rowOff>
    </xdr:from>
    <xdr:to>
      <xdr:col>82</xdr:col>
      <xdr:colOff>107950</xdr:colOff>
      <xdr:row>34</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82828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26416</xdr:rowOff>
    </xdr:from>
    <xdr:to>
      <xdr:col>78</xdr:col>
      <xdr:colOff>69850</xdr:colOff>
      <xdr:row>34</xdr:row>
      <xdr:rowOff>44704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557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133858</xdr:rowOff>
    </xdr:from>
    <xdr:to>
      <xdr:col>73</xdr:col>
      <xdr:colOff>180975</xdr:colOff>
      <xdr:row>34</xdr:row>
      <xdr:rowOff>26416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7917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133858</xdr:rowOff>
    </xdr:from>
    <xdr:to>
      <xdr:col>69</xdr:col>
      <xdr:colOff>92075</xdr:colOff>
      <xdr:row>34</xdr:row>
      <xdr:rowOff>35560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79170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119634</xdr:rowOff>
    </xdr:from>
    <xdr:to>
      <xdr:col>82</xdr:col>
      <xdr:colOff>158750</xdr:colOff>
      <xdr:row>34</xdr:row>
      <xdr:rowOff>49784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136161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2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165354</xdr:rowOff>
    </xdr:from>
    <xdr:to>
      <xdr:col>78</xdr:col>
      <xdr:colOff>120650</xdr:colOff>
      <xdr:row>34</xdr:row>
      <xdr:rowOff>95504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105681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9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147066</xdr:rowOff>
    </xdr:from>
    <xdr:to>
      <xdr:col>74</xdr:col>
      <xdr:colOff>31750</xdr:colOff>
      <xdr:row>34</xdr:row>
      <xdr:rowOff>77216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87393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7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83058</xdr:rowOff>
    </xdr:from>
    <xdr:to>
      <xdr:col>69</xdr:col>
      <xdr:colOff>142875</xdr:colOff>
      <xdr:row>34</xdr:row>
      <xdr:rowOff>13208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23385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0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公債費に係る経常収支比率は前年度より</a:t>
          </a:r>
          <a:r>
            <a:rPr lang="en-US" altLang="ja-JP" sz="1100" b="0" i="0" baseline="0">
              <a:solidFill>
                <a:schemeClr val="dk1"/>
              </a:solidFill>
              <a:effectLst/>
              <a:latin typeface="+mn-lt"/>
              <a:ea typeface="+mn-ea"/>
              <a:cs typeface="+mn-cs"/>
            </a:rPr>
            <a:t>0.6</a:t>
          </a:r>
          <a:r>
            <a:rPr lang="ja-JP" altLang="ja-JP" sz="1100" b="0" i="0" baseline="0">
              <a:solidFill>
                <a:schemeClr val="dk1"/>
              </a:solidFill>
              <a:effectLst/>
              <a:latin typeface="+mn-lt"/>
              <a:ea typeface="+mn-ea"/>
              <a:cs typeface="+mn-cs"/>
            </a:rPr>
            <a:t>ポイント改善し、類似団体よりも</a:t>
          </a:r>
          <a:r>
            <a:rPr lang="en-US" altLang="ja-JP" sz="1100" b="0" i="0" baseline="0">
              <a:solidFill>
                <a:schemeClr val="dk1"/>
              </a:solidFill>
              <a:effectLst/>
              <a:latin typeface="+mn-lt"/>
              <a:ea typeface="+mn-ea"/>
              <a:cs typeface="+mn-cs"/>
            </a:rPr>
            <a:t>1.4</a:t>
          </a:r>
          <a:r>
            <a:rPr lang="ja-JP" altLang="ja-JP" sz="1100" b="0" i="0" baseline="0">
              <a:solidFill>
                <a:schemeClr val="dk1"/>
              </a:solidFill>
              <a:effectLst/>
              <a:latin typeface="+mn-lt"/>
              <a:ea typeface="+mn-ea"/>
              <a:cs typeface="+mn-cs"/>
            </a:rPr>
            <a:t>ポイント高くなっている。令和</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年度に借入を行った臨時財政対策債の償還が開始したものの、償還完了した臨時財政対策債などの減が大きかったことが要因である。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今後もプライマリーバランスに留意しながら、地方債の新規発行の抑制に努め公債費の削減を図る。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130811</xdr:rowOff>
    </xdr:from>
    <xdr:to>
      <xdr:col>24</xdr:col>
      <xdr:colOff>25400</xdr:colOff>
      <xdr:row>78</xdr:row>
      <xdr:rowOff>5080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333246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5080</xdr:rowOff>
    </xdr:from>
    <xdr:to>
      <xdr:col>19</xdr:col>
      <xdr:colOff>187325</xdr:colOff>
      <xdr:row>78</xdr:row>
      <xdr:rowOff>58420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378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20320</xdr:rowOff>
    </xdr:from>
    <xdr:to>
      <xdr:col>15</xdr:col>
      <xdr:colOff>98425</xdr:colOff>
      <xdr:row>78</xdr:row>
      <xdr:rowOff>58420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3934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20320</xdr:rowOff>
    </xdr:from>
    <xdr:to>
      <xdr:col>11</xdr:col>
      <xdr:colOff>9525</xdr:colOff>
      <xdr:row>78</xdr:row>
      <xdr:rowOff>96520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3934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123207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12716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042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80011</xdr:rowOff>
    </xdr:from>
    <xdr:to>
      <xdr:col>24</xdr:col>
      <xdr:colOff>76200</xdr:colOff>
      <xdr:row>78</xdr:row>
      <xdr:rowOff>10161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32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52088</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125730</xdr:rowOff>
    </xdr:from>
    <xdr:to>
      <xdr:col>20</xdr:col>
      <xdr:colOff>38100</xdr:colOff>
      <xdr:row>78</xdr:row>
      <xdr:rowOff>55880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40657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413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xdr:rowOff>
    </xdr:from>
    <xdr:to>
      <xdr:col>15</xdr:col>
      <xdr:colOff>149225</xdr:colOff>
      <xdr:row>78</xdr:row>
      <xdr:rowOff>109220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93997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140970</xdr:rowOff>
    </xdr:from>
    <xdr:to>
      <xdr:col>11</xdr:col>
      <xdr:colOff>60325</xdr:colOff>
      <xdr:row>78</xdr:row>
      <xdr:rowOff>71120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55897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45720</xdr:rowOff>
    </xdr:from>
    <xdr:to>
      <xdr:col>6</xdr:col>
      <xdr:colOff>171450</xdr:colOff>
      <xdr:row>78</xdr:row>
      <xdr:rowOff>147320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41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132097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350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その他に係る経常収支比率は前年度より</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し、類似団体よりも</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ポイント高くなっている。要因は、</a:t>
          </a:r>
          <a:r>
            <a:rPr lang="ja-JP" altLang="ja-JP" sz="1100" b="0" i="0" baseline="0">
              <a:solidFill>
                <a:schemeClr val="dk1"/>
              </a:solidFill>
              <a:effectLst/>
              <a:latin typeface="+mn-lt"/>
              <a:ea typeface="+mn-ea"/>
              <a:cs typeface="+mn-cs"/>
            </a:rPr>
            <a:t>人件費増等による私立保育所給付費等の増額に</a:t>
          </a:r>
          <a:r>
            <a:rPr kumimoji="1" lang="ja-JP" altLang="ja-JP" sz="1100">
              <a:solidFill>
                <a:schemeClr val="dk1"/>
              </a:solidFill>
              <a:effectLst/>
              <a:latin typeface="+mn-lt"/>
              <a:ea typeface="+mn-ea"/>
              <a:cs typeface="+mn-cs"/>
            </a:rPr>
            <a:t>伴う扶助費の増加や、被保険者数の増による後期高齢者医療特別会計繰出金などの繰出金が増加したことなどが挙げられる。</a:t>
          </a:r>
          <a:r>
            <a:rPr kumimoji="1" lang="ja-JP" altLang="en-US"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104139</xdr:rowOff>
    </xdr:from>
    <xdr:to>
      <xdr:col>82</xdr:col>
      <xdr:colOff>107950</xdr:colOff>
      <xdr:row>77</xdr:row>
      <xdr:rowOff>115570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30578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165100</xdr:rowOff>
    </xdr:from>
    <xdr:to>
      <xdr:col>78</xdr:col>
      <xdr:colOff>69850</xdr:colOff>
      <xdr:row>77</xdr:row>
      <xdr:rowOff>104139</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95300"/>
          <a:ext cx="889000" cy="110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43180</xdr:rowOff>
    </xdr:from>
    <xdr:to>
      <xdr:col>73</xdr:col>
      <xdr:colOff>180975</xdr:colOff>
      <xdr:row>76</xdr:row>
      <xdr:rowOff>165100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07338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43180</xdr:rowOff>
    </xdr:from>
    <xdr:to>
      <xdr:col>69</xdr:col>
      <xdr:colOff>92075</xdr:colOff>
      <xdr:row>77</xdr:row>
      <xdr:rowOff>1270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0733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36847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53339</xdr:rowOff>
    </xdr:from>
    <xdr:to>
      <xdr:col>78</xdr:col>
      <xdr:colOff>120650</xdr:colOff>
      <xdr:row>77</xdr:row>
      <xdr:rowOff>154939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139716</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341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114300</xdr:rowOff>
    </xdr:from>
    <xdr:to>
      <xdr:col>74</xdr:col>
      <xdr:colOff>31750</xdr:colOff>
      <xdr:row>77</xdr:row>
      <xdr:rowOff>44450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29227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163830</xdr:rowOff>
    </xdr:from>
    <xdr:to>
      <xdr:col>69</xdr:col>
      <xdr:colOff>142875</xdr:colOff>
      <xdr:row>76</xdr:row>
      <xdr:rowOff>93980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78757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10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121920</xdr:rowOff>
    </xdr:from>
    <xdr:to>
      <xdr:col>65</xdr:col>
      <xdr:colOff>53975</xdr:colOff>
      <xdr:row>77</xdr:row>
      <xdr:rowOff>52070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36847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81928</xdr:rowOff>
    </xdr:from>
    <xdr:to>
      <xdr:col>29</xdr:col>
      <xdr:colOff>127000</xdr:colOff>
      <xdr:row>17</xdr:row>
      <xdr:rowOff>101702</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72753"/>
          <a:ext cx="647700" cy="1912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101702</xdr:rowOff>
    </xdr:from>
    <xdr:to>
      <xdr:col>26</xdr:col>
      <xdr:colOff>50800</xdr:colOff>
      <xdr:row>18</xdr:row>
      <xdr:rowOff>6909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63977"/>
          <a:ext cx="698500" cy="76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6909</xdr:rowOff>
    </xdr:from>
    <xdr:to>
      <xdr:col>22</xdr:col>
      <xdr:colOff>114300</xdr:colOff>
      <xdr:row>18</xdr:row>
      <xdr:rowOff>27292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40634"/>
          <a:ext cx="698500" cy="20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27292</xdr:rowOff>
    </xdr:from>
    <xdr:to>
      <xdr:col>18</xdr:col>
      <xdr:colOff>177800</xdr:colOff>
      <xdr:row>18</xdr:row>
      <xdr:rowOff>50267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61017"/>
          <a:ext cx="698500" cy="229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31128</xdr:rowOff>
    </xdr:from>
    <xdr:to>
      <xdr:col>29</xdr:col>
      <xdr:colOff>177800</xdr:colOff>
      <xdr:row>16</xdr:row>
      <xdr:rowOff>132728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219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3205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794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50902</xdr:rowOff>
    </xdr:from>
    <xdr:to>
      <xdr:col>26</xdr:col>
      <xdr:colOff>101600</xdr:colOff>
      <xdr:row>17</xdr:row>
      <xdr:rowOff>152502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13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137279</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99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127559</xdr:rowOff>
    </xdr:from>
    <xdr:to>
      <xdr:col>22</xdr:col>
      <xdr:colOff>165100</xdr:colOff>
      <xdr:row>18</xdr:row>
      <xdr:rowOff>57709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898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42486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76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147942</xdr:rowOff>
    </xdr:from>
    <xdr:to>
      <xdr:col>19</xdr:col>
      <xdr:colOff>38100</xdr:colOff>
      <xdr:row>18</xdr:row>
      <xdr:rowOff>78092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102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62869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96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170917</xdr:rowOff>
    </xdr:from>
    <xdr:to>
      <xdr:col>15</xdr:col>
      <xdr:colOff>101600</xdr:colOff>
      <xdr:row>18</xdr:row>
      <xdr:rowOff>101067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33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85844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19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117361</xdr:rowOff>
    </xdr:from>
    <xdr:to>
      <xdr:col>29</xdr:col>
      <xdr:colOff>127000</xdr:colOff>
      <xdr:row>35</xdr:row>
      <xdr:rowOff>140183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27711"/>
          <a:ext cx="647700" cy="228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102137</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24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67259</xdr:rowOff>
    </xdr:from>
    <xdr:to>
      <xdr:col>26</xdr:col>
      <xdr:colOff>50800</xdr:colOff>
      <xdr:row>35</xdr:row>
      <xdr:rowOff>140183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77609"/>
          <a:ext cx="698500" cy="729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192333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02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67259</xdr:rowOff>
    </xdr:from>
    <xdr:to>
      <xdr:col>22</xdr:col>
      <xdr:colOff>114300</xdr:colOff>
      <xdr:row>35</xdr:row>
      <xdr:rowOff>178206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77609"/>
          <a:ext cx="698500" cy="1109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191685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02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178206</xdr:rowOff>
    </xdr:from>
    <xdr:to>
      <xdr:col>18</xdr:col>
      <xdr:colOff>177800</xdr:colOff>
      <xdr:row>35</xdr:row>
      <xdr:rowOff>179692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88556"/>
          <a:ext cx="698500" cy="1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215955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2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66561</xdr:rowOff>
    </xdr:from>
    <xdr:to>
      <xdr:col>29</xdr:col>
      <xdr:colOff>177800</xdr:colOff>
      <xdr:row>35</xdr:row>
      <xdr:rowOff>168161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769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254538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2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89383</xdr:rowOff>
    </xdr:from>
    <xdr:to>
      <xdr:col>26</xdr:col>
      <xdr:colOff>101600</xdr:colOff>
      <xdr:row>35</xdr:row>
      <xdr:rowOff>190983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997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201160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68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16459</xdr:rowOff>
    </xdr:from>
    <xdr:to>
      <xdr:col>22</xdr:col>
      <xdr:colOff>165100</xdr:colOff>
      <xdr:row>35</xdr:row>
      <xdr:rowOff>118059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26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128236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95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127406</xdr:rowOff>
    </xdr:from>
    <xdr:to>
      <xdr:col>19</xdr:col>
      <xdr:colOff>38100</xdr:colOff>
      <xdr:row>35</xdr:row>
      <xdr:rowOff>229006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37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213783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24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128892</xdr:rowOff>
    </xdr:from>
    <xdr:to>
      <xdr:col>15</xdr:col>
      <xdr:colOff>101600</xdr:colOff>
      <xdr:row>35</xdr:row>
      <xdr:rowOff>230492</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392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240669</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0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153743</xdr:rowOff>
    </xdr:from>
    <xdr:to>
      <xdr:col>24</xdr:col>
      <xdr:colOff>63500</xdr:colOff>
      <xdr:row>37</xdr:row>
      <xdr:rowOff>7341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54493"/>
          <a:ext cx="838200" cy="19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7341</xdr:rowOff>
    </xdr:from>
    <xdr:to>
      <xdr:col>19</xdr:col>
      <xdr:colOff>177800</xdr:colOff>
      <xdr:row>37</xdr:row>
      <xdr:rowOff>34544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350991"/>
          <a:ext cx="8890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31278</xdr:rowOff>
    </xdr:from>
    <xdr:to>
      <xdr:col>15</xdr:col>
      <xdr:colOff>50800</xdr:colOff>
      <xdr:row>37</xdr:row>
      <xdr:rowOff>34544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374928"/>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31278</xdr:rowOff>
    </xdr:from>
    <xdr:to>
      <xdr:col>10</xdr:col>
      <xdr:colOff>114300</xdr:colOff>
      <xdr:row>37</xdr:row>
      <xdr:rowOff>109851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74928"/>
          <a:ext cx="889000" cy="7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102943</xdr:rowOff>
    </xdr:from>
    <xdr:to>
      <xdr:col>24</xdr:col>
      <xdr:colOff>114300</xdr:colOff>
      <xdr:row>36</xdr:row>
      <xdr:rowOff>33093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03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125820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5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127991</xdr:rowOff>
    </xdr:from>
    <xdr:to>
      <xdr:col>20</xdr:col>
      <xdr:colOff>38100</xdr:colOff>
      <xdr:row>37</xdr:row>
      <xdr:rowOff>58141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0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74668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7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155194</xdr:rowOff>
    </xdr:from>
    <xdr:to>
      <xdr:col>15</xdr:col>
      <xdr:colOff>101600</xdr:colOff>
      <xdr:row>37</xdr:row>
      <xdr:rowOff>85344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76471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2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151928</xdr:rowOff>
    </xdr:from>
    <xdr:to>
      <xdr:col>10</xdr:col>
      <xdr:colOff>165100</xdr:colOff>
      <xdr:row>37</xdr:row>
      <xdr:rowOff>82078</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2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73205</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16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59051</xdr:rowOff>
    </xdr:from>
    <xdr:to>
      <xdr:col>6</xdr:col>
      <xdr:colOff>38100</xdr:colOff>
      <xdr:row>37</xdr:row>
      <xdr:rowOff>160651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0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151778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95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51146</xdr:rowOff>
    </xdr:from>
    <xdr:to>
      <xdr:col>24</xdr:col>
      <xdr:colOff>63500</xdr:colOff>
      <xdr:row>57</xdr:row>
      <xdr:rowOff>101238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823796"/>
          <a:ext cx="838200" cy="5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128122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386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22828</xdr:rowOff>
    </xdr:from>
    <xdr:to>
      <xdr:col>19</xdr:col>
      <xdr:colOff>177800</xdr:colOff>
      <xdr:row>57</xdr:row>
      <xdr:rowOff>101238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624028"/>
          <a:ext cx="889000" cy="24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123417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381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22828</xdr:rowOff>
    </xdr:from>
    <xdr:to>
      <xdr:col>15</xdr:col>
      <xdr:colOff>50800</xdr:colOff>
      <xdr:row>57</xdr:row>
      <xdr:rowOff>79321</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624028"/>
          <a:ext cx="889000" cy="227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145848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23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79321</xdr:rowOff>
    </xdr:from>
    <xdr:to>
      <xdr:col>10</xdr:col>
      <xdr:colOff>114300</xdr:colOff>
      <xdr:row>58</xdr:row>
      <xdr:rowOff>60233</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851971"/>
          <a:ext cx="889000" cy="15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96499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3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129017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55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346</xdr:rowOff>
    </xdr:from>
    <xdr:to>
      <xdr:col>24</xdr:col>
      <xdr:colOff>114300</xdr:colOff>
      <xdr:row>57</xdr:row>
      <xdr:rowOff>101946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77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150223</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751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50438</xdr:rowOff>
    </xdr:from>
    <xdr:to>
      <xdr:col>20</xdr:col>
      <xdr:colOff>38100</xdr:colOff>
      <xdr:row>57</xdr:row>
      <xdr:rowOff>152038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82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143165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9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143478</xdr:rowOff>
    </xdr:from>
    <xdr:to>
      <xdr:col>15</xdr:col>
      <xdr:colOff>101600</xdr:colOff>
      <xdr:row>56</xdr:row>
      <xdr:rowOff>73628</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57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64755</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66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28521</xdr:rowOff>
    </xdr:from>
    <xdr:to>
      <xdr:col>10</xdr:col>
      <xdr:colOff>165100</xdr:colOff>
      <xdr:row>57</xdr:row>
      <xdr:rowOff>130121</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801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121248</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893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9433</xdr:rowOff>
    </xdr:from>
    <xdr:to>
      <xdr:col>6</xdr:col>
      <xdr:colOff>38100</xdr:colOff>
      <xdr:row>58</xdr:row>
      <xdr:rowOff>111033</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95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102160</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10046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2539</xdr:rowOff>
    </xdr:from>
    <xdr:to>
      <xdr:col>24</xdr:col>
      <xdr:colOff>63500</xdr:colOff>
      <xdr:row>77</xdr:row>
      <xdr:rowOff>25857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04189"/>
          <a:ext cx="8382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15753</xdr:rowOff>
    </xdr:from>
    <xdr:to>
      <xdr:col>19</xdr:col>
      <xdr:colOff>177800</xdr:colOff>
      <xdr:row>77</xdr:row>
      <xdr:rowOff>25857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217403"/>
          <a:ext cx="889000" cy="1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15753</xdr:rowOff>
    </xdr:from>
    <xdr:to>
      <xdr:col>15</xdr:col>
      <xdr:colOff>50800</xdr:colOff>
      <xdr:row>77</xdr:row>
      <xdr:rowOff>18999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17403"/>
          <a:ext cx="889000" cy="3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18999</xdr:rowOff>
    </xdr:from>
    <xdr:to>
      <xdr:col>10</xdr:col>
      <xdr:colOff>114300</xdr:colOff>
      <xdr:row>77</xdr:row>
      <xdr:rowOff>22292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220649"/>
          <a:ext cx="889000" cy="3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123189</xdr:rowOff>
    </xdr:from>
    <xdr:to>
      <xdr:col>24</xdr:col>
      <xdr:colOff>114300</xdr:colOff>
      <xdr:row>77</xdr:row>
      <xdr:rowOff>53339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5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146066</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0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146507</xdr:rowOff>
    </xdr:from>
    <xdr:to>
      <xdr:col>20</xdr:col>
      <xdr:colOff>38100</xdr:colOff>
      <xdr:row>77</xdr:row>
      <xdr:rowOff>76657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7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93184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51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136403</xdr:rowOff>
    </xdr:from>
    <xdr:to>
      <xdr:col>15</xdr:col>
      <xdr:colOff>101600</xdr:colOff>
      <xdr:row>77</xdr:row>
      <xdr:rowOff>66553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83080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41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139649</xdr:rowOff>
    </xdr:from>
    <xdr:to>
      <xdr:col>10</xdr:col>
      <xdr:colOff>165100</xdr:colOff>
      <xdr:row>77</xdr:row>
      <xdr:rowOff>69799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6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86326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45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142942</xdr:rowOff>
    </xdr:from>
    <xdr:to>
      <xdr:col>6</xdr:col>
      <xdr:colOff>38100</xdr:colOff>
      <xdr:row>77</xdr:row>
      <xdr:rowOff>73092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173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89618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94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8102</xdr:rowOff>
    </xdr:from>
    <xdr:to>
      <xdr:col>24</xdr:col>
      <xdr:colOff>63500</xdr:colOff>
      <xdr:row>95</xdr:row>
      <xdr:rowOff>120955</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295852"/>
          <a:ext cx="838200" cy="11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78081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365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120955</xdr:rowOff>
    </xdr:from>
    <xdr:to>
      <xdr:col>19</xdr:col>
      <xdr:colOff>177800</xdr:colOff>
      <xdr:row>96</xdr:row>
      <xdr:rowOff>92739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408705"/>
          <a:ext cx="889000" cy="14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98057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55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102177</xdr:rowOff>
    </xdr:from>
    <xdr:to>
      <xdr:col>15</xdr:col>
      <xdr:colOff>50800</xdr:colOff>
      <xdr:row>96</xdr:row>
      <xdr:rowOff>92739</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389927"/>
          <a:ext cx="889000" cy="16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12082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642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102177</xdr:rowOff>
    </xdr:from>
    <xdr:to>
      <xdr:col>10</xdr:col>
      <xdr:colOff>114300</xdr:colOff>
      <xdr:row>97</xdr:row>
      <xdr:rowOff>73907</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389927"/>
          <a:ext cx="889000" cy="3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74827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53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7216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809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128752</xdr:rowOff>
    </xdr:from>
    <xdr:to>
      <xdr:col>24</xdr:col>
      <xdr:colOff>114300</xdr:colOff>
      <xdr:row>95</xdr:row>
      <xdr:rowOff>58902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24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151629</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096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70155</xdr:rowOff>
    </xdr:from>
    <xdr:to>
      <xdr:col>20</xdr:col>
      <xdr:colOff>38100</xdr:colOff>
      <xdr:row>96</xdr:row>
      <xdr:rowOff>305</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35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16832</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133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41939</xdr:rowOff>
    </xdr:from>
    <xdr:to>
      <xdr:col>15</xdr:col>
      <xdr:colOff>101600</xdr:colOff>
      <xdr:row>96</xdr:row>
      <xdr:rowOff>143539</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501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160066</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276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51377</xdr:rowOff>
    </xdr:from>
    <xdr:to>
      <xdr:col>10</xdr:col>
      <xdr:colOff>165100</xdr:colOff>
      <xdr:row>95</xdr:row>
      <xdr:rowOff>152977</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33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169504</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114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23107</xdr:rowOff>
    </xdr:from>
    <xdr:to>
      <xdr:col>6</xdr:col>
      <xdr:colOff>38100</xdr:colOff>
      <xdr:row>97</xdr:row>
      <xdr:rowOff>124707</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653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141234</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42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88276</xdr:rowOff>
    </xdr:from>
    <xdr:to>
      <xdr:col>55</xdr:col>
      <xdr:colOff>0</xdr:colOff>
      <xdr:row>38</xdr:row>
      <xdr:rowOff>2584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9639300" y="6431926"/>
          <a:ext cx="838200" cy="8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81157</xdr:rowOff>
    </xdr:from>
    <xdr:to>
      <xdr:col>50</xdr:col>
      <xdr:colOff>114300</xdr:colOff>
      <xdr:row>37</xdr:row>
      <xdr:rowOff>88276</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24807"/>
          <a:ext cx="889000" cy="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81157</xdr:rowOff>
    </xdr:from>
    <xdr:to>
      <xdr:col>45</xdr:col>
      <xdr:colOff>177800</xdr:colOff>
      <xdr:row>37</xdr:row>
      <xdr:rowOff>165967</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424807"/>
          <a:ext cx="889000" cy="8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76302</xdr:rowOff>
    </xdr:from>
    <xdr:to>
      <xdr:col>41</xdr:col>
      <xdr:colOff>50800</xdr:colOff>
      <xdr:row>37</xdr:row>
      <xdr:rowOff>165967</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391252"/>
          <a:ext cx="889000" cy="111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123234</xdr:rowOff>
    </xdr:from>
    <xdr:to>
      <xdr:col>55</xdr:col>
      <xdr:colOff>50800</xdr:colOff>
      <xdr:row>38</xdr:row>
      <xdr:rowOff>53384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46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38161</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3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37476</xdr:rowOff>
    </xdr:from>
    <xdr:to>
      <xdr:col>50</xdr:col>
      <xdr:colOff>165100</xdr:colOff>
      <xdr:row>37</xdr:row>
      <xdr:rowOff>139076</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38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130203</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47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30357</xdr:rowOff>
    </xdr:from>
    <xdr:to>
      <xdr:col>46</xdr:col>
      <xdr:colOff>38100</xdr:colOff>
      <xdr:row>37</xdr:row>
      <xdr:rowOff>131957</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37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123084</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46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115167</xdr:rowOff>
    </xdr:from>
    <xdr:to>
      <xdr:col>41</xdr:col>
      <xdr:colOff>101600</xdr:colOff>
      <xdr:row>38</xdr:row>
      <xdr:rowOff>45317</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5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36444</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5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25502</xdr:rowOff>
    </xdr:from>
    <xdr:to>
      <xdr:col>36</xdr:col>
      <xdr:colOff>165100</xdr:colOff>
      <xdr:row>31</xdr:row>
      <xdr:rowOff>127102</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40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118229</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33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78530</xdr:rowOff>
    </xdr:from>
    <xdr:to>
      <xdr:col>55</xdr:col>
      <xdr:colOff>0</xdr:colOff>
      <xdr:row>55</xdr:row>
      <xdr:rowOff>16046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9639300" y="9336830"/>
          <a:ext cx="838200" cy="10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78530</xdr:rowOff>
    </xdr:from>
    <xdr:to>
      <xdr:col>50</xdr:col>
      <xdr:colOff>114300</xdr:colOff>
      <xdr:row>55</xdr:row>
      <xdr:rowOff>120364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8750300" y="9336830"/>
          <a:ext cx="889000" cy="21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120364</xdr:rowOff>
    </xdr:from>
    <xdr:to>
      <xdr:col>45</xdr:col>
      <xdr:colOff>177800</xdr:colOff>
      <xdr:row>56</xdr:row>
      <xdr:rowOff>148749</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550114"/>
          <a:ext cx="889000" cy="19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40525</xdr:rowOff>
    </xdr:from>
    <xdr:to>
      <xdr:col>41</xdr:col>
      <xdr:colOff>50800</xdr:colOff>
      <xdr:row>56</xdr:row>
      <xdr:rowOff>148749</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641725"/>
          <a:ext cx="889000" cy="10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136696</xdr:rowOff>
    </xdr:from>
    <xdr:to>
      <xdr:col>55</xdr:col>
      <xdr:colOff>50800</xdr:colOff>
      <xdr:row>55</xdr:row>
      <xdr:rowOff>66846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39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159573</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24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27730</xdr:rowOff>
    </xdr:from>
    <xdr:to>
      <xdr:col>50</xdr:col>
      <xdr:colOff>165100</xdr:colOff>
      <xdr:row>54</xdr:row>
      <xdr:rowOff>129330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286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145857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06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69564</xdr:rowOff>
    </xdr:from>
    <xdr:to>
      <xdr:col>46</xdr:col>
      <xdr:colOff>38100</xdr:colOff>
      <xdr:row>55</xdr:row>
      <xdr:rowOff>171164</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49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16241</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27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97949</xdr:rowOff>
    </xdr:from>
    <xdr:to>
      <xdr:col>41</xdr:col>
      <xdr:colOff>101600</xdr:colOff>
      <xdr:row>57</xdr:row>
      <xdr:rowOff>28099</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69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19226</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9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161175</xdr:rowOff>
    </xdr:from>
    <xdr:to>
      <xdr:col>36</xdr:col>
      <xdr:colOff>165100</xdr:colOff>
      <xdr:row>56</xdr:row>
      <xdr:rowOff>91325</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590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82452</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68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21399</xdr:rowOff>
    </xdr:from>
    <xdr:to>
      <xdr:col>55</xdr:col>
      <xdr:colOff>0</xdr:colOff>
      <xdr:row>75</xdr:row>
      <xdr:rowOff>25286</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9639300" y="12365799"/>
          <a:ext cx="838200" cy="51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21399</xdr:rowOff>
    </xdr:from>
    <xdr:to>
      <xdr:col>50</xdr:col>
      <xdr:colOff>114300</xdr:colOff>
      <xdr:row>76</xdr:row>
      <xdr:rowOff>71386</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flipV="1">
          <a:off x="8750300" y="12365799"/>
          <a:ext cx="889000" cy="735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71386</xdr:rowOff>
    </xdr:from>
    <xdr:to>
      <xdr:col>45</xdr:col>
      <xdr:colOff>177800</xdr:colOff>
      <xdr:row>76</xdr:row>
      <xdr:rowOff>137261</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flipV="1">
          <a:off x="7861300" y="13101586"/>
          <a:ext cx="889000" cy="65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137261</xdr:rowOff>
    </xdr:from>
    <xdr:to>
      <xdr:col>41</xdr:col>
      <xdr:colOff>50800</xdr:colOff>
      <xdr:row>76</xdr:row>
      <xdr:rowOff>167666</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3167461"/>
          <a:ext cx="889000" cy="3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129989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281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100195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8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145936</xdr:rowOff>
    </xdr:from>
    <xdr:to>
      <xdr:col>55</xdr:col>
      <xdr:colOff>50800</xdr:colOff>
      <xdr:row>75</xdr:row>
      <xdr:rowOff>76086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2833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168813</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68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142049</xdr:rowOff>
    </xdr:from>
    <xdr:to>
      <xdr:col>50</xdr:col>
      <xdr:colOff>165100</xdr:colOff>
      <xdr:row>72</xdr:row>
      <xdr:rowOff>72199</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231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88726</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09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20586</xdr:rowOff>
    </xdr:from>
    <xdr:to>
      <xdr:col>46</xdr:col>
      <xdr:colOff>38100</xdr:colOff>
      <xdr:row>76</xdr:row>
      <xdr:rowOff>122186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0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138713</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82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86461</xdr:rowOff>
    </xdr:from>
    <xdr:to>
      <xdr:col>41</xdr:col>
      <xdr:colOff>101600</xdr:colOff>
      <xdr:row>77</xdr:row>
      <xdr:rowOff>16611</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1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7738</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320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116866</xdr:rowOff>
    </xdr:from>
    <xdr:to>
      <xdr:col>36</xdr:col>
      <xdr:colOff>165100</xdr:colOff>
      <xdr:row>77</xdr:row>
      <xdr:rowOff>47016</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314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38143</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323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144120</xdr:rowOff>
    </xdr:from>
    <xdr:to>
      <xdr:col>55</xdr:col>
      <xdr:colOff>0</xdr:colOff>
      <xdr:row>96</xdr:row>
      <xdr:rowOff>140005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431870"/>
          <a:ext cx="838200" cy="167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96271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212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169342</xdr:rowOff>
    </xdr:from>
    <xdr:to>
      <xdr:col>50</xdr:col>
      <xdr:colOff>114300</xdr:colOff>
      <xdr:row>96</xdr:row>
      <xdr:rowOff>140005</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8750300" y="16457092"/>
          <a:ext cx="889000" cy="14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169342</xdr:rowOff>
    </xdr:from>
    <xdr:to>
      <xdr:col>45</xdr:col>
      <xdr:colOff>177800</xdr:colOff>
      <xdr:row>96</xdr:row>
      <xdr:rowOff>132917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457092"/>
          <a:ext cx="889000" cy="135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163912</xdr:rowOff>
    </xdr:from>
    <xdr:to>
      <xdr:col>41</xdr:col>
      <xdr:colOff>50800</xdr:colOff>
      <xdr:row>96</xdr:row>
      <xdr:rowOff>132917</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451662"/>
          <a:ext cx="889000" cy="140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93320</xdr:rowOff>
    </xdr:from>
    <xdr:to>
      <xdr:col>55</xdr:col>
      <xdr:colOff>50800</xdr:colOff>
      <xdr:row>96</xdr:row>
      <xdr:rowOff>23470</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381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71747</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359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89205</xdr:rowOff>
    </xdr:from>
    <xdr:to>
      <xdr:col>50</xdr:col>
      <xdr:colOff>165100</xdr:colOff>
      <xdr:row>97</xdr:row>
      <xdr:rowOff>19355</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4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10482</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4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118542</xdr:rowOff>
    </xdr:from>
    <xdr:to>
      <xdr:col>46</xdr:col>
      <xdr:colOff>38100</xdr:colOff>
      <xdr:row>96</xdr:row>
      <xdr:rowOff>48692</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40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65219</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18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82117</xdr:rowOff>
    </xdr:from>
    <xdr:to>
      <xdr:col>41</xdr:col>
      <xdr:colOff>101600</xdr:colOff>
      <xdr:row>97</xdr:row>
      <xdr:rowOff>12267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541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3394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63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113112</xdr:rowOff>
    </xdr:from>
    <xdr:to>
      <xdr:col>36</xdr:col>
      <xdr:colOff>165100</xdr:colOff>
      <xdr:row>96</xdr:row>
      <xdr:rowOff>43262</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40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59789</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17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20393</xdr:rowOff>
    </xdr:from>
    <xdr:to>
      <xdr:col>85</xdr:col>
      <xdr:colOff>127000</xdr:colOff>
      <xdr:row>39</xdr:row>
      <xdr:rowOff>45974</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5481300" y="6706943"/>
          <a:ext cx="8382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8200</xdr:rowOff>
    </xdr:from>
    <xdr:to>
      <xdr:col>81</xdr:col>
      <xdr:colOff>50800</xdr:colOff>
      <xdr:row>39</xdr:row>
      <xdr:rowOff>45974</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694750"/>
          <a:ext cx="889000" cy="3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8200</xdr:rowOff>
    </xdr:from>
    <xdr:to>
      <xdr:col>76</xdr:col>
      <xdr:colOff>114300</xdr:colOff>
      <xdr:row>39</xdr:row>
      <xdr:rowOff>62630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flipV="1">
          <a:off x="13703300" y="6694750"/>
          <a:ext cx="889000" cy="54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28557</xdr:rowOff>
    </xdr:from>
    <xdr:to>
      <xdr:col>71</xdr:col>
      <xdr:colOff>177800</xdr:colOff>
      <xdr:row>39</xdr:row>
      <xdr:rowOff>62630</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15107"/>
          <a:ext cx="889000" cy="3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141043</xdr:rowOff>
    </xdr:from>
    <xdr:to>
      <xdr:col>85</xdr:col>
      <xdr:colOff>177800</xdr:colOff>
      <xdr:row>39</xdr:row>
      <xdr:rowOff>71193</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65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83438</xdr:rowOff>
    </xdr:from>
    <xdr:ext cx="378565"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598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166624</xdr:rowOff>
    </xdr:from>
    <xdr:to>
      <xdr:col>81</xdr:col>
      <xdr:colOff>101600</xdr:colOff>
      <xdr:row>39</xdr:row>
      <xdr:rowOff>96774</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681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87901</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292017" y="6774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128850</xdr:rowOff>
    </xdr:from>
    <xdr:to>
      <xdr:col>76</xdr:col>
      <xdr:colOff>165100</xdr:colOff>
      <xdr:row>39</xdr:row>
      <xdr:rowOff>59000</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64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75528</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03017" y="6419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11830</xdr:rowOff>
    </xdr:from>
    <xdr:to>
      <xdr:col>72</xdr:col>
      <xdr:colOff>38100</xdr:colOff>
      <xdr:row>39</xdr:row>
      <xdr:rowOff>113430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6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104557</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14017" y="67911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149207</xdr:rowOff>
    </xdr:from>
    <xdr:to>
      <xdr:col>67</xdr:col>
      <xdr:colOff>101600</xdr:colOff>
      <xdr:row>39</xdr:row>
      <xdr:rowOff>79357</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664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70484</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7570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48078</xdr:rowOff>
    </xdr:from>
    <xdr:to>
      <xdr:col>85</xdr:col>
      <xdr:colOff>127000</xdr:colOff>
      <xdr:row>76</xdr:row>
      <xdr:rowOff>49129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078278"/>
          <a:ext cx="8382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23709</xdr:rowOff>
    </xdr:from>
    <xdr:to>
      <xdr:col>81</xdr:col>
      <xdr:colOff>50800</xdr:colOff>
      <xdr:row>76</xdr:row>
      <xdr:rowOff>48078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053909"/>
          <a:ext cx="889000" cy="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124386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315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23709</xdr:rowOff>
    </xdr:from>
    <xdr:to>
      <xdr:col>76</xdr:col>
      <xdr:colOff>114300</xdr:colOff>
      <xdr:row>76</xdr:row>
      <xdr:rowOff>28304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053909"/>
          <a:ext cx="889000" cy="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122077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315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28304</xdr:rowOff>
    </xdr:from>
    <xdr:to>
      <xdr:col>71</xdr:col>
      <xdr:colOff>177800</xdr:colOff>
      <xdr:row>76</xdr:row>
      <xdr:rowOff>36945</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058504"/>
          <a:ext cx="8890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125528</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315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142056</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17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169779</xdr:rowOff>
    </xdr:from>
    <xdr:to>
      <xdr:col>85</xdr:col>
      <xdr:colOff>177800</xdr:colOff>
      <xdr:row>76</xdr:row>
      <xdr:rowOff>99929</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02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21206</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879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168728</xdr:rowOff>
    </xdr:from>
    <xdr:to>
      <xdr:col>81</xdr:col>
      <xdr:colOff>101600</xdr:colOff>
      <xdr:row>76</xdr:row>
      <xdr:rowOff>98878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027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115404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80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144359</xdr:rowOff>
    </xdr:from>
    <xdr:to>
      <xdr:col>76</xdr:col>
      <xdr:colOff>165100</xdr:colOff>
      <xdr:row>76</xdr:row>
      <xdr:rowOff>74509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00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91036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77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148954</xdr:rowOff>
    </xdr:from>
    <xdr:to>
      <xdr:col>72</xdr:col>
      <xdr:colOff>38100</xdr:colOff>
      <xdr:row>76</xdr:row>
      <xdr:rowOff>79104</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00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95630</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782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157595</xdr:rowOff>
    </xdr:from>
    <xdr:to>
      <xdr:col>67</xdr:col>
      <xdr:colOff>101600</xdr:colOff>
      <xdr:row>76</xdr:row>
      <xdr:rowOff>87745</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01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104271</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79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154902</xdr:rowOff>
    </xdr:from>
    <xdr:to>
      <xdr:col>85</xdr:col>
      <xdr:colOff>127000</xdr:colOff>
      <xdr:row>98</xdr:row>
      <xdr:rowOff>159150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957002"/>
          <a:ext cx="838200" cy="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154902</xdr:rowOff>
    </xdr:from>
    <xdr:to>
      <xdr:col>81</xdr:col>
      <xdr:colOff>50800</xdr:colOff>
      <xdr:row>98</xdr:row>
      <xdr:rowOff>158655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57002"/>
          <a:ext cx="889000" cy="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158655</xdr:rowOff>
    </xdr:from>
    <xdr:to>
      <xdr:col>76</xdr:col>
      <xdr:colOff>114300</xdr:colOff>
      <xdr:row>99</xdr:row>
      <xdr:rowOff>21056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3703300" y="16960755"/>
          <a:ext cx="889000" cy="3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9683</xdr:rowOff>
    </xdr:from>
    <xdr:to>
      <xdr:col>71</xdr:col>
      <xdr:colOff>177800</xdr:colOff>
      <xdr:row>99</xdr:row>
      <xdr:rowOff>21056</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a:off x="12814300" y="16983233"/>
          <a:ext cx="8890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41197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00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108350</xdr:rowOff>
    </xdr:from>
    <xdr:to>
      <xdr:col>85</xdr:col>
      <xdr:colOff>177800</xdr:colOff>
      <xdr:row>99</xdr:row>
      <xdr:rowOff>38500</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1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23277</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25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104102</xdr:rowOff>
    </xdr:from>
    <xdr:to>
      <xdr:col>81</xdr:col>
      <xdr:colOff>101600</xdr:colOff>
      <xdr:row>99</xdr:row>
      <xdr:rowOff>34252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90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25379</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98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107855</xdr:rowOff>
    </xdr:from>
    <xdr:to>
      <xdr:col>76</xdr:col>
      <xdr:colOff>165100</xdr:colOff>
      <xdr:row>99</xdr:row>
      <xdr:rowOff>38005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0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29132</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02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141706</xdr:rowOff>
    </xdr:from>
    <xdr:to>
      <xdr:col>72</xdr:col>
      <xdr:colOff>38100</xdr:colOff>
      <xdr:row>99</xdr:row>
      <xdr:rowOff>71856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94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62983</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703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130333</xdr:rowOff>
    </xdr:from>
    <xdr:to>
      <xdr:col>67</xdr:col>
      <xdr:colOff>101600</xdr:colOff>
      <xdr:row>99</xdr:row>
      <xdr:rowOff>60483</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32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51610</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25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110896</xdr:rowOff>
    </xdr:from>
    <xdr:to>
      <xdr:col>116</xdr:col>
      <xdr:colOff>63500</xdr:colOff>
      <xdr:row>38</xdr:row>
      <xdr:rowOff>36373</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454546"/>
          <a:ext cx="838200" cy="9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110896</xdr:rowOff>
    </xdr:from>
    <xdr:to>
      <xdr:col>111</xdr:col>
      <xdr:colOff>177800</xdr:colOff>
      <xdr:row>38</xdr:row>
      <xdr:rowOff>24485</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454546"/>
          <a:ext cx="889000" cy="85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12827</xdr:rowOff>
    </xdr:from>
    <xdr:to>
      <xdr:col>107</xdr:col>
      <xdr:colOff>50800</xdr:colOff>
      <xdr:row>38</xdr:row>
      <xdr:rowOff>24485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527927"/>
          <a:ext cx="889000" cy="11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12827</xdr:rowOff>
    </xdr:from>
    <xdr:to>
      <xdr:col>102</xdr:col>
      <xdr:colOff>114300</xdr:colOff>
      <xdr:row>38</xdr:row>
      <xdr:rowOff>45745</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527927"/>
          <a:ext cx="889000" cy="32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157023</xdr:rowOff>
    </xdr:from>
    <xdr:to>
      <xdr:col>116</xdr:col>
      <xdr:colOff>114300</xdr:colOff>
      <xdr:row>38</xdr:row>
      <xdr:rowOff>87173</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00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71950</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156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60096</xdr:rowOff>
    </xdr:from>
    <xdr:to>
      <xdr:col>112</xdr:col>
      <xdr:colOff>38100</xdr:colOff>
      <xdr:row>37</xdr:row>
      <xdr:rowOff>161696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0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152823</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496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145136</xdr:rowOff>
    </xdr:from>
    <xdr:to>
      <xdr:col>107</xdr:col>
      <xdr:colOff>101600</xdr:colOff>
      <xdr:row>38</xdr:row>
      <xdr:rowOff>75285</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4887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66412</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245017" y="6581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133477</xdr:rowOff>
    </xdr:from>
    <xdr:to>
      <xdr:col>102</xdr:col>
      <xdr:colOff>165100</xdr:colOff>
      <xdr:row>38</xdr:row>
      <xdr:rowOff>63627</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477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54754</xdr:rowOff>
    </xdr:from>
    <xdr:ext cx="378565"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56017" y="65698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166395</xdr:rowOff>
    </xdr:from>
    <xdr:to>
      <xdr:col>98</xdr:col>
      <xdr:colOff>38100</xdr:colOff>
      <xdr:row>38</xdr:row>
      <xdr:rowOff>96545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5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87672</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602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60795</xdr:rowOff>
    </xdr:from>
    <xdr:to>
      <xdr:col>116</xdr:col>
      <xdr:colOff>63500</xdr:colOff>
      <xdr:row>58</xdr:row>
      <xdr:rowOff>63195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004895"/>
          <a:ext cx="8382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11930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956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57232</xdr:rowOff>
    </xdr:from>
    <xdr:to>
      <xdr:col>111</xdr:col>
      <xdr:colOff>177800</xdr:colOff>
      <xdr:row>58</xdr:row>
      <xdr:rowOff>60795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10001332"/>
          <a:ext cx="889000" cy="3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115047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1005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57232</xdr:rowOff>
    </xdr:from>
    <xdr:to>
      <xdr:col>107</xdr:col>
      <xdr:colOff>50800</xdr:colOff>
      <xdr:row>58</xdr:row>
      <xdr:rowOff>86189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10001332"/>
          <a:ext cx="889000" cy="28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114495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10058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85865</xdr:rowOff>
    </xdr:from>
    <xdr:to>
      <xdr:col>102</xdr:col>
      <xdr:colOff>114300</xdr:colOff>
      <xdr:row>58</xdr:row>
      <xdr:rowOff>86189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10029965"/>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12395</xdr:rowOff>
    </xdr:from>
    <xdr:to>
      <xdr:col>116</xdr:col>
      <xdr:colOff>114300</xdr:colOff>
      <xdr:row>58</xdr:row>
      <xdr:rowOff>113995</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95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35272</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80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9995</xdr:rowOff>
    </xdr:from>
    <xdr:to>
      <xdr:col>112</xdr:col>
      <xdr:colOff>38100</xdr:colOff>
      <xdr:row>58</xdr:row>
      <xdr:rowOff>111595</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95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128122</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72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6432</xdr:rowOff>
    </xdr:from>
    <xdr:to>
      <xdr:col>107</xdr:col>
      <xdr:colOff>101600</xdr:colOff>
      <xdr:row>58</xdr:row>
      <xdr:rowOff>108032</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950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124559</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72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35389</xdr:rowOff>
    </xdr:from>
    <xdr:to>
      <xdr:col>102</xdr:col>
      <xdr:colOff>165100</xdr:colOff>
      <xdr:row>58</xdr:row>
      <xdr:rowOff>136989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97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128116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10072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35065</xdr:rowOff>
    </xdr:from>
    <xdr:to>
      <xdr:col>98</xdr:col>
      <xdr:colOff>38100</xdr:colOff>
      <xdr:row>58</xdr:row>
      <xdr:rowOff>136665</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97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127792</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10071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84417</xdr:rowOff>
    </xdr:from>
    <xdr:to>
      <xdr:col>116</xdr:col>
      <xdr:colOff>63500</xdr:colOff>
      <xdr:row>75</xdr:row>
      <xdr:rowOff>8598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2771717"/>
          <a:ext cx="838200" cy="9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8598</xdr:rowOff>
    </xdr:from>
    <xdr:to>
      <xdr:col>111</xdr:col>
      <xdr:colOff>177800</xdr:colOff>
      <xdr:row>75</xdr:row>
      <xdr:rowOff>53366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2867348"/>
          <a:ext cx="889000" cy="4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53366</xdr:rowOff>
    </xdr:from>
    <xdr:to>
      <xdr:col>107</xdr:col>
      <xdr:colOff>50800</xdr:colOff>
      <xdr:row>75</xdr:row>
      <xdr:rowOff>93599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2912116"/>
          <a:ext cx="889000" cy="40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107332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96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93599</xdr:rowOff>
    </xdr:from>
    <xdr:to>
      <xdr:col>102</xdr:col>
      <xdr:colOff>114300</xdr:colOff>
      <xdr:row>75</xdr:row>
      <xdr:rowOff>123317</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2952349"/>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139870</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99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33617</xdr:rowOff>
    </xdr:from>
    <xdr:to>
      <xdr:col>116</xdr:col>
      <xdr:colOff>114300</xdr:colOff>
      <xdr:row>74</xdr:row>
      <xdr:rowOff>135217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272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56494</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257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129248</xdr:rowOff>
    </xdr:from>
    <xdr:to>
      <xdr:col>112</xdr:col>
      <xdr:colOff>38100</xdr:colOff>
      <xdr:row>75</xdr:row>
      <xdr:rowOff>59398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281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50525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2909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2566</xdr:rowOff>
    </xdr:from>
    <xdr:to>
      <xdr:col>107</xdr:col>
      <xdr:colOff>101600</xdr:colOff>
      <xdr:row>75</xdr:row>
      <xdr:rowOff>104166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286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120693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263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42799</xdr:rowOff>
    </xdr:from>
    <xdr:to>
      <xdr:col>102</xdr:col>
      <xdr:colOff>165100</xdr:colOff>
      <xdr:row>75</xdr:row>
      <xdr:rowOff>144399</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290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160926</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267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72517</xdr:rowOff>
    </xdr:from>
    <xdr:to>
      <xdr:col>98</xdr:col>
      <xdr:colOff>38100</xdr:colOff>
      <xdr:row>76</xdr:row>
      <xdr:rowOff>2667</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293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165244</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02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baseline="0">
              <a:solidFill>
                <a:schemeClr val="dk1"/>
              </a:solidFill>
              <a:effectLst/>
              <a:latin typeface="+mn-lt"/>
              <a:ea typeface="+mn-ea"/>
              <a:cs typeface="+mn-cs"/>
            </a:rPr>
            <a:t>歳出決算総額は、住民一人当たり</a:t>
          </a:r>
          <a:r>
            <a:rPr kumimoji="1" lang="en-US" altLang="ja-JP" sz="1100" baseline="0">
              <a:solidFill>
                <a:schemeClr val="dk1"/>
              </a:solidFill>
              <a:effectLst/>
              <a:latin typeface="+mn-lt"/>
              <a:ea typeface="+mn-ea"/>
              <a:cs typeface="+mn-cs"/>
            </a:rPr>
            <a:t>46.7</a:t>
          </a:r>
          <a:r>
            <a:rPr kumimoji="1" lang="ja-JP" altLang="ja-JP" sz="1100" baseline="0">
              <a:solidFill>
                <a:schemeClr val="dk1"/>
              </a:solidFill>
              <a:effectLst/>
              <a:latin typeface="+mn-lt"/>
              <a:ea typeface="+mn-ea"/>
              <a:cs typeface="+mn-cs"/>
            </a:rPr>
            <a:t>万円となっている。</a:t>
          </a:r>
          <a:endParaRPr lang="ja-JP" altLang="ja-JP" sz="1400">
            <a:effectLst/>
          </a:endParaRPr>
        </a:p>
        <a:p>
          <a:pPr rtl="0" eaLnBrk="1" fontAlgn="auto" latinLnBrk="0" hangingPunct="1"/>
          <a:r>
            <a:rPr kumimoji="1" lang="ja-JP" altLang="ja-JP" sz="1100" baseline="0">
              <a:solidFill>
                <a:schemeClr val="dk1"/>
              </a:solidFill>
              <a:effectLst/>
              <a:latin typeface="+mn-lt"/>
              <a:ea typeface="+mn-ea"/>
              <a:cs typeface="+mn-cs"/>
            </a:rPr>
            <a:t>令和</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年度は、普通建設事業費が荷揚町小学校跡地複合公共施設整備事業など</a:t>
          </a:r>
          <a:r>
            <a:rPr kumimoji="1" lang="ja-JP" altLang="en-US" sz="1100" baseline="0">
              <a:solidFill>
                <a:schemeClr val="dk1"/>
              </a:solidFill>
              <a:effectLst/>
              <a:latin typeface="+mn-lt"/>
              <a:ea typeface="+mn-ea"/>
              <a:cs typeface="+mn-cs"/>
            </a:rPr>
            <a:t>の完了により減少しているものの、</a:t>
          </a:r>
          <a:r>
            <a:rPr kumimoji="1" lang="ja-JP" altLang="ja-JP" sz="1100" baseline="0">
              <a:solidFill>
                <a:schemeClr val="dk1"/>
              </a:solidFill>
              <a:effectLst/>
              <a:latin typeface="+mn-lt"/>
              <a:ea typeface="+mn-ea"/>
              <a:cs typeface="+mn-cs"/>
            </a:rPr>
            <a:t>扶助費が</a:t>
          </a:r>
          <a:r>
            <a:rPr kumimoji="1" lang="ja-JP" altLang="en-US" sz="1100" baseline="0">
              <a:solidFill>
                <a:schemeClr val="dk1"/>
              </a:solidFill>
              <a:effectLst/>
              <a:latin typeface="+mn-lt"/>
              <a:ea typeface="+mn-ea"/>
              <a:cs typeface="+mn-cs"/>
            </a:rPr>
            <a:t>介護・訓練等給付費</a:t>
          </a:r>
          <a:r>
            <a:rPr kumimoji="1" lang="ja-JP" altLang="ja-JP" sz="1100" baseline="0">
              <a:solidFill>
                <a:schemeClr val="dk1"/>
              </a:solidFill>
              <a:effectLst/>
              <a:latin typeface="+mn-lt"/>
              <a:ea typeface="+mn-ea"/>
              <a:cs typeface="+mn-cs"/>
            </a:rPr>
            <a:t>事業</a:t>
          </a:r>
          <a:r>
            <a:rPr kumimoji="1" lang="ja-JP" altLang="en-US" sz="1100" baseline="0">
              <a:solidFill>
                <a:schemeClr val="dk1"/>
              </a:solidFill>
              <a:effectLst/>
              <a:latin typeface="+mn-lt"/>
              <a:ea typeface="+mn-ea"/>
              <a:cs typeface="+mn-cs"/>
            </a:rPr>
            <a:t>や私立保育所等給付費</a:t>
          </a:r>
          <a:r>
            <a:rPr kumimoji="1" lang="ja-JP" altLang="ja-JP" sz="1100" baseline="0">
              <a:solidFill>
                <a:schemeClr val="dk1"/>
              </a:solidFill>
              <a:effectLst/>
              <a:latin typeface="+mn-lt"/>
              <a:ea typeface="+mn-ea"/>
              <a:cs typeface="+mn-cs"/>
            </a:rPr>
            <a:t>などにより増加</a:t>
          </a:r>
          <a:r>
            <a:rPr kumimoji="1" lang="ja-JP" altLang="en-US" sz="1100" baseline="0">
              <a:solidFill>
                <a:schemeClr val="dk1"/>
              </a:solidFill>
              <a:effectLst/>
              <a:latin typeface="+mn-lt"/>
              <a:ea typeface="+mn-ea"/>
              <a:cs typeface="+mn-cs"/>
            </a:rPr>
            <a:t>しているため</a:t>
          </a:r>
          <a:r>
            <a:rPr kumimoji="1" lang="ja-JP" altLang="ja-JP" sz="1100" baseline="0">
              <a:solidFill>
                <a:schemeClr val="dk1"/>
              </a:solidFill>
              <a:effectLst/>
              <a:latin typeface="+mn-lt"/>
              <a:ea typeface="+mn-ea"/>
              <a:cs typeface="+mn-cs"/>
            </a:rPr>
            <a:t>、</a:t>
          </a:r>
          <a:r>
            <a:rPr kumimoji="1" lang="ja-JP" altLang="en-US" sz="1100" baseline="0">
              <a:solidFill>
                <a:schemeClr val="dk1"/>
              </a:solidFill>
              <a:effectLst/>
              <a:latin typeface="+mn-lt"/>
              <a:ea typeface="+mn-ea"/>
              <a:cs typeface="+mn-cs"/>
            </a:rPr>
            <a:t>歳出決算総額</a:t>
          </a:r>
          <a:r>
            <a:rPr kumimoji="1" lang="ja-JP" altLang="ja-JP" sz="1100" baseline="0">
              <a:solidFill>
                <a:schemeClr val="dk1"/>
              </a:solidFill>
              <a:effectLst/>
              <a:latin typeface="+mn-lt"/>
              <a:ea typeface="+mn-ea"/>
              <a:cs typeface="+mn-cs"/>
            </a:rPr>
            <a:t>として</a:t>
          </a:r>
          <a:r>
            <a:rPr kumimoji="1" lang="ja-JP" altLang="en-US" sz="1100" baseline="0">
              <a:solidFill>
                <a:schemeClr val="dk1"/>
              </a:solidFill>
              <a:effectLst/>
              <a:latin typeface="+mn-lt"/>
              <a:ea typeface="+mn-ea"/>
              <a:cs typeface="+mn-cs"/>
            </a:rPr>
            <a:t>は</a:t>
          </a:r>
          <a:r>
            <a:rPr kumimoji="1" lang="ja-JP" altLang="ja-JP" sz="1100" baseline="0">
              <a:solidFill>
                <a:schemeClr val="dk1"/>
              </a:solidFill>
              <a:effectLst/>
              <a:latin typeface="+mn-lt"/>
              <a:ea typeface="+mn-ea"/>
              <a:cs typeface="+mn-cs"/>
            </a:rPr>
            <a:t>増加している。</a:t>
          </a:r>
          <a:endParaRPr lang="ja-JP" altLang="ja-JP" sz="1400">
            <a:effectLst/>
          </a:endParaRPr>
        </a:p>
        <a:p>
          <a:pPr rtl="0" eaLnBrk="1" fontAlgn="auto" latinLnBrk="0" hangingPunct="1"/>
          <a:r>
            <a:rPr kumimoji="1" lang="ja-JP" altLang="ja-JP" sz="1100" baseline="0">
              <a:solidFill>
                <a:schemeClr val="dk1"/>
              </a:solidFill>
              <a:effectLst/>
              <a:latin typeface="+mn-lt"/>
              <a:ea typeface="+mn-ea"/>
              <a:cs typeface="+mn-cs"/>
            </a:rPr>
            <a:t>その他として、主な構成費目である人件費については、</a:t>
          </a:r>
          <a:r>
            <a:rPr kumimoji="1" lang="ja-JP" altLang="ja-JP" sz="1100">
              <a:solidFill>
                <a:schemeClr val="dk1"/>
              </a:solidFill>
              <a:effectLst/>
              <a:latin typeface="+mn-lt"/>
              <a:ea typeface="+mn-ea"/>
              <a:cs typeface="+mn-cs"/>
            </a:rPr>
            <a:t>給与改定による給料の増や期末手当及び勤勉手当の支給月数の増に伴い増加し</a:t>
          </a:r>
          <a:r>
            <a:rPr kumimoji="1" lang="ja-JP" altLang="ja-JP" sz="1100" baseline="0">
              <a:solidFill>
                <a:schemeClr val="dk1"/>
              </a:solidFill>
              <a:effectLst/>
              <a:latin typeface="+mn-lt"/>
              <a:ea typeface="+mn-ea"/>
              <a:cs typeface="+mn-cs"/>
            </a:rPr>
            <a:t>、住民一人当たり</a:t>
          </a:r>
          <a:r>
            <a:rPr kumimoji="1" lang="en-US" altLang="ja-JP" sz="1100" baseline="0">
              <a:solidFill>
                <a:schemeClr val="dk1"/>
              </a:solidFill>
              <a:effectLst/>
              <a:latin typeface="+mn-lt"/>
              <a:ea typeface="+mn-ea"/>
              <a:cs typeface="+mn-cs"/>
            </a:rPr>
            <a:t>69,320</a:t>
          </a:r>
          <a:r>
            <a:rPr kumimoji="1" lang="ja-JP" altLang="ja-JP" sz="1100" baseline="0">
              <a:solidFill>
                <a:schemeClr val="dk1"/>
              </a:solidFill>
              <a:effectLst/>
              <a:latin typeface="+mn-lt"/>
              <a:ea typeface="+mn-ea"/>
              <a:cs typeface="+mn-cs"/>
            </a:rPr>
            <a:t>円となり、類似団体の平均を上回った。</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65024</xdr:rowOff>
    </xdr:from>
    <xdr:to>
      <xdr:col>24</xdr:col>
      <xdr:colOff>63500</xdr:colOff>
      <xdr:row>35</xdr:row>
      <xdr:rowOff>77978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65774"/>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77978</xdr:rowOff>
    </xdr:from>
    <xdr:to>
      <xdr:col>19</xdr:col>
      <xdr:colOff>177800</xdr:colOff>
      <xdr:row>35</xdr:row>
      <xdr:rowOff>109220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78728"/>
          <a:ext cx="8890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109220</xdr:rowOff>
    </xdr:from>
    <xdr:to>
      <xdr:col>15</xdr:col>
      <xdr:colOff>50800</xdr:colOff>
      <xdr:row>35</xdr:row>
      <xdr:rowOff>138938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0997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111506</xdr:rowOff>
    </xdr:from>
    <xdr:to>
      <xdr:col>10</xdr:col>
      <xdr:colOff>114300</xdr:colOff>
      <xdr:row>35</xdr:row>
      <xdr:rowOff>138938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11225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14224</xdr:rowOff>
    </xdr:from>
    <xdr:to>
      <xdr:col>24</xdr:col>
      <xdr:colOff>114300</xdr:colOff>
      <xdr:row>35</xdr:row>
      <xdr:rowOff>115824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1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164101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9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27178</xdr:rowOff>
    </xdr:from>
    <xdr:to>
      <xdr:col>20</xdr:col>
      <xdr:colOff>38100</xdr:colOff>
      <xdr:row>35</xdr:row>
      <xdr:rowOff>128778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2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145305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03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58420</xdr:rowOff>
    </xdr:from>
    <xdr:to>
      <xdr:col>15</xdr:col>
      <xdr:colOff>101600</xdr:colOff>
      <xdr:row>35</xdr:row>
      <xdr:rowOff>160020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059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151147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88138</xdr:rowOff>
    </xdr:from>
    <xdr:to>
      <xdr:col>10</xdr:col>
      <xdr:colOff>165100</xdr:colOff>
      <xdr:row>36</xdr:row>
      <xdr:rowOff>18288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08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9415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181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60706</xdr:rowOff>
    </xdr:from>
    <xdr:to>
      <xdr:col>6</xdr:col>
      <xdr:colOff>38100</xdr:colOff>
      <xdr:row>35</xdr:row>
      <xdr:rowOff>162306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06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153433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5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31179</xdr:rowOff>
    </xdr:from>
    <xdr:to>
      <xdr:col>24</xdr:col>
      <xdr:colOff>63500</xdr:colOff>
      <xdr:row>58</xdr:row>
      <xdr:rowOff>141897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975279"/>
          <a:ext cx="838200" cy="11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31179</xdr:rowOff>
    </xdr:from>
    <xdr:to>
      <xdr:col>19</xdr:col>
      <xdr:colOff>177800</xdr:colOff>
      <xdr:row>59</xdr:row>
      <xdr:rowOff>20536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75279"/>
          <a:ext cx="889000" cy="1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20536</xdr:rowOff>
    </xdr:from>
    <xdr:to>
      <xdr:col>15</xdr:col>
      <xdr:colOff>50800</xdr:colOff>
      <xdr:row>59</xdr:row>
      <xdr:rowOff>30912</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136086"/>
          <a:ext cx="889000" cy="1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112192</xdr:rowOff>
    </xdr:from>
    <xdr:to>
      <xdr:col>10</xdr:col>
      <xdr:colOff>114300</xdr:colOff>
      <xdr:row>59</xdr:row>
      <xdr:rowOff>30912</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856142"/>
          <a:ext cx="889000" cy="129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91097</xdr:rowOff>
    </xdr:from>
    <xdr:to>
      <xdr:col>24</xdr:col>
      <xdr:colOff>114300</xdr:colOff>
      <xdr:row>59</xdr:row>
      <xdr:rowOff>21247</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1003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6024</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95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151829</xdr:rowOff>
    </xdr:from>
    <xdr:to>
      <xdr:col>20</xdr:col>
      <xdr:colOff>38100</xdr:colOff>
      <xdr:row>58</xdr:row>
      <xdr:rowOff>81979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2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98506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9699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141186</xdr:rowOff>
    </xdr:from>
    <xdr:to>
      <xdr:col>15</xdr:col>
      <xdr:colOff>101600</xdr:colOff>
      <xdr:row>59</xdr:row>
      <xdr:rowOff>71336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08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62463</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17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151562</xdr:rowOff>
    </xdr:from>
    <xdr:to>
      <xdr:col>10</xdr:col>
      <xdr:colOff>165100</xdr:colOff>
      <xdr:row>59</xdr:row>
      <xdr:rowOff>81712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09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72839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18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61392</xdr:rowOff>
    </xdr:from>
    <xdr:to>
      <xdr:col>6</xdr:col>
      <xdr:colOff>38100</xdr:colOff>
      <xdr:row>51</xdr:row>
      <xdr:rowOff>162992</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80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154119</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89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103443</xdr:rowOff>
    </xdr:from>
    <xdr:to>
      <xdr:col>24</xdr:col>
      <xdr:colOff>63500</xdr:colOff>
      <xdr:row>77</xdr:row>
      <xdr:rowOff>25081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133643"/>
          <a:ext cx="838200" cy="9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25081</xdr:rowOff>
    </xdr:from>
    <xdr:to>
      <xdr:col>19</xdr:col>
      <xdr:colOff>177800</xdr:colOff>
      <xdr:row>77</xdr:row>
      <xdr:rowOff>116711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226731"/>
          <a:ext cx="889000" cy="9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24006</xdr:rowOff>
    </xdr:from>
    <xdr:to>
      <xdr:col>15</xdr:col>
      <xdr:colOff>50800</xdr:colOff>
      <xdr:row>77</xdr:row>
      <xdr:rowOff>116711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225656"/>
          <a:ext cx="889000" cy="9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24006</xdr:rowOff>
    </xdr:from>
    <xdr:to>
      <xdr:col>10</xdr:col>
      <xdr:colOff>114300</xdr:colOff>
      <xdr:row>78</xdr:row>
      <xdr:rowOff>66182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225656"/>
          <a:ext cx="889000" cy="21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52643</xdr:rowOff>
    </xdr:from>
    <xdr:to>
      <xdr:col>24</xdr:col>
      <xdr:colOff>114300</xdr:colOff>
      <xdr:row>76</xdr:row>
      <xdr:rowOff>154243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0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31070</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061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145731</xdr:rowOff>
    </xdr:from>
    <xdr:to>
      <xdr:col>20</xdr:col>
      <xdr:colOff>38100</xdr:colOff>
      <xdr:row>77</xdr:row>
      <xdr:rowOff>75881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175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67008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268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65911</xdr:rowOff>
    </xdr:from>
    <xdr:to>
      <xdr:col>15</xdr:col>
      <xdr:colOff>101600</xdr:colOff>
      <xdr:row>77</xdr:row>
      <xdr:rowOff>167511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6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158638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60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144656</xdr:rowOff>
    </xdr:from>
    <xdr:to>
      <xdr:col>10</xdr:col>
      <xdr:colOff>165100</xdr:colOff>
      <xdr:row>77</xdr:row>
      <xdr:rowOff>74806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7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65933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267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15382</xdr:rowOff>
    </xdr:from>
    <xdr:to>
      <xdr:col>6</xdr:col>
      <xdr:colOff>38100</xdr:colOff>
      <xdr:row>78</xdr:row>
      <xdr:rowOff>116982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388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108109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48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20005</xdr:rowOff>
    </xdr:from>
    <xdr:to>
      <xdr:col>24</xdr:col>
      <xdr:colOff>63500</xdr:colOff>
      <xdr:row>96</xdr:row>
      <xdr:rowOff>97752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479205"/>
          <a:ext cx="838200" cy="7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71279</xdr:rowOff>
    </xdr:from>
    <xdr:to>
      <xdr:col>19</xdr:col>
      <xdr:colOff>177800</xdr:colOff>
      <xdr:row>96</xdr:row>
      <xdr:rowOff>97752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187579"/>
          <a:ext cx="889000" cy="36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71279</xdr:rowOff>
    </xdr:from>
    <xdr:to>
      <xdr:col>15</xdr:col>
      <xdr:colOff>50800</xdr:colOff>
      <xdr:row>95</xdr:row>
      <xdr:rowOff>114920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187579"/>
          <a:ext cx="889000" cy="215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114920</xdr:rowOff>
    </xdr:from>
    <xdr:to>
      <xdr:col>10</xdr:col>
      <xdr:colOff>114300</xdr:colOff>
      <xdr:row>97</xdr:row>
      <xdr:rowOff>17901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402670"/>
          <a:ext cx="889000" cy="24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113003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05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140655</xdr:rowOff>
    </xdr:from>
    <xdr:to>
      <xdr:col>24</xdr:col>
      <xdr:colOff>114300</xdr:colOff>
      <xdr:row>96</xdr:row>
      <xdr:rowOff>70805</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42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163532</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27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46952</xdr:rowOff>
    </xdr:from>
    <xdr:to>
      <xdr:col>20</xdr:col>
      <xdr:colOff>38100</xdr:colOff>
      <xdr:row>96</xdr:row>
      <xdr:rowOff>148552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50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139679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98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20479</xdr:rowOff>
    </xdr:from>
    <xdr:to>
      <xdr:col>15</xdr:col>
      <xdr:colOff>101600</xdr:colOff>
      <xdr:row>94</xdr:row>
      <xdr:rowOff>122079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136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138606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91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64120</xdr:rowOff>
    </xdr:from>
    <xdr:to>
      <xdr:col>10</xdr:col>
      <xdr:colOff>165100</xdr:colOff>
      <xdr:row>95</xdr:row>
      <xdr:rowOff>165720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35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156847</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444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138551</xdr:rowOff>
    </xdr:from>
    <xdr:to>
      <xdr:col>6</xdr:col>
      <xdr:colOff>38100</xdr:colOff>
      <xdr:row>97</xdr:row>
      <xdr:rowOff>68701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59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59828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690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126441</xdr:rowOff>
    </xdr:from>
    <xdr:to>
      <xdr:col>55</xdr:col>
      <xdr:colOff>0</xdr:colOff>
      <xdr:row>37</xdr:row>
      <xdr:rowOff>131013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470091"/>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126441</xdr:rowOff>
    </xdr:from>
    <xdr:to>
      <xdr:col>50</xdr:col>
      <xdr:colOff>114300</xdr:colOff>
      <xdr:row>37</xdr:row>
      <xdr:rowOff>127813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470091"/>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127813</xdr:rowOff>
    </xdr:from>
    <xdr:to>
      <xdr:col>45</xdr:col>
      <xdr:colOff>177800</xdr:colOff>
      <xdr:row>37</xdr:row>
      <xdr:rowOff>130099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47146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130099</xdr:rowOff>
    </xdr:from>
    <xdr:to>
      <xdr:col>41</xdr:col>
      <xdr:colOff>50800</xdr:colOff>
      <xdr:row>37</xdr:row>
      <xdr:rowOff>130099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4737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80213</xdr:rowOff>
    </xdr:from>
    <xdr:to>
      <xdr:col>55</xdr:col>
      <xdr:colOff>50800</xdr:colOff>
      <xdr:row>38</xdr:row>
      <xdr:rowOff>10364</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4238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58640</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4022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75641</xdr:rowOff>
    </xdr:from>
    <xdr:to>
      <xdr:col>50</xdr:col>
      <xdr:colOff>165100</xdr:colOff>
      <xdr:row>38</xdr:row>
      <xdr:rowOff>5791</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41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168368</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512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77013</xdr:rowOff>
    </xdr:from>
    <xdr:to>
      <xdr:col>46</xdr:col>
      <xdr:colOff>38100</xdr:colOff>
      <xdr:row>38</xdr:row>
      <xdr:rowOff>7162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42066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169740</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5133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79299</xdr:rowOff>
    </xdr:from>
    <xdr:to>
      <xdr:col>41</xdr:col>
      <xdr:colOff>101600</xdr:colOff>
      <xdr:row>38</xdr:row>
      <xdr:rowOff>9449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42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576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515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79299</xdr:rowOff>
    </xdr:from>
    <xdr:to>
      <xdr:col>36</xdr:col>
      <xdr:colOff>165100</xdr:colOff>
      <xdr:row>38</xdr:row>
      <xdr:rowOff>9449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42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576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515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108610</xdr:rowOff>
    </xdr:from>
    <xdr:to>
      <xdr:col>55</xdr:col>
      <xdr:colOff>0</xdr:colOff>
      <xdr:row>56</xdr:row>
      <xdr:rowOff>156464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709810"/>
          <a:ext cx="838200" cy="47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150216</xdr:rowOff>
    </xdr:from>
    <xdr:to>
      <xdr:col>50</xdr:col>
      <xdr:colOff>114300</xdr:colOff>
      <xdr:row>56</xdr:row>
      <xdr:rowOff>156464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751416"/>
          <a:ext cx="889000" cy="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113716</xdr:rowOff>
    </xdr:from>
    <xdr:to>
      <xdr:col>45</xdr:col>
      <xdr:colOff>177800</xdr:colOff>
      <xdr:row>56</xdr:row>
      <xdr:rowOff>150216</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714916"/>
          <a:ext cx="889000" cy="3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113716</xdr:rowOff>
    </xdr:from>
    <xdr:to>
      <xdr:col>41</xdr:col>
      <xdr:colOff>50800</xdr:colOff>
      <xdr:row>56</xdr:row>
      <xdr:rowOff>144882</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714916"/>
          <a:ext cx="889000" cy="3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57810</xdr:rowOff>
    </xdr:from>
    <xdr:to>
      <xdr:col>55</xdr:col>
      <xdr:colOff>50800</xdr:colOff>
      <xdr:row>56</xdr:row>
      <xdr:rowOff>159410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65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80687</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51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105664</xdr:rowOff>
    </xdr:from>
    <xdr:to>
      <xdr:col>50</xdr:col>
      <xdr:colOff>165100</xdr:colOff>
      <xdr:row>57</xdr:row>
      <xdr:rowOff>35814</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70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26941</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9799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99416</xdr:rowOff>
    </xdr:from>
    <xdr:to>
      <xdr:col>46</xdr:col>
      <xdr:colOff>38100</xdr:colOff>
      <xdr:row>57</xdr:row>
      <xdr:rowOff>29566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70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46093</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475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62916</xdr:rowOff>
    </xdr:from>
    <xdr:to>
      <xdr:col>41</xdr:col>
      <xdr:colOff>101600</xdr:colOff>
      <xdr:row>56</xdr:row>
      <xdr:rowOff>164516</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66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9593</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439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94082</xdr:rowOff>
    </xdr:from>
    <xdr:to>
      <xdr:col>36</xdr:col>
      <xdr:colOff>165100</xdr:colOff>
      <xdr:row>57</xdr:row>
      <xdr:rowOff>24232</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695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15359</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78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168808</xdr:rowOff>
    </xdr:from>
    <xdr:to>
      <xdr:col>55</xdr:col>
      <xdr:colOff>0</xdr:colOff>
      <xdr:row>77</xdr:row>
      <xdr:rowOff>81065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199008"/>
          <a:ext cx="838200" cy="8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168808</xdr:rowOff>
    </xdr:from>
    <xdr:to>
      <xdr:col>50</xdr:col>
      <xdr:colOff>114300</xdr:colOff>
      <xdr:row>77</xdr:row>
      <xdr:rowOff>8465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199008"/>
          <a:ext cx="889000" cy="1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8465</xdr:rowOff>
    </xdr:from>
    <xdr:to>
      <xdr:col>45</xdr:col>
      <xdr:colOff>177800</xdr:colOff>
      <xdr:row>77</xdr:row>
      <xdr:rowOff>107201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210115"/>
          <a:ext cx="889000" cy="9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94399</xdr:rowOff>
    </xdr:from>
    <xdr:to>
      <xdr:col>41</xdr:col>
      <xdr:colOff>50800</xdr:colOff>
      <xdr:row>77</xdr:row>
      <xdr:rowOff>107201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296049"/>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30265</xdr:rowOff>
    </xdr:from>
    <xdr:to>
      <xdr:col>55</xdr:col>
      <xdr:colOff>50800</xdr:colOff>
      <xdr:row>77</xdr:row>
      <xdr:rowOff>131865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3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53142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083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118008</xdr:rowOff>
    </xdr:from>
    <xdr:to>
      <xdr:col>50</xdr:col>
      <xdr:colOff>165100</xdr:colOff>
      <xdr:row>77</xdr:row>
      <xdr:rowOff>48158</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14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64685</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923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129115</xdr:rowOff>
    </xdr:from>
    <xdr:to>
      <xdr:col>46</xdr:col>
      <xdr:colOff>38100</xdr:colOff>
      <xdr:row>77</xdr:row>
      <xdr:rowOff>59265</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59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75792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3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56401</xdr:rowOff>
    </xdr:from>
    <xdr:to>
      <xdr:col>41</xdr:col>
      <xdr:colOff>101600</xdr:colOff>
      <xdr:row>77</xdr:row>
      <xdr:rowOff>158001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5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149128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35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43599</xdr:rowOff>
    </xdr:from>
    <xdr:to>
      <xdr:col>36</xdr:col>
      <xdr:colOff>165100</xdr:colOff>
      <xdr:row>77</xdr:row>
      <xdr:rowOff>145199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4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136326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3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35610</xdr:rowOff>
    </xdr:from>
    <xdr:to>
      <xdr:col>55</xdr:col>
      <xdr:colOff>0</xdr:colOff>
      <xdr:row>96</xdr:row>
      <xdr:rowOff>106344</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494810"/>
          <a:ext cx="838200" cy="7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19017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78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106344</xdr:rowOff>
    </xdr:from>
    <xdr:to>
      <xdr:col>50</xdr:col>
      <xdr:colOff>114300</xdr:colOff>
      <xdr:row>96</xdr:row>
      <xdr:rowOff>150482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565544"/>
          <a:ext cx="889000" cy="4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141224</xdr:rowOff>
    </xdr:from>
    <xdr:to>
      <xdr:col>45</xdr:col>
      <xdr:colOff>177800</xdr:colOff>
      <xdr:row>96</xdr:row>
      <xdr:rowOff>150482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00424"/>
          <a:ext cx="889000" cy="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114097</xdr:rowOff>
    </xdr:from>
    <xdr:to>
      <xdr:col>41</xdr:col>
      <xdr:colOff>50800</xdr:colOff>
      <xdr:row>96</xdr:row>
      <xdr:rowOff>141224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573297"/>
          <a:ext cx="889000" cy="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156260</xdr:rowOff>
    </xdr:from>
    <xdr:to>
      <xdr:col>55</xdr:col>
      <xdr:colOff>50800</xdr:colOff>
      <xdr:row>96</xdr:row>
      <xdr:rowOff>86410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444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7687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29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55544</xdr:rowOff>
    </xdr:from>
    <xdr:to>
      <xdr:col>50</xdr:col>
      <xdr:colOff>165100</xdr:colOff>
      <xdr:row>96</xdr:row>
      <xdr:rowOff>157144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1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2221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28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99682</xdr:rowOff>
    </xdr:from>
    <xdr:to>
      <xdr:col>46</xdr:col>
      <xdr:colOff>38100</xdr:colOff>
      <xdr:row>97</xdr:row>
      <xdr:rowOff>29832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5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20959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5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90424</xdr:rowOff>
    </xdr:from>
    <xdr:to>
      <xdr:col>41</xdr:col>
      <xdr:colOff>101600</xdr:colOff>
      <xdr:row>97</xdr:row>
      <xdr:rowOff>20574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4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11701</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42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63297</xdr:rowOff>
    </xdr:from>
    <xdr:to>
      <xdr:col>36</xdr:col>
      <xdr:colOff>165100</xdr:colOff>
      <xdr:row>96</xdr:row>
      <xdr:rowOff>164897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2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156024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61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36612</xdr:rowOff>
    </xdr:from>
    <xdr:to>
      <xdr:col>85</xdr:col>
      <xdr:colOff>127000</xdr:colOff>
      <xdr:row>37</xdr:row>
      <xdr:rowOff>84945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5481300" y="6037362"/>
          <a:ext cx="838200" cy="39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169217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169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84945</xdr:rowOff>
    </xdr:from>
    <xdr:to>
      <xdr:col>81</xdr:col>
      <xdr:colOff>50800</xdr:colOff>
      <xdr:row>38</xdr:row>
      <xdr:rowOff>99640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428595"/>
          <a:ext cx="8890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99640</xdr:rowOff>
    </xdr:from>
    <xdr:to>
      <xdr:col>76</xdr:col>
      <xdr:colOff>114300</xdr:colOff>
      <xdr:row>38</xdr:row>
      <xdr:rowOff>171377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614740"/>
          <a:ext cx="889000" cy="7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128597</xdr:rowOff>
    </xdr:from>
    <xdr:to>
      <xdr:col>71</xdr:col>
      <xdr:colOff>177800</xdr:colOff>
      <xdr:row>38</xdr:row>
      <xdr:rowOff>171377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43697"/>
          <a:ext cx="889000" cy="4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157262</xdr:rowOff>
    </xdr:from>
    <xdr:to>
      <xdr:col>85</xdr:col>
      <xdr:colOff>177800</xdr:colOff>
      <xdr:row>35</xdr:row>
      <xdr:rowOff>87412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598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8689</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583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34145</xdr:rowOff>
    </xdr:from>
    <xdr:to>
      <xdr:col>81</xdr:col>
      <xdr:colOff>101600</xdr:colOff>
      <xdr:row>37</xdr:row>
      <xdr:rowOff>135745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7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126872</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47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48840</xdr:rowOff>
    </xdr:from>
    <xdr:to>
      <xdr:col>76</xdr:col>
      <xdr:colOff>165100</xdr:colOff>
      <xdr:row>38</xdr:row>
      <xdr:rowOff>150440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6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141567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65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120577</xdr:rowOff>
    </xdr:from>
    <xdr:to>
      <xdr:col>72</xdr:col>
      <xdr:colOff>38100</xdr:colOff>
      <xdr:row>39</xdr:row>
      <xdr:rowOff>50727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35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41854</xdr:rowOff>
    </xdr:from>
    <xdr:ext cx="469744"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68428" y="672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77797</xdr:rowOff>
    </xdr:from>
    <xdr:to>
      <xdr:col>67</xdr:col>
      <xdr:colOff>101600</xdr:colOff>
      <xdr:row>39</xdr:row>
      <xdr:rowOff>7947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92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170524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8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32744</xdr:rowOff>
    </xdr:from>
    <xdr:to>
      <xdr:col>85</xdr:col>
      <xdr:colOff>127000</xdr:colOff>
      <xdr:row>55</xdr:row>
      <xdr:rowOff>137299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5481300" y="9462494"/>
          <a:ext cx="838200" cy="104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86244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515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32744</xdr:rowOff>
    </xdr:from>
    <xdr:to>
      <xdr:col>81</xdr:col>
      <xdr:colOff>50800</xdr:colOff>
      <xdr:row>55</xdr:row>
      <xdr:rowOff>147758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462494"/>
          <a:ext cx="889000" cy="11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147758</xdr:rowOff>
    </xdr:from>
    <xdr:to>
      <xdr:col>76</xdr:col>
      <xdr:colOff>114300</xdr:colOff>
      <xdr:row>57</xdr:row>
      <xdr:rowOff>166760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3703300" y="9577508"/>
          <a:ext cx="889000" cy="361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153359</xdr:rowOff>
    </xdr:from>
    <xdr:to>
      <xdr:col>71</xdr:col>
      <xdr:colOff>177800</xdr:colOff>
      <xdr:row>57</xdr:row>
      <xdr:rowOff>166760</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754559"/>
          <a:ext cx="889000" cy="18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79325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50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24290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454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86499</xdr:rowOff>
    </xdr:from>
    <xdr:to>
      <xdr:col>85</xdr:col>
      <xdr:colOff>177800</xdr:colOff>
      <xdr:row>56</xdr:row>
      <xdr:rowOff>16649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51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109376</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367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153394</xdr:rowOff>
    </xdr:from>
    <xdr:to>
      <xdr:col>81</xdr:col>
      <xdr:colOff>101600</xdr:colOff>
      <xdr:row>55</xdr:row>
      <xdr:rowOff>83544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41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100071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186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96958</xdr:rowOff>
    </xdr:from>
    <xdr:to>
      <xdr:col>76</xdr:col>
      <xdr:colOff>165100</xdr:colOff>
      <xdr:row>56</xdr:row>
      <xdr:rowOff>27108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5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43635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30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115960</xdr:rowOff>
    </xdr:from>
    <xdr:to>
      <xdr:col>72</xdr:col>
      <xdr:colOff>38100</xdr:colOff>
      <xdr:row>58</xdr:row>
      <xdr:rowOff>46110</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8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37237</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98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102559</xdr:rowOff>
    </xdr:from>
    <xdr:to>
      <xdr:col>67</xdr:col>
      <xdr:colOff>101600</xdr:colOff>
      <xdr:row>57</xdr:row>
      <xdr:rowOff>32709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703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23836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796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20393</xdr:rowOff>
    </xdr:from>
    <xdr:to>
      <xdr:col>85</xdr:col>
      <xdr:colOff>127000</xdr:colOff>
      <xdr:row>79</xdr:row>
      <xdr:rowOff>45974</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5481300" y="13564943"/>
          <a:ext cx="83820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8201</xdr:rowOff>
    </xdr:from>
    <xdr:to>
      <xdr:col>81</xdr:col>
      <xdr:colOff>50800</xdr:colOff>
      <xdr:row>79</xdr:row>
      <xdr:rowOff>45974</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552751"/>
          <a:ext cx="889000" cy="3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8201</xdr:rowOff>
    </xdr:from>
    <xdr:to>
      <xdr:col>76</xdr:col>
      <xdr:colOff>114300</xdr:colOff>
      <xdr:row>79</xdr:row>
      <xdr:rowOff>62629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flipV="1">
          <a:off x="13703300" y="13552751"/>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28556</xdr:rowOff>
    </xdr:from>
    <xdr:to>
      <xdr:col>71</xdr:col>
      <xdr:colOff>177800</xdr:colOff>
      <xdr:row>79</xdr:row>
      <xdr:rowOff>62629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573106"/>
          <a:ext cx="889000" cy="34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141043</xdr:rowOff>
    </xdr:from>
    <xdr:to>
      <xdr:col>85</xdr:col>
      <xdr:colOff>177800</xdr:colOff>
      <xdr:row>79</xdr:row>
      <xdr:rowOff>71193</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1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83438</xdr:rowOff>
    </xdr:from>
    <xdr:ext cx="378565"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4565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166624</xdr:rowOff>
    </xdr:from>
    <xdr:to>
      <xdr:col>81</xdr:col>
      <xdr:colOff>101600</xdr:colOff>
      <xdr:row>79</xdr:row>
      <xdr:rowOff>96774</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3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87901</xdr:rowOff>
    </xdr:from>
    <xdr:ext cx="378565"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292017" y="13632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128851</xdr:rowOff>
    </xdr:from>
    <xdr:to>
      <xdr:col>76</xdr:col>
      <xdr:colOff>165100</xdr:colOff>
      <xdr:row>79</xdr:row>
      <xdr:rowOff>59001</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0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75528</xdr:rowOff>
    </xdr:from>
    <xdr:ext cx="378565"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03017" y="13277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11829</xdr:rowOff>
    </xdr:from>
    <xdr:to>
      <xdr:col>72</xdr:col>
      <xdr:colOff>38100</xdr:colOff>
      <xdr:row>79</xdr:row>
      <xdr:rowOff>113429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56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104556</xdr:rowOff>
    </xdr:from>
    <xdr:ext cx="378565"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4017" y="136491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149206</xdr:rowOff>
    </xdr:from>
    <xdr:to>
      <xdr:col>67</xdr:col>
      <xdr:colOff>101600</xdr:colOff>
      <xdr:row>79</xdr:row>
      <xdr:rowOff>79356</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2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70483</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150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48078</xdr:rowOff>
    </xdr:from>
    <xdr:to>
      <xdr:col>85</xdr:col>
      <xdr:colOff>127000</xdr:colOff>
      <xdr:row>96</xdr:row>
      <xdr:rowOff>49129</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507278"/>
          <a:ext cx="8382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23709</xdr:rowOff>
    </xdr:from>
    <xdr:to>
      <xdr:col>81</xdr:col>
      <xdr:colOff>50800</xdr:colOff>
      <xdr:row>96</xdr:row>
      <xdr:rowOff>48078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482909"/>
          <a:ext cx="889000" cy="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124362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58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23709</xdr:rowOff>
    </xdr:from>
    <xdr:to>
      <xdr:col>76</xdr:col>
      <xdr:colOff>114300</xdr:colOff>
      <xdr:row>96</xdr:row>
      <xdr:rowOff>28304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482909"/>
          <a:ext cx="889000" cy="4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122007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581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28304</xdr:rowOff>
    </xdr:from>
    <xdr:to>
      <xdr:col>71</xdr:col>
      <xdr:colOff>177800</xdr:colOff>
      <xdr:row>96</xdr:row>
      <xdr:rowOff>36945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487504"/>
          <a:ext cx="8890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125506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584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142034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60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169779</xdr:rowOff>
    </xdr:from>
    <xdr:to>
      <xdr:col>85</xdr:col>
      <xdr:colOff>177800</xdr:colOff>
      <xdr:row>96</xdr:row>
      <xdr:rowOff>99929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457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21206</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30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168728</xdr:rowOff>
    </xdr:from>
    <xdr:to>
      <xdr:col>81</xdr:col>
      <xdr:colOff>101600</xdr:colOff>
      <xdr:row>96</xdr:row>
      <xdr:rowOff>98878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45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115405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23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144359</xdr:rowOff>
    </xdr:from>
    <xdr:to>
      <xdr:col>76</xdr:col>
      <xdr:colOff>165100</xdr:colOff>
      <xdr:row>96</xdr:row>
      <xdr:rowOff>74509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432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91036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207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148954</xdr:rowOff>
    </xdr:from>
    <xdr:to>
      <xdr:col>72</xdr:col>
      <xdr:colOff>38100</xdr:colOff>
      <xdr:row>96</xdr:row>
      <xdr:rowOff>79104</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43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95631</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211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157595</xdr:rowOff>
    </xdr:from>
    <xdr:to>
      <xdr:col>67</xdr:col>
      <xdr:colOff>101600</xdr:colOff>
      <xdr:row>96</xdr:row>
      <xdr:rowOff>87745</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445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104272</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22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kumimoji="1" lang="ja-JP" altLang="ja-JP" sz="1100" baseline="0">
              <a:solidFill>
                <a:schemeClr val="dk1"/>
              </a:solidFill>
              <a:effectLst/>
              <a:latin typeface="+mn-lt"/>
              <a:ea typeface="+mn-ea"/>
              <a:cs typeface="+mn-cs"/>
            </a:rPr>
            <a:t>歳出決算総額は、住民一人当たり</a:t>
          </a:r>
          <a:r>
            <a:rPr kumimoji="1" lang="en-US" altLang="ja-JP" sz="1100" baseline="0">
              <a:solidFill>
                <a:schemeClr val="dk1"/>
              </a:solidFill>
              <a:effectLst/>
              <a:latin typeface="+mn-lt"/>
              <a:ea typeface="+mn-ea"/>
              <a:cs typeface="+mn-cs"/>
            </a:rPr>
            <a:t>46.7</a:t>
          </a:r>
          <a:r>
            <a:rPr kumimoji="1" lang="ja-JP" altLang="ja-JP" sz="1100" baseline="0">
              <a:solidFill>
                <a:schemeClr val="dk1"/>
              </a:solidFill>
              <a:effectLst/>
              <a:latin typeface="+mn-lt"/>
              <a:ea typeface="+mn-ea"/>
              <a:cs typeface="+mn-cs"/>
            </a:rPr>
            <a:t>万円となっている。</a:t>
          </a:r>
          <a:endParaRPr lang="ja-JP" altLang="ja-JP" sz="1400">
            <a:effectLst/>
          </a:endParaRPr>
        </a:p>
        <a:p>
          <a:pPr rtl="0" eaLnBrk="1" fontAlgn="auto" latinLnBrk="0" hangingPunct="1"/>
          <a:r>
            <a:rPr kumimoji="1" lang="ja-JP" altLang="ja-JP" sz="1100" baseline="0">
              <a:solidFill>
                <a:schemeClr val="dk1"/>
              </a:solidFill>
              <a:effectLst/>
              <a:latin typeface="+mn-lt"/>
              <a:ea typeface="+mn-ea"/>
              <a:cs typeface="+mn-cs"/>
            </a:rPr>
            <a:t>令和</a:t>
          </a:r>
          <a:r>
            <a:rPr kumimoji="1" lang="en-US" altLang="ja-JP" sz="1100" baseline="0">
              <a:solidFill>
                <a:schemeClr val="dk1"/>
              </a:solidFill>
              <a:effectLst/>
              <a:latin typeface="+mn-lt"/>
              <a:ea typeface="+mn-ea"/>
              <a:cs typeface="+mn-cs"/>
            </a:rPr>
            <a:t>6</a:t>
          </a:r>
          <a:r>
            <a:rPr kumimoji="1" lang="ja-JP" altLang="ja-JP" sz="1100" baseline="0">
              <a:solidFill>
                <a:schemeClr val="dk1"/>
              </a:solidFill>
              <a:effectLst/>
              <a:latin typeface="+mn-lt"/>
              <a:ea typeface="+mn-ea"/>
              <a:cs typeface="+mn-cs"/>
            </a:rPr>
            <a:t>年度は、</a:t>
          </a:r>
          <a:r>
            <a:rPr kumimoji="1" lang="ja-JP" altLang="en-US" sz="1100" baseline="0">
              <a:solidFill>
                <a:schemeClr val="dk1"/>
              </a:solidFill>
              <a:effectLst/>
              <a:latin typeface="+mn-lt"/>
              <a:ea typeface="+mn-ea"/>
              <a:cs typeface="+mn-cs"/>
            </a:rPr>
            <a:t>総務費</a:t>
          </a:r>
          <a:r>
            <a:rPr kumimoji="1" lang="ja-JP" altLang="ja-JP" sz="110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荷揚町小学校跡地複合公共施設整備事業</a:t>
          </a:r>
          <a:r>
            <a:rPr lang="ja-JP" altLang="en-US" sz="1100" b="0" i="0" baseline="0">
              <a:solidFill>
                <a:schemeClr val="dk1"/>
              </a:solidFill>
              <a:effectLst/>
              <a:latin typeface="+mn-lt"/>
              <a:ea typeface="+mn-ea"/>
              <a:cs typeface="+mn-cs"/>
            </a:rPr>
            <a:t>の完了による</a:t>
          </a:r>
          <a:r>
            <a:rPr kumimoji="1" lang="ja-JP" altLang="ja-JP" sz="1100" baseline="0">
              <a:solidFill>
                <a:schemeClr val="dk1"/>
              </a:solidFill>
              <a:effectLst/>
              <a:latin typeface="+mn-lt"/>
              <a:ea typeface="+mn-ea"/>
              <a:cs typeface="+mn-cs"/>
            </a:rPr>
            <a:t>事業費の減により減少しているものの、</a:t>
          </a:r>
          <a:r>
            <a:rPr lang="ja-JP" altLang="ja-JP" sz="1100" b="0" i="0" baseline="0">
              <a:solidFill>
                <a:schemeClr val="dk1"/>
              </a:solidFill>
              <a:effectLst/>
              <a:latin typeface="+mn-lt"/>
              <a:ea typeface="+mn-ea"/>
              <a:cs typeface="+mn-cs"/>
            </a:rPr>
            <a:t>民生費が</a:t>
          </a:r>
          <a:r>
            <a:rPr kumimoji="1" lang="ja-JP" altLang="ja-JP" sz="1100" baseline="0">
              <a:solidFill>
                <a:schemeClr val="dk1"/>
              </a:solidFill>
              <a:effectLst/>
              <a:latin typeface="+mn-lt"/>
              <a:ea typeface="+mn-ea"/>
              <a:cs typeface="+mn-cs"/>
            </a:rPr>
            <a:t>介護・訓練等給付費事業や私立保育所等給付費</a:t>
          </a:r>
          <a:r>
            <a:rPr lang="ja-JP" altLang="ja-JP" sz="1100" b="0" i="0" baseline="0">
              <a:solidFill>
                <a:schemeClr val="dk1"/>
              </a:solidFill>
              <a:effectLst/>
              <a:latin typeface="+mn-lt"/>
              <a:ea typeface="+mn-ea"/>
              <a:cs typeface="+mn-cs"/>
            </a:rPr>
            <a:t>などの事業費の増により増加している。</a:t>
          </a:r>
          <a:endParaRPr lang="ja-JP" altLang="ja-JP" sz="1400">
            <a:effectLst/>
          </a:endParaRPr>
        </a:p>
        <a:p>
          <a:pPr rtl="0" eaLnBrk="1" fontAlgn="auto" latinLnBrk="0" hangingPunct="1"/>
          <a:r>
            <a:rPr kumimoji="1" lang="ja-JP" altLang="ja-JP" sz="1100">
              <a:solidFill>
                <a:schemeClr val="dk1"/>
              </a:solidFill>
              <a:effectLst/>
              <a:latin typeface="+mn-lt"/>
              <a:ea typeface="+mn-ea"/>
              <a:cs typeface="+mn-cs"/>
            </a:rPr>
            <a:t>その他として、</a:t>
          </a:r>
          <a:r>
            <a:rPr lang="ja-JP" altLang="ja-JP" sz="1100" b="0" i="0" baseline="0">
              <a:solidFill>
                <a:schemeClr val="dk1"/>
              </a:solidFill>
              <a:effectLst/>
              <a:latin typeface="+mn-lt"/>
              <a:ea typeface="+mn-ea"/>
              <a:cs typeface="+mn-cs"/>
            </a:rPr>
            <a:t>公債費については、</a:t>
          </a:r>
          <a:r>
            <a:rPr kumimoji="1" lang="ja-JP" altLang="ja-JP" sz="1100" b="0" i="0" baseline="0">
              <a:solidFill>
                <a:schemeClr val="dk1"/>
              </a:solidFill>
              <a:effectLst/>
              <a:latin typeface="+mn-lt"/>
              <a:ea typeface="+mn-ea"/>
              <a:cs typeface="+mn-cs"/>
            </a:rPr>
            <a:t>類似団体内平均値を上回る水準で推移しており、</a:t>
          </a:r>
          <a:r>
            <a:rPr lang="ja-JP" altLang="ja-JP" sz="1100" b="0" i="0" baseline="0">
              <a:solidFill>
                <a:schemeClr val="dk1"/>
              </a:solidFill>
              <a:effectLst/>
              <a:latin typeface="+mn-lt"/>
              <a:ea typeface="+mn-ea"/>
              <a:cs typeface="+mn-cs"/>
            </a:rPr>
            <a:t>引き続きプライマリーバランスに留意しながら、地方債の新規発行の抑制に努め公債費の削減を図っていく。</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大分県大分市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100" b="0" i="0" baseline="0">
              <a:solidFill>
                <a:schemeClr val="dk1"/>
              </a:solidFill>
              <a:effectLst/>
              <a:latin typeface="+mn-lt"/>
              <a:ea typeface="+mn-ea"/>
              <a:cs typeface="+mn-cs"/>
            </a:rPr>
            <a:t>財政調整基金残高</a:t>
          </a:r>
          <a:r>
            <a:rPr lang="ja-JP" altLang="en-US" sz="1100" b="0" i="0" baseline="0">
              <a:solidFill>
                <a:schemeClr val="dk1"/>
              </a:solidFill>
              <a:effectLst/>
              <a:latin typeface="+mn-lt"/>
              <a:ea typeface="+mn-ea"/>
              <a:cs typeface="+mn-cs"/>
            </a:rPr>
            <a:t>の比率は、</a:t>
          </a:r>
          <a:r>
            <a:rPr lang="en-US" altLang="ja-JP" sz="1100" b="0" i="0" baseline="0">
              <a:solidFill>
                <a:schemeClr val="dk1"/>
              </a:solidFill>
              <a:effectLst/>
              <a:latin typeface="+mn-lt"/>
              <a:ea typeface="+mn-ea"/>
              <a:cs typeface="+mn-cs"/>
            </a:rPr>
            <a:t>10</a:t>
          </a:r>
          <a:r>
            <a:rPr lang="ja-JP" altLang="en-US" sz="1100" b="0" i="0" baseline="0">
              <a:solidFill>
                <a:schemeClr val="dk1"/>
              </a:solidFill>
              <a:effectLst/>
              <a:latin typeface="+mn-lt"/>
              <a:ea typeface="+mn-ea"/>
              <a:cs typeface="+mn-cs"/>
            </a:rPr>
            <a:t>億円の取崩しにより、標準財政規模比で</a:t>
          </a:r>
          <a:r>
            <a:rPr lang="en-US" altLang="ja-JP" sz="1100" b="0" i="0" baseline="0">
              <a:solidFill>
                <a:schemeClr val="dk1"/>
              </a:solidFill>
              <a:effectLst/>
              <a:latin typeface="+mn-lt"/>
              <a:ea typeface="+mn-ea"/>
              <a:cs typeface="+mn-cs"/>
            </a:rPr>
            <a:t>1.06</a:t>
          </a:r>
          <a:r>
            <a:rPr lang="ja-JP" altLang="en-US" sz="1100" b="0" i="0" baseline="0">
              <a:solidFill>
                <a:schemeClr val="dk1"/>
              </a:solidFill>
              <a:effectLst/>
              <a:latin typeface="+mn-lt"/>
              <a:ea typeface="+mn-ea"/>
              <a:cs typeface="+mn-cs"/>
            </a:rPr>
            <a:t>ポイント減少した。</a:t>
          </a:r>
          <a:r>
            <a:rPr lang="ja-JP" altLang="ja-JP" sz="1100" b="0" i="0" baseline="0">
              <a:solidFill>
                <a:schemeClr val="dk1"/>
              </a:solidFill>
              <a:effectLst/>
              <a:latin typeface="+mn-lt"/>
              <a:ea typeface="+mn-ea"/>
              <a:cs typeface="+mn-cs"/>
            </a:rPr>
            <a:t>実質収支額の標準財政規模比率は、前年と比較して大きな増減はなかった。</a:t>
          </a:r>
          <a:endParaRPr lang="ja-JP" altLang="ja-JP" sz="1400">
            <a:effectLst/>
          </a:endParaRPr>
        </a:p>
        <a:p>
          <a:r>
            <a:rPr lang="ja-JP" altLang="ja-JP" sz="1100" b="0" i="0" baseline="0">
              <a:solidFill>
                <a:schemeClr val="dk1"/>
              </a:solidFill>
              <a:effectLst/>
              <a:latin typeface="+mn-lt"/>
              <a:ea typeface="+mn-ea"/>
              <a:cs typeface="+mn-cs"/>
            </a:rPr>
            <a:t>実質単年度収支の比率は、</a:t>
          </a:r>
          <a:r>
            <a:rPr lang="en-US" altLang="ja-JP" sz="1100" b="0" i="0" baseline="0">
              <a:solidFill>
                <a:schemeClr val="dk1"/>
              </a:solidFill>
              <a:effectLst/>
              <a:latin typeface="+mn-lt"/>
              <a:ea typeface="+mn-ea"/>
              <a:cs typeface="+mn-cs"/>
            </a:rPr>
            <a:t>0.95</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悪化</a:t>
          </a:r>
          <a:r>
            <a:rPr lang="ja-JP" altLang="ja-JP" sz="1100" b="0" i="0" baseline="0">
              <a:solidFill>
                <a:schemeClr val="dk1"/>
              </a:solidFill>
              <a:effectLst/>
              <a:latin typeface="+mn-lt"/>
              <a:ea typeface="+mn-ea"/>
              <a:cs typeface="+mn-cs"/>
            </a:rPr>
            <a:t>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物価高騰・原油価格の影響などにより、今後も楽観視できない財政状況が続くことが予想されることから、引き続き行政改革の取組等を通じて安定的な財政運営に努める。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大分県大分市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tx1"/>
              </a:solidFill>
              <a:effectLst/>
              <a:latin typeface="+mn-lt"/>
              <a:ea typeface="+mn-ea"/>
              <a:cs typeface="+mn-cs"/>
            </a:rPr>
            <a:t>連結実質赤字比率は黒字であることから計上はなし。</a:t>
          </a:r>
          <a:endParaRPr lang="ja-JP" altLang="ja-JP">
            <a:solidFill>
              <a:schemeClr val="tx1"/>
            </a:solidFill>
            <a:effectLst/>
          </a:endParaRPr>
        </a:p>
        <a:p>
          <a:pPr rtl="0" eaLnBrk="1" fontAlgn="auto" latinLnBrk="0" hangingPunct="1"/>
          <a:r>
            <a:rPr lang="ja-JP" altLang="ja-JP" sz="1100" b="0" i="0" baseline="0">
              <a:solidFill>
                <a:schemeClr val="tx1"/>
              </a:solidFill>
              <a:effectLst/>
              <a:latin typeface="+mn-lt"/>
              <a:ea typeface="+mn-ea"/>
              <a:cs typeface="+mn-cs"/>
            </a:rPr>
            <a:t>水道事業会計においては、収益的収支で、税引き後、約</a:t>
          </a:r>
          <a:r>
            <a:rPr lang="en-US" altLang="ja-JP" sz="1100" b="0" i="0" baseline="0">
              <a:solidFill>
                <a:schemeClr val="tx1"/>
              </a:solidFill>
              <a:effectLst/>
              <a:latin typeface="+mn-lt"/>
              <a:ea typeface="+mn-ea"/>
              <a:cs typeface="+mn-cs"/>
            </a:rPr>
            <a:t>8</a:t>
          </a:r>
          <a:r>
            <a:rPr lang="ja-JP" altLang="ja-JP" sz="1100" b="0" i="0" baseline="0">
              <a:solidFill>
                <a:schemeClr val="tx1"/>
              </a:solidFill>
              <a:effectLst/>
              <a:latin typeface="+mn-lt"/>
              <a:ea typeface="+mn-ea"/>
              <a:cs typeface="+mn-cs"/>
            </a:rPr>
            <a:t>億</a:t>
          </a:r>
          <a:r>
            <a:rPr lang="en-US" altLang="ja-JP" sz="1100" b="0" i="0" baseline="0">
              <a:solidFill>
                <a:schemeClr val="tx1"/>
              </a:solidFill>
              <a:effectLst/>
              <a:latin typeface="+mn-lt"/>
              <a:ea typeface="+mn-ea"/>
              <a:cs typeface="+mn-cs"/>
            </a:rPr>
            <a:t>6</a:t>
          </a:r>
          <a:r>
            <a:rPr lang="ja-JP" altLang="ja-JP" sz="1100" b="0" i="0" baseline="0">
              <a:solidFill>
                <a:schemeClr val="tx1"/>
              </a:solidFill>
              <a:effectLst/>
              <a:latin typeface="+mn-lt"/>
              <a:ea typeface="+mn-ea"/>
              <a:cs typeface="+mn-cs"/>
            </a:rPr>
            <a:t>百万円の当年度純利益を計上したものの、資本的収支で、約</a:t>
          </a:r>
          <a:r>
            <a:rPr lang="en-US" altLang="ja-JP" sz="1100" b="0" i="0" baseline="0">
              <a:solidFill>
                <a:schemeClr val="tx1"/>
              </a:solidFill>
              <a:effectLst/>
              <a:latin typeface="+mn-lt"/>
              <a:ea typeface="+mn-ea"/>
              <a:cs typeface="+mn-cs"/>
            </a:rPr>
            <a:t>54</a:t>
          </a:r>
          <a:r>
            <a:rPr lang="ja-JP" altLang="ja-JP" sz="1100" b="0" i="0" baseline="0">
              <a:solidFill>
                <a:schemeClr val="tx1"/>
              </a:solidFill>
              <a:effectLst/>
              <a:latin typeface="+mn-lt"/>
              <a:ea typeface="+mn-ea"/>
              <a:cs typeface="+mn-cs"/>
            </a:rPr>
            <a:t>億</a:t>
          </a:r>
          <a:r>
            <a:rPr lang="en-US" altLang="ja-JP" sz="1100" b="0" i="0" baseline="0">
              <a:solidFill>
                <a:schemeClr val="tx1"/>
              </a:solidFill>
              <a:effectLst/>
              <a:latin typeface="+mn-lt"/>
              <a:ea typeface="+mn-ea"/>
              <a:cs typeface="+mn-cs"/>
            </a:rPr>
            <a:t>4</a:t>
          </a:r>
          <a:r>
            <a:rPr lang="ja-JP" altLang="ja-JP" sz="1100" b="0" i="0" baseline="0">
              <a:solidFill>
                <a:schemeClr val="tx1"/>
              </a:solidFill>
              <a:effectLst/>
              <a:latin typeface="+mn-lt"/>
              <a:ea typeface="+mn-ea"/>
              <a:cs typeface="+mn-cs"/>
            </a:rPr>
            <a:t>千万円の収支不足額を生じ、損益勘定留保資金等で補てんした結果、補てん後の内部留保資金繰越額を約</a:t>
          </a:r>
          <a:r>
            <a:rPr lang="en-US" altLang="ja-JP" sz="1100" b="0" i="0" baseline="0">
              <a:solidFill>
                <a:schemeClr val="tx1"/>
              </a:solidFill>
              <a:effectLst/>
              <a:latin typeface="+mn-lt"/>
              <a:ea typeface="+mn-ea"/>
              <a:cs typeface="+mn-cs"/>
            </a:rPr>
            <a:t>65</a:t>
          </a:r>
          <a:r>
            <a:rPr lang="ja-JP" altLang="ja-JP" sz="1100" b="0" i="0" baseline="0">
              <a:solidFill>
                <a:schemeClr val="tx1"/>
              </a:solidFill>
              <a:effectLst/>
              <a:latin typeface="+mn-lt"/>
              <a:ea typeface="+mn-ea"/>
              <a:cs typeface="+mn-cs"/>
            </a:rPr>
            <a:t>億</a:t>
          </a:r>
          <a:r>
            <a:rPr lang="en-US" altLang="ja-JP" sz="1100" b="0" i="0" baseline="0">
              <a:solidFill>
                <a:schemeClr val="tx1"/>
              </a:solidFill>
              <a:effectLst/>
              <a:latin typeface="+mn-lt"/>
              <a:ea typeface="+mn-ea"/>
              <a:cs typeface="+mn-cs"/>
            </a:rPr>
            <a:t>2</a:t>
          </a:r>
          <a:r>
            <a:rPr lang="ja-JP" altLang="ja-JP" sz="1100" b="0" i="0" baseline="0">
              <a:solidFill>
                <a:schemeClr val="tx1"/>
              </a:solidFill>
              <a:effectLst/>
              <a:latin typeface="+mn-lt"/>
              <a:ea typeface="+mn-ea"/>
              <a:cs typeface="+mn-cs"/>
            </a:rPr>
            <a:t>千万円確保したところである。今後も必要な施設整備を計画的に行い、将来にわたり持続可能な経営基盤の強化に努めていく。</a:t>
          </a:r>
          <a:endParaRPr lang="ja-JP" altLang="ja-JP">
            <a:solidFill>
              <a:schemeClr val="tx1"/>
            </a:solidFill>
            <a:effectLst/>
          </a:endParaRPr>
        </a:p>
        <a:p>
          <a:pPr rtl="0" eaLnBrk="1" fontAlgn="auto" latinLnBrk="0" hangingPunct="1"/>
          <a:r>
            <a:rPr lang="ja-JP" altLang="ja-JP" sz="1100" b="0" i="0" baseline="0">
              <a:solidFill>
                <a:schemeClr val="tx1"/>
              </a:solidFill>
              <a:effectLst/>
              <a:latin typeface="+mn-lt"/>
              <a:ea typeface="+mn-ea"/>
              <a:cs typeface="+mn-cs"/>
            </a:rPr>
            <a:t>一般会計においては、「大分市行政改革推進プラン」の着実な実行等により財源を捻出する中で、新規事業をはじめ、各種施策の推進に取り組むとともに財政の健全化に努めたところである。</a:t>
          </a:r>
          <a:endParaRPr lang="ja-JP" altLang="ja-JP">
            <a:solidFill>
              <a:schemeClr val="tx1"/>
            </a:solidFill>
            <a:effectLst/>
          </a:endParaRPr>
        </a:p>
        <a:p>
          <a:pPr rtl="0" eaLnBrk="1" fontAlgn="auto" latinLnBrk="0" hangingPunct="1"/>
          <a:r>
            <a:rPr lang="ja-JP" altLang="ja-JP" sz="1100" b="0" i="0" baseline="0">
              <a:solidFill>
                <a:schemeClr val="dk1"/>
              </a:solidFill>
              <a:effectLst/>
              <a:latin typeface="+mn-lt"/>
              <a:ea typeface="+mn-ea"/>
              <a:cs typeface="+mn-cs"/>
            </a:rPr>
            <a:t>公共下水道事業会計においては、収益的収支は均衡しているものの、資本的収支で約</a:t>
          </a:r>
          <a:r>
            <a:rPr lang="en-US" altLang="ja-JP" sz="1100" b="0" i="0" baseline="0">
              <a:solidFill>
                <a:schemeClr val="dk1"/>
              </a:solidFill>
              <a:effectLst/>
              <a:latin typeface="+mn-lt"/>
              <a:ea typeface="+mn-ea"/>
              <a:cs typeface="+mn-cs"/>
            </a:rPr>
            <a:t>33</a:t>
          </a:r>
          <a:r>
            <a:rPr lang="ja-JP" altLang="ja-JP" sz="1100" b="0" i="0" baseline="0">
              <a:solidFill>
                <a:schemeClr val="dk1"/>
              </a:solidFill>
              <a:effectLst/>
              <a:latin typeface="+mn-lt"/>
              <a:ea typeface="+mn-ea"/>
              <a:cs typeface="+mn-cs"/>
            </a:rPr>
            <a:t>億</a:t>
          </a:r>
          <a:r>
            <a:rPr lang="en-US" altLang="ja-JP" sz="1100" b="0" i="0" baseline="0">
              <a:solidFill>
                <a:schemeClr val="dk1"/>
              </a:solidFill>
              <a:effectLst/>
              <a:latin typeface="+mn-lt"/>
              <a:ea typeface="+mn-ea"/>
              <a:cs typeface="+mn-cs"/>
            </a:rPr>
            <a:t>9</a:t>
          </a:r>
          <a:r>
            <a:rPr lang="ja-JP" altLang="ja-JP" sz="1100" b="0" i="0" baseline="0">
              <a:solidFill>
                <a:schemeClr val="dk1"/>
              </a:solidFill>
              <a:effectLst/>
              <a:latin typeface="+mn-lt"/>
              <a:ea typeface="+mn-ea"/>
              <a:cs typeface="+mn-cs"/>
            </a:rPr>
            <a:t>千万円の収支不足額を生じ、損益勘定留保資金等で補てんした結果、補てん後の内部留保資金繰越額を約</a:t>
          </a:r>
          <a:r>
            <a:rPr lang="en-US" altLang="ja-JP" sz="1100" b="0" i="0" baseline="0">
              <a:solidFill>
                <a:schemeClr val="dk1"/>
              </a:solidFill>
              <a:effectLst/>
              <a:latin typeface="+mn-lt"/>
              <a:ea typeface="+mn-ea"/>
              <a:cs typeface="+mn-cs"/>
            </a:rPr>
            <a:t>15</a:t>
          </a:r>
          <a:r>
            <a:rPr lang="ja-JP" altLang="ja-JP" sz="1100" b="0" i="0" baseline="0">
              <a:solidFill>
                <a:schemeClr val="dk1"/>
              </a:solidFill>
              <a:effectLst/>
              <a:latin typeface="+mn-lt"/>
              <a:ea typeface="+mn-ea"/>
              <a:cs typeface="+mn-cs"/>
            </a:rPr>
            <a:t>億</a:t>
          </a:r>
          <a:r>
            <a:rPr lang="en-US" altLang="ja-JP" sz="1100" b="0" i="0" baseline="0">
              <a:solidFill>
                <a:schemeClr val="dk1"/>
              </a:solidFill>
              <a:effectLst/>
              <a:latin typeface="+mn-lt"/>
              <a:ea typeface="+mn-ea"/>
              <a:cs typeface="+mn-cs"/>
            </a:rPr>
            <a:t>2</a:t>
          </a:r>
          <a:r>
            <a:rPr lang="ja-JP" altLang="ja-JP" sz="1100" b="0" i="0" baseline="0">
              <a:solidFill>
                <a:schemeClr val="dk1"/>
              </a:solidFill>
              <a:effectLst/>
              <a:latin typeface="+mn-lt"/>
              <a:ea typeface="+mn-ea"/>
              <a:cs typeface="+mn-cs"/>
            </a:rPr>
            <a:t>千万円確保したところである。今後も必要な施設整備を計画的に行い、将来にわたり持続可能な経営基盤の強化に努めていく。</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大分県大分市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実質公債費比率の分子については、令和</a:t>
          </a:r>
          <a:r>
            <a:rPr lang="en-US" altLang="ja-JP" sz="1100" b="0" i="0" baseline="0">
              <a:solidFill>
                <a:schemeClr val="dk1"/>
              </a:solidFill>
              <a:effectLst/>
              <a:latin typeface="+mn-lt"/>
              <a:ea typeface="+mn-ea"/>
              <a:cs typeface="+mn-cs"/>
            </a:rPr>
            <a:t>4</a:t>
          </a:r>
          <a:r>
            <a:rPr lang="ja-JP" altLang="ja-JP" sz="1100" b="0" i="0" baseline="0">
              <a:solidFill>
                <a:schemeClr val="dk1"/>
              </a:solidFill>
              <a:effectLst/>
              <a:latin typeface="+mn-lt"/>
              <a:ea typeface="+mn-ea"/>
              <a:cs typeface="+mn-cs"/>
            </a:rPr>
            <a:t>年度に借入を行った臨時財政対策債の償還が開始したものの、償還完了した臨時財政対策債などが大きかったことから</a:t>
          </a:r>
          <a:r>
            <a:rPr lang="ja-JP" altLang="en-US" sz="1100" b="0" i="0" baseline="0">
              <a:solidFill>
                <a:schemeClr val="dk1"/>
              </a:solidFill>
              <a:effectLst/>
              <a:latin typeface="+mn-lt"/>
              <a:ea typeface="+mn-ea"/>
              <a:cs typeface="+mn-cs"/>
            </a:rPr>
            <a:t>算入公債費等が減少し</a:t>
          </a:r>
          <a:r>
            <a:rPr lang="ja-JP" altLang="ja-JP" sz="1100" b="0" i="0" baseline="0">
              <a:solidFill>
                <a:schemeClr val="dk1"/>
              </a:solidFill>
              <a:effectLst/>
              <a:latin typeface="+mn-lt"/>
              <a:ea typeface="+mn-ea"/>
              <a:cs typeface="+mn-cs"/>
            </a:rPr>
            <a:t>、対前年度比で数値は</a:t>
          </a:r>
          <a:r>
            <a:rPr lang="ja-JP" altLang="en-US" sz="1100" b="0" i="0" baseline="0">
              <a:solidFill>
                <a:schemeClr val="dk1"/>
              </a:solidFill>
              <a:effectLst/>
              <a:latin typeface="+mn-lt"/>
              <a:ea typeface="+mn-ea"/>
              <a:cs typeface="+mn-cs"/>
            </a:rPr>
            <a:t>増加</a:t>
          </a:r>
          <a:r>
            <a:rPr lang="ja-JP" altLang="ja-JP" sz="1100" b="0" i="0" baseline="0">
              <a:solidFill>
                <a:schemeClr val="dk1"/>
              </a:solidFill>
              <a:effectLst/>
              <a:latin typeface="+mn-lt"/>
              <a:ea typeface="+mn-ea"/>
              <a:cs typeface="+mn-cs"/>
            </a:rPr>
            <a:t>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地方債発行額については、令和</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年度は荷揚町小学校跡地複合公共施設整備事業など</a:t>
          </a:r>
          <a:r>
            <a:rPr lang="ja-JP" altLang="en-US" sz="1100" b="0" i="0" baseline="0">
              <a:solidFill>
                <a:schemeClr val="dk1"/>
              </a:solidFill>
              <a:effectLst/>
              <a:latin typeface="+mn-lt"/>
              <a:ea typeface="+mn-ea"/>
              <a:cs typeface="+mn-cs"/>
            </a:rPr>
            <a:t>の完了により</a:t>
          </a:r>
          <a:r>
            <a:rPr lang="ja-JP" altLang="ja-JP" sz="1100" b="0" i="0" baseline="0">
              <a:solidFill>
                <a:schemeClr val="dk1"/>
              </a:solidFill>
              <a:effectLst/>
              <a:latin typeface="+mn-lt"/>
              <a:ea typeface="+mn-ea"/>
              <a:cs typeface="+mn-cs"/>
            </a:rPr>
            <a:t>前年度より</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しており、地方債残高も</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していることから、今後も引き続き、地方債発行額の抑制に努め公債費の削減を図る。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大分県大分市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将来負担比率の分子については、</a:t>
          </a:r>
          <a:r>
            <a:rPr lang="ja-JP" altLang="en-US" sz="1100" b="0" i="0" baseline="0">
              <a:solidFill>
                <a:schemeClr val="dk1"/>
              </a:solidFill>
              <a:effectLst/>
              <a:latin typeface="+mn-lt"/>
              <a:ea typeface="+mn-ea"/>
              <a:cs typeface="+mn-cs"/>
            </a:rPr>
            <a:t>公営企業債への繰入見込額</a:t>
          </a:r>
          <a:r>
            <a:rPr lang="ja-JP" altLang="ja-JP" sz="1100">
              <a:solidFill>
                <a:schemeClr val="dk1"/>
              </a:solidFill>
              <a:effectLst/>
              <a:latin typeface="+mn-lt"/>
              <a:ea typeface="+mn-ea"/>
              <a:cs typeface="+mn-cs"/>
            </a:rPr>
            <a:t>額の増加や、充当可能財源のうち基準財政需要額への参入見込額の減少などより</a:t>
          </a:r>
          <a:r>
            <a:rPr lang="ja-JP" altLang="ja-JP" sz="1100" b="0" i="0" baseline="0">
              <a:solidFill>
                <a:schemeClr val="dk1"/>
              </a:solidFill>
              <a:effectLst/>
              <a:latin typeface="+mn-lt"/>
              <a:ea typeface="+mn-ea"/>
              <a:cs typeface="+mn-cs"/>
            </a:rPr>
            <a:t>、対前年度比で数値は増加している。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今後も、「大分市行政改革推進プラン」に基づき、職員数の計画的な定員管理、地方債の発行抑制、公営企業会計の健全化を進めていく。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大分県大分市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主要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基金（財政調整基金、減債基金、市有財産整備基金）については、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決算収支を見込む中で財政調整基金から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億円、減債基金は繰上償還を行うため約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千万円、市有財産整備基金は各環境センターに係る事業費の増などにより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取り崩しており、基金残高は減少した。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その他、地域づくり推進基金は、ふるさと大分市応援寄附金（ふるさと納税） 寄附額の約半分の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億円を積み立てた。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基金全体としては、約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千万円の減となった。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今後も市全体の財政の見通しを注視する中で、基金の適正な管理に努めていく。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○市有財産整備基金：市有財産を整備するために必要があると認められるときの財源</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○福祉振興基金：高齢化社会に対応し、福祉活動の促進及び福祉施設の整備その他の市民福祉の増進を目的とする事業を推進するための財源</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○廃棄物処理施設整備基金：一般廃棄物処理施設を整備するための財源</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○市有財産整備基金：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福宗環境センター、佐野清掃センターなどの事業費へ充当するため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億円</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取り崩した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ことによる減。</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市有財産整備基金については、公共施設総合管理計画に基づく市有財産の今後の整備予定と今後の財政見通しを的確に見極めながら適正管理に努めていく。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物価高騰などによる光熱水費、委託費などの上昇の状況を踏まえ、決算収支を見込む中で基金を取り崩したことにより、約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今後も市全体の財政の見通しを注視するとともに、特定目的基金とのバランスも考慮しながら適正な管理に努めていく。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普通交付税として追加交付された臨財債償還基金費を基金利子を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千万円積み立てたことから、増額となった。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今後も市全体の財政の見通しを注視するとともに、特定目的基金とのバランスも考慮しながら適正な管理に努めていく。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AF09522-D546-4C52-809E-C6129401EF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349AA7C-FE1E-4A2B-95E0-A9DD432C87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31CD272-F8D5-4EC9-BF4B-181F3A2DD67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9C5FE42-6CDC-4A46-AC90-3A0A604BB497}"/>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F5480B8-E8A4-4AA1-9122-7DFB856816E2}"/>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8B1EF28-4A6D-470F-AC68-75A5DDA609E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657EDB9-934E-4EDE-B47A-0810CA190D4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C278F97B-BBAB-47A5-952F-F6F63FD4F03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B6FAB29-23B4-41BE-AF13-E05096C6AB8F}"/>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DC100A3-E0FE-4D9B-811A-108076BDE72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8FA8A42-7B23-420A-A851-D6112FC1240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B0FCEB7-6255-454C-99AD-30B0BD1FE33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17B7FE3-68A8-43C6-B735-2377FE24518A}"/>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98151B9-1484-4FBC-8561-9E3ACD0637E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592E2B2-9C10-4494-A218-ABCDCE727BB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ED50AE3-69A7-4359-B4D1-5C83AF8A535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C2B53A09-E5A6-43C3-8E8F-2E2193A57984}"/>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4C59AB8-0DF6-4EAE-9C9D-540F450D77F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8DD1D96E-6E47-4CF0-9B12-85D92B60027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FEEE28D-C91F-4FF0-81F9-5D906F68A9A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A57EBCA7-D4C8-4F5C-BE67-B107E9AFA97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614FC57-63B2-41CB-83B5-B8119EBD8A2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2D3EC58-6708-4482-80F6-4480715AF41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0ACE976-774B-4F48-AD61-85D0FC61CE3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72DF048E-138A-4950-8E4E-AE91DA2C1D0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12682B1B-C64D-4040-AA9A-1A57BE3AB34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CD9BA945-53CC-480F-A5B9-E14DD19860D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9E4163C-65FA-4909-8CD6-EF3616D75389}"/>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6D64315-6D68-43DD-9A87-2A4ABD749F5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335B40E-37D2-414D-8A96-0D7073D01AA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5AF7EB8A-A3F8-449F-937D-3A6CC2FACC6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193CA3E-D3F1-4984-ACE3-0610ACE0D04F}"/>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B9D4E978-13E3-403C-9DA8-2B0D25864C5F}"/>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62F78C51-0D71-4920-928E-E491A6FF393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027DA69-55A5-4EF0-9250-1FFCF971025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F865E0AF-8EFF-4D20-9CF4-E3C1E00FE14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5716355A-4F7A-4506-A2D8-213C65E155D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60BFC2B2-9CA9-4255-891D-C8D5E3BACF7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DDE712B-5567-428D-BFD0-79F1C65313C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9A51FEB-0018-417B-886B-E5851F3F645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60F9039-236A-4AF1-840C-46CE4493CDF2}"/>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3F82130-F59A-43A8-B70F-DC8B118B179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CD49237-5A20-4CEA-9B79-C8A0E16588CE}"/>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87277C5-90D0-4911-9CB1-980587071A61}"/>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35763FE-82A2-4B81-9754-35050EAE3C0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8F32966F-BD9B-4CDC-863F-A5DFA0690EA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9BC4DE4-4D9E-4915-9201-2AAA48EF213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有形固定資産減価償却率については、類似団体内平均値よりも</a:t>
          </a:r>
          <a:r>
            <a:rPr kumimoji="1" lang="en-US" altLang="ja-JP" sz="1100">
              <a:latin typeface="ＭＳ Ｐゴシック" panose="020B0600070205080204" pitchFamily="50" charset="-128"/>
              <a:ea typeface="ＭＳ Ｐゴシック" panose="020B0600070205080204" pitchFamily="50" charset="-128"/>
            </a:rPr>
            <a:t>3.4</a:t>
          </a:r>
          <a:r>
            <a:rPr kumimoji="1" lang="ja-JP" altLang="en-US" sz="1100">
              <a:latin typeface="ＭＳ Ｐゴシック" panose="020B0600070205080204" pitchFamily="50" charset="-128"/>
              <a:ea typeface="ＭＳ Ｐゴシック" panose="020B0600070205080204" pitchFamily="50" charset="-128"/>
            </a:rPr>
            <a:t>ポイント低くなっているものの、前年度比で</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悪化している。要因としては、各施設等の建築年数の経過に伴う減価償却累計額の増加などが挙げられる。今後も資産の耐用年数等を十分に考慮した施設整備を行うことで、有形固定資産減価償却率の低減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2BDDE62-EB6D-4587-86B1-71B28C3522F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0F33907-90EF-40F7-929C-27D31565944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40371D67-8CDB-4BF8-8E2A-7F4A11FEFC2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D282D768-9B33-41BE-A12E-ECB854B385BF}"/>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0A0ED1D-BA58-4991-A565-45F6B2997FF9}"/>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5C569A6-7A4B-48A3-8AAA-0443AB688019}"/>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5B8F0BB4-2662-4E41-BA8B-A1815B2D6E4E}"/>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F9527D20-8BCC-4F9C-A030-BDDE2264CD6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DA0CF4A4-6A06-4C5A-939C-66BE20568DF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1F0438E7-E171-4714-B877-1E33F41002A3}"/>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91BDDF6-A250-44CA-8617-386E45CEF90E}"/>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BA92C2E-F3EA-4386-A89D-7F127CD02E96}"/>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B44DA803-52EB-479D-8585-496182EEE1E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B523A784-9368-410D-9BE8-05FAAA73259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E2E6A0F0-8927-4514-8C1E-B7E073ABBFC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D9399614-F6ED-4B00-897E-E23E1E51F8D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609839BA-66D0-487B-86EB-7215B4A420AF}"/>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784F0BD7-937F-4B1D-899B-681C68543819}"/>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CEB5EE87-CC7A-4CFF-83D4-DB8C10194872}"/>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634A2CED-1124-4CC8-8F96-56A0F355D002}"/>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99E93646-879E-4EA0-BC99-C43A4BABF308}"/>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895332C6-9E1A-4581-8C34-09B22BCA47EE}"/>
            </a:ext>
          </a:extLst>
        </xdr:cNvPr>
        <xdr:cNvSpPr txBox="1"/>
      </xdr:nvSpPr>
      <xdr:spPr>
        <a:xfrm>
          <a:off x="4813300" y="6201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FA53E714-B3EA-452E-85BC-D9FD932EEEAC}"/>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BE59662C-0DEE-4F43-BD29-F034D2099709}"/>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F3A4EEE3-4CD3-4B2E-A94B-0FA1422DD96F}"/>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8763D7E4-5486-40E2-8A00-CE9BA5A7AA29}"/>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7B55660F-3592-4AAB-8DF6-CF9BB977AF96}"/>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BCEA2A5C-1E28-4ABD-B329-E5477A4701A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FFD92E4-3FA8-429F-ADA6-9941489D4A9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670D7674-88E8-4BEA-BA18-E0D7693DF81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74A686AB-B0B6-4F0A-B594-D9D62C0DB67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C5A37FF-058E-484E-B678-E6C6E2E65F6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13970</xdr:rowOff>
    </xdr:from>
    <xdr:to>
      <xdr:col>23</xdr:col>
      <xdr:colOff>136525</xdr:colOff>
      <xdr:row>31</xdr:row>
      <xdr:rowOff>115570</xdr:rowOff>
    </xdr:to>
    <xdr:sp macro="" textlink="">
      <xdr:nvSpPr>
        <xdr:cNvPr id="81" name="楕円 80">
          <a:extLst>
            <a:ext uri="{FF2B5EF4-FFF2-40B4-BE49-F238E27FC236}">
              <a16:creationId xmlns:a16="http://schemas.microsoft.com/office/drawing/2014/main" id="{84E1D705-AD89-4E9D-AEC2-C0B699969E45}"/>
            </a:ext>
          </a:extLst>
        </xdr:cNvPr>
        <xdr:cNvSpPr/>
      </xdr:nvSpPr>
      <xdr:spPr>
        <a:xfrm>
          <a:off x="47117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36847</xdr:rowOff>
    </xdr:from>
    <xdr:ext cx="405111" cy="259045"/>
    <xdr:sp macro="" textlink="">
      <xdr:nvSpPr>
        <xdr:cNvPr id="82" name="有形固定資産減価償却率該当値テキスト">
          <a:extLst>
            <a:ext uri="{FF2B5EF4-FFF2-40B4-BE49-F238E27FC236}">
              <a16:creationId xmlns:a16="http://schemas.microsoft.com/office/drawing/2014/main" id="{4835F47D-C8C2-4E8E-8B5C-0F738E23A608}"/>
            </a:ext>
          </a:extLst>
        </xdr:cNvPr>
        <xdr:cNvSpPr txBox="1"/>
      </xdr:nvSpPr>
      <xdr:spPr>
        <a:xfrm>
          <a:off x="4813300" y="595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6773</xdr:rowOff>
    </xdr:from>
    <xdr:to>
      <xdr:col>19</xdr:col>
      <xdr:colOff>187325</xdr:colOff>
      <xdr:row>31</xdr:row>
      <xdr:rowOff>108373</xdr:rowOff>
    </xdr:to>
    <xdr:sp macro="" textlink="">
      <xdr:nvSpPr>
        <xdr:cNvPr id="83" name="楕円 82">
          <a:extLst>
            <a:ext uri="{FF2B5EF4-FFF2-40B4-BE49-F238E27FC236}">
              <a16:creationId xmlns:a16="http://schemas.microsoft.com/office/drawing/2014/main" id="{4490F18B-0EE4-4431-9F2B-C7DCB3440686}"/>
            </a:ext>
          </a:extLst>
        </xdr:cNvPr>
        <xdr:cNvSpPr/>
      </xdr:nvSpPr>
      <xdr:spPr>
        <a:xfrm>
          <a:off x="4000500" y="609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57573</xdr:rowOff>
    </xdr:from>
    <xdr:to>
      <xdr:col>23</xdr:col>
      <xdr:colOff>85725</xdr:colOff>
      <xdr:row>31</xdr:row>
      <xdr:rowOff>64770</xdr:rowOff>
    </xdr:to>
    <xdr:cxnSp macro="">
      <xdr:nvCxnSpPr>
        <xdr:cNvPr id="84" name="直線コネクタ 83">
          <a:extLst>
            <a:ext uri="{FF2B5EF4-FFF2-40B4-BE49-F238E27FC236}">
              <a16:creationId xmlns:a16="http://schemas.microsoft.com/office/drawing/2014/main" id="{DB6CDFF5-3C27-45CF-AF82-3F78A9392E69}"/>
            </a:ext>
          </a:extLst>
        </xdr:cNvPr>
        <xdr:cNvCxnSpPr/>
      </xdr:nvCxnSpPr>
      <xdr:spPr>
        <a:xfrm>
          <a:off x="4051300" y="6144048"/>
          <a:ext cx="711200" cy="7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145838</xdr:rowOff>
    </xdr:from>
    <xdr:to>
      <xdr:col>15</xdr:col>
      <xdr:colOff>187325</xdr:colOff>
      <xdr:row>31</xdr:row>
      <xdr:rowOff>75988</xdr:rowOff>
    </xdr:to>
    <xdr:sp macro="" textlink="">
      <xdr:nvSpPr>
        <xdr:cNvPr id="85" name="楕円 84">
          <a:extLst>
            <a:ext uri="{FF2B5EF4-FFF2-40B4-BE49-F238E27FC236}">
              <a16:creationId xmlns:a16="http://schemas.microsoft.com/office/drawing/2014/main" id="{3E6B851A-E106-449A-AE3B-C963DC856E27}"/>
            </a:ext>
          </a:extLst>
        </xdr:cNvPr>
        <xdr:cNvSpPr/>
      </xdr:nvSpPr>
      <xdr:spPr>
        <a:xfrm>
          <a:off x="3238500" y="606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25188</xdr:rowOff>
    </xdr:from>
    <xdr:to>
      <xdr:col>19</xdr:col>
      <xdr:colOff>136525</xdr:colOff>
      <xdr:row>31</xdr:row>
      <xdr:rowOff>57573</xdr:rowOff>
    </xdr:to>
    <xdr:cxnSp macro="">
      <xdr:nvCxnSpPr>
        <xdr:cNvPr id="86" name="直線コネクタ 85">
          <a:extLst>
            <a:ext uri="{FF2B5EF4-FFF2-40B4-BE49-F238E27FC236}">
              <a16:creationId xmlns:a16="http://schemas.microsoft.com/office/drawing/2014/main" id="{74C47883-5C44-44AD-8A4B-35205CFC55F6}"/>
            </a:ext>
          </a:extLst>
        </xdr:cNvPr>
        <xdr:cNvCxnSpPr/>
      </xdr:nvCxnSpPr>
      <xdr:spPr>
        <a:xfrm>
          <a:off x="3289300" y="6111663"/>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95462</xdr:rowOff>
    </xdr:from>
    <xdr:to>
      <xdr:col>11</xdr:col>
      <xdr:colOff>187325</xdr:colOff>
      <xdr:row>31</xdr:row>
      <xdr:rowOff>25612</xdr:rowOff>
    </xdr:to>
    <xdr:sp macro="" textlink="">
      <xdr:nvSpPr>
        <xdr:cNvPr id="87" name="楕円 86">
          <a:extLst>
            <a:ext uri="{FF2B5EF4-FFF2-40B4-BE49-F238E27FC236}">
              <a16:creationId xmlns:a16="http://schemas.microsoft.com/office/drawing/2014/main" id="{A61DD01A-208C-41C5-BABF-3A7FE85140B9}"/>
            </a:ext>
          </a:extLst>
        </xdr:cNvPr>
        <xdr:cNvSpPr/>
      </xdr:nvSpPr>
      <xdr:spPr>
        <a:xfrm>
          <a:off x="2476500" y="60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146262</xdr:rowOff>
    </xdr:from>
    <xdr:to>
      <xdr:col>15</xdr:col>
      <xdr:colOff>136525</xdr:colOff>
      <xdr:row>31</xdr:row>
      <xdr:rowOff>25188</xdr:rowOff>
    </xdr:to>
    <xdr:cxnSp macro="">
      <xdr:nvCxnSpPr>
        <xdr:cNvPr id="88" name="直線コネクタ 87">
          <a:extLst>
            <a:ext uri="{FF2B5EF4-FFF2-40B4-BE49-F238E27FC236}">
              <a16:creationId xmlns:a16="http://schemas.microsoft.com/office/drawing/2014/main" id="{E4D7FDC4-5841-4743-A073-559074E96643}"/>
            </a:ext>
          </a:extLst>
        </xdr:cNvPr>
        <xdr:cNvCxnSpPr/>
      </xdr:nvCxnSpPr>
      <xdr:spPr>
        <a:xfrm>
          <a:off x="2527300" y="6061287"/>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52282</xdr:rowOff>
    </xdr:from>
    <xdr:to>
      <xdr:col>7</xdr:col>
      <xdr:colOff>187325</xdr:colOff>
      <xdr:row>30</xdr:row>
      <xdr:rowOff>153882</xdr:rowOff>
    </xdr:to>
    <xdr:sp macro="" textlink="">
      <xdr:nvSpPr>
        <xdr:cNvPr id="89" name="楕円 88">
          <a:extLst>
            <a:ext uri="{FF2B5EF4-FFF2-40B4-BE49-F238E27FC236}">
              <a16:creationId xmlns:a16="http://schemas.microsoft.com/office/drawing/2014/main" id="{D8B7608D-9DF3-40E1-A612-E4DE4826DCC8}"/>
            </a:ext>
          </a:extLst>
        </xdr:cNvPr>
        <xdr:cNvSpPr/>
      </xdr:nvSpPr>
      <xdr:spPr>
        <a:xfrm>
          <a:off x="1714500" y="5967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103082</xdr:rowOff>
    </xdr:from>
    <xdr:to>
      <xdr:col>11</xdr:col>
      <xdr:colOff>136525</xdr:colOff>
      <xdr:row>30</xdr:row>
      <xdr:rowOff>146262</xdr:rowOff>
    </xdr:to>
    <xdr:cxnSp macro="">
      <xdr:nvCxnSpPr>
        <xdr:cNvPr id="90" name="直線コネクタ 89">
          <a:extLst>
            <a:ext uri="{FF2B5EF4-FFF2-40B4-BE49-F238E27FC236}">
              <a16:creationId xmlns:a16="http://schemas.microsoft.com/office/drawing/2014/main" id="{4DC0F279-E745-41B5-A981-FFA180B57999}"/>
            </a:ext>
          </a:extLst>
        </xdr:cNvPr>
        <xdr:cNvCxnSpPr/>
      </xdr:nvCxnSpPr>
      <xdr:spPr>
        <a:xfrm>
          <a:off x="1765300" y="601810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935BC4CE-F82B-4F4D-AB39-E71C43C6861C}"/>
            </a:ext>
          </a:extLst>
        </xdr:cNvPr>
        <xdr:cNvSpPr txBox="1"/>
      </xdr:nvSpPr>
      <xdr:spPr>
        <a:xfrm>
          <a:off x="3836044" y="6283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49B95BB3-8951-4BBA-868D-1607AAAFD2DF}"/>
            </a:ext>
          </a:extLst>
        </xdr:cNvPr>
        <xdr:cNvSpPr txBox="1"/>
      </xdr:nvSpPr>
      <xdr:spPr>
        <a:xfrm>
          <a:off x="3086744" y="6250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a:extLst>
            <a:ext uri="{FF2B5EF4-FFF2-40B4-BE49-F238E27FC236}">
              <a16:creationId xmlns:a16="http://schemas.microsoft.com/office/drawing/2014/main" id="{49033087-8098-406F-8BA3-728C667D5815}"/>
            </a:ext>
          </a:extLst>
        </xdr:cNvPr>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E816B173-DA9C-48E0-8E03-AE54AC4E5D5A}"/>
            </a:ext>
          </a:extLst>
        </xdr:cNvPr>
        <xdr:cNvSpPr txBox="1"/>
      </xdr:nvSpPr>
      <xdr:spPr>
        <a:xfrm>
          <a:off x="1562744" y="61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124900</xdr:rowOff>
    </xdr:from>
    <xdr:ext cx="405111" cy="259045"/>
    <xdr:sp macro="" textlink="">
      <xdr:nvSpPr>
        <xdr:cNvPr id="95" name="n_1mainValue有形固定資産減価償却率">
          <a:extLst>
            <a:ext uri="{FF2B5EF4-FFF2-40B4-BE49-F238E27FC236}">
              <a16:creationId xmlns:a16="http://schemas.microsoft.com/office/drawing/2014/main" id="{DD2D0045-33F6-4BD3-8543-C630DD7C32E2}"/>
            </a:ext>
          </a:extLst>
        </xdr:cNvPr>
        <xdr:cNvSpPr txBox="1"/>
      </xdr:nvSpPr>
      <xdr:spPr>
        <a:xfrm>
          <a:off x="3836044" y="5868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92515</xdr:rowOff>
    </xdr:from>
    <xdr:ext cx="405111" cy="259045"/>
    <xdr:sp macro="" textlink="">
      <xdr:nvSpPr>
        <xdr:cNvPr id="96" name="n_2mainValue有形固定資産減価償却率">
          <a:extLst>
            <a:ext uri="{FF2B5EF4-FFF2-40B4-BE49-F238E27FC236}">
              <a16:creationId xmlns:a16="http://schemas.microsoft.com/office/drawing/2014/main" id="{9363D937-CDB3-4C78-9220-C10D22026ACA}"/>
            </a:ext>
          </a:extLst>
        </xdr:cNvPr>
        <xdr:cNvSpPr txBox="1"/>
      </xdr:nvSpPr>
      <xdr:spPr>
        <a:xfrm>
          <a:off x="3086744" y="5836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42139</xdr:rowOff>
    </xdr:from>
    <xdr:ext cx="405111" cy="259045"/>
    <xdr:sp macro="" textlink="">
      <xdr:nvSpPr>
        <xdr:cNvPr id="97" name="n_3mainValue有形固定資産減価償却率">
          <a:extLst>
            <a:ext uri="{FF2B5EF4-FFF2-40B4-BE49-F238E27FC236}">
              <a16:creationId xmlns:a16="http://schemas.microsoft.com/office/drawing/2014/main" id="{C6F9030A-353F-4748-8144-2F996BF1555D}"/>
            </a:ext>
          </a:extLst>
        </xdr:cNvPr>
        <xdr:cNvSpPr txBox="1"/>
      </xdr:nvSpPr>
      <xdr:spPr>
        <a:xfrm>
          <a:off x="2324744" y="578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170409</xdr:rowOff>
    </xdr:from>
    <xdr:ext cx="405111" cy="259045"/>
    <xdr:sp macro="" textlink="">
      <xdr:nvSpPr>
        <xdr:cNvPr id="98" name="n_4mainValue有形固定資産減価償却率">
          <a:extLst>
            <a:ext uri="{FF2B5EF4-FFF2-40B4-BE49-F238E27FC236}">
              <a16:creationId xmlns:a16="http://schemas.microsoft.com/office/drawing/2014/main" id="{4DED085E-1BAC-448D-822B-8DAD19DD8B4F}"/>
            </a:ext>
          </a:extLst>
        </xdr:cNvPr>
        <xdr:cNvSpPr txBox="1"/>
      </xdr:nvSpPr>
      <xdr:spPr>
        <a:xfrm>
          <a:off x="1562744" y="5742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926F768D-C53B-4E11-A1D5-63B9ACC5BB1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2FAC1FA-C602-4310-8814-E03D6A436F6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E9E87017-1C2A-4379-A542-800F086EFD3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[ 756.8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3C01E45-25AA-485B-B639-E1B92EC806E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430C0D2E-7110-4B69-97D8-85AB77BD7C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21B863A7-B365-48D9-8499-642FECBDE54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7560FFB-AA7F-464F-9645-B0C50A93FA3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AB34D7B7-64E5-47FD-8CA9-5B009D7B824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4CFA081-4B40-45A5-B11C-2383619320F9}"/>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8792D3BF-BA81-4A3C-B95D-4E1AC1BB3BD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D133873-C669-4492-92F7-B5F28C8A4A8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6CDD28B-43A4-40B9-88C1-6FF894361DC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4FFA931A-1295-4CB9-B686-3AACF494F24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債務償還比率については、前年度比で</a:t>
          </a:r>
          <a:r>
            <a:rPr kumimoji="1" lang="en-US" altLang="ja-JP" sz="1100">
              <a:latin typeface="ＭＳ Ｐゴシック" panose="020B0600070205080204" pitchFamily="50" charset="-128"/>
              <a:ea typeface="ＭＳ Ｐゴシック" panose="020B0600070205080204" pitchFamily="50" charset="-128"/>
            </a:rPr>
            <a:t>31.5</a:t>
          </a:r>
          <a:r>
            <a:rPr kumimoji="1" lang="ja-JP" altLang="en-US" sz="1100">
              <a:latin typeface="ＭＳ Ｐゴシック" panose="020B0600070205080204" pitchFamily="50" charset="-128"/>
              <a:ea typeface="ＭＳ Ｐゴシック" panose="020B0600070205080204" pitchFamily="50" charset="-128"/>
            </a:rPr>
            <a:t>ポイント悪化し、類似団体内平均値よりも</a:t>
          </a:r>
          <a:r>
            <a:rPr kumimoji="1" lang="en-US" altLang="ja-JP" sz="1100">
              <a:latin typeface="ＭＳ Ｐゴシック" panose="020B0600070205080204" pitchFamily="50" charset="-128"/>
              <a:ea typeface="ＭＳ Ｐゴシック" panose="020B0600070205080204" pitchFamily="50" charset="-128"/>
            </a:rPr>
            <a:t>196.4</a:t>
          </a:r>
          <a:r>
            <a:rPr kumimoji="1" lang="ja-JP" altLang="en-US" sz="1100">
              <a:latin typeface="ＭＳ Ｐゴシック" panose="020B0600070205080204" pitchFamily="50" charset="-128"/>
              <a:ea typeface="ＭＳ Ｐゴシック" panose="020B0600070205080204" pitchFamily="50" charset="-128"/>
            </a:rPr>
            <a:t>ポイント高くなっている。今後も地方債発行額の抑制など健全な財政運営に努めていく。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36B4C743-3B5B-4607-9E71-1136B4148A5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5994E53C-BACB-47C6-8846-8AF63B20908D}"/>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B2CC4A4A-97B1-48F8-933F-50197518C36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A29E9D22-4586-4CA8-9972-B73018C4F4DB}"/>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1D3789AF-9B09-4166-9656-4605F3260282}"/>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3FC40489-44B4-486C-B959-E78BDDB34A6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3C3EF4D6-1FC0-4E53-835B-34CB98FCF41C}"/>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744C78C0-5B33-4737-8D31-1FEB077EEBC2}"/>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4776FFCF-655F-495F-B0E5-A4FD4FE52D08}"/>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259A4078-3B56-43CC-8264-E98C6A73305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B88E8711-DDF6-455B-9B14-B326B4718107}"/>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7FAB952B-CE16-42F4-A3C4-87D66AD5C0BF}"/>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EF6F7AF0-E42A-4EA5-AF66-3D2398785873}"/>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846DC44-F230-4D62-AF06-E5BBCC2C781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627C68D5-2A5F-4329-8981-06A59FFFD59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3593CF4F-9C79-49B6-A03E-156E26F0579E}"/>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534CCF86-55C1-414E-AACE-B138163FA405}"/>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3C6AB1D8-DA1D-4863-B8A4-DE96C315C7A7}"/>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D77EEAD5-2BDD-49ED-A7A2-395AD2E8DAA1}"/>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3DB112DB-B32B-42A9-A53F-A9D5B45D836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D3CF4814-74D2-45C3-9980-649AD90A16C3}"/>
            </a:ext>
          </a:extLst>
        </xdr:cNvPr>
        <xdr:cNvSpPr txBox="1"/>
      </xdr:nvSpPr>
      <xdr:spPr>
        <a:xfrm>
          <a:off x="14846300" y="5785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F086498C-6B29-4246-A9C1-F51F0781D07B}"/>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4CC5BAA5-D468-4839-8A1B-629A8F7CED45}"/>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97A93FB3-437B-4520-83CB-90770F6A74D5}"/>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52DDF284-3DC3-4FC6-99FF-139B138F784D}"/>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F5C55673-B8E0-45C4-A877-8443B8A88042}"/>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183CCE0-58D9-49D5-BBBD-C316CD8CCA2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0E640AD-6A86-4492-B78C-0E8D202404C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DB97987E-005C-41D5-B6D7-BCC36DA9103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FB011DA7-1B9F-40B0-9D9B-F2C3B0C8EFE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C04EAC3D-A259-406A-84EB-6200031853C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83298</xdr:rowOff>
    </xdr:from>
    <xdr:to>
      <xdr:col>76</xdr:col>
      <xdr:colOff>73025</xdr:colOff>
      <xdr:row>32</xdr:row>
      <xdr:rowOff>13448</xdr:rowOff>
    </xdr:to>
    <xdr:sp macro="" textlink="">
      <xdr:nvSpPr>
        <xdr:cNvPr id="143" name="楕円 142">
          <a:extLst>
            <a:ext uri="{FF2B5EF4-FFF2-40B4-BE49-F238E27FC236}">
              <a16:creationId xmlns:a16="http://schemas.microsoft.com/office/drawing/2014/main" id="{2CE4C109-358C-4CB6-80E5-C31206D63E5C}"/>
            </a:ext>
          </a:extLst>
        </xdr:cNvPr>
        <xdr:cNvSpPr/>
      </xdr:nvSpPr>
      <xdr:spPr>
        <a:xfrm>
          <a:off x="14744700" y="616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61725</xdr:rowOff>
    </xdr:from>
    <xdr:ext cx="469744" cy="259045"/>
    <xdr:sp macro="" textlink="">
      <xdr:nvSpPr>
        <xdr:cNvPr id="144" name="債務償還比率該当値テキスト">
          <a:extLst>
            <a:ext uri="{FF2B5EF4-FFF2-40B4-BE49-F238E27FC236}">
              <a16:creationId xmlns:a16="http://schemas.microsoft.com/office/drawing/2014/main" id="{E918F1BE-85F5-47C0-B1D2-BD0F9D6CBF95}"/>
            </a:ext>
          </a:extLst>
        </xdr:cNvPr>
        <xdr:cNvSpPr txBox="1"/>
      </xdr:nvSpPr>
      <xdr:spPr>
        <a:xfrm>
          <a:off x="14846300" y="61482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45515</xdr:rowOff>
    </xdr:from>
    <xdr:to>
      <xdr:col>72</xdr:col>
      <xdr:colOff>123825</xdr:colOff>
      <xdr:row>31</xdr:row>
      <xdr:rowOff>147115</xdr:rowOff>
    </xdr:to>
    <xdr:sp macro="" textlink="">
      <xdr:nvSpPr>
        <xdr:cNvPr id="145" name="楕円 144">
          <a:extLst>
            <a:ext uri="{FF2B5EF4-FFF2-40B4-BE49-F238E27FC236}">
              <a16:creationId xmlns:a16="http://schemas.microsoft.com/office/drawing/2014/main" id="{E204F8A6-1BCF-4776-953F-DACBCC16CD58}"/>
            </a:ext>
          </a:extLst>
        </xdr:cNvPr>
        <xdr:cNvSpPr/>
      </xdr:nvSpPr>
      <xdr:spPr>
        <a:xfrm>
          <a:off x="14033500" y="61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96315</xdr:rowOff>
    </xdr:from>
    <xdr:to>
      <xdr:col>76</xdr:col>
      <xdr:colOff>22225</xdr:colOff>
      <xdr:row>31</xdr:row>
      <xdr:rowOff>134098</xdr:rowOff>
    </xdr:to>
    <xdr:cxnSp macro="">
      <xdr:nvCxnSpPr>
        <xdr:cNvPr id="146" name="直線コネクタ 145">
          <a:extLst>
            <a:ext uri="{FF2B5EF4-FFF2-40B4-BE49-F238E27FC236}">
              <a16:creationId xmlns:a16="http://schemas.microsoft.com/office/drawing/2014/main" id="{B408617C-EFC5-4425-B33B-87CE58F9E228}"/>
            </a:ext>
          </a:extLst>
        </xdr:cNvPr>
        <xdr:cNvCxnSpPr/>
      </xdr:nvCxnSpPr>
      <xdr:spPr>
        <a:xfrm>
          <a:off x="14084300" y="6182790"/>
          <a:ext cx="711200" cy="3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94502</xdr:rowOff>
    </xdr:from>
    <xdr:to>
      <xdr:col>68</xdr:col>
      <xdr:colOff>123825</xdr:colOff>
      <xdr:row>31</xdr:row>
      <xdr:rowOff>24652</xdr:rowOff>
    </xdr:to>
    <xdr:sp macro="" textlink="">
      <xdr:nvSpPr>
        <xdr:cNvPr id="147" name="楕円 146">
          <a:extLst>
            <a:ext uri="{FF2B5EF4-FFF2-40B4-BE49-F238E27FC236}">
              <a16:creationId xmlns:a16="http://schemas.microsoft.com/office/drawing/2014/main" id="{2578FC61-648C-4090-87E7-625F5B80A136}"/>
            </a:ext>
          </a:extLst>
        </xdr:cNvPr>
        <xdr:cNvSpPr/>
      </xdr:nvSpPr>
      <xdr:spPr>
        <a:xfrm>
          <a:off x="13271500" y="6009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145302</xdr:rowOff>
    </xdr:from>
    <xdr:to>
      <xdr:col>72</xdr:col>
      <xdr:colOff>73025</xdr:colOff>
      <xdr:row>31</xdr:row>
      <xdr:rowOff>96315</xdr:rowOff>
    </xdr:to>
    <xdr:cxnSp macro="">
      <xdr:nvCxnSpPr>
        <xdr:cNvPr id="148" name="直線コネクタ 147">
          <a:extLst>
            <a:ext uri="{FF2B5EF4-FFF2-40B4-BE49-F238E27FC236}">
              <a16:creationId xmlns:a16="http://schemas.microsoft.com/office/drawing/2014/main" id="{A8829C4D-F027-4E1A-864C-B3B0DB798C48}"/>
            </a:ext>
          </a:extLst>
        </xdr:cNvPr>
        <xdr:cNvCxnSpPr/>
      </xdr:nvCxnSpPr>
      <xdr:spPr>
        <a:xfrm>
          <a:off x="13322300" y="6060327"/>
          <a:ext cx="762000" cy="12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142410</xdr:rowOff>
    </xdr:from>
    <xdr:to>
      <xdr:col>64</xdr:col>
      <xdr:colOff>123825</xdr:colOff>
      <xdr:row>30</xdr:row>
      <xdr:rowOff>72560</xdr:rowOff>
    </xdr:to>
    <xdr:sp macro="" textlink="">
      <xdr:nvSpPr>
        <xdr:cNvPr id="149" name="楕円 148">
          <a:extLst>
            <a:ext uri="{FF2B5EF4-FFF2-40B4-BE49-F238E27FC236}">
              <a16:creationId xmlns:a16="http://schemas.microsoft.com/office/drawing/2014/main" id="{57CFBE51-E5CC-473E-B26E-43773D77468B}"/>
            </a:ext>
          </a:extLst>
        </xdr:cNvPr>
        <xdr:cNvSpPr/>
      </xdr:nvSpPr>
      <xdr:spPr>
        <a:xfrm>
          <a:off x="12509500" y="58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21760</xdr:rowOff>
    </xdr:from>
    <xdr:to>
      <xdr:col>68</xdr:col>
      <xdr:colOff>73025</xdr:colOff>
      <xdr:row>30</xdr:row>
      <xdr:rowOff>145302</xdr:rowOff>
    </xdr:to>
    <xdr:cxnSp macro="">
      <xdr:nvCxnSpPr>
        <xdr:cNvPr id="150" name="直線コネクタ 149">
          <a:extLst>
            <a:ext uri="{FF2B5EF4-FFF2-40B4-BE49-F238E27FC236}">
              <a16:creationId xmlns:a16="http://schemas.microsoft.com/office/drawing/2014/main" id="{F2C86111-199C-47EB-B066-296A617CEA84}"/>
            </a:ext>
          </a:extLst>
        </xdr:cNvPr>
        <xdr:cNvCxnSpPr/>
      </xdr:nvCxnSpPr>
      <xdr:spPr>
        <a:xfrm>
          <a:off x="12560300" y="5936785"/>
          <a:ext cx="762000" cy="12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11451</xdr:rowOff>
    </xdr:from>
    <xdr:to>
      <xdr:col>60</xdr:col>
      <xdr:colOff>123825</xdr:colOff>
      <xdr:row>31</xdr:row>
      <xdr:rowOff>113051</xdr:rowOff>
    </xdr:to>
    <xdr:sp macro="" textlink="">
      <xdr:nvSpPr>
        <xdr:cNvPr id="151" name="楕円 150">
          <a:extLst>
            <a:ext uri="{FF2B5EF4-FFF2-40B4-BE49-F238E27FC236}">
              <a16:creationId xmlns:a16="http://schemas.microsoft.com/office/drawing/2014/main" id="{8642EB03-337F-4C07-9E29-946585E092D1}"/>
            </a:ext>
          </a:extLst>
        </xdr:cNvPr>
        <xdr:cNvSpPr/>
      </xdr:nvSpPr>
      <xdr:spPr>
        <a:xfrm>
          <a:off x="11747500" y="609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21760</xdr:rowOff>
    </xdr:from>
    <xdr:to>
      <xdr:col>64</xdr:col>
      <xdr:colOff>73025</xdr:colOff>
      <xdr:row>31</xdr:row>
      <xdr:rowOff>62251</xdr:rowOff>
    </xdr:to>
    <xdr:cxnSp macro="">
      <xdr:nvCxnSpPr>
        <xdr:cNvPr id="152" name="直線コネクタ 151">
          <a:extLst>
            <a:ext uri="{FF2B5EF4-FFF2-40B4-BE49-F238E27FC236}">
              <a16:creationId xmlns:a16="http://schemas.microsoft.com/office/drawing/2014/main" id="{71190A36-E9BB-4E7A-B9A4-F2E8D4B85B6B}"/>
            </a:ext>
          </a:extLst>
        </xdr:cNvPr>
        <xdr:cNvCxnSpPr/>
      </xdr:nvCxnSpPr>
      <xdr:spPr>
        <a:xfrm flipV="1">
          <a:off x="11798300" y="5936785"/>
          <a:ext cx="762000" cy="211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A2365E0B-CA61-4679-B369-68FFF7A4EA3C}"/>
            </a:ext>
          </a:extLst>
        </xdr:cNvPr>
        <xdr:cNvSpPr txBox="1"/>
      </xdr:nvSpPr>
      <xdr:spPr>
        <a:xfrm>
          <a:off x="13836727" y="572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E09A18A9-E506-4D13-B9C7-77ED3D6E90CC}"/>
            </a:ext>
          </a:extLst>
        </xdr:cNvPr>
        <xdr:cNvSpPr txBox="1"/>
      </xdr:nvSpPr>
      <xdr:spPr>
        <a:xfrm>
          <a:off x="13087427" y="57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71934</xdr:rowOff>
    </xdr:from>
    <xdr:ext cx="469744" cy="259045"/>
    <xdr:sp macro="" textlink="">
      <xdr:nvSpPr>
        <xdr:cNvPr id="155" name="n_3aveValue債務償還比率">
          <a:extLst>
            <a:ext uri="{FF2B5EF4-FFF2-40B4-BE49-F238E27FC236}">
              <a16:creationId xmlns:a16="http://schemas.microsoft.com/office/drawing/2014/main" id="{27CEB720-729F-4B6A-AAA2-D2D12928BC4F}"/>
            </a:ext>
          </a:extLst>
        </xdr:cNvPr>
        <xdr:cNvSpPr txBox="1"/>
      </xdr:nvSpPr>
      <xdr:spPr>
        <a:xfrm>
          <a:off x="12325427" y="564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82440</xdr:rowOff>
    </xdr:from>
    <xdr:ext cx="469744" cy="259045"/>
    <xdr:sp macro="" textlink="">
      <xdr:nvSpPr>
        <xdr:cNvPr id="156" name="n_4aveValue債務償還比率">
          <a:extLst>
            <a:ext uri="{FF2B5EF4-FFF2-40B4-BE49-F238E27FC236}">
              <a16:creationId xmlns:a16="http://schemas.microsoft.com/office/drawing/2014/main" id="{37554730-77B8-4EA9-8B19-AAA057F070D4}"/>
            </a:ext>
          </a:extLst>
        </xdr:cNvPr>
        <xdr:cNvSpPr txBox="1"/>
      </xdr:nvSpPr>
      <xdr:spPr>
        <a:xfrm>
          <a:off x="11563427" y="582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138242</xdr:rowOff>
    </xdr:from>
    <xdr:ext cx="469744" cy="259045"/>
    <xdr:sp macro="" textlink="">
      <xdr:nvSpPr>
        <xdr:cNvPr id="157" name="n_1mainValue債務償還比率">
          <a:extLst>
            <a:ext uri="{FF2B5EF4-FFF2-40B4-BE49-F238E27FC236}">
              <a16:creationId xmlns:a16="http://schemas.microsoft.com/office/drawing/2014/main" id="{73BD6D37-36C2-427F-B2A1-C3F2BFC14C8D}"/>
            </a:ext>
          </a:extLst>
        </xdr:cNvPr>
        <xdr:cNvSpPr txBox="1"/>
      </xdr:nvSpPr>
      <xdr:spPr>
        <a:xfrm>
          <a:off x="13836727" y="62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15779</xdr:rowOff>
    </xdr:from>
    <xdr:ext cx="469744" cy="259045"/>
    <xdr:sp macro="" textlink="">
      <xdr:nvSpPr>
        <xdr:cNvPr id="158" name="n_2mainValue債務償還比率">
          <a:extLst>
            <a:ext uri="{FF2B5EF4-FFF2-40B4-BE49-F238E27FC236}">
              <a16:creationId xmlns:a16="http://schemas.microsoft.com/office/drawing/2014/main" id="{15A9BA89-0803-409B-9C2E-7B906D65BA8B}"/>
            </a:ext>
          </a:extLst>
        </xdr:cNvPr>
        <xdr:cNvSpPr txBox="1"/>
      </xdr:nvSpPr>
      <xdr:spPr>
        <a:xfrm>
          <a:off x="13087427" y="6102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63687</xdr:rowOff>
    </xdr:from>
    <xdr:ext cx="469744" cy="259045"/>
    <xdr:sp macro="" textlink="">
      <xdr:nvSpPr>
        <xdr:cNvPr id="159" name="n_3mainValue債務償還比率">
          <a:extLst>
            <a:ext uri="{FF2B5EF4-FFF2-40B4-BE49-F238E27FC236}">
              <a16:creationId xmlns:a16="http://schemas.microsoft.com/office/drawing/2014/main" id="{29929B22-6E9A-45EE-8A42-2CFBEEE96B3C}"/>
            </a:ext>
          </a:extLst>
        </xdr:cNvPr>
        <xdr:cNvSpPr txBox="1"/>
      </xdr:nvSpPr>
      <xdr:spPr>
        <a:xfrm>
          <a:off x="12325427" y="5978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104178</xdr:rowOff>
    </xdr:from>
    <xdr:ext cx="469744" cy="259045"/>
    <xdr:sp macro="" textlink="">
      <xdr:nvSpPr>
        <xdr:cNvPr id="160" name="n_4mainValue債務償還比率">
          <a:extLst>
            <a:ext uri="{FF2B5EF4-FFF2-40B4-BE49-F238E27FC236}">
              <a16:creationId xmlns:a16="http://schemas.microsoft.com/office/drawing/2014/main" id="{7FACB3E4-4986-4050-A7E3-132998382EE0}"/>
            </a:ext>
          </a:extLst>
        </xdr:cNvPr>
        <xdr:cNvSpPr txBox="1"/>
      </xdr:nvSpPr>
      <xdr:spPr>
        <a:xfrm>
          <a:off x="11563427" y="619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7070CE6-3AE1-46E4-9A83-34539143BCF6}"/>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7439520C-354B-4EF3-9ED2-0C921721890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C2097012-9588-44BF-B66E-8F7F257331B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CA2AE58E-3797-4628-9EDF-D80E517EC6B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F628E0D0-1F48-4C24-8F01-04281DCEAA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8CF2EED1-0980-4432-A633-5151EB3C26F8}"/>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53F9A90-0167-4699-8DA3-EC4F8471339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59079213-C8B1-4E58-BD67-4343B22A439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59B2642-8B66-4C60-B1D0-B2B815C85DB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2B65EF8-8711-4B31-AE95-78F5CC8C784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84C22DB-119B-40B9-8B47-3EAE8CE9089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4251A4-87FD-4D83-A7EC-E256283565A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A1ED5FE-C7C9-4753-A798-C7369C0D988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EE555E-410A-46E9-BF86-61B1EDD56D7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76A2F2A-6335-45AF-91B8-9A0D0C35D99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EF138D9-447F-4C69-9D70-C10CB6DF635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7A4816E-C917-4B26-984E-F86F1A38FC2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E998E84-6BD9-45E1-801A-C89DBD2F676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D8B7E97-F0DA-4ADD-908C-A45B1BEF0E6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42DE24C-B807-46AB-8704-D808846D225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951F09F-BBDE-4332-9C2B-D5D33188B4D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E4CC2B5-50A0-4827-9CEB-C33979A0370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6DA250E-371A-423A-AD98-1F6BDB248F1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7AC46885-0FB4-4CDF-ABEC-1F05501374C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91FE20C-F2CD-4A82-9E00-1625E974465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AB08F8-37CA-4780-A7C3-CB7F133A1CE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ECCFAA-804D-4823-8DE8-9EDCC92A6F1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3633970-833D-4122-A0C8-EE53F98B58D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A70301F-BE5B-449D-A27F-7A2E8B28684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D754A3B-7B73-4837-8542-DBAE3B5353E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A865A6E-1965-4655-BA63-775384AC73C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E6EA8E8-4AAB-4698-BC83-1C76BF98624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5276CF8-0673-4473-860A-9DC39A8AE9F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7CAD535-2E18-42E2-8737-859737BC964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8287B0-93F6-4ECF-83E4-79A7183D3727}"/>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F82C5F8-56A1-4361-9E60-0F7A7BA773F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28E9348-B734-4710-9827-790998EA8B9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F2BE6C5-4ECA-4ADF-8FFD-D9F04D7978F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D6A2388-1F00-4663-8620-C971796DDF8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403E831-EBA1-4D69-A078-B318768DCFD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56B1132-F325-4A2E-B788-423796681E2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1ECD798-3910-481F-A5DE-6B1710AFAE6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0F2859E-9918-48DD-B9CD-620BFCADF72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FEA2F15-FC7D-4A09-8A02-1B30A441EC8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2538ADD-2F7F-463B-8A24-953F2725C4E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1FE5532-22BB-4B95-BD3F-E01C0658EE4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6AB4DE0-266E-43BB-B32F-2CD69886151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A203EE9-CBD8-4670-BEFD-B3D2660F617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DA7A3A9C-362C-4439-956C-8AE89B189393}"/>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895A4621-650E-4D06-9F54-0A7FFC9DAC28}"/>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B1BB1C8-3CB6-47C1-AE38-60D1E4424A6A}"/>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898FDE-118F-4CA4-949C-17730DB5DA69}"/>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F17E8F-568E-439F-B3EF-8D6A819D8D19}"/>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9F4F615C-DA22-4796-A96A-78F4D1E86022}"/>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76BE212-4853-427C-8EC2-CFF18995F08B}"/>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261900E-0B5F-42F5-8296-0A4E31515A67}"/>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29C0014-E796-42F8-A24A-3010970ABC3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3988126-4276-4E98-9B43-AE48DEAC611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87D7C94-542F-47F9-A2F9-52FBCA451E7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28965AB7-C3D3-47F2-9804-EE2FBCE87CC6}"/>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AE53ED63-C0FE-4A76-B3ED-DFC6FB389C68}"/>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06FA0D45-5339-464C-ADD6-4833C2C74763}"/>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63339EC6-1A03-48DF-9AA8-81A4F9CE9441}"/>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6B1184AC-C1A9-4E52-82ED-3EA7831BDB4D}"/>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67835</xdr:rowOff>
    </xdr:from>
    <xdr:ext cx="405111" cy="259045"/>
    <xdr:sp macro="" textlink="">
      <xdr:nvSpPr>
        <xdr:cNvPr id="60" name="【道路】&#10;有形固定資産減価償却率平均値テキスト">
          <a:extLst>
            <a:ext uri="{FF2B5EF4-FFF2-40B4-BE49-F238E27FC236}">
              <a16:creationId xmlns:a16="http://schemas.microsoft.com/office/drawing/2014/main" id="{837732D6-7195-49ED-801E-70365D185620}"/>
            </a:ext>
          </a:extLst>
        </xdr:cNvPr>
        <xdr:cNvSpPr txBox="1"/>
      </xdr:nvSpPr>
      <xdr:spPr>
        <a:xfrm>
          <a:off x="4673600" y="6411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F7579835-5940-4D45-970C-CB4E7F3DA644}"/>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CD2823EC-2EE7-4CE4-AC51-E6F05477F0BD}"/>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AE04831E-7162-402D-BAEB-B918E9F27302}"/>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B6765415-ABB0-49CC-905C-8476C935C62B}"/>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196CC8ED-0675-41E3-9DC3-6224B6AA0522}"/>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3F89466-84C4-44F4-BB80-5A81D93EDAA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39E2BD8-196E-4E6C-AD46-B539C35610F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4DF35EC-9111-4137-9796-2CB8D043128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BA83073-84AD-44A3-96B0-EC77DEEA2FA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E3B6855-508F-4B8D-BFBC-3600EF14453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153416</xdr:rowOff>
    </xdr:from>
    <xdr:to>
      <xdr:col>24</xdr:col>
      <xdr:colOff>114300</xdr:colOff>
      <xdr:row>37</xdr:row>
      <xdr:rowOff>83566</xdr:rowOff>
    </xdr:to>
    <xdr:sp macro="" textlink="">
      <xdr:nvSpPr>
        <xdr:cNvPr id="71" name="楕円 70">
          <a:extLst>
            <a:ext uri="{FF2B5EF4-FFF2-40B4-BE49-F238E27FC236}">
              <a16:creationId xmlns:a16="http://schemas.microsoft.com/office/drawing/2014/main" id="{8E43D13B-F7AB-48B6-B2CA-D3D3C59798F8}"/>
            </a:ext>
          </a:extLst>
        </xdr:cNvPr>
        <xdr:cNvSpPr/>
      </xdr:nvSpPr>
      <xdr:spPr>
        <a:xfrm>
          <a:off x="4584700" y="63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4843</xdr:rowOff>
    </xdr:from>
    <xdr:ext cx="405111" cy="259045"/>
    <xdr:sp macro="" textlink="">
      <xdr:nvSpPr>
        <xdr:cNvPr id="72" name="【道路】&#10;有形固定資産減価償却率該当値テキスト">
          <a:extLst>
            <a:ext uri="{FF2B5EF4-FFF2-40B4-BE49-F238E27FC236}">
              <a16:creationId xmlns:a16="http://schemas.microsoft.com/office/drawing/2014/main" id="{493F18E3-67F6-476C-BE70-61F84BAE1030}"/>
            </a:ext>
          </a:extLst>
        </xdr:cNvPr>
        <xdr:cNvSpPr txBox="1"/>
      </xdr:nvSpPr>
      <xdr:spPr>
        <a:xfrm>
          <a:off x="4673600" y="617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121412</xdr:rowOff>
    </xdr:from>
    <xdr:to>
      <xdr:col>20</xdr:col>
      <xdr:colOff>38100</xdr:colOff>
      <xdr:row>37</xdr:row>
      <xdr:rowOff>51562</xdr:rowOff>
    </xdr:to>
    <xdr:sp macro="" textlink="">
      <xdr:nvSpPr>
        <xdr:cNvPr id="73" name="楕円 72">
          <a:extLst>
            <a:ext uri="{FF2B5EF4-FFF2-40B4-BE49-F238E27FC236}">
              <a16:creationId xmlns:a16="http://schemas.microsoft.com/office/drawing/2014/main" id="{46AAEFE9-3FCA-4C35-B2E7-7886F03B03E1}"/>
            </a:ext>
          </a:extLst>
        </xdr:cNvPr>
        <xdr:cNvSpPr/>
      </xdr:nvSpPr>
      <xdr:spPr>
        <a:xfrm>
          <a:off x="37465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xdr:rowOff>
    </xdr:from>
    <xdr:to>
      <xdr:col>24</xdr:col>
      <xdr:colOff>63500</xdr:colOff>
      <xdr:row>37</xdr:row>
      <xdr:rowOff>32766</xdr:rowOff>
    </xdr:to>
    <xdr:cxnSp macro="">
      <xdr:nvCxnSpPr>
        <xdr:cNvPr id="74" name="直線コネクタ 73">
          <a:extLst>
            <a:ext uri="{FF2B5EF4-FFF2-40B4-BE49-F238E27FC236}">
              <a16:creationId xmlns:a16="http://schemas.microsoft.com/office/drawing/2014/main" id="{5CC5BB1C-C600-4262-A802-B241914099D7}"/>
            </a:ext>
          </a:extLst>
        </xdr:cNvPr>
        <xdr:cNvCxnSpPr/>
      </xdr:nvCxnSpPr>
      <xdr:spPr>
        <a:xfrm>
          <a:off x="3797300" y="634441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89408</xdr:rowOff>
    </xdr:from>
    <xdr:to>
      <xdr:col>15</xdr:col>
      <xdr:colOff>101600</xdr:colOff>
      <xdr:row>37</xdr:row>
      <xdr:rowOff>19558</xdr:rowOff>
    </xdr:to>
    <xdr:sp macro="" textlink="">
      <xdr:nvSpPr>
        <xdr:cNvPr id="75" name="楕円 74">
          <a:extLst>
            <a:ext uri="{FF2B5EF4-FFF2-40B4-BE49-F238E27FC236}">
              <a16:creationId xmlns:a16="http://schemas.microsoft.com/office/drawing/2014/main" id="{E34743E5-0939-4261-B9C3-22D4F3FEAF02}"/>
            </a:ext>
          </a:extLst>
        </xdr:cNvPr>
        <xdr:cNvSpPr/>
      </xdr:nvSpPr>
      <xdr:spPr>
        <a:xfrm>
          <a:off x="2857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140208</xdr:rowOff>
    </xdr:from>
    <xdr:to>
      <xdr:col>19</xdr:col>
      <xdr:colOff>177800</xdr:colOff>
      <xdr:row>37</xdr:row>
      <xdr:rowOff>762</xdr:rowOff>
    </xdr:to>
    <xdr:cxnSp macro="">
      <xdr:nvCxnSpPr>
        <xdr:cNvPr id="76" name="直線コネクタ 75">
          <a:extLst>
            <a:ext uri="{FF2B5EF4-FFF2-40B4-BE49-F238E27FC236}">
              <a16:creationId xmlns:a16="http://schemas.microsoft.com/office/drawing/2014/main" id="{8BA6F153-204B-4141-BB2D-8539B19D16BD}"/>
            </a:ext>
          </a:extLst>
        </xdr:cNvPr>
        <xdr:cNvCxnSpPr/>
      </xdr:nvCxnSpPr>
      <xdr:spPr>
        <a:xfrm>
          <a:off x="2908300" y="631240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52832</xdr:rowOff>
    </xdr:from>
    <xdr:to>
      <xdr:col>10</xdr:col>
      <xdr:colOff>165100</xdr:colOff>
      <xdr:row>36</xdr:row>
      <xdr:rowOff>154432</xdr:rowOff>
    </xdr:to>
    <xdr:sp macro="" textlink="">
      <xdr:nvSpPr>
        <xdr:cNvPr id="77" name="楕円 76">
          <a:extLst>
            <a:ext uri="{FF2B5EF4-FFF2-40B4-BE49-F238E27FC236}">
              <a16:creationId xmlns:a16="http://schemas.microsoft.com/office/drawing/2014/main" id="{037FF76D-AE5C-4210-9043-B895E365E56C}"/>
            </a:ext>
          </a:extLst>
        </xdr:cNvPr>
        <xdr:cNvSpPr/>
      </xdr:nvSpPr>
      <xdr:spPr>
        <a:xfrm>
          <a:off x="1968500" y="622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103632</xdr:rowOff>
    </xdr:from>
    <xdr:to>
      <xdr:col>15</xdr:col>
      <xdr:colOff>50800</xdr:colOff>
      <xdr:row>36</xdr:row>
      <xdr:rowOff>140208</xdr:rowOff>
    </xdr:to>
    <xdr:cxnSp macro="">
      <xdr:nvCxnSpPr>
        <xdr:cNvPr id="78" name="直線コネクタ 77">
          <a:extLst>
            <a:ext uri="{FF2B5EF4-FFF2-40B4-BE49-F238E27FC236}">
              <a16:creationId xmlns:a16="http://schemas.microsoft.com/office/drawing/2014/main" id="{35895DD3-2FB2-4788-91D1-3D32DC9BB891}"/>
            </a:ext>
          </a:extLst>
        </xdr:cNvPr>
        <xdr:cNvCxnSpPr/>
      </xdr:nvCxnSpPr>
      <xdr:spPr>
        <a:xfrm>
          <a:off x="2019300" y="627583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xdr:rowOff>
    </xdr:from>
    <xdr:to>
      <xdr:col>6</xdr:col>
      <xdr:colOff>38100</xdr:colOff>
      <xdr:row>36</xdr:row>
      <xdr:rowOff>117856</xdr:rowOff>
    </xdr:to>
    <xdr:sp macro="" textlink="">
      <xdr:nvSpPr>
        <xdr:cNvPr id="79" name="楕円 78">
          <a:extLst>
            <a:ext uri="{FF2B5EF4-FFF2-40B4-BE49-F238E27FC236}">
              <a16:creationId xmlns:a16="http://schemas.microsoft.com/office/drawing/2014/main" id="{3434A4AB-12D5-4110-9515-D62B96FAF98E}"/>
            </a:ext>
          </a:extLst>
        </xdr:cNvPr>
        <xdr:cNvSpPr/>
      </xdr:nvSpPr>
      <xdr:spPr>
        <a:xfrm>
          <a:off x="1079500" y="618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67056</xdr:rowOff>
    </xdr:from>
    <xdr:to>
      <xdr:col>10</xdr:col>
      <xdr:colOff>114300</xdr:colOff>
      <xdr:row>36</xdr:row>
      <xdr:rowOff>103632</xdr:rowOff>
    </xdr:to>
    <xdr:cxnSp macro="">
      <xdr:nvCxnSpPr>
        <xdr:cNvPr id="80" name="直線コネクタ 79">
          <a:extLst>
            <a:ext uri="{FF2B5EF4-FFF2-40B4-BE49-F238E27FC236}">
              <a16:creationId xmlns:a16="http://schemas.microsoft.com/office/drawing/2014/main" id="{DCE5E039-C0AB-4C89-A809-27827B59936C}"/>
            </a:ext>
          </a:extLst>
        </xdr:cNvPr>
        <xdr:cNvCxnSpPr/>
      </xdr:nvCxnSpPr>
      <xdr:spPr>
        <a:xfrm>
          <a:off x="1130300" y="62392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E12FAA83-4071-4D4E-BEB1-A9D784C2EE18}"/>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12E989B7-1BB6-48E4-8B99-AD4DD141797A}"/>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37A60D3F-CEE2-4217-AAAC-8FB93C7AC7FE}"/>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6F5F9C96-5E25-4B37-9D88-FEA0D43C2BED}"/>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68089</xdr:rowOff>
    </xdr:from>
    <xdr:ext cx="405111" cy="259045"/>
    <xdr:sp macro="" textlink="">
      <xdr:nvSpPr>
        <xdr:cNvPr id="85" name="n_1mainValue【道路】&#10;有形固定資産減価償却率">
          <a:extLst>
            <a:ext uri="{FF2B5EF4-FFF2-40B4-BE49-F238E27FC236}">
              <a16:creationId xmlns:a16="http://schemas.microsoft.com/office/drawing/2014/main" id="{72502822-93BD-4CC5-A62F-38FCFE4EE348}"/>
            </a:ext>
          </a:extLst>
        </xdr:cNvPr>
        <xdr:cNvSpPr txBox="1"/>
      </xdr:nvSpPr>
      <xdr:spPr>
        <a:xfrm>
          <a:off x="3582044" y="606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36085</xdr:rowOff>
    </xdr:from>
    <xdr:ext cx="405111" cy="259045"/>
    <xdr:sp macro="" textlink="">
      <xdr:nvSpPr>
        <xdr:cNvPr id="86" name="n_2mainValue【道路】&#10;有形固定資産減価償却率">
          <a:extLst>
            <a:ext uri="{FF2B5EF4-FFF2-40B4-BE49-F238E27FC236}">
              <a16:creationId xmlns:a16="http://schemas.microsoft.com/office/drawing/2014/main" id="{E644E343-9227-4BCE-9E83-120B485F1E85}"/>
            </a:ext>
          </a:extLst>
        </xdr:cNvPr>
        <xdr:cNvSpPr txBox="1"/>
      </xdr:nvSpPr>
      <xdr:spPr>
        <a:xfrm>
          <a:off x="2705744" y="6036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170959</xdr:rowOff>
    </xdr:from>
    <xdr:ext cx="405111" cy="259045"/>
    <xdr:sp macro="" textlink="">
      <xdr:nvSpPr>
        <xdr:cNvPr id="87" name="n_3mainValue【道路】&#10;有形固定資産減価償却率">
          <a:extLst>
            <a:ext uri="{FF2B5EF4-FFF2-40B4-BE49-F238E27FC236}">
              <a16:creationId xmlns:a16="http://schemas.microsoft.com/office/drawing/2014/main" id="{A7C7C510-C1DD-405E-BC4C-C63DB88B7EE0}"/>
            </a:ext>
          </a:extLst>
        </xdr:cNvPr>
        <xdr:cNvSpPr txBox="1"/>
      </xdr:nvSpPr>
      <xdr:spPr>
        <a:xfrm>
          <a:off x="1816744" y="6000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134383</xdr:rowOff>
    </xdr:from>
    <xdr:ext cx="405111" cy="259045"/>
    <xdr:sp macro="" textlink="">
      <xdr:nvSpPr>
        <xdr:cNvPr id="88" name="n_4mainValue【道路】&#10;有形固定資産減価償却率">
          <a:extLst>
            <a:ext uri="{FF2B5EF4-FFF2-40B4-BE49-F238E27FC236}">
              <a16:creationId xmlns:a16="http://schemas.microsoft.com/office/drawing/2014/main" id="{E2EAACAB-1E31-40A9-B5E4-7AD508AD5ECE}"/>
            </a:ext>
          </a:extLst>
        </xdr:cNvPr>
        <xdr:cNvSpPr txBox="1"/>
      </xdr:nvSpPr>
      <xdr:spPr>
        <a:xfrm>
          <a:off x="927744" y="596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6D80CA6-05F9-44DC-B1C3-1FE2A1E5CC3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7DB032B5-C312-4CF2-8AB1-8675E46C4A8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D30DBB7C-3225-4085-92CF-0BA942EDD29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47A7321-764A-4873-A676-6336DC0668D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5B66C9A-57C6-4FC9-9F1F-CAAAB920F81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FC44385-3606-44F1-947E-25C7B7207E0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8095604-2B89-471D-BF1B-151D6DF1ABC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7907E43-E81D-48F3-8569-ED4FB6121BBF}"/>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799D097-B9B1-4AC4-AA11-C94A7F0000A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C1C2B1C-7B9A-484C-9F14-C2B74631139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E388B211-19DD-43DC-BC92-90F6E41E645C}"/>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24D74C54-F41A-4E63-90F7-08BDBCCB1FB9}"/>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1D9B5C79-9916-4F68-B578-B588EC946EE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F03D4A43-3D49-4674-BB6B-031D2BB58005}"/>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D565816A-2E73-4911-AC8D-1A2B8FB9926E}"/>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BF948A0E-CC70-4319-8147-DF3E94B67B9D}"/>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2DEDFE9E-A49D-478F-B83B-FA7DD4B9A1B3}"/>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DB80342-20C2-4094-8B3D-0B9DEF745451}"/>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157423BA-4325-45E3-965C-D48FCB1BE0C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72689D55-C227-489A-8DA3-D0B6164A2B36}"/>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1DF58FA6-FD7B-442B-885A-98757D18B52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42F234D5-DFF5-455F-9901-CCDFB09F0129}"/>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D14A772A-0A8D-4B25-9471-169A17E0AE09}"/>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61ADCF33-D1F5-453D-B29C-C11F2B49D207}"/>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229A4C8C-6E69-4F49-98BC-9815DB16DD24}"/>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A0BFB978-5649-4F9A-8CB1-4E3728054308}"/>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CB3BC0DC-1050-4E4B-AB88-9B1C80118968}"/>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87B087FA-EF39-4F7C-A974-BB428786B973}"/>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A9B03F7E-AD9A-4365-B1EC-39EC2EDA003E}"/>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0C19CC1B-68D5-46E0-A2D4-21995B97FE88}"/>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59A8B95C-B2AD-4904-B520-48B0B6D1F388}"/>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C14CA071-248E-4F1B-ABC4-2A5E1F4F73E9}"/>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7C38001F-5C10-4535-9AEE-B9794D56CE6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B06A0D6-7288-4E1E-B281-D450A9D68F7B}"/>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3E5478D7-07FD-4F2F-AF97-09B343C58B6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855CB45-B9A3-408A-B30F-14FC40B8A4E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830DDF1-97CB-429E-8C04-D38735DBF91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129001</xdr:rowOff>
    </xdr:from>
    <xdr:to>
      <xdr:col>55</xdr:col>
      <xdr:colOff>50800</xdr:colOff>
      <xdr:row>39</xdr:row>
      <xdr:rowOff>59151</xdr:rowOff>
    </xdr:to>
    <xdr:sp macro="" textlink="">
      <xdr:nvSpPr>
        <xdr:cNvPr id="126" name="楕円 125">
          <a:extLst>
            <a:ext uri="{FF2B5EF4-FFF2-40B4-BE49-F238E27FC236}">
              <a16:creationId xmlns:a16="http://schemas.microsoft.com/office/drawing/2014/main" id="{6CE44D0F-CEEC-4A64-81EA-67EE0AEAC1B6}"/>
            </a:ext>
          </a:extLst>
        </xdr:cNvPr>
        <xdr:cNvSpPr/>
      </xdr:nvSpPr>
      <xdr:spPr>
        <a:xfrm>
          <a:off x="10426700" y="664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107428</xdr:rowOff>
    </xdr:from>
    <xdr:ext cx="469744" cy="259045"/>
    <xdr:sp macro="" textlink="">
      <xdr:nvSpPr>
        <xdr:cNvPr id="127" name="【道路】&#10;一人当たり延長該当値テキスト">
          <a:extLst>
            <a:ext uri="{FF2B5EF4-FFF2-40B4-BE49-F238E27FC236}">
              <a16:creationId xmlns:a16="http://schemas.microsoft.com/office/drawing/2014/main" id="{8C12169B-2D4E-45A6-BFA8-13121A579364}"/>
            </a:ext>
          </a:extLst>
        </xdr:cNvPr>
        <xdr:cNvSpPr txBox="1"/>
      </xdr:nvSpPr>
      <xdr:spPr>
        <a:xfrm>
          <a:off x="10515600" y="662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134305</xdr:rowOff>
    </xdr:from>
    <xdr:to>
      <xdr:col>50</xdr:col>
      <xdr:colOff>165100</xdr:colOff>
      <xdr:row>39</xdr:row>
      <xdr:rowOff>64455</xdr:rowOff>
    </xdr:to>
    <xdr:sp macro="" textlink="">
      <xdr:nvSpPr>
        <xdr:cNvPr id="128" name="楕円 127">
          <a:extLst>
            <a:ext uri="{FF2B5EF4-FFF2-40B4-BE49-F238E27FC236}">
              <a16:creationId xmlns:a16="http://schemas.microsoft.com/office/drawing/2014/main" id="{1C34DD1D-419C-4268-9B2F-DDAD5B3293B8}"/>
            </a:ext>
          </a:extLst>
        </xdr:cNvPr>
        <xdr:cNvSpPr/>
      </xdr:nvSpPr>
      <xdr:spPr>
        <a:xfrm>
          <a:off x="9588500" y="6649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8351</xdr:rowOff>
    </xdr:from>
    <xdr:to>
      <xdr:col>55</xdr:col>
      <xdr:colOff>0</xdr:colOff>
      <xdr:row>39</xdr:row>
      <xdr:rowOff>13655</xdr:rowOff>
    </xdr:to>
    <xdr:cxnSp macro="">
      <xdr:nvCxnSpPr>
        <xdr:cNvPr id="129" name="直線コネクタ 128">
          <a:extLst>
            <a:ext uri="{FF2B5EF4-FFF2-40B4-BE49-F238E27FC236}">
              <a16:creationId xmlns:a16="http://schemas.microsoft.com/office/drawing/2014/main" id="{E3FADFEB-AAA7-4286-924F-5A53618A3FAE}"/>
            </a:ext>
          </a:extLst>
        </xdr:cNvPr>
        <xdr:cNvCxnSpPr/>
      </xdr:nvCxnSpPr>
      <xdr:spPr>
        <a:xfrm flipV="1">
          <a:off x="9639300" y="6694901"/>
          <a:ext cx="838200" cy="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139974</xdr:rowOff>
    </xdr:from>
    <xdr:to>
      <xdr:col>46</xdr:col>
      <xdr:colOff>38100</xdr:colOff>
      <xdr:row>39</xdr:row>
      <xdr:rowOff>70124</xdr:rowOff>
    </xdr:to>
    <xdr:sp macro="" textlink="">
      <xdr:nvSpPr>
        <xdr:cNvPr id="130" name="楕円 129">
          <a:extLst>
            <a:ext uri="{FF2B5EF4-FFF2-40B4-BE49-F238E27FC236}">
              <a16:creationId xmlns:a16="http://schemas.microsoft.com/office/drawing/2014/main" id="{56983894-CE15-4AA7-BDC2-A64E3EB75C6A}"/>
            </a:ext>
          </a:extLst>
        </xdr:cNvPr>
        <xdr:cNvSpPr/>
      </xdr:nvSpPr>
      <xdr:spPr>
        <a:xfrm>
          <a:off x="8699500" y="665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13655</xdr:rowOff>
    </xdr:from>
    <xdr:to>
      <xdr:col>50</xdr:col>
      <xdr:colOff>114300</xdr:colOff>
      <xdr:row>39</xdr:row>
      <xdr:rowOff>19324</xdr:rowOff>
    </xdr:to>
    <xdr:cxnSp macro="">
      <xdr:nvCxnSpPr>
        <xdr:cNvPr id="131" name="直線コネクタ 130">
          <a:extLst>
            <a:ext uri="{FF2B5EF4-FFF2-40B4-BE49-F238E27FC236}">
              <a16:creationId xmlns:a16="http://schemas.microsoft.com/office/drawing/2014/main" id="{C19DC53D-C205-4D69-A956-BBBFC1756689}"/>
            </a:ext>
          </a:extLst>
        </xdr:cNvPr>
        <xdr:cNvCxnSpPr/>
      </xdr:nvCxnSpPr>
      <xdr:spPr>
        <a:xfrm flipV="1">
          <a:off x="8750300" y="6700205"/>
          <a:ext cx="8890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141437</xdr:rowOff>
    </xdr:from>
    <xdr:to>
      <xdr:col>41</xdr:col>
      <xdr:colOff>101600</xdr:colOff>
      <xdr:row>39</xdr:row>
      <xdr:rowOff>71587</xdr:rowOff>
    </xdr:to>
    <xdr:sp macro="" textlink="">
      <xdr:nvSpPr>
        <xdr:cNvPr id="132" name="楕円 131">
          <a:extLst>
            <a:ext uri="{FF2B5EF4-FFF2-40B4-BE49-F238E27FC236}">
              <a16:creationId xmlns:a16="http://schemas.microsoft.com/office/drawing/2014/main" id="{D5D61F82-DEE8-4D92-A005-E3E5989979C7}"/>
            </a:ext>
          </a:extLst>
        </xdr:cNvPr>
        <xdr:cNvSpPr/>
      </xdr:nvSpPr>
      <xdr:spPr>
        <a:xfrm>
          <a:off x="7810500" y="665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19324</xdr:rowOff>
    </xdr:from>
    <xdr:to>
      <xdr:col>45</xdr:col>
      <xdr:colOff>177800</xdr:colOff>
      <xdr:row>39</xdr:row>
      <xdr:rowOff>20787</xdr:rowOff>
    </xdr:to>
    <xdr:cxnSp macro="">
      <xdr:nvCxnSpPr>
        <xdr:cNvPr id="133" name="直線コネクタ 132">
          <a:extLst>
            <a:ext uri="{FF2B5EF4-FFF2-40B4-BE49-F238E27FC236}">
              <a16:creationId xmlns:a16="http://schemas.microsoft.com/office/drawing/2014/main" id="{2F39869A-E859-49BC-9AF3-D864E56CEDE6}"/>
            </a:ext>
          </a:extLst>
        </xdr:cNvPr>
        <xdr:cNvCxnSpPr/>
      </xdr:nvCxnSpPr>
      <xdr:spPr>
        <a:xfrm flipV="1">
          <a:off x="7861300" y="6705874"/>
          <a:ext cx="889000" cy="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143814</xdr:rowOff>
    </xdr:from>
    <xdr:to>
      <xdr:col>36</xdr:col>
      <xdr:colOff>165100</xdr:colOff>
      <xdr:row>39</xdr:row>
      <xdr:rowOff>73964</xdr:rowOff>
    </xdr:to>
    <xdr:sp macro="" textlink="">
      <xdr:nvSpPr>
        <xdr:cNvPr id="134" name="楕円 133">
          <a:extLst>
            <a:ext uri="{FF2B5EF4-FFF2-40B4-BE49-F238E27FC236}">
              <a16:creationId xmlns:a16="http://schemas.microsoft.com/office/drawing/2014/main" id="{24ECE014-532D-4D9A-9194-B2E7CA7508F1}"/>
            </a:ext>
          </a:extLst>
        </xdr:cNvPr>
        <xdr:cNvSpPr/>
      </xdr:nvSpPr>
      <xdr:spPr>
        <a:xfrm>
          <a:off x="6921500" y="665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20787</xdr:rowOff>
    </xdr:from>
    <xdr:to>
      <xdr:col>41</xdr:col>
      <xdr:colOff>50800</xdr:colOff>
      <xdr:row>39</xdr:row>
      <xdr:rowOff>23164</xdr:rowOff>
    </xdr:to>
    <xdr:cxnSp macro="">
      <xdr:nvCxnSpPr>
        <xdr:cNvPr id="135" name="直線コネクタ 134">
          <a:extLst>
            <a:ext uri="{FF2B5EF4-FFF2-40B4-BE49-F238E27FC236}">
              <a16:creationId xmlns:a16="http://schemas.microsoft.com/office/drawing/2014/main" id="{473899BB-B1BD-4A9F-A065-3F70569C55B9}"/>
            </a:ext>
          </a:extLst>
        </xdr:cNvPr>
        <xdr:cNvCxnSpPr/>
      </xdr:nvCxnSpPr>
      <xdr:spPr>
        <a:xfrm flipV="1">
          <a:off x="6972300" y="6707337"/>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E810E047-279D-49D2-99FB-59F063B48FFD}"/>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37BA9394-ED37-480F-8770-E7BBCAAC2805}"/>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106E716D-D530-4879-9F08-28101D6D1DB1}"/>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D7DCD688-3814-4E35-A607-0498A2568D1A}"/>
            </a:ext>
          </a:extLst>
        </xdr:cNvPr>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55582</xdr:rowOff>
    </xdr:from>
    <xdr:ext cx="469744" cy="259045"/>
    <xdr:sp macro="" textlink="">
      <xdr:nvSpPr>
        <xdr:cNvPr id="140" name="n_1mainValue【道路】&#10;一人当たり延長">
          <a:extLst>
            <a:ext uri="{FF2B5EF4-FFF2-40B4-BE49-F238E27FC236}">
              <a16:creationId xmlns:a16="http://schemas.microsoft.com/office/drawing/2014/main" id="{476163C0-4951-48A8-8B4E-DF6C47F21E77}"/>
            </a:ext>
          </a:extLst>
        </xdr:cNvPr>
        <xdr:cNvSpPr txBox="1"/>
      </xdr:nvSpPr>
      <xdr:spPr>
        <a:xfrm>
          <a:off x="9391727" y="6742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61251</xdr:rowOff>
    </xdr:from>
    <xdr:ext cx="469744" cy="259045"/>
    <xdr:sp macro="" textlink="">
      <xdr:nvSpPr>
        <xdr:cNvPr id="141" name="n_2mainValue【道路】&#10;一人当たり延長">
          <a:extLst>
            <a:ext uri="{FF2B5EF4-FFF2-40B4-BE49-F238E27FC236}">
              <a16:creationId xmlns:a16="http://schemas.microsoft.com/office/drawing/2014/main" id="{2FCC8154-731B-4E28-817F-3060BE0B5942}"/>
            </a:ext>
          </a:extLst>
        </xdr:cNvPr>
        <xdr:cNvSpPr txBox="1"/>
      </xdr:nvSpPr>
      <xdr:spPr>
        <a:xfrm>
          <a:off x="8515427" y="6747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62714</xdr:rowOff>
    </xdr:from>
    <xdr:ext cx="469744" cy="259045"/>
    <xdr:sp macro="" textlink="">
      <xdr:nvSpPr>
        <xdr:cNvPr id="142" name="n_3mainValue【道路】&#10;一人当たり延長">
          <a:extLst>
            <a:ext uri="{FF2B5EF4-FFF2-40B4-BE49-F238E27FC236}">
              <a16:creationId xmlns:a16="http://schemas.microsoft.com/office/drawing/2014/main" id="{F48D6327-D1FA-471E-9DE8-FF95AC6289A3}"/>
            </a:ext>
          </a:extLst>
        </xdr:cNvPr>
        <xdr:cNvSpPr txBox="1"/>
      </xdr:nvSpPr>
      <xdr:spPr>
        <a:xfrm>
          <a:off x="7626427" y="674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65091</xdr:rowOff>
    </xdr:from>
    <xdr:ext cx="469744" cy="259045"/>
    <xdr:sp macro="" textlink="">
      <xdr:nvSpPr>
        <xdr:cNvPr id="143" name="n_4mainValue【道路】&#10;一人当たり延長">
          <a:extLst>
            <a:ext uri="{FF2B5EF4-FFF2-40B4-BE49-F238E27FC236}">
              <a16:creationId xmlns:a16="http://schemas.microsoft.com/office/drawing/2014/main" id="{31595E63-5B1F-417D-80E8-7C7FB29F6EA3}"/>
            </a:ext>
          </a:extLst>
        </xdr:cNvPr>
        <xdr:cNvSpPr txBox="1"/>
      </xdr:nvSpPr>
      <xdr:spPr>
        <a:xfrm>
          <a:off x="6737427" y="675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C08C79C1-AD89-4F9F-A2CE-F8408A8C385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AB230809-6F4A-4C5C-B153-625A5CD751F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779873AB-0F21-4ECD-9947-E5AFC485055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AF061BC5-1151-42FD-AF55-22B0B84538D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E5887BA-7D1B-4435-B04F-162954167C7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4324868E-E8CC-462E-AF4B-3DD72896ACB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898C56DC-9152-464B-A1F7-47DD903B279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BDA88A6B-FD9B-420C-A7E5-AC3A9467B79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2C4F4127-72F2-4231-A8BA-9273C378F6D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6A62D974-181D-4672-BB95-33724BBC9F4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69251F12-A224-4069-910F-1289E370813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ABA11B4D-7E46-4065-B920-32B3F3753DE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080C1941-0C31-43F9-890F-CFACB9B035E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63F438A5-AB7A-4FED-91E1-07BF1C3519A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FF7473B1-E8DD-4599-9699-F6F0C84B556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48EE8EE7-9FE7-4850-B60C-B484EF40F3AE}"/>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49A1076F-ACCC-4C3C-9BB3-A167E08341FE}"/>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C1D56E83-F0A3-47D4-854D-95668A540E8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EDA8A8AF-3B5A-4370-91F9-6BCE1E653587}"/>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CF469C31-81C8-4DD2-9C5E-3E55FB193B3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9BA47086-6118-4BEB-9765-6F665478956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9D480C4E-AF71-4AAD-B9C1-4E1403742AE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948D46C5-A85A-4A5D-AF14-574F7BB4A608}"/>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7B2AE914-4EC5-4AA7-B52E-89C7BC783FB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76303E1D-5D5F-467F-A175-25EF6D8C65AE}"/>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91E3C897-3DA9-4E87-AEA3-304AF912DEB2}"/>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B7BF64C5-3FF3-4B09-9DD1-96A4368CF9DE}"/>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5F48115F-6F0D-4C5A-95C0-4C147D0A0DF8}"/>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1C0BDF43-DDA3-4579-934B-BB9222E3A378}"/>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1A4FAEAC-4EEE-4D71-81EF-27230A35B88D}"/>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C19D353D-3403-4851-A66F-ABD17E31AF81}"/>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61C25C8C-0C1C-4CDC-8155-3D3CEF8B48E1}"/>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8A99AA35-3079-49CF-9874-D19CD577D1C7}"/>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8CF9F00C-4FC7-44DB-A8A9-690F8936143F}"/>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B9E97E04-13A6-4BC6-9A0B-B2B1ED69D34A}"/>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6C7E8666-1E61-45FD-87DA-CBBC32DD405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605926F7-3EEF-423C-B3DC-9D6CDF6D566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82AEEC59-FF23-479B-855F-8B8C80A8BFA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B1882595-3EF0-418A-8CE8-65FD81F74A3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75DD5E5-C033-465B-BC70-DC8B3FF406D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149225</xdr:rowOff>
    </xdr:from>
    <xdr:to>
      <xdr:col>24</xdr:col>
      <xdr:colOff>114300</xdr:colOff>
      <xdr:row>58</xdr:row>
      <xdr:rowOff>79375</xdr:rowOff>
    </xdr:to>
    <xdr:sp macro="" textlink="">
      <xdr:nvSpPr>
        <xdr:cNvPr id="184" name="楕円 183">
          <a:extLst>
            <a:ext uri="{FF2B5EF4-FFF2-40B4-BE49-F238E27FC236}">
              <a16:creationId xmlns:a16="http://schemas.microsoft.com/office/drawing/2014/main" id="{9409D228-467D-43DA-B975-C1230ED61E26}"/>
            </a:ext>
          </a:extLst>
        </xdr:cNvPr>
        <xdr:cNvSpPr/>
      </xdr:nvSpPr>
      <xdr:spPr>
        <a:xfrm>
          <a:off x="45847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652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6635BC96-9B59-41FB-A148-DA87F03740EE}"/>
            </a:ext>
          </a:extLst>
        </xdr:cNvPr>
        <xdr:cNvSpPr txBox="1"/>
      </xdr:nvSpPr>
      <xdr:spPr>
        <a:xfrm>
          <a:off x="4673600" y="977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130175</xdr:rowOff>
    </xdr:from>
    <xdr:to>
      <xdr:col>20</xdr:col>
      <xdr:colOff>38100</xdr:colOff>
      <xdr:row>58</xdr:row>
      <xdr:rowOff>60325</xdr:rowOff>
    </xdr:to>
    <xdr:sp macro="" textlink="">
      <xdr:nvSpPr>
        <xdr:cNvPr id="186" name="楕円 185">
          <a:extLst>
            <a:ext uri="{FF2B5EF4-FFF2-40B4-BE49-F238E27FC236}">
              <a16:creationId xmlns:a16="http://schemas.microsoft.com/office/drawing/2014/main" id="{55D2BBBA-3C6F-47B4-9733-DEDDF4678D0C}"/>
            </a:ext>
          </a:extLst>
        </xdr:cNvPr>
        <xdr:cNvSpPr/>
      </xdr:nvSpPr>
      <xdr:spPr>
        <a:xfrm>
          <a:off x="3746500" y="990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9525</xdr:rowOff>
    </xdr:from>
    <xdr:to>
      <xdr:col>24</xdr:col>
      <xdr:colOff>63500</xdr:colOff>
      <xdr:row>58</xdr:row>
      <xdr:rowOff>28575</xdr:rowOff>
    </xdr:to>
    <xdr:cxnSp macro="">
      <xdr:nvCxnSpPr>
        <xdr:cNvPr id="187" name="直線コネクタ 186">
          <a:extLst>
            <a:ext uri="{FF2B5EF4-FFF2-40B4-BE49-F238E27FC236}">
              <a16:creationId xmlns:a16="http://schemas.microsoft.com/office/drawing/2014/main" id="{56DAED44-1A52-424C-B96F-3AC98965A4FE}"/>
            </a:ext>
          </a:extLst>
        </xdr:cNvPr>
        <xdr:cNvCxnSpPr/>
      </xdr:nvCxnSpPr>
      <xdr:spPr>
        <a:xfrm>
          <a:off x="3797300" y="995362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135890</xdr:rowOff>
    </xdr:from>
    <xdr:to>
      <xdr:col>15</xdr:col>
      <xdr:colOff>101600</xdr:colOff>
      <xdr:row>58</xdr:row>
      <xdr:rowOff>66040</xdr:rowOff>
    </xdr:to>
    <xdr:sp macro="" textlink="">
      <xdr:nvSpPr>
        <xdr:cNvPr id="188" name="楕円 187">
          <a:extLst>
            <a:ext uri="{FF2B5EF4-FFF2-40B4-BE49-F238E27FC236}">
              <a16:creationId xmlns:a16="http://schemas.microsoft.com/office/drawing/2014/main" id="{01154FAF-A3EB-4C88-B002-3FBF2DB9424F}"/>
            </a:ext>
          </a:extLst>
        </xdr:cNvPr>
        <xdr:cNvSpPr/>
      </xdr:nvSpPr>
      <xdr:spPr>
        <a:xfrm>
          <a:off x="2857500" y="99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9525</xdr:rowOff>
    </xdr:from>
    <xdr:to>
      <xdr:col>19</xdr:col>
      <xdr:colOff>177800</xdr:colOff>
      <xdr:row>58</xdr:row>
      <xdr:rowOff>15240</xdr:rowOff>
    </xdr:to>
    <xdr:cxnSp macro="">
      <xdr:nvCxnSpPr>
        <xdr:cNvPr id="189" name="直線コネクタ 188">
          <a:extLst>
            <a:ext uri="{FF2B5EF4-FFF2-40B4-BE49-F238E27FC236}">
              <a16:creationId xmlns:a16="http://schemas.microsoft.com/office/drawing/2014/main" id="{0152F869-FF70-4173-A9FA-D1397B1DDF39}"/>
            </a:ext>
          </a:extLst>
        </xdr:cNvPr>
        <xdr:cNvCxnSpPr/>
      </xdr:nvCxnSpPr>
      <xdr:spPr>
        <a:xfrm flipV="1">
          <a:off x="2908300" y="995362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149225</xdr:rowOff>
    </xdr:from>
    <xdr:to>
      <xdr:col>10</xdr:col>
      <xdr:colOff>165100</xdr:colOff>
      <xdr:row>58</xdr:row>
      <xdr:rowOff>79375</xdr:rowOff>
    </xdr:to>
    <xdr:sp macro="" textlink="">
      <xdr:nvSpPr>
        <xdr:cNvPr id="190" name="楕円 189">
          <a:extLst>
            <a:ext uri="{FF2B5EF4-FFF2-40B4-BE49-F238E27FC236}">
              <a16:creationId xmlns:a16="http://schemas.microsoft.com/office/drawing/2014/main" id="{8DF1711B-1763-410A-A3E3-84AADEE43093}"/>
            </a:ext>
          </a:extLst>
        </xdr:cNvPr>
        <xdr:cNvSpPr/>
      </xdr:nvSpPr>
      <xdr:spPr>
        <a:xfrm>
          <a:off x="1968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15240</xdr:rowOff>
    </xdr:from>
    <xdr:to>
      <xdr:col>15</xdr:col>
      <xdr:colOff>50800</xdr:colOff>
      <xdr:row>58</xdr:row>
      <xdr:rowOff>28575</xdr:rowOff>
    </xdr:to>
    <xdr:cxnSp macro="">
      <xdr:nvCxnSpPr>
        <xdr:cNvPr id="191" name="直線コネクタ 190">
          <a:extLst>
            <a:ext uri="{FF2B5EF4-FFF2-40B4-BE49-F238E27FC236}">
              <a16:creationId xmlns:a16="http://schemas.microsoft.com/office/drawing/2014/main" id="{7E43D885-F02E-4257-ABA3-E85A1931CF47}"/>
            </a:ext>
          </a:extLst>
        </xdr:cNvPr>
        <xdr:cNvCxnSpPr/>
      </xdr:nvCxnSpPr>
      <xdr:spPr>
        <a:xfrm flipV="1">
          <a:off x="2019300" y="995934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147320</xdr:rowOff>
    </xdr:from>
    <xdr:to>
      <xdr:col>6</xdr:col>
      <xdr:colOff>38100</xdr:colOff>
      <xdr:row>58</xdr:row>
      <xdr:rowOff>77470</xdr:rowOff>
    </xdr:to>
    <xdr:sp macro="" textlink="">
      <xdr:nvSpPr>
        <xdr:cNvPr id="192" name="楕円 191">
          <a:extLst>
            <a:ext uri="{FF2B5EF4-FFF2-40B4-BE49-F238E27FC236}">
              <a16:creationId xmlns:a16="http://schemas.microsoft.com/office/drawing/2014/main" id="{26A1280F-686B-41C9-A6D5-DCC5FF855CA3}"/>
            </a:ext>
          </a:extLst>
        </xdr:cNvPr>
        <xdr:cNvSpPr/>
      </xdr:nvSpPr>
      <xdr:spPr>
        <a:xfrm>
          <a:off x="107950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26670</xdr:rowOff>
    </xdr:from>
    <xdr:to>
      <xdr:col>10</xdr:col>
      <xdr:colOff>114300</xdr:colOff>
      <xdr:row>58</xdr:row>
      <xdr:rowOff>28575</xdr:rowOff>
    </xdr:to>
    <xdr:cxnSp macro="">
      <xdr:nvCxnSpPr>
        <xdr:cNvPr id="193" name="直線コネクタ 192">
          <a:extLst>
            <a:ext uri="{FF2B5EF4-FFF2-40B4-BE49-F238E27FC236}">
              <a16:creationId xmlns:a16="http://schemas.microsoft.com/office/drawing/2014/main" id="{EECF7DEE-5422-408A-99E5-B79D722A3F7A}"/>
            </a:ext>
          </a:extLst>
        </xdr:cNvPr>
        <xdr:cNvCxnSpPr/>
      </xdr:nvCxnSpPr>
      <xdr:spPr>
        <a:xfrm>
          <a:off x="1130300" y="99707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FCFFAC4F-B613-49A7-845B-D7ED16C55D32}"/>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6E98EF2B-A2DF-42CF-B26B-C5D749F43D87}"/>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F94DD58F-381A-4235-BC8B-523E3055A139}"/>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39969467-0840-40F8-AD10-392D15471815}"/>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76852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699AC8AC-2924-41CC-8EF0-5F034D6166E9}"/>
            </a:ext>
          </a:extLst>
        </xdr:cNvPr>
        <xdr:cNvSpPr txBox="1"/>
      </xdr:nvSpPr>
      <xdr:spPr>
        <a:xfrm>
          <a:off x="3582044"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82567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0D3DC672-054B-423A-A4D2-C173AD640EEB}"/>
            </a:ext>
          </a:extLst>
        </xdr:cNvPr>
        <xdr:cNvSpPr txBox="1"/>
      </xdr:nvSpPr>
      <xdr:spPr>
        <a:xfrm>
          <a:off x="2705744" y="968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95902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3D0BB36C-696F-4FA8-9DB9-50B89B8C7440}"/>
            </a:ext>
          </a:extLst>
        </xdr:cNvPr>
        <xdr:cNvSpPr txBox="1"/>
      </xdr:nvSpPr>
      <xdr:spPr>
        <a:xfrm>
          <a:off x="1816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93997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23B69E47-3337-46E4-9784-9729A3FA80E0}"/>
            </a:ext>
          </a:extLst>
        </xdr:cNvPr>
        <xdr:cNvSpPr txBox="1"/>
      </xdr:nvSpPr>
      <xdr:spPr>
        <a:xfrm>
          <a:off x="927744" y="969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8F6EC1B3-3C98-431B-8200-48DF27E28C6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2B1F790E-1676-4457-8DA5-E3699AF6A06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F0D9E9F5-A48F-4A9D-8F6F-FBB19CDF58E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693044E5-E88A-41E1-898C-84AF76EC4DE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ED74C57-E6E0-49FA-9F79-530E7D3A2F9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C69BDF61-E9DC-4A32-B5FA-61CDC4FE101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63B1906F-DEF0-4DBE-B385-DDB4E13E708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A5626BE-9B71-4451-90CF-D393A3E565D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199678B1-9AF3-46B3-82C4-03C48F09027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93610E2D-7097-42A1-BFB1-1E87A78DA9C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CD133734-BF30-43D1-8383-D90CDF072185}"/>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BB4EBBD5-9889-48A2-9A0F-97363D27E54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B56FCAD0-100C-4CCD-A66D-C4CDFD6705A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9F012210-9426-4B08-8431-744D89A5D13F}"/>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60D4D52-F0BF-45DB-B495-38469EFDD1E1}"/>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3AE6C1C6-4ED4-4515-B3BD-E63065D348C8}"/>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DBA42B4D-2773-4F7C-88A3-09A4AD955B3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E350EFF2-D7F1-4036-B59E-C1774BFF3949}"/>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7C979A30-84B4-48CD-A528-B28D5EEBBC5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2D8460D5-D0C3-4CDD-88B6-7325C43A5C03}"/>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68E6712B-ECA1-46F3-B1D5-55EA7E75E25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79975ACA-E8AA-49A6-9E17-43E857A203DE}"/>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6D608A9B-93C7-406A-9683-17B3F369932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B7693004-DDCD-470B-AA8F-38F2F43F0298}"/>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4093D248-2FEF-4E0C-8D12-1B1A524BD813}"/>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3485E00E-BE04-4405-9EFD-A535F7DCA180}"/>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4501FF9B-D22C-4FEC-9139-724E0C9825BE}"/>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66E3E304-0DA9-4832-866C-8DF68BBADF22}"/>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7C9C6CA7-E571-4262-95AA-B4BDD6F860E4}"/>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57BFAEE4-01D3-4789-8928-965A9276182A}"/>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BF8ABC4F-A30C-418F-B44D-4AE845CCD680}"/>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BE935B04-0044-4C7A-94A7-1892F6BF9245}"/>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827699B2-9010-49E3-BCFA-854A35A77FE0}"/>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9B887530-6B56-42C2-AF28-33D51E96208C}"/>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85A3E044-DA77-4FFE-9AA5-83F06F58050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9920DC2A-9A8A-4654-B116-32D4F028E78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C2AEB9B5-5792-424E-9A36-64D95440333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E57B5BF-DDE0-460E-8F96-12AE400BA4E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C4CFF93-B165-4FE8-8BE9-C6794AD62BB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100667</xdr:rowOff>
    </xdr:from>
    <xdr:to>
      <xdr:col>55</xdr:col>
      <xdr:colOff>50800</xdr:colOff>
      <xdr:row>64</xdr:row>
      <xdr:rowOff>30817</xdr:rowOff>
    </xdr:to>
    <xdr:sp macro="" textlink="">
      <xdr:nvSpPr>
        <xdr:cNvPr id="241" name="楕円 240">
          <a:extLst>
            <a:ext uri="{FF2B5EF4-FFF2-40B4-BE49-F238E27FC236}">
              <a16:creationId xmlns:a16="http://schemas.microsoft.com/office/drawing/2014/main" id="{B095C7DC-6BDC-42BE-92CF-1778C10D5D4F}"/>
            </a:ext>
          </a:extLst>
        </xdr:cNvPr>
        <xdr:cNvSpPr/>
      </xdr:nvSpPr>
      <xdr:spPr>
        <a:xfrm>
          <a:off x="10426700" y="1090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15594</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25A42C85-7761-4405-B3B6-1A15E380CB9F}"/>
            </a:ext>
          </a:extLst>
        </xdr:cNvPr>
        <xdr:cNvSpPr txBox="1"/>
      </xdr:nvSpPr>
      <xdr:spPr>
        <a:xfrm>
          <a:off x="10515600" y="1081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102415</xdr:rowOff>
    </xdr:from>
    <xdr:to>
      <xdr:col>50</xdr:col>
      <xdr:colOff>165100</xdr:colOff>
      <xdr:row>64</xdr:row>
      <xdr:rowOff>32565</xdr:rowOff>
    </xdr:to>
    <xdr:sp macro="" textlink="">
      <xdr:nvSpPr>
        <xdr:cNvPr id="243" name="楕円 242">
          <a:extLst>
            <a:ext uri="{FF2B5EF4-FFF2-40B4-BE49-F238E27FC236}">
              <a16:creationId xmlns:a16="http://schemas.microsoft.com/office/drawing/2014/main" id="{6D742EB8-A278-4B06-B98E-73D6A59BB474}"/>
            </a:ext>
          </a:extLst>
        </xdr:cNvPr>
        <xdr:cNvSpPr/>
      </xdr:nvSpPr>
      <xdr:spPr>
        <a:xfrm>
          <a:off x="9588500" y="109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151467</xdr:rowOff>
    </xdr:from>
    <xdr:to>
      <xdr:col>55</xdr:col>
      <xdr:colOff>0</xdr:colOff>
      <xdr:row>63</xdr:row>
      <xdr:rowOff>153215</xdr:rowOff>
    </xdr:to>
    <xdr:cxnSp macro="">
      <xdr:nvCxnSpPr>
        <xdr:cNvPr id="244" name="直線コネクタ 243">
          <a:extLst>
            <a:ext uri="{FF2B5EF4-FFF2-40B4-BE49-F238E27FC236}">
              <a16:creationId xmlns:a16="http://schemas.microsoft.com/office/drawing/2014/main" id="{F904B100-7C9C-49F9-9F7D-A92701CDF61F}"/>
            </a:ext>
          </a:extLst>
        </xdr:cNvPr>
        <xdr:cNvCxnSpPr/>
      </xdr:nvCxnSpPr>
      <xdr:spPr>
        <a:xfrm flipV="1">
          <a:off x="9639300" y="10952817"/>
          <a:ext cx="838200" cy="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106999</xdr:rowOff>
    </xdr:from>
    <xdr:to>
      <xdr:col>46</xdr:col>
      <xdr:colOff>38100</xdr:colOff>
      <xdr:row>64</xdr:row>
      <xdr:rowOff>37149</xdr:rowOff>
    </xdr:to>
    <xdr:sp macro="" textlink="">
      <xdr:nvSpPr>
        <xdr:cNvPr id="245" name="楕円 244">
          <a:extLst>
            <a:ext uri="{FF2B5EF4-FFF2-40B4-BE49-F238E27FC236}">
              <a16:creationId xmlns:a16="http://schemas.microsoft.com/office/drawing/2014/main" id="{4B762A03-1594-4806-9180-553C18D3FCB4}"/>
            </a:ext>
          </a:extLst>
        </xdr:cNvPr>
        <xdr:cNvSpPr/>
      </xdr:nvSpPr>
      <xdr:spPr>
        <a:xfrm>
          <a:off x="8699500" y="1090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153215</xdr:rowOff>
    </xdr:from>
    <xdr:to>
      <xdr:col>50</xdr:col>
      <xdr:colOff>114300</xdr:colOff>
      <xdr:row>63</xdr:row>
      <xdr:rowOff>157799</xdr:rowOff>
    </xdr:to>
    <xdr:cxnSp macro="">
      <xdr:nvCxnSpPr>
        <xdr:cNvPr id="246" name="直線コネクタ 245">
          <a:extLst>
            <a:ext uri="{FF2B5EF4-FFF2-40B4-BE49-F238E27FC236}">
              <a16:creationId xmlns:a16="http://schemas.microsoft.com/office/drawing/2014/main" id="{7E957698-8B93-489B-A7F4-4BEAB53D96A1}"/>
            </a:ext>
          </a:extLst>
        </xdr:cNvPr>
        <xdr:cNvCxnSpPr/>
      </xdr:nvCxnSpPr>
      <xdr:spPr>
        <a:xfrm flipV="1">
          <a:off x="8750300" y="10954565"/>
          <a:ext cx="889000" cy="4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111712</xdr:rowOff>
    </xdr:from>
    <xdr:to>
      <xdr:col>41</xdr:col>
      <xdr:colOff>101600</xdr:colOff>
      <xdr:row>64</xdr:row>
      <xdr:rowOff>41862</xdr:rowOff>
    </xdr:to>
    <xdr:sp macro="" textlink="">
      <xdr:nvSpPr>
        <xdr:cNvPr id="247" name="楕円 246">
          <a:extLst>
            <a:ext uri="{FF2B5EF4-FFF2-40B4-BE49-F238E27FC236}">
              <a16:creationId xmlns:a16="http://schemas.microsoft.com/office/drawing/2014/main" id="{5C6DD756-5CEF-4C03-A31D-0E685DD9EF02}"/>
            </a:ext>
          </a:extLst>
        </xdr:cNvPr>
        <xdr:cNvSpPr/>
      </xdr:nvSpPr>
      <xdr:spPr>
        <a:xfrm>
          <a:off x="7810500" y="10913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157799</xdr:rowOff>
    </xdr:from>
    <xdr:to>
      <xdr:col>45</xdr:col>
      <xdr:colOff>177800</xdr:colOff>
      <xdr:row>63</xdr:row>
      <xdr:rowOff>162512</xdr:rowOff>
    </xdr:to>
    <xdr:cxnSp macro="">
      <xdr:nvCxnSpPr>
        <xdr:cNvPr id="248" name="直線コネクタ 247">
          <a:extLst>
            <a:ext uri="{FF2B5EF4-FFF2-40B4-BE49-F238E27FC236}">
              <a16:creationId xmlns:a16="http://schemas.microsoft.com/office/drawing/2014/main" id="{1BF32F7A-8F09-4FE7-A092-6A6F944CEE5C}"/>
            </a:ext>
          </a:extLst>
        </xdr:cNvPr>
        <xdr:cNvCxnSpPr/>
      </xdr:nvCxnSpPr>
      <xdr:spPr>
        <a:xfrm flipV="1">
          <a:off x="7861300" y="10959149"/>
          <a:ext cx="889000" cy="4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114710</xdr:rowOff>
    </xdr:from>
    <xdr:to>
      <xdr:col>36</xdr:col>
      <xdr:colOff>165100</xdr:colOff>
      <xdr:row>64</xdr:row>
      <xdr:rowOff>44860</xdr:rowOff>
    </xdr:to>
    <xdr:sp macro="" textlink="">
      <xdr:nvSpPr>
        <xdr:cNvPr id="249" name="楕円 248">
          <a:extLst>
            <a:ext uri="{FF2B5EF4-FFF2-40B4-BE49-F238E27FC236}">
              <a16:creationId xmlns:a16="http://schemas.microsoft.com/office/drawing/2014/main" id="{A29E13B9-D6F6-405E-AEFF-582AE77F6B70}"/>
            </a:ext>
          </a:extLst>
        </xdr:cNvPr>
        <xdr:cNvSpPr/>
      </xdr:nvSpPr>
      <xdr:spPr>
        <a:xfrm>
          <a:off x="6921500" y="1091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162512</xdr:rowOff>
    </xdr:from>
    <xdr:to>
      <xdr:col>41</xdr:col>
      <xdr:colOff>50800</xdr:colOff>
      <xdr:row>63</xdr:row>
      <xdr:rowOff>165510</xdr:rowOff>
    </xdr:to>
    <xdr:cxnSp macro="">
      <xdr:nvCxnSpPr>
        <xdr:cNvPr id="250" name="直線コネクタ 249">
          <a:extLst>
            <a:ext uri="{FF2B5EF4-FFF2-40B4-BE49-F238E27FC236}">
              <a16:creationId xmlns:a16="http://schemas.microsoft.com/office/drawing/2014/main" id="{0CE2A4E2-EF28-4A60-81EB-8FD8E506368D}"/>
            </a:ext>
          </a:extLst>
        </xdr:cNvPr>
        <xdr:cNvCxnSpPr/>
      </xdr:nvCxnSpPr>
      <xdr:spPr>
        <a:xfrm flipV="1">
          <a:off x="6972300" y="10963862"/>
          <a:ext cx="889000" cy="2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2776E87F-8AC7-4D78-8E96-2BCAE08C951E}"/>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35D21EFF-44E5-4941-A941-5C0160BDF2FB}"/>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DBB5980C-EECD-40DC-9590-8AF310FE431F}"/>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2897CA3E-8950-4D1A-A87F-A00AF99702E9}"/>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23692</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C2F6FD0A-3A69-49A2-B532-881DF62C36F2}"/>
            </a:ext>
          </a:extLst>
        </xdr:cNvPr>
        <xdr:cNvSpPr txBox="1"/>
      </xdr:nvSpPr>
      <xdr:spPr>
        <a:xfrm>
          <a:off x="9359411" y="1099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28276</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E364F490-7E01-4944-A5F8-B56725463546}"/>
            </a:ext>
          </a:extLst>
        </xdr:cNvPr>
        <xdr:cNvSpPr txBox="1"/>
      </xdr:nvSpPr>
      <xdr:spPr>
        <a:xfrm>
          <a:off x="8483111" y="1100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32989</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6F51D754-F6EB-43F2-91D8-97036A907A57}"/>
            </a:ext>
          </a:extLst>
        </xdr:cNvPr>
        <xdr:cNvSpPr txBox="1"/>
      </xdr:nvSpPr>
      <xdr:spPr>
        <a:xfrm>
          <a:off x="7594111" y="1100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35987</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FDD9022D-30C7-40B8-AAA2-7E6A16785F5D}"/>
            </a:ext>
          </a:extLst>
        </xdr:cNvPr>
        <xdr:cNvSpPr txBox="1"/>
      </xdr:nvSpPr>
      <xdr:spPr>
        <a:xfrm>
          <a:off x="6705111" y="1100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6F83F29A-8D86-4548-9307-C1C57B20610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3935D7DF-3861-46EB-BA72-05694F47CF7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B1A4F044-132F-4AE4-A284-03420B1FD7C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4C86EFF9-8E11-4DEA-9A3C-B386AC8196E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17DFB0C2-EE04-4B4D-80A1-A44D50D1389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D9C7331C-A8C4-4984-9E41-9C493FCD8FE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C254AC47-466A-4ECE-8E98-D72C96C7032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F42A2990-5A39-4A06-860B-39257153C62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CD0DE52F-4E67-4C3B-BFFB-8754A4892B8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AC16A3A1-5DC6-4629-A9F5-04092DDD1D4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CEA26C4-456D-43A1-8657-1B60435D452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1CBABA7A-95AD-49FF-9528-F6AF677FFAA3}"/>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AE8D6C26-4BFD-4090-BA0B-B95B2BEF4F45}"/>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F5CDF395-1399-4143-94E7-429C4663A16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F26F8764-2C38-413B-A115-C9DBE8D68E7B}"/>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75858BEF-A232-4142-BDE8-D9F4A428BFA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1F12C258-ECEB-4B00-86F9-D0E7A9607BAD}"/>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AC5C46E4-2071-41F9-B90E-CD008006F387}"/>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DEE99A78-54F6-40F0-9291-9F12F2A3441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3266B1D3-4D02-48D7-BC3C-060D386CDF7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EB8351B8-9D1E-4A1F-90B7-69F5E8D68F4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7809FD65-0AB0-4D4D-A7CA-4331DBC86183}"/>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FEBBCD7D-FF48-4F9F-B64C-9E6D2044D2E9}"/>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E8E99C95-54C8-4996-8453-82573D7A319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CEC5688C-5D9E-46D3-BDF1-CEE50ABD254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3F8E984D-16E6-4C28-8977-FBEA92E3545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D6DD06D5-1783-4430-BE30-623DFF336808}"/>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E847D219-1483-41B5-A1DC-C707DF4986FD}"/>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1D4D81EF-ACFF-4038-8A28-4C97C9B6E84C}"/>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968F3EEA-29AA-45F5-BDE0-5810F7ED7AD6}"/>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B71C2F95-FAC5-4DE2-8851-7F61C0D3CA18}"/>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491D5D65-1811-48D7-9D5C-45D39274CB79}"/>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F278B169-7244-4D24-9EF5-C5E0BC0028BC}"/>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E774043A-47D7-4880-8AA5-1E4E80BB9ACF}"/>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96D3C4DC-D688-4D0F-841A-AB381397351B}"/>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D722B386-470E-4939-8A2A-301A1FD689D9}"/>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BD248C54-F1D7-4A9D-8C3D-5F602CBCC14D}"/>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47F6A89-B56B-4A9B-A653-7F4E4EF5DA5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C0D8FDA-7128-4131-8B94-8FC52EF0A53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1271CAD-7C92-4448-8EA3-8378B4478D1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FB2FBD4-0F16-4786-BB12-83AD2E68F8B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0D506B4-CA64-4862-BED0-3C9F57AD097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34652</xdr:rowOff>
    </xdr:from>
    <xdr:to>
      <xdr:col>24</xdr:col>
      <xdr:colOff>114300</xdr:colOff>
      <xdr:row>83</xdr:row>
      <xdr:rowOff>136252</xdr:rowOff>
    </xdr:to>
    <xdr:sp macro="" textlink="">
      <xdr:nvSpPr>
        <xdr:cNvPr id="301" name="楕円 300">
          <a:extLst>
            <a:ext uri="{FF2B5EF4-FFF2-40B4-BE49-F238E27FC236}">
              <a16:creationId xmlns:a16="http://schemas.microsoft.com/office/drawing/2014/main" id="{9596B75F-6AE1-4FB8-86B9-20549E97CED4}"/>
            </a:ext>
          </a:extLst>
        </xdr:cNvPr>
        <xdr:cNvSpPr/>
      </xdr:nvSpPr>
      <xdr:spPr>
        <a:xfrm>
          <a:off x="45847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13079</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CCCEA3A4-D063-4977-8630-CC90078738A7}"/>
            </a:ext>
          </a:extLst>
        </xdr:cNvPr>
        <xdr:cNvSpPr txBox="1"/>
      </xdr:nvSpPr>
      <xdr:spPr>
        <a:xfrm>
          <a:off x="4673600" y="1424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1995</xdr:rowOff>
    </xdr:from>
    <xdr:to>
      <xdr:col>20</xdr:col>
      <xdr:colOff>38100</xdr:colOff>
      <xdr:row>83</xdr:row>
      <xdr:rowOff>103595</xdr:rowOff>
    </xdr:to>
    <xdr:sp macro="" textlink="">
      <xdr:nvSpPr>
        <xdr:cNvPr id="303" name="楕円 302">
          <a:extLst>
            <a:ext uri="{FF2B5EF4-FFF2-40B4-BE49-F238E27FC236}">
              <a16:creationId xmlns:a16="http://schemas.microsoft.com/office/drawing/2014/main" id="{8620A76E-98B4-46B4-A5FC-F579F9B38BC2}"/>
            </a:ext>
          </a:extLst>
        </xdr:cNvPr>
        <xdr:cNvSpPr/>
      </xdr:nvSpPr>
      <xdr:spPr>
        <a:xfrm>
          <a:off x="3746500" y="1423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52795</xdr:rowOff>
    </xdr:from>
    <xdr:to>
      <xdr:col>24</xdr:col>
      <xdr:colOff>63500</xdr:colOff>
      <xdr:row>83</xdr:row>
      <xdr:rowOff>85452</xdr:rowOff>
    </xdr:to>
    <xdr:cxnSp macro="">
      <xdr:nvCxnSpPr>
        <xdr:cNvPr id="304" name="直線コネクタ 303">
          <a:extLst>
            <a:ext uri="{FF2B5EF4-FFF2-40B4-BE49-F238E27FC236}">
              <a16:creationId xmlns:a16="http://schemas.microsoft.com/office/drawing/2014/main" id="{ED1916FF-30F6-4EE7-9058-EBF4F3E3B222}"/>
            </a:ext>
          </a:extLst>
        </xdr:cNvPr>
        <xdr:cNvCxnSpPr/>
      </xdr:nvCxnSpPr>
      <xdr:spPr>
        <a:xfrm>
          <a:off x="3797300" y="1428314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114663</xdr:rowOff>
    </xdr:from>
    <xdr:to>
      <xdr:col>15</xdr:col>
      <xdr:colOff>101600</xdr:colOff>
      <xdr:row>83</xdr:row>
      <xdr:rowOff>44813</xdr:rowOff>
    </xdr:to>
    <xdr:sp macro="" textlink="">
      <xdr:nvSpPr>
        <xdr:cNvPr id="305" name="楕円 304">
          <a:extLst>
            <a:ext uri="{FF2B5EF4-FFF2-40B4-BE49-F238E27FC236}">
              <a16:creationId xmlns:a16="http://schemas.microsoft.com/office/drawing/2014/main" id="{89413DC1-C580-423B-B9F9-0F79B3C8C60F}"/>
            </a:ext>
          </a:extLst>
        </xdr:cNvPr>
        <xdr:cNvSpPr/>
      </xdr:nvSpPr>
      <xdr:spPr>
        <a:xfrm>
          <a:off x="2857500" y="1417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165463</xdr:rowOff>
    </xdr:from>
    <xdr:to>
      <xdr:col>19</xdr:col>
      <xdr:colOff>177800</xdr:colOff>
      <xdr:row>83</xdr:row>
      <xdr:rowOff>52795</xdr:rowOff>
    </xdr:to>
    <xdr:cxnSp macro="">
      <xdr:nvCxnSpPr>
        <xdr:cNvPr id="306" name="直線コネクタ 305">
          <a:extLst>
            <a:ext uri="{FF2B5EF4-FFF2-40B4-BE49-F238E27FC236}">
              <a16:creationId xmlns:a16="http://schemas.microsoft.com/office/drawing/2014/main" id="{ADBA164B-615B-4B9A-B694-CC83464FFD4B}"/>
            </a:ext>
          </a:extLst>
        </xdr:cNvPr>
        <xdr:cNvCxnSpPr/>
      </xdr:nvCxnSpPr>
      <xdr:spPr>
        <a:xfrm>
          <a:off x="2908300" y="14224363"/>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65677</xdr:rowOff>
    </xdr:from>
    <xdr:to>
      <xdr:col>10</xdr:col>
      <xdr:colOff>165100</xdr:colOff>
      <xdr:row>82</xdr:row>
      <xdr:rowOff>167277</xdr:rowOff>
    </xdr:to>
    <xdr:sp macro="" textlink="">
      <xdr:nvSpPr>
        <xdr:cNvPr id="307" name="楕円 306">
          <a:extLst>
            <a:ext uri="{FF2B5EF4-FFF2-40B4-BE49-F238E27FC236}">
              <a16:creationId xmlns:a16="http://schemas.microsoft.com/office/drawing/2014/main" id="{753345F4-57D1-4EB4-AF39-8952040FA913}"/>
            </a:ext>
          </a:extLst>
        </xdr:cNvPr>
        <xdr:cNvSpPr/>
      </xdr:nvSpPr>
      <xdr:spPr>
        <a:xfrm>
          <a:off x="1968500" y="1412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116477</xdr:rowOff>
    </xdr:from>
    <xdr:to>
      <xdr:col>15</xdr:col>
      <xdr:colOff>50800</xdr:colOff>
      <xdr:row>82</xdr:row>
      <xdr:rowOff>165463</xdr:rowOff>
    </xdr:to>
    <xdr:cxnSp macro="">
      <xdr:nvCxnSpPr>
        <xdr:cNvPr id="308" name="直線コネクタ 307">
          <a:extLst>
            <a:ext uri="{FF2B5EF4-FFF2-40B4-BE49-F238E27FC236}">
              <a16:creationId xmlns:a16="http://schemas.microsoft.com/office/drawing/2014/main" id="{4C64FFC5-C2BB-416B-8422-9C3136AF0D30}"/>
            </a:ext>
          </a:extLst>
        </xdr:cNvPr>
        <xdr:cNvCxnSpPr/>
      </xdr:nvCxnSpPr>
      <xdr:spPr>
        <a:xfrm>
          <a:off x="2019300" y="14175377"/>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23223</xdr:rowOff>
    </xdr:from>
    <xdr:to>
      <xdr:col>6</xdr:col>
      <xdr:colOff>38100</xdr:colOff>
      <xdr:row>82</xdr:row>
      <xdr:rowOff>124823</xdr:rowOff>
    </xdr:to>
    <xdr:sp macro="" textlink="">
      <xdr:nvSpPr>
        <xdr:cNvPr id="309" name="楕円 308">
          <a:extLst>
            <a:ext uri="{FF2B5EF4-FFF2-40B4-BE49-F238E27FC236}">
              <a16:creationId xmlns:a16="http://schemas.microsoft.com/office/drawing/2014/main" id="{25F927BE-DD37-4868-AC1A-B26273E7B014}"/>
            </a:ext>
          </a:extLst>
        </xdr:cNvPr>
        <xdr:cNvSpPr/>
      </xdr:nvSpPr>
      <xdr:spPr>
        <a:xfrm>
          <a:off x="1079500" y="1408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74023</xdr:rowOff>
    </xdr:from>
    <xdr:to>
      <xdr:col>10</xdr:col>
      <xdr:colOff>114300</xdr:colOff>
      <xdr:row>82</xdr:row>
      <xdr:rowOff>116477</xdr:rowOff>
    </xdr:to>
    <xdr:cxnSp macro="">
      <xdr:nvCxnSpPr>
        <xdr:cNvPr id="310" name="直線コネクタ 309">
          <a:extLst>
            <a:ext uri="{FF2B5EF4-FFF2-40B4-BE49-F238E27FC236}">
              <a16:creationId xmlns:a16="http://schemas.microsoft.com/office/drawing/2014/main" id="{4F8D797B-E9D8-4399-9C69-2F0F5454F60A}"/>
            </a:ext>
          </a:extLst>
        </xdr:cNvPr>
        <xdr:cNvCxnSpPr/>
      </xdr:nvCxnSpPr>
      <xdr:spPr>
        <a:xfrm>
          <a:off x="1130300" y="1413292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77C8C300-46C8-4DFC-86A8-4B861B239CE7}"/>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38C6A94D-9530-4C04-BC18-125B197B6AFB}"/>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49EA8F95-C6F3-4B2F-A7C3-77D5562D31CE}"/>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A8C0497E-20DB-4A1D-943F-0CC2CBCD167A}"/>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94722</xdr:rowOff>
    </xdr:from>
    <xdr:ext cx="405111" cy="259045"/>
    <xdr:sp macro="" textlink="">
      <xdr:nvSpPr>
        <xdr:cNvPr id="315" name="n_1mainValue【公営住宅】&#10;有形固定資産減価償却率">
          <a:extLst>
            <a:ext uri="{FF2B5EF4-FFF2-40B4-BE49-F238E27FC236}">
              <a16:creationId xmlns:a16="http://schemas.microsoft.com/office/drawing/2014/main" id="{170FA2AB-2965-478F-8DFE-31C9374BEA69}"/>
            </a:ext>
          </a:extLst>
        </xdr:cNvPr>
        <xdr:cNvSpPr txBox="1"/>
      </xdr:nvSpPr>
      <xdr:spPr>
        <a:xfrm>
          <a:off x="3582044" y="1432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35940</xdr:rowOff>
    </xdr:from>
    <xdr:ext cx="405111" cy="259045"/>
    <xdr:sp macro="" textlink="">
      <xdr:nvSpPr>
        <xdr:cNvPr id="316" name="n_2mainValue【公営住宅】&#10;有形固定資産減価償却率">
          <a:extLst>
            <a:ext uri="{FF2B5EF4-FFF2-40B4-BE49-F238E27FC236}">
              <a16:creationId xmlns:a16="http://schemas.microsoft.com/office/drawing/2014/main" id="{408DAC19-9538-41D7-B455-A8D820D8EA66}"/>
            </a:ext>
          </a:extLst>
        </xdr:cNvPr>
        <xdr:cNvSpPr txBox="1"/>
      </xdr:nvSpPr>
      <xdr:spPr>
        <a:xfrm>
          <a:off x="2705744" y="1426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158404</xdr:rowOff>
    </xdr:from>
    <xdr:ext cx="405111" cy="259045"/>
    <xdr:sp macro="" textlink="">
      <xdr:nvSpPr>
        <xdr:cNvPr id="317" name="n_3mainValue【公営住宅】&#10;有形固定資産減価償却率">
          <a:extLst>
            <a:ext uri="{FF2B5EF4-FFF2-40B4-BE49-F238E27FC236}">
              <a16:creationId xmlns:a16="http://schemas.microsoft.com/office/drawing/2014/main" id="{2F81333A-622E-466B-8C22-1FFB4FE54A5B}"/>
            </a:ext>
          </a:extLst>
        </xdr:cNvPr>
        <xdr:cNvSpPr txBox="1"/>
      </xdr:nvSpPr>
      <xdr:spPr>
        <a:xfrm>
          <a:off x="1816744" y="1421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115950</xdr:rowOff>
    </xdr:from>
    <xdr:ext cx="405111" cy="259045"/>
    <xdr:sp macro="" textlink="">
      <xdr:nvSpPr>
        <xdr:cNvPr id="318" name="n_4mainValue【公営住宅】&#10;有形固定資産減価償却率">
          <a:extLst>
            <a:ext uri="{FF2B5EF4-FFF2-40B4-BE49-F238E27FC236}">
              <a16:creationId xmlns:a16="http://schemas.microsoft.com/office/drawing/2014/main" id="{241FDEE9-9ED6-4BDE-AEFB-7F6B0346F6C2}"/>
            </a:ext>
          </a:extLst>
        </xdr:cNvPr>
        <xdr:cNvSpPr txBox="1"/>
      </xdr:nvSpPr>
      <xdr:spPr>
        <a:xfrm>
          <a:off x="927744" y="1417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A75D1CCC-1178-428B-ABD2-46C48B9DA97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84AA4CA-A189-40FE-92B2-8DA6600B9D7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504640F-C8E3-4A5B-B131-95A3880D2D1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CC88FFCE-21DD-4140-B7EE-4E1CD28A3C7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D1756B98-43DB-4C44-9213-3D08177381F7}"/>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93583D7A-B71B-4016-96A2-E0F158C8FB8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498C0605-7A17-4C6B-906D-B9F00753533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6B95B57A-CDF5-43AA-B965-EFF978D35DA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E88A919-D4B8-4E8F-A685-C8AE3DDA6AE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A9F3309B-E4D5-419C-8F9B-ECAE2EBD22A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E3D089BC-E0D7-410A-AFCD-7A623B09ED25}"/>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C8F73EA5-6200-4B93-BE49-E66301A4605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D16CCAAD-A1F7-4C4B-AA9A-B5367963A6F8}"/>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DC55F11A-0A1E-44FE-860D-B6FC1C52A8E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55D49B07-CD1C-4C24-9985-58CDCF4D772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AADEE9B9-5693-44DE-8D52-773BF2914A4C}"/>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3DD766-D44B-491C-B91E-E11B294EECC7}"/>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91B4AAEE-9F0C-4B1A-9EB0-9BD7E2FFEEE4}"/>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4055A512-5FAD-4ADB-8501-737C0A35DDD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ED0533CA-3D7C-460F-9603-1F2F221F9412}"/>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609F000-414E-4B28-B42C-4A430CC8EB2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725B43CE-0BBB-4B2E-AD04-8C0348C2C06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C961674F-AD8C-4B29-B9D5-90976019A77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BB64B32C-3A27-4CEE-A4C8-9C07008DD209}"/>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ACE71ED5-4636-4201-A2CC-70546FEB3E02}"/>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DBCF669E-7EDB-4842-8506-BEF12581D124}"/>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B106FB1F-FA0A-4622-A229-B15B209C282F}"/>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16C75036-9217-4220-AACB-81C8FBA17956}"/>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FED02100-86DC-44C9-8687-1DBD1B4998E9}"/>
            </a:ext>
          </a:extLst>
        </xdr:cNvPr>
        <xdr:cNvSpPr txBox="1"/>
      </xdr:nvSpPr>
      <xdr:spPr>
        <a:xfrm>
          <a:off x="1051560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7A6E853F-3C6D-455C-8E42-6B7016FF6682}"/>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7C03BB5D-FB77-457A-9B39-9A91470D1CCD}"/>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C53F994E-92FA-454C-98A7-A195B6D7DBF3}"/>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DD85160E-29C0-4089-8CD0-A66D9631E92E}"/>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50AEB46F-14E3-47BF-B77A-80029A90C228}"/>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8221B9C-2368-41AD-BC7E-7D24BCE6630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FE4FA09-2FC5-4070-8C29-21CE0FF064A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A2ABA0C-0C96-4C94-B6FB-5FF2867BF46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A8EB062-C209-4770-811B-16CC76CF6D3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01F9771-74AE-4461-B8F5-E180DFDDFBC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170942</xdr:rowOff>
    </xdr:from>
    <xdr:to>
      <xdr:col>55</xdr:col>
      <xdr:colOff>50800</xdr:colOff>
      <xdr:row>83</xdr:row>
      <xdr:rowOff>101092</xdr:rowOff>
    </xdr:to>
    <xdr:sp macro="" textlink="">
      <xdr:nvSpPr>
        <xdr:cNvPr id="358" name="楕円 357">
          <a:extLst>
            <a:ext uri="{FF2B5EF4-FFF2-40B4-BE49-F238E27FC236}">
              <a16:creationId xmlns:a16="http://schemas.microsoft.com/office/drawing/2014/main" id="{30B6385D-AA39-43A7-875A-57B6828D92A0}"/>
            </a:ext>
          </a:extLst>
        </xdr:cNvPr>
        <xdr:cNvSpPr/>
      </xdr:nvSpPr>
      <xdr:spPr>
        <a:xfrm>
          <a:off x="10426700" y="14229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22369</xdr:rowOff>
    </xdr:from>
    <xdr:ext cx="469744" cy="259045"/>
    <xdr:sp macro="" textlink="">
      <xdr:nvSpPr>
        <xdr:cNvPr id="359" name="【公営住宅】&#10;一人当たり面積該当値テキスト">
          <a:extLst>
            <a:ext uri="{FF2B5EF4-FFF2-40B4-BE49-F238E27FC236}">
              <a16:creationId xmlns:a16="http://schemas.microsoft.com/office/drawing/2014/main" id="{BCD4804C-6151-4A97-BD21-A7E0061480D4}"/>
            </a:ext>
          </a:extLst>
        </xdr:cNvPr>
        <xdr:cNvSpPr txBox="1"/>
      </xdr:nvSpPr>
      <xdr:spPr>
        <a:xfrm>
          <a:off x="10515600" y="1408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167132</xdr:rowOff>
    </xdr:from>
    <xdr:to>
      <xdr:col>50</xdr:col>
      <xdr:colOff>165100</xdr:colOff>
      <xdr:row>83</xdr:row>
      <xdr:rowOff>97282</xdr:rowOff>
    </xdr:to>
    <xdr:sp macro="" textlink="">
      <xdr:nvSpPr>
        <xdr:cNvPr id="360" name="楕円 359">
          <a:extLst>
            <a:ext uri="{FF2B5EF4-FFF2-40B4-BE49-F238E27FC236}">
              <a16:creationId xmlns:a16="http://schemas.microsoft.com/office/drawing/2014/main" id="{93D48910-3A1E-4E3A-B915-D4F4B37308E0}"/>
            </a:ext>
          </a:extLst>
        </xdr:cNvPr>
        <xdr:cNvSpPr/>
      </xdr:nvSpPr>
      <xdr:spPr>
        <a:xfrm>
          <a:off x="9588500" y="1422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46482</xdr:rowOff>
    </xdr:from>
    <xdr:to>
      <xdr:col>55</xdr:col>
      <xdr:colOff>0</xdr:colOff>
      <xdr:row>83</xdr:row>
      <xdr:rowOff>50292</xdr:rowOff>
    </xdr:to>
    <xdr:cxnSp macro="">
      <xdr:nvCxnSpPr>
        <xdr:cNvPr id="361" name="直線コネクタ 360">
          <a:extLst>
            <a:ext uri="{FF2B5EF4-FFF2-40B4-BE49-F238E27FC236}">
              <a16:creationId xmlns:a16="http://schemas.microsoft.com/office/drawing/2014/main" id="{4FA835A2-7C14-4291-83B5-035661C4A390}"/>
            </a:ext>
          </a:extLst>
        </xdr:cNvPr>
        <xdr:cNvCxnSpPr/>
      </xdr:nvCxnSpPr>
      <xdr:spPr>
        <a:xfrm>
          <a:off x="9639300" y="14276832"/>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169418</xdr:rowOff>
    </xdr:from>
    <xdr:to>
      <xdr:col>46</xdr:col>
      <xdr:colOff>38100</xdr:colOff>
      <xdr:row>83</xdr:row>
      <xdr:rowOff>99568</xdr:rowOff>
    </xdr:to>
    <xdr:sp macro="" textlink="">
      <xdr:nvSpPr>
        <xdr:cNvPr id="362" name="楕円 361">
          <a:extLst>
            <a:ext uri="{FF2B5EF4-FFF2-40B4-BE49-F238E27FC236}">
              <a16:creationId xmlns:a16="http://schemas.microsoft.com/office/drawing/2014/main" id="{F81350FA-8D9E-447F-9A5D-4E68742FC177}"/>
            </a:ext>
          </a:extLst>
        </xdr:cNvPr>
        <xdr:cNvSpPr/>
      </xdr:nvSpPr>
      <xdr:spPr>
        <a:xfrm>
          <a:off x="8699500" y="1422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46482</xdr:rowOff>
    </xdr:from>
    <xdr:to>
      <xdr:col>50</xdr:col>
      <xdr:colOff>114300</xdr:colOff>
      <xdr:row>83</xdr:row>
      <xdr:rowOff>48768</xdr:rowOff>
    </xdr:to>
    <xdr:cxnSp macro="">
      <xdr:nvCxnSpPr>
        <xdr:cNvPr id="363" name="直線コネクタ 362">
          <a:extLst>
            <a:ext uri="{FF2B5EF4-FFF2-40B4-BE49-F238E27FC236}">
              <a16:creationId xmlns:a16="http://schemas.microsoft.com/office/drawing/2014/main" id="{21652A32-881A-4E03-909A-CC457F31944E}"/>
            </a:ext>
          </a:extLst>
        </xdr:cNvPr>
        <xdr:cNvCxnSpPr/>
      </xdr:nvCxnSpPr>
      <xdr:spPr>
        <a:xfrm flipV="1">
          <a:off x="8750300" y="1427683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167894</xdr:rowOff>
    </xdr:from>
    <xdr:to>
      <xdr:col>41</xdr:col>
      <xdr:colOff>101600</xdr:colOff>
      <xdr:row>83</xdr:row>
      <xdr:rowOff>98044</xdr:rowOff>
    </xdr:to>
    <xdr:sp macro="" textlink="">
      <xdr:nvSpPr>
        <xdr:cNvPr id="364" name="楕円 363">
          <a:extLst>
            <a:ext uri="{FF2B5EF4-FFF2-40B4-BE49-F238E27FC236}">
              <a16:creationId xmlns:a16="http://schemas.microsoft.com/office/drawing/2014/main" id="{1C99D637-1AD1-495B-A161-5F2E88D06EA8}"/>
            </a:ext>
          </a:extLst>
        </xdr:cNvPr>
        <xdr:cNvSpPr/>
      </xdr:nvSpPr>
      <xdr:spPr>
        <a:xfrm>
          <a:off x="7810500" y="14226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47244</xdr:rowOff>
    </xdr:from>
    <xdr:to>
      <xdr:col>45</xdr:col>
      <xdr:colOff>177800</xdr:colOff>
      <xdr:row>83</xdr:row>
      <xdr:rowOff>48768</xdr:rowOff>
    </xdr:to>
    <xdr:cxnSp macro="">
      <xdr:nvCxnSpPr>
        <xdr:cNvPr id="365" name="直線コネクタ 364">
          <a:extLst>
            <a:ext uri="{FF2B5EF4-FFF2-40B4-BE49-F238E27FC236}">
              <a16:creationId xmlns:a16="http://schemas.microsoft.com/office/drawing/2014/main" id="{B9BF4023-FC42-49C6-B46B-51C342A83FAB}"/>
            </a:ext>
          </a:extLst>
        </xdr:cNvPr>
        <xdr:cNvCxnSpPr/>
      </xdr:nvCxnSpPr>
      <xdr:spPr>
        <a:xfrm>
          <a:off x="7861300" y="1427759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161798</xdr:rowOff>
    </xdr:from>
    <xdr:to>
      <xdr:col>36</xdr:col>
      <xdr:colOff>165100</xdr:colOff>
      <xdr:row>83</xdr:row>
      <xdr:rowOff>91948</xdr:rowOff>
    </xdr:to>
    <xdr:sp macro="" textlink="">
      <xdr:nvSpPr>
        <xdr:cNvPr id="366" name="楕円 365">
          <a:extLst>
            <a:ext uri="{FF2B5EF4-FFF2-40B4-BE49-F238E27FC236}">
              <a16:creationId xmlns:a16="http://schemas.microsoft.com/office/drawing/2014/main" id="{BE3B665A-EAF4-4FFB-B00A-B0F4F4EECC06}"/>
            </a:ext>
          </a:extLst>
        </xdr:cNvPr>
        <xdr:cNvSpPr/>
      </xdr:nvSpPr>
      <xdr:spPr>
        <a:xfrm>
          <a:off x="6921500" y="1422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41148</xdr:rowOff>
    </xdr:from>
    <xdr:to>
      <xdr:col>41</xdr:col>
      <xdr:colOff>50800</xdr:colOff>
      <xdr:row>83</xdr:row>
      <xdr:rowOff>47244</xdr:rowOff>
    </xdr:to>
    <xdr:cxnSp macro="">
      <xdr:nvCxnSpPr>
        <xdr:cNvPr id="367" name="直線コネクタ 366">
          <a:extLst>
            <a:ext uri="{FF2B5EF4-FFF2-40B4-BE49-F238E27FC236}">
              <a16:creationId xmlns:a16="http://schemas.microsoft.com/office/drawing/2014/main" id="{46712325-119A-4CCD-870C-CF40A96F034A}"/>
            </a:ext>
          </a:extLst>
        </xdr:cNvPr>
        <xdr:cNvCxnSpPr/>
      </xdr:nvCxnSpPr>
      <xdr:spPr>
        <a:xfrm>
          <a:off x="6972300" y="14271498"/>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3C88CCC1-2C0A-402F-A2EE-1B27AC7371BF}"/>
            </a:ext>
          </a:extLst>
        </xdr:cNvPr>
        <xdr:cNvSpPr txBox="1"/>
      </xdr:nvSpPr>
      <xdr:spPr>
        <a:xfrm>
          <a:off x="93917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694035DF-AD74-473A-A07D-B8D408563F9B}"/>
            </a:ext>
          </a:extLst>
        </xdr:cNvPr>
        <xdr:cNvSpPr txBox="1"/>
      </xdr:nvSpPr>
      <xdr:spPr>
        <a:xfrm>
          <a:off x="8515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573EE6F1-4877-4B12-801A-8B5617828640}"/>
            </a:ext>
          </a:extLst>
        </xdr:cNvPr>
        <xdr:cNvSpPr txBox="1"/>
      </xdr:nvSpPr>
      <xdr:spPr>
        <a:xfrm>
          <a:off x="7626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E16F5278-23FB-4271-BC89-209CC13F8F82}"/>
            </a:ext>
          </a:extLst>
        </xdr:cNvPr>
        <xdr:cNvSpPr txBox="1"/>
      </xdr:nvSpPr>
      <xdr:spPr>
        <a:xfrm>
          <a:off x="6737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113809</xdr:rowOff>
    </xdr:from>
    <xdr:ext cx="469744" cy="259045"/>
    <xdr:sp macro="" textlink="">
      <xdr:nvSpPr>
        <xdr:cNvPr id="372" name="n_1mainValue【公営住宅】&#10;一人当たり面積">
          <a:extLst>
            <a:ext uri="{FF2B5EF4-FFF2-40B4-BE49-F238E27FC236}">
              <a16:creationId xmlns:a16="http://schemas.microsoft.com/office/drawing/2014/main" id="{91C36D3D-C29D-498F-A9F1-B146517F758C}"/>
            </a:ext>
          </a:extLst>
        </xdr:cNvPr>
        <xdr:cNvSpPr txBox="1"/>
      </xdr:nvSpPr>
      <xdr:spPr>
        <a:xfrm>
          <a:off x="9391727" y="1400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116095</xdr:rowOff>
    </xdr:from>
    <xdr:ext cx="469744" cy="259045"/>
    <xdr:sp macro="" textlink="">
      <xdr:nvSpPr>
        <xdr:cNvPr id="373" name="n_2mainValue【公営住宅】&#10;一人当たり面積">
          <a:extLst>
            <a:ext uri="{FF2B5EF4-FFF2-40B4-BE49-F238E27FC236}">
              <a16:creationId xmlns:a16="http://schemas.microsoft.com/office/drawing/2014/main" id="{24743D1D-0DA4-4577-BC20-42F5C25C008B}"/>
            </a:ext>
          </a:extLst>
        </xdr:cNvPr>
        <xdr:cNvSpPr txBox="1"/>
      </xdr:nvSpPr>
      <xdr:spPr>
        <a:xfrm>
          <a:off x="8515427" y="1400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114571</xdr:rowOff>
    </xdr:from>
    <xdr:ext cx="469744" cy="259045"/>
    <xdr:sp macro="" textlink="">
      <xdr:nvSpPr>
        <xdr:cNvPr id="374" name="n_3mainValue【公営住宅】&#10;一人当たり面積">
          <a:extLst>
            <a:ext uri="{FF2B5EF4-FFF2-40B4-BE49-F238E27FC236}">
              <a16:creationId xmlns:a16="http://schemas.microsoft.com/office/drawing/2014/main" id="{6B79512F-672B-4AB2-9E67-448040BBAE89}"/>
            </a:ext>
          </a:extLst>
        </xdr:cNvPr>
        <xdr:cNvSpPr txBox="1"/>
      </xdr:nvSpPr>
      <xdr:spPr>
        <a:xfrm>
          <a:off x="7626427" y="14002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108475</xdr:rowOff>
    </xdr:from>
    <xdr:ext cx="469744" cy="259045"/>
    <xdr:sp macro="" textlink="">
      <xdr:nvSpPr>
        <xdr:cNvPr id="375" name="n_4mainValue【公営住宅】&#10;一人当たり面積">
          <a:extLst>
            <a:ext uri="{FF2B5EF4-FFF2-40B4-BE49-F238E27FC236}">
              <a16:creationId xmlns:a16="http://schemas.microsoft.com/office/drawing/2014/main" id="{5DD94FEB-8515-448F-8660-84A3E1F85DF0}"/>
            </a:ext>
          </a:extLst>
        </xdr:cNvPr>
        <xdr:cNvSpPr txBox="1"/>
      </xdr:nvSpPr>
      <xdr:spPr>
        <a:xfrm>
          <a:off x="6737427" y="1399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3ECC5C00-83DF-41EF-AF8D-86EB3DD7268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87F87FBC-54D5-4EED-B249-47BD531584C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EAF6ADE-46C8-4CDF-A701-5949EBF9F84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60DF5D8-1A5E-4714-A5F7-BD5A3AF3166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E6F3707C-CB02-445F-BA7A-E5B10240132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8C2572B-062A-4DB5-B279-589EDC250EC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0FDE736-0ED1-4522-8987-0439DF5BC7C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C53C4898-6FFF-4DB8-85D5-4124A524176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B2BF7ACD-E171-4410-9C7A-0847AA1F352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5781E36A-1DA6-461F-9D70-286D21E0CB7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914AB6F-593D-4C7E-AEBC-4F48F099677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F0EAB003-75EB-4CE5-B428-A94902548A03}"/>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92FCB3E4-98B8-4745-B00D-6121DA6256C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5E345826-D22F-4058-91C0-6FEA7E411D3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58EDB00A-C07C-4636-AD49-0EC20D0B7DE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5252F2B3-37E1-4F63-92E0-E9C13419F28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D27F4644-C7DF-49FD-9E26-2BDD20D86854}"/>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F9A59DD0-9E24-4924-81B2-7272DEBCA39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B1C8340F-7F8A-49D7-8602-227A1128047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34B43A1-1AD9-41D5-8C32-02062276DF4A}"/>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12C2200D-F849-4619-98FE-E06D5DBABB0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C9CB14D8-1040-43FC-8362-669B3FA821C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2A4B4F77-51A2-47C0-9C50-9EA58363708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63240D3C-43CA-4CB5-913E-FFFD3C414C47}"/>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2813BCFE-2482-4F6B-85EC-D1FE9E98AE9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108</xdr:row>
      <xdr:rowOff>115388</xdr:rowOff>
    </xdr:to>
    <xdr:cxnSp macro="">
      <xdr:nvCxnSpPr>
        <xdr:cNvPr id="401" name="直線コネクタ 400">
          <a:extLst>
            <a:ext uri="{FF2B5EF4-FFF2-40B4-BE49-F238E27FC236}">
              <a16:creationId xmlns:a16="http://schemas.microsoft.com/office/drawing/2014/main" id="{72050953-3C8D-4F35-A608-D18E50EB00A2}"/>
            </a:ext>
          </a:extLst>
        </xdr:cNvPr>
        <xdr:cNvCxnSpPr/>
      </xdr:nvCxnSpPr>
      <xdr:spPr>
        <a:xfrm flipV="1">
          <a:off x="4634865" y="17191808"/>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119215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33C9CBB3-210C-4DD1-91F5-99A38DBEA6C6}"/>
            </a:ext>
          </a:extLst>
        </xdr:cNvPr>
        <xdr:cNvSpPr txBox="1"/>
      </xdr:nvSpPr>
      <xdr:spPr>
        <a:xfrm>
          <a:off x="4673600" y="1863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115388</xdr:rowOff>
    </xdr:from>
    <xdr:to>
      <xdr:col>24</xdr:col>
      <xdr:colOff>152400</xdr:colOff>
      <xdr:row>108</xdr:row>
      <xdr:rowOff>115388</xdr:rowOff>
    </xdr:to>
    <xdr:cxnSp macro="">
      <xdr:nvCxnSpPr>
        <xdr:cNvPr id="403" name="直線コネクタ 402">
          <a:extLst>
            <a:ext uri="{FF2B5EF4-FFF2-40B4-BE49-F238E27FC236}">
              <a16:creationId xmlns:a16="http://schemas.microsoft.com/office/drawing/2014/main" id="{12BC95D9-5B4E-4B4E-8C2C-966C5695F7B2}"/>
            </a:ext>
          </a:extLst>
        </xdr:cNvPr>
        <xdr:cNvCxnSpPr/>
      </xdr:nvCxnSpPr>
      <xdr:spPr>
        <a:xfrm>
          <a:off x="4546600" y="1863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EFD8C475-4306-49FE-BBA6-D7A4FD45BC01}"/>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B4839149-96E0-4B6F-A228-E14E984E877E}"/>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65E81598-F4DF-4CD5-9040-059B0F84CE15}"/>
            </a:ext>
          </a:extLst>
        </xdr:cNvPr>
        <xdr:cNvSpPr txBox="1"/>
      </xdr:nvSpPr>
      <xdr:spPr>
        <a:xfrm>
          <a:off x="4673600" y="1819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38463</xdr:rowOff>
    </xdr:from>
    <xdr:to>
      <xdr:col>24</xdr:col>
      <xdr:colOff>114300</xdr:colOff>
      <xdr:row>106</xdr:row>
      <xdr:rowOff>140063</xdr:rowOff>
    </xdr:to>
    <xdr:sp macro="" textlink="">
      <xdr:nvSpPr>
        <xdr:cNvPr id="407" name="フローチャート: 判断 406">
          <a:extLst>
            <a:ext uri="{FF2B5EF4-FFF2-40B4-BE49-F238E27FC236}">
              <a16:creationId xmlns:a16="http://schemas.microsoft.com/office/drawing/2014/main" id="{5637FFF6-CA17-449A-AC51-57EA0180BD57}"/>
            </a:ext>
          </a:extLst>
        </xdr:cNvPr>
        <xdr:cNvSpPr/>
      </xdr:nvSpPr>
      <xdr:spPr>
        <a:xfrm>
          <a:off x="4584700" y="1821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30299</xdr:rowOff>
    </xdr:from>
    <xdr:to>
      <xdr:col>20</xdr:col>
      <xdr:colOff>38100</xdr:colOff>
      <xdr:row>106</xdr:row>
      <xdr:rowOff>131899</xdr:rowOff>
    </xdr:to>
    <xdr:sp macro="" textlink="">
      <xdr:nvSpPr>
        <xdr:cNvPr id="408" name="フローチャート: 判断 407">
          <a:extLst>
            <a:ext uri="{FF2B5EF4-FFF2-40B4-BE49-F238E27FC236}">
              <a16:creationId xmlns:a16="http://schemas.microsoft.com/office/drawing/2014/main" id="{521048F0-6A4C-4354-965E-B05D80A97CA1}"/>
            </a:ext>
          </a:extLst>
        </xdr:cNvPr>
        <xdr:cNvSpPr/>
      </xdr:nvSpPr>
      <xdr:spPr>
        <a:xfrm>
          <a:off x="3746500" y="1820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36830</xdr:rowOff>
    </xdr:from>
    <xdr:to>
      <xdr:col>15</xdr:col>
      <xdr:colOff>101600</xdr:colOff>
      <xdr:row>106</xdr:row>
      <xdr:rowOff>138430</xdr:rowOff>
    </xdr:to>
    <xdr:sp macro="" textlink="">
      <xdr:nvSpPr>
        <xdr:cNvPr id="409" name="フローチャート: 判断 408">
          <a:extLst>
            <a:ext uri="{FF2B5EF4-FFF2-40B4-BE49-F238E27FC236}">
              <a16:creationId xmlns:a16="http://schemas.microsoft.com/office/drawing/2014/main" id="{69124DD0-7E2A-4CC5-AD9C-5918C11B01B2}"/>
            </a:ext>
          </a:extLst>
        </xdr:cNvPr>
        <xdr:cNvSpPr/>
      </xdr:nvSpPr>
      <xdr:spPr>
        <a:xfrm>
          <a:off x="2857500" y="1821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18869</xdr:rowOff>
    </xdr:from>
    <xdr:to>
      <xdr:col>10</xdr:col>
      <xdr:colOff>165100</xdr:colOff>
      <xdr:row>106</xdr:row>
      <xdr:rowOff>120469</xdr:rowOff>
    </xdr:to>
    <xdr:sp macro="" textlink="">
      <xdr:nvSpPr>
        <xdr:cNvPr id="410" name="フローチャート: 判断 409">
          <a:extLst>
            <a:ext uri="{FF2B5EF4-FFF2-40B4-BE49-F238E27FC236}">
              <a16:creationId xmlns:a16="http://schemas.microsoft.com/office/drawing/2014/main" id="{36216D93-CDE4-4F85-9F28-5F050D751720}"/>
            </a:ext>
          </a:extLst>
        </xdr:cNvPr>
        <xdr:cNvSpPr/>
      </xdr:nvSpPr>
      <xdr:spPr>
        <a:xfrm>
          <a:off x="1968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170724</xdr:rowOff>
    </xdr:from>
    <xdr:to>
      <xdr:col>6</xdr:col>
      <xdr:colOff>38100</xdr:colOff>
      <xdr:row>106</xdr:row>
      <xdr:rowOff>100874</xdr:rowOff>
    </xdr:to>
    <xdr:sp macro="" textlink="">
      <xdr:nvSpPr>
        <xdr:cNvPr id="411" name="フローチャート: 判断 410">
          <a:extLst>
            <a:ext uri="{FF2B5EF4-FFF2-40B4-BE49-F238E27FC236}">
              <a16:creationId xmlns:a16="http://schemas.microsoft.com/office/drawing/2014/main" id="{E1556F28-DF2A-476B-8753-42AAB6291E2D}"/>
            </a:ext>
          </a:extLst>
        </xdr:cNvPr>
        <xdr:cNvSpPr/>
      </xdr:nvSpPr>
      <xdr:spPr>
        <a:xfrm>
          <a:off x="1079500" y="1817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6C76FE91-8E6D-49C4-A103-1C916B2873C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61999CC1-54A8-4B00-83EA-7D4AE2B28B2B}"/>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FD6531A3-7ECC-4860-B7C4-BC8F0FB1232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B0EC20C-366B-415A-86E2-72BC6C0CEA3C}"/>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85D28B6-03A4-46E7-85FE-8822AB1FE46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907</xdr:rowOff>
    </xdr:from>
    <xdr:to>
      <xdr:col>24</xdr:col>
      <xdr:colOff>114300</xdr:colOff>
      <xdr:row>104</xdr:row>
      <xdr:rowOff>102507</xdr:rowOff>
    </xdr:to>
    <xdr:sp macro="" textlink="">
      <xdr:nvSpPr>
        <xdr:cNvPr id="417" name="楕円 416">
          <a:extLst>
            <a:ext uri="{FF2B5EF4-FFF2-40B4-BE49-F238E27FC236}">
              <a16:creationId xmlns:a16="http://schemas.microsoft.com/office/drawing/2014/main" id="{0F47E13D-D23F-4918-B84E-89D9687993ED}"/>
            </a:ext>
          </a:extLst>
        </xdr:cNvPr>
        <xdr:cNvSpPr/>
      </xdr:nvSpPr>
      <xdr:spPr>
        <a:xfrm>
          <a:off x="4584700" y="1783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23784</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A3ED1C12-64D3-419E-8026-3C3C962FB904}"/>
            </a:ext>
          </a:extLst>
        </xdr:cNvPr>
        <xdr:cNvSpPr txBox="1"/>
      </xdr:nvSpPr>
      <xdr:spPr>
        <a:xfrm>
          <a:off x="4673600" y="17683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10705</xdr:rowOff>
    </xdr:from>
    <xdr:to>
      <xdr:col>20</xdr:col>
      <xdr:colOff>38100</xdr:colOff>
      <xdr:row>104</xdr:row>
      <xdr:rowOff>112305</xdr:rowOff>
    </xdr:to>
    <xdr:sp macro="" textlink="">
      <xdr:nvSpPr>
        <xdr:cNvPr id="419" name="楕円 418">
          <a:extLst>
            <a:ext uri="{FF2B5EF4-FFF2-40B4-BE49-F238E27FC236}">
              <a16:creationId xmlns:a16="http://schemas.microsoft.com/office/drawing/2014/main" id="{B252D030-89D7-4121-A6F9-46BF83EFA4FA}"/>
            </a:ext>
          </a:extLst>
        </xdr:cNvPr>
        <xdr:cNvSpPr/>
      </xdr:nvSpPr>
      <xdr:spPr>
        <a:xfrm>
          <a:off x="37465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51707</xdr:rowOff>
    </xdr:from>
    <xdr:to>
      <xdr:col>24</xdr:col>
      <xdr:colOff>63500</xdr:colOff>
      <xdr:row>104</xdr:row>
      <xdr:rowOff>61505</xdr:rowOff>
    </xdr:to>
    <xdr:cxnSp macro="">
      <xdr:nvCxnSpPr>
        <xdr:cNvPr id="420" name="直線コネクタ 419">
          <a:extLst>
            <a:ext uri="{FF2B5EF4-FFF2-40B4-BE49-F238E27FC236}">
              <a16:creationId xmlns:a16="http://schemas.microsoft.com/office/drawing/2014/main" id="{1C949C93-205F-4DB4-8BF2-49789F5B99A1}"/>
            </a:ext>
          </a:extLst>
        </xdr:cNvPr>
        <xdr:cNvCxnSpPr/>
      </xdr:nvCxnSpPr>
      <xdr:spPr>
        <a:xfrm flipV="1">
          <a:off x="3797300" y="17882507"/>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154395</xdr:rowOff>
    </xdr:from>
    <xdr:to>
      <xdr:col>15</xdr:col>
      <xdr:colOff>101600</xdr:colOff>
      <xdr:row>104</xdr:row>
      <xdr:rowOff>84545</xdr:rowOff>
    </xdr:to>
    <xdr:sp macro="" textlink="">
      <xdr:nvSpPr>
        <xdr:cNvPr id="421" name="楕円 420">
          <a:extLst>
            <a:ext uri="{FF2B5EF4-FFF2-40B4-BE49-F238E27FC236}">
              <a16:creationId xmlns:a16="http://schemas.microsoft.com/office/drawing/2014/main" id="{9B520D63-7AE9-41D9-96F7-C012D708B986}"/>
            </a:ext>
          </a:extLst>
        </xdr:cNvPr>
        <xdr:cNvSpPr/>
      </xdr:nvSpPr>
      <xdr:spPr>
        <a:xfrm>
          <a:off x="28575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33745</xdr:rowOff>
    </xdr:from>
    <xdr:to>
      <xdr:col>19</xdr:col>
      <xdr:colOff>177800</xdr:colOff>
      <xdr:row>104</xdr:row>
      <xdr:rowOff>61505</xdr:rowOff>
    </xdr:to>
    <xdr:cxnSp macro="">
      <xdr:nvCxnSpPr>
        <xdr:cNvPr id="422" name="直線コネクタ 421">
          <a:extLst>
            <a:ext uri="{FF2B5EF4-FFF2-40B4-BE49-F238E27FC236}">
              <a16:creationId xmlns:a16="http://schemas.microsoft.com/office/drawing/2014/main" id="{F41FCE04-17BE-4B0E-8FB1-8C2B65E38A01}"/>
            </a:ext>
          </a:extLst>
        </xdr:cNvPr>
        <xdr:cNvCxnSpPr/>
      </xdr:nvCxnSpPr>
      <xdr:spPr>
        <a:xfrm>
          <a:off x="2908300" y="17864545"/>
          <a:ext cx="8890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129902</xdr:rowOff>
    </xdr:from>
    <xdr:to>
      <xdr:col>10</xdr:col>
      <xdr:colOff>165100</xdr:colOff>
      <xdr:row>104</xdr:row>
      <xdr:rowOff>60052</xdr:rowOff>
    </xdr:to>
    <xdr:sp macro="" textlink="">
      <xdr:nvSpPr>
        <xdr:cNvPr id="423" name="楕円 422">
          <a:extLst>
            <a:ext uri="{FF2B5EF4-FFF2-40B4-BE49-F238E27FC236}">
              <a16:creationId xmlns:a16="http://schemas.microsoft.com/office/drawing/2014/main" id="{AB1C4F4B-9AE8-4F8E-BB9C-BD7D380F56BF}"/>
            </a:ext>
          </a:extLst>
        </xdr:cNvPr>
        <xdr:cNvSpPr/>
      </xdr:nvSpPr>
      <xdr:spPr>
        <a:xfrm>
          <a:off x="1968500" y="1778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9252</xdr:rowOff>
    </xdr:from>
    <xdr:to>
      <xdr:col>15</xdr:col>
      <xdr:colOff>50800</xdr:colOff>
      <xdr:row>104</xdr:row>
      <xdr:rowOff>33745</xdr:rowOff>
    </xdr:to>
    <xdr:cxnSp macro="">
      <xdr:nvCxnSpPr>
        <xdr:cNvPr id="424" name="直線コネクタ 423">
          <a:extLst>
            <a:ext uri="{FF2B5EF4-FFF2-40B4-BE49-F238E27FC236}">
              <a16:creationId xmlns:a16="http://schemas.microsoft.com/office/drawing/2014/main" id="{855FEA18-3735-49B7-BFA5-E5BE59DD2993}"/>
            </a:ext>
          </a:extLst>
        </xdr:cNvPr>
        <xdr:cNvCxnSpPr/>
      </xdr:nvCxnSpPr>
      <xdr:spPr>
        <a:xfrm>
          <a:off x="2019300" y="1784005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115207</xdr:rowOff>
    </xdr:from>
    <xdr:to>
      <xdr:col>6</xdr:col>
      <xdr:colOff>38100</xdr:colOff>
      <xdr:row>104</xdr:row>
      <xdr:rowOff>45357</xdr:rowOff>
    </xdr:to>
    <xdr:sp macro="" textlink="">
      <xdr:nvSpPr>
        <xdr:cNvPr id="425" name="楕円 424">
          <a:extLst>
            <a:ext uri="{FF2B5EF4-FFF2-40B4-BE49-F238E27FC236}">
              <a16:creationId xmlns:a16="http://schemas.microsoft.com/office/drawing/2014/main" id="{424A1196-BD49-4198-91B1-0074CD4624C1}"/>
            </a:ext>
          </a:extLst>
        </xdr:cNvPr>
        <xdr:cNvSpPr/>
      </xdr:nvSpPr>
      <xdr:spPr>
        <a:xfrm>
          <a:off x="1079500" y="1777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166007</xdr:rowOff>
    </xdr:from>
    <xdr:to>
      <xdr:col>10</xdr:col>
      <xdr:colOff>114300</xdr:colOff>
      <xdr:row>104</xdr:row>
      <xdr:rowOff>9252</xdr:rowOff>
    </xdr:to>
    <xdr:cxnSp macro="">
      <xdr:nvCxnSpPr>
        <xdr:cNvPr id="426" name="直線コネクタ 425">
          <a:extLst>
            <a:ext uri="{FF2B5EF4-FFF2-40B4-BE49-F238E27FC236}">
              <a16:creationId xmlns:a16="http://schemas.microsoft.com/office/drawing/2014/main" id="{24AA7C23-60EC-408B-829A-B1E2EA85BED4}"/>
            </a:ext>
          </a:extLst>
        </xdr:cNvPr>
        <xdr:cNvCxnSpPr/>
      </xdr:nvCxnSpPr>
      <xdr:spPr>
        <a:xfrm>
          <a:off x="1130300" y="17825357"/>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123026</xdr:rowOff>
    </xdr:from>
    <xdr:ext cx="405111" cy="259045"/>
    <xdr:sp macro="" textlink="">
      <xdr:nvSpPr>
        <xdr:cNvPr id="427" name="n_1aveValue【港湾・漁港】&#10;有形固定資産減価償却率">
          <a:extLst>
            <a:ext uri="{FF2B5EF4-FFF2-40B4-BE49-F238E27FC236}">
              <a16:creationId xmlns:a16="http://schemas.microsoft.com/office/drawing/2014/main" id="{3339BFFC-C187-46D8-8F38-81E493120C13}"/>
            </a:ext>
          </a:extLst>
        </xdr:cNvPr>
        <xdr:cNvSpPr txBox="1"/>
      </xdr:nvSpPr>
      <xdr:spPr>
        <a:xfrm>
          <a:off x="35820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129557</xdr:rowOff>
    </xdr:from>
    <xdr:ext cx="405111" cy="259045"/>
    <xdr:sp macro="" textlink="">
      <xdr:nvSpPr>
        <xdr:cNvPr id="428" name="n_2aveValue【港湾・漁港】&#10;有形固定資産減価償却率">
          <a:extLst>
            <a:ext uri="{FF2B5EF4-FFF2-40B4-BE49-F238E27FC236}">
              <a16:creationId xmlns:a16="http://schemas.microsoft.com/office/drawing/2014/main" id="{2804CDE0-B3A6-49F7-85AF-23CE681F090D}"/>
            </a:ext>
          </a:extLst>
        </xdr:cNvPr>
        <xdr:cNvSpPr txBox="1"/>
      </xdr:nvSpPr>
      <xdr:spPr>
        <a:xfrm>
          <a:off x="2705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111596</xdr:rowOff>
    </xdr:from>
    <xdr:ext cx="405111" cy="259045"/>
    <xdr:sp macro="" textlink="">
      <xdr:nvSpPr>
        <xdr:cNvPr id="429" name="n_3aveValue【港湾・漁港】&#10;有形固定資産減価償却率">
          <a:extLst>
            <a:ext uri="{FF2B5EF4-FFF2-40B4-BE49-F238E27FC236}">
              <a16:creationId xmlns:a16="http://schemas.microsoft.com/office/drawing/2014/main" id="{264DCB74-D73B-4C0B-92C3-A563BAA39385}"/>
            </a:ext>
          </a:extLst>
        </xdr:cNvPr>
        <xdr:cNvSpPr txBox="1"/>
      </xdr:nvSpPr>
      <xdr:spPr>
        <a:xfrm>
          <a:off x="18167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92001</xdr:rowOff>
    </xdr:from>
    <xdr:ext cx="405111" cy="259045"/>
    <xdr:sp macro="" textlink="">
      <xdr:nvSpPr>
        <xdr:cNvPr id="430" name="n_4aveValue【港湾・漁港】&#10;有形固定資産減価償却率">
          <a:extLst>
            <a:ext uri="{FF2B5EF4-FFF2-40B4-BE49-F238E27FC236}">
              <a16:creationId xmlns:a16="http://schemas.microsoft.com/office/drawing/2014/main" id="{E406C897-5E12-4780-9E4B-521F33963A66}"/>
            </a:ext>
          </a:extLst>
        </xdr:cNvPr>
        <xdr:cNvSpPr txBox="1"/>
      </xdr:nvSpPr>
      <xdr:spPr>
        <a:xfrm>
          <a:off x="927744"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128832</xdr:rowOff>
    </xdr:from>
    <xdr:ext cx="405111" cy="259045"/>
    <xdr:sp macro="" textlink="">
      <xdr:nvSpPr>
        <xdr:cNvPr id="431" name="n_1mainValue【港湾・漁港】&#10;有形固定資産減価償却率">
          <a:extLst>
            <a:ext uri="{FF2B5EF4-FFF2-40B4-BE49-F238E27FC236}">
              <a16:creationId xmlns:a16="http://schemas.microsoft.com/office/drawing/2014/main" id="{9670FBB8-CC2E-4CF1-9AF3-228940897C2F}"/>
            </a:ext>
          </a:extLst>
        </xdr:cNvPr>
        <xdr:cNvSpPr txBox="1"/>
      </xdr:nvSpPr>
      <xdr:spPr>
        <a:xfrm>
          <a:off x="35820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101072</xdr:rowOff>
    </xdr:from>
    <xdr:ext cx="405111" cy="259045"/>
    <xdr:sp macro="" textlink="">
      <xdr:nvSpPr>
        <xdr:cNvPr id="432" name="n_2mainValue【港湾・漁港】&#10;有形固定資産減価償却率">
          <a:extLst>
            <a:ext uri="{FF2B5EF4-FFF2-40B4-BE49-F238E27FC236}">
              <a16:creationId xmlns:a16="http://schemas.microsoft.com/office/drawing/2014/main" id="{04F1B245-78B2-4300-843A-3128E4B31FE5}"/>
            </a:ext>
          </a:extLst>
        </xdr:cNvPr>
        <xdr:cNvSpPr txBox="1"/>
      </xdr:nvSpPr>
      <xdr:spPr>
        <a:xfrm>
          <a:off x="2705744" y="1758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76579</xdr:rowOff>
    </xdr:from>
    <xdr:ext cx="405111" cy="259045"/>
    <xdr:sp macro="" textlink="">
      <xdr:nvSpPr>
        <xdr:cNvPr id="433" name="n_3mainValue【港湾・漁港】&#10;有形固定資産減価償却率">
          <a:extLst>
            <a:ext uri="{FF2B5EF4-FFF2-40B4-BE49-F238E27FC236}">
              <a16:creationId xmlns:a16="http://schemas.microsoft.com/office/drawing/2014/main" id="{A37A4404-53BA-4442-86C4-8CA9574AD044}"/>
            </a:ext>
          </a:extLst>
        </xdr:cNvPr>
        <xdr:cNvSpPr txBox="1"/>
      </xdr:nvSpPr>
      <xdr:spPr>
        <a:xfrm>
          <a:off x="1816744" y="1756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61884</xdr:rowOff>
    </xdr:from>
    <xdr:ext cx="405111" cy="259045"/>
    <xdr:sp macro="" textlink="">
      <xdr:nvSpPr>
        <xdr:cNvPr id="434" name="n_4mainValue【港湾・漁港】&#10;有形固定資産減価償却率">
          <a:extLst>
            <a:ext uri="{FF2B5EF4-FFF2-40B4-BE49-F238E27FC236}">
              <a16:creationId xmlns:a16="http://schemas.microsoft.com/office/drawing/2014/main" id="{83100C2A-4103-4B51-A126-CA2751E08E25}"/>
            </a:ext>
          </a:extLst>
        </xdr:cNvPr>
        <xdr:cNvSpPr txBox="1"/>
      </xdr:nvSpPr>
      <xdr:spPr>
        <a:xfrm>
          <a:off x="927744" y="1754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8FD5DB74-B1B6-4F27-A8CA-2372A4FD8B1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F5E831F7-AB9E-4C69-8392-BC089D53E0C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FF12701F-7FD7-48DC-8573-50AE01489A7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FB59C0F4-44C5-46D3-8909-B3ECDFA7EA55}"/>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5C286E55-9EEB-4E01-9A53-834881928DB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DE58073C-6DB7-4D66-81D7-01743CBDAFA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E6475CF-5A8C-48E2-86E0-0AE8DFEA145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A5795C96-20A0-43E3-9DF8-30811912A64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DC1E503-2D7B-4921-9898-CD79B1A8111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0926726-087F-47C7-B337-EC48E7836551}"/>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C603F094-CE3E-405B-8DB0-E5BF11DF9825}"/>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A231AFFC-5000-4627-AB5F-F77DA0B7F2EB}"/>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2DBD2540-FA38-44D2-845C-F98A9D93ABE4}"/>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48" name="テキスト ボックス 447">
          <a:extLst>
            <a:ext uri="{FF2B5EF4-FFF2-40B4-BE49-F238E27FC236}">
              <a16:creationId xmlns:a16="http://schemas.microsoft.com/office/drawing/2014/main" id="{F13918EF-B490-42CF-93EE-6FF5869400BD}"/>
            </a:ext>
          </a:extLst>
        </xdr:cNvPr>
        <xdr:cNvSpPr txBox="1"/>
      </xdr:nvSpPr>
      <xdr:spPr>
        <a:xfrm>
          <a:off x="6008581" y="1825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F9D6BBC-FD73-4F55-97A6-98D0E1001566}"/>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0" name="テキスト ボックス 449">
          <a:extLst>
            <a:ext uri="{FF2B5EF4-FFF2-40B4-BE49-F238E27FC236}">
              <a16:creationId xmlns:a16="http://schemas.microsoft.com/office/drawing/2014/main" id="{85D9E30A-E769-488C-BB05-CC2DD3521988}"/>
            </a:ext>
          </a:extLst>
        </xdr:cNvPr>
        <xdr:cNvSpPr txBox="1"/>
      </xdr:nvSpPr>
      <xdr:spPr>
        <a:xfrm>
          <a:off x="6008581" y="17928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877E8B5B-910B-4C53-BE85-CF3C6E5F5EFD}"/>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2" name="テキスト ボックス 451">
          <a:extLst>
            <a:ext uri="{FF2B5EF4-FFF2-40B4-BE49-F238E27FC236}">
              <a16:creationId xmlns:a16="http://schemas.microsoft.com/office/drawing/2014/main" id="{2290C18B-3ACD-47F0-A7DD-0866E62D1D0A}"/>
            </a:ext>
          </a:extLst>
        </xdr:cNvPr>
        <xdr:cNvSpPr txBox="1"/>
      </xdr:nvSpPr>
      <xdr:spPr>
        <a:xfrm>
          <a:off x="6008581" y="1760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050F0655-D7D8-4165-AF9A-1D3C726B2731}"/>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100</xdr:row>
      <xdr:rowOff>129920</xdr:rowOff>
    </xdr:from>
    <xdr:ext cx="595419" cy="259045"/>
    <xdr:sp macro="" textlink="">
      <xdr:nvSpPr>
        <xdr:cNvPr id="454" name="テキスト ボックス 453">
          <a:extLst>
            <a:ext uri="{FF2B5EF4-FFF2-40B4-BE49-F238E27FC236}">
              <a16:creationId xmlns:a16="http://schemas.microsoft.com/office/drawing/2014/main" id="{09ACF3BF-5181-481C-ADD1-8E714034A646}"/>
            </a:ext>
          </a:extLst>
        </xdr:cNvPr>
        <xdr:cNvSpPr txBox="1"/>
      </xdr:nvSpPr>
      <xdr:spPr>
        <a:xfrm>
          <a:off x="6008581" y="1727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ACA2AF8A-DCB8-4B49-A824-95EA03758231}"/>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19018806-4C8C-46E2-8971-A999D27C0DAF}"/>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75DC047-B250-425D-9C5C-96F4A9501FC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A3644997-C7B8-427C-982A-45C5B448ECB3}"/>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2103E216-73C2-482C-A22B-B0F3AE8FDDF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32824</xdr:rowOff>
    </xdr:from>
    <xdr:to>
      <xdr:col>54</xdr:col>
      <xdr:colOff>189865</xdr:colOff>
      <xdr:row>109</xdr:row>
      <xdr:rowOff>35072</xdr:rowOff>
    </xdr:to>
    <xdr:cxnSp macro="">
      <xdr:nvCxnSpPr>
        <xdr:cNvPr id="460" name="直線コネクタ 459">
          <a:extLst>
            <a:ext uri="{FF2B5EF4-FFF2-40B4-BE49-F238E27FC236}">
              <a16:creationId xmlns:a16="http://schemas.microsoft.com/office/drawing/2014/main" id="{072A8B5F-9337-4BD0-87F5-39A59F235412}"/>
            </a:ext>
          </a:extLst>
        </xdr:cNvPr>
        <xdr:cNvCxnSpPr/>
      </xdr:nvCxnSpPr>
      <xdr:spPr>
        <a:xfrm flipV="1">
          <a:off x="10476865" y="17177824"/>
          <a:ext cx="0" cy="1545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38899</xdr:rowOff>
    </xdr:from>
    <xdr:ext cx="313932" cy="259045"/>
    <xdr:sp macro="" textlink="">
      <xdr:nvSpPr>
        <xdr:cNvPr id="461" name="【港湾・漁港】&#10;一人当たり有形固定資産（償却資産）額最小値テキスト">
          <a:extLst>
            <a:ext uri="{FF2B5EF4-FFF2-40B4-BE49-F238E27FC236}">
              <a16:creationId xmlns:a16="http://schemas.microsoft.com/office/drawing/2014/main" id="{BE1AABA5-F206-4EE7-91AF-D80375E1D594}"/>
            </a:ext>
          </a:extLst>
        </xdr:cNvPr>
        <xdr:cNvSpPr txBox="1"/>
      </xdr:nvSpPr>
      <xdr:spPr>
        <a:xfrm>
          <a:off x="10515600" y="187269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35072</xdr:rowOff>
    </xdr:from>
    <xdr:to>
      <xdr:col>55</xdr:col>
      <xdr:colOff>88900</xdr:colOff>
      <xdr:row>109</xdr:row>
      <xdr:rowOff>35072</xdr:rowOff>
    </xdr:to>
    <xdr:cxnSp macro="">
      <xdr:nvCxnSpPr>
        <xdr:cNvPr id="462" name="直線コネクタ 461">
          <a:extLst>
            <a:ext uri="{FF2B5EF4-FFF2-40B4-BE49-F238E27FC236}">
              <a16:creationId xmlns:a16="http://schemas.microsoft.com/office/drawing/2014/main" id="{A6F68EA7-096F-4E31-8A9B-14F52F8208BC}"/>
            </a:ext>
          </a:extLst>
        </xdr:cNvPr>
        <xdr:cNvCxnSpPr/>
      </xdr:nvCxnSpPr>
      <xdr:spPr>
        <a:xfrm>
          <a:off x="10388600" y="187231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150951</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9444E86C-7B46-4AEB-BCB1-E8FFE7A22227}"/>
            </a:ext>
          </a:extLst>
        </xdr:cNvPr>
        <xdr:cNvSpPr txBox="1"/>
      </xdr:nvSpPr>
      <xdr:spPr>
        <a:xfrm>
          <a:off x="10515600" y="169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32824</xdr:rowOff>
    </xdr:from>
    <xdr:to>
      <xdr:col>55</xdr:col>
      <xdr:colOff>88900</xdr:colOff>
      <xdr:row>100</xdr:row>
      <xdr:rowOff>32824</xdr:rowOff>
    </xdr:to>
    <xdr:cxnSp macro="">
      <xdr:nvCxnSpPr>
        <xdr:cNvPr id="464" name="直線コネクタ 463">
          <a:extLst>
            <a:ext uri="{FF2B5EF4-FFF2-40B4-BE49-F238E27FC236}">
              <a16:creationId xmlns:a16="http://schemas.microsoft.com/office/drawing/2014/main" id="{41BBA53D-E94E-4273-AC6F-BE253B282D36}"/>
            </a:ext>
          </a:extLst>
        </xdr:cNvPr>
        <xdr:cNvCxnSpPr/>
      </xdr:nvCxnSpPr>
      <xdr:spPr>
        <a:xfrm>
          <a:off x="10388600" y="17177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138865</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E3BB4CD8-F3F6-4955-8990-B382EC3A4034}"/>
            </a:ext>
          </a:extLst>
        </xdr:cNvPr>
        <xdr:cNvSpPr txBox="1"/>
      </xdr:nvSpPr>
      <xdr:spPr>
        <a:xfrm>
          <a:off x="10515600" y="18312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115988</xdr:rowOff>
    </xdr:from>
    <xdr:to>
      <xdr:col>55</xdr:col>
      <xdr:colOff>50800</xdr:colOff>
      <xdr:row>108</xdr:row>
      <xdr:rowOff>46138</xdr:rowOff>
    </xdr:to>
    <xdr:sp macro="" textlink="">
      <xdr:nvSpPr>
        <xdr:cNvPr id="466" name="フローチャート: 判断 465">
          <a:extLst>
            <a:ext uri="{FF2B5EF4-FFF2-40B4-BE49-F238E27FC236}">
              <a16:creationId xmlns:a16="http://schemas.microsoft.com/office/drawing/2014/main" id="{356BE45F-274C-4FBA-9589-D0E36930D24E}"/>
            </a:ext>
          </a:extLst>
        </xdr:cNvPr>
        <xdr:cNvSpPr/>
      </xdr:nvSpPr>
      <xdr:spPr>
        <a:xfrm>
          <a:off x="10426700" y="184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118711</xdr:rowOff>
    </xdr:from>
    <xdr:to>
      <xdr:col>50</xdr:col>
      <xdr:colOff>165100</xdr:colOff>
      <xdr:row>108</xdr:row>
      <xdr:rowOff>48861</xdr:rowOff>
    </xdr:to>
    <xdr:sp macro="" textlink="">
      <xdr:nvSpPr>
        <xdr:cNvPr id="467" name="フローチャート: 判断 466">
          <a:extLst>
            <a:ext uri="{FF2B5EF4-FFF2-40B4-BE49-F238E27FC236}">
              <a16:creationId xmlns:a16="http://schemas.microsoft.com/office/drawing/2014/main" id="{4E8334C3-9405-4FAE-82DA-58CB6134A081}"/>
            </a:ext>
          </a:extLst>
        </xdr:cNvPr>
        <xdr:cNvSpPr/>
      </xdr:nvSpPr>
      <xdr:spPr>
        <a:xfrm>
          <a:off x="9588500" y="1846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126620</xdr:rowOff>
    </xdr:from>
    <xdr:to>
      <xdr:col>46</xdr:col>
      <xdr:colOff>38100</xdr:colOff>
      <xdr:row>108</xdr:row>
      <xdr:rowOff>56770</xdr:rowOff>
    </xdr:to>
    <xdr:sp macro="" textlink="">
      <xdr:nvSpPr>
        <xdr:cNvPr id="468" name="フローチャート: 判断 467">
          <a:extLst>
            <a:ext uri="{FF2B5EF4-FFF2-40B4-BE49-F238E27FC236}">
              <a16:creationId xmlns:a16="http://schemas.microsoft.com/office/drawing/2014/main" id="{444BD486-4BE9-4832-A9CA-054289790703}"/>
            </a:ext>
          </a:extLst>
        </xdr:cNvPr>
        <xdr:cNvSpPr/>
      </xdr:nvSpPr>
      <xdr:spPr>
        <a:xfrm>
          <a:off x="8699500" y="1847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129014</xdr:rowOff>
    </xdr:from>
    <xdr:to>
      <xdr:col>41</xdr:col>
      <xdr:colOff>101600</xdr:colOff>
      <xdr:row>108</xdr:row>
      <xdr:rowOff>59164</xdr:rowOff>
    </xdr:to>
    <xdr:sp macro="" textlink="">
      <xdr:nvSpPr>
        <xdr:cNvPr id="469" name="フローチャート: 判断 468">
          <a:extLst>
            <a:ext uri="{FF2B5EF4-FFF2-40B4-BE49-F238E27FC236}">
              <a16:creationId xmlns:a16="http://schemas.microsoft.com/office/drawing/2014/main" id="{D5BD3EE5-F75B-4904-BA93-9DE51D2B5DAD}"/>
            </a:ext>
          </a:extLst>
        </xdr:cNvPr>
        <xdr:cNvSpPr/>
      </xdr:nvSpPr>
      <xdr:spPr>
        <a:xfrm>
          <a:off x="7810500" y="18474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126533</xdr:rowOff>
    </xdr:from>
    <xdr:to>
      <xdr:col>36</xdr:col>
      <xdr:colOff>165100</xdr:colOff>
      <xdr:row>108</xdr:row>
      <xdr:rowOff>56683</xdr:rowOff>
    </xdr:to>
    <xdr:sp macro="" textlink="">
      <xdr:nvSpPr>
        <xdr:cNvPr id="470" name="フローチャート: 判断 469">
          <a:extLst>
            <a:ext uri="{FF2B5EF4-FFF2-40B4-BE49-F238E27FC236}">
              <a16:creationId xmlns:a16="http://schemas.microsoft.com/office/drawing/2014/main" id="{3C099E3A-7709-4B70-8D8D-D3B092D488DB}"/>
            </a:ext>
          </a:extLst>
        </xdr:cNvPr>
        <xdr:cNvSpPr/>
      </xdr:nvSpPr>
      <xdr:spPr>
        <a:xfrm>
          <a:off x="6921500" y="1847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C98DB96-A3B1-4F2B-A4B1-420AF43388E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08321D8-68BA-4A58-8A45-A8697031324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95DC8DD2-031C-4821-BFE0-5DE1D995FA4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AAD94E07-2F09-48D1-BACE-E38ED3A7183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C2C3732-18DF-400C-AF22-FF557470CBB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121682</xdr:rowOff>
    </xdr:from>
    <xdr:to>
      <xdr:col>55</xdr:col>
      <xdr:colOff>50800</xdr:colOff>
      <xdr:row>109</xdr:row>
      <xdr:rowOff>51832</xdr:rowOff>
    </xdr:to>
    <xdr:sp macro="" textlink="">
      <xdr:nvSpPr>
        <xdr:cNvPr id="476" name="楕円 475">
          <a:extLst>
            <a:ext uri="{FF2B5EF4-FFF2-40B4-BE49-F238E27FC236}">
              <a16:creationId xmlns:a16="http://schemas.microsoft.com/office/drawing/2014/main" id="{9C1FF61E-E99C-43B9-BAD8-00B66CE0CF8F}"/>
            </a:ext>
          </a:extLst>
        </xdr:cNvPr>
        <xdr:cNvSpPr/>
      </xdr:nvSpPr>
      <xdr:spPr>
        <a:xfrm>
          <a:off x="10426700" y="18638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36609</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AC6E576B-1146-41CD-A45A-8307D0A41F02}"/>
            </a:ext>
          </a:extLst>
        </xdr:cNvPr>
        <xdr:cNvSpPr txBox="1"/>
      </xdr:nvSpPr>
      <xdr:spPr>
        <a:xfrm>
          <a:off x="10515600" y="1855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123509</xdr:rowOff>
    </xdr:from>
    <xdr:to>
      <xdr:col>50</xdr:col>
      <xdr:colOff>165100</xdr:colOff>
      <xdr:row>109</xdr:row>
      <xdr:rowOff>53659</xdr:rowOff>
    </xdr:to>
    <xdr:sp macro="" textlink="">
      <xdr:nvSpPr>
        <xdr:cNvPr id="478" name="楕円 477">
          <a:extLst>
            <a:ext uri="{FF2B5EF4-FFF2-40B4-BE49-F238E27FC236}">
              <a16:creationId xmlns:a16="http://schemas.microsoft.com/office/drawing/2014/main" id="{7AF4E475-39A8-471F-89B8-2B74F418A70F}"/>
            </a:ext>
          </a:extLst>
        </xdr:cNvPr>
        <xdr:cNvSpPr/>
      </xdr:nvSpPr>
      <xdr:spPr>
        <a:xfrm>
          <a:off x="9588500" y="18640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1032</xdr:rowOff>
    </xdr:from>
    <xdr:to>
      <xdr:col>55</xdr:col>
      <xdr:colOff>0</xdr:colOff>
      <xdr:row>109</xdr:row>
      <xdr:rowOff>2859</xdr:rowOff>
    </xdr:to>
    <xdr:cxnSp macro="">
      <xdr:nvCxnSpPr>
        <xdr:cNvPr id="479" name="直線コネクタ 478">
          <a:extLst>
            <a:ext uri="{FF2B5EF4-FFF2-40B4-BE49-F238E27FC236}">
              <a16:creationId xmlns:a16="http://schemas.microsoft.com/office/drawing/2014/main" id="{13A9B396-71B2-4B69-BE31-61D484A6716E}"/>
            </a:ext>
          </a:extLst>
        </xdr:cNvPr>
        <xdr:cNvCxnSpPr/>
      </xdr:nvCxnSpPr>
      <xdr:spPr>
        <a:xfrm flipV="1">
          <a:off x="9639300" y="18689082"/>
          <a:ext cx="838200" cy="1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123822</xdr:rowOff>
    </xdr:from>
    <xdr:to>
      <xdr:col>46</xdr:col>
      <xdr:colOff>38100</xdr:colOff>
      <xdr:row>109</xdr:row>
      <xdr:rowOff>53972</xdr:rowOff>
    </xdr:to>
    <xdr:sp macro="" textlink="">
      <xdr:nvSpPr>
        <xdr:cNvPr id="480" name="楕円 479">
          <a:extLst>
            <a:ext uri="{FF2B5EF4-FFF2-40B4-BE49-F238E27FC236}">
              <a16:creationId xmlns:a16="http://schemas.microsoft.com/office/drawing/2014/main" id="{F041D1E8-90A6-4CF3-AD32-AD3350A864FE}"/>
            </a:ext>
          </a:extLst>
        </xdr:cNvPr>
        <xdr:cNvSpPr/>
      </xdr:nvSpPr>
      <xdr:spPr>
        <a:xfrm>
          <a:off x="8699500" y="1864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2859</xdr:rowOff>
    </xdr:from>
    <xdr:to>
      <xdr:col>50</xdr:col>
      <xdr:colOff>114300</xdr:colOff>
      <xdr:row>109</xdr:row>
      <xdr:rowOff>3172</xdr:rowOff>
    </xdr:to>
    <xdr:cxnSp macro="">
      <xdr:nvCxnSpPr>
        <xdr:cNvPr id="481" name="直線コネクタ 480">
          <a:extLst>
            <a:ext uri="{FF2B5EF4-FFF2-40B4-BE49-F238E27FC236}">
              <a16:creationId xmlns:a16="http://schemas.microsoft.com/office/drawing/2014/main" id="{EC8512B7-1BE2-47B4-AE82-DD654FA109D9}"/>
            </a:ext>
          </a:extLst>
        </xdr:cNvPr>
        <xdr:cNvCxnSpPr/>
      </xdr:nvCxnSpPr>
      <xdr:spPr>
        <a:xfrm flipV="1">
          <a:off x="8750300" y="18690909"/>
          <a:ext cx="889000" cy="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124161</xdr:rowOff>
    </xdr:from>
    <xdr:to>
      <xdr:col>41</xdr:col>
      <xdr:colOff>101600</xdr:colOff>
      <xdr:row>109</xdr:row>
      <xdr:rowOff>54311</xdr:rowOff>
    </xdr:to>
    <xdr:sp macro="" textlink="">
      <xdr:nvSpPr>
        <xdr:cNvPr id="482" name="楕円 481">
          <a:extLst>
            <a:ext uri="{FF2B5EF4-FFF2-40B4-BE49-F238E27FC236}">
              <a16:creationId xmlns:a16="http://schemas.microsoft.com/office/drawing/2014/main" id="{C9044A82-2CD0-4565-B413-3D9F1CA7BA3D}"/>
            </a:ext>
          </a:extLst>
        </xdr:cNvPr>
        <xdr:cNvSpPr/>
      </xdr:nvSpPr>
      <xdr:spPr>
        <a:xfrm>
          <a:off x="7810500" y="1864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3172</xdr:rowOff>
    </xdr:from>
    <xdr:to>
      <xdr:col>45</xdr:col>
      <xdr:colOff>177800</xdr:colOff>
      <xdr:row>109</xdr:row>
      <xdr:rowOff>3511</xdr:rowOff>
    </xdr:to>
    <xdr:cxnSp macro="">
      <xdr:nvCxnSpPr>
        <xdr:cNvPr id="483" name="直線コネクタ 482">
          <a:extLst>
            <a:ext uri="{FF2B5EF4-FFF2-40B4-BE49-F238E27FC236}">
              <a16:creationId xmlns:a16="http://schemas.microsoft.com/office/drawing/2014/main" id="{F2F24D74-4C3F-4705-8151-E91BF831C656}"/>
            </a:ext>
          </a:extLst>
        </xdr:cNvPr>
        <xdr:cNvCxnSpPr/>
      </xdr:nvCxnSpPr>
      <xdr:spPr>
        <a:xfrm flipV="1">
          <a:off x="7861300" y="18691222"/>
          <a:ext cx="889000" cy="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124899</xdr:rowOff>
    </xdr:from>
    <xdr:to>
      <xdr:col>36</xdr:col>
      <xdr:colOff>165100</xdr:colOff>
      <xdr:row>109</xdr:row>
      <xdr:rowOff>55049</xdr:rowOff>
    </xdr:to>
    <xdr:sp macro="" textlink="">
      <xdr:nvSpPr>
        <xdr:cNvPr id="484" name="楕円 483">
          <a:extLst>
            <a:ext uri="{FF2B5EF4-FFF2-40B4-BE49-F238E27FC236}">
              <a16:creationId xmlns:a16="http://schemas.microsoft.com/office/drawing/2014/main" id="{A498339A-6747-49AA-9FE7-4C50EA3A1014}"/>
            </a:ext>
          </a:extLst>
        </xdr:cNvPr>
        <xdr:cNvSpPr/>
      </xdr:nvSpPr>
      <xdr:spPr>
        <a:xfrm>
          <a:off x="6921500" y="1864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3511</xdr:rowOff>
    </xdr:from>
    <xdr:to>
      <xdr:col>41</xdr:col>
      <xdr:colOff>50800</xdr:colOff>
      <xdr:row>109</xdr:row>
      <xdr:rowOff>4249</xdr:rowOff>
    </xdr:to>
    <xdr:cxnSp macro="">
      <xdr:nvCxnSpPr>
        <xdr:cNvPr id="485" name="直線コネクタ 484">
          <a:extLst>
            <a:ext uri="{FF2B5EF4-FFF2-40B4-BE49-F238E27FC236}">
              <a16:creationId xmlns:a16="http://schemas.microsoft.com/office/drawing/2014/main" id="{69F4CF4C-CE7B-4387-8CA9-3DAD706822FD}"/>
            </a:ext>
          </a:extLst>
        </xdr:cNvPr>
        <xdr:cNvCxnSpPr/>
      </xdr:nvCxnSpPr>
      <xdr:spPr>
        <a:xfrm flipV="1">
          <a:off x="6972300" y="18691561"/>
          <a:ext cx="889000" cy="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106</xdr:row>
      <xdr:rowOff>65388</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14FBB643-AD5D-4077-A8C6-A2EC45E9759E}"/>
            </a:ext>
          </a:extLst>
        </xdr:cNvPr>
        <xdr:cNvSpPr txBox="1"/>
      </xdr:nvSpPr>
      <xdr:spPr>
        <a:xfrm>
          <a:off x="9359411" y="1823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106</xdr:row>
      <xdr:rowOff>73297</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62888358-EDED-4B3F-9B8A-DAA80BA2CABE}"/>
            </a:ext>
          </a:extLst>
        </xdr:cNvPr>
        <xdr:cNvSpPr txBox="1"/>
      </xdr:nvSpPr>
      <xdr:spPr>
        <a:xfrm>
          <a:off x="8483111" y="1824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106</xdr:row>
      <xdr:rowOff>75691</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BC1A314D-4E17-4B2C-8A2E-DE6C60FD64B5}"/>
            </a:ext>
          </a:extLst>
        </xdr:cNvPr>
        <xdr:cNvSpPr txBox="1"/>
      </xdr:nvSpPr>
      <xdr:spPr>
        <a:xfrm>
          <a:off x="7594111" y="1824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73210</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9CA442D5-8238-43F7-8DF8-ED537E962568}"/>
            </a:ext>
          </a:extLst>
        </xdr:cNvPr>
        <xdr:cNvSpPr txBox="1"/>
      </xdr:nvSpPr>
      <xdr:spPr>
        <a:xfrm>
          <a:off x="6705111" y="18246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109</xdr:row>
      <xdr:rowOff>44786</xdr:rowOff>
    </xdr:from>
    <xdr:ext cx="469744" cy="259045"/>
    <xdr:sp macro="" textlink="">
      <xdr:nvSpPr>
        <xdr:cNvPr id="490" name="n_1mainValue【港湾・漁港】&#10;一人当たり有形固定資産（償却資産）額">
          <a:extLst>
            <a:ext uri="{FF2B5EF4-FFF2-40B4-BE49-F238E27FC236}">
              <a16:creationId xmlns:a16="http://schemas.microsoft.com/office/drawing/2014/main" id="{426C1584-8737-4BEF-9DA5-FFF1D5358B2E}"/>
            </a:ext>
          </a:extLst>
        </xdr:cNvPr>
        <xdr:cNvSpPr txBox="1"/>
      </xdr:nvSpPr>
      <xdr:spPr>
        <a:xfrm>
          <a:off x="9391728" y="18732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109</xdr:row>
      <xdr:rowOff>45099</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26CEA49A-6A5A-4770-A60A-F942A27AE54D}"/>
            </a:ext>
          </a:extLst>
        </xdr:cNvPr>
        <xdr:cNvSpPr txBox="1"/>
      </xdr:nvSpPr>
      <xdr:spPr>
        <a:xfrm>
          <a:off x="8515428" y="1873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109</xdr:row>
      <xdr:rowOff>45438</xdr:rowOff>
    </xdr:from>
    <xdr:ext cx="469744" cy="259045"/>
    <xdr:sp macro="" textlink="">
      <xdr:nvSpPr>
        <xdr:cNvPr id="492" name="n_3mainValue【港湾・漁港】&#10;一人当たり有形固定資産（償却資産）額">
          <a:extLst>
            <a:ext uri="{FF2B5EF4-FFF2-40B4-BE49-F238E27FC236}">
              <a16:creationId xmlns:a16="http://schemas.microsoft.com/office/drawing/2014/main" id="{B97A1EA5-F1CE-4B9D-B3DD-33CB04240FF9}"/>
            </a:ext>
          </a:extLst>
        </xdr:cNvPr>
        <xdr:cNvSpPr txBox="1"/>
      </xdr:nvSpPr>
      <xdr:spPr>
        <a:xfrm>
          <a:off x="7626428" y="18733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109</xdr:row>
      <xdr:rowOff>46176</xdr:rowOff>
    </xdr:from>
    <xdr:ext cx="469744" cy="259045"/>
    <xdr:sp macro="" textlink="">
      <xdr:nvSpPr>
        <xdr:cNvPr id="493" name="n_4mainValue【港湾・漁港】&#10;一人当たり有形固定資産（償却資産）額">
          <a:extLst>
            <a:ext uri="{FF2B5EF4-FFF2-40B4-BE49-F238E27FC236}">
              <a16:creationId xmlns:a16="http://schemas.microsoft.com/office/drawing/2014/main" id="{A89469E5-358D-4E8C-B304-4C5411A1C7D6}"/>
            </a:ext>
          </a:extLst>
        </xdr:cNvPr>
        <xdr:cNvSpPr txBox="1"/>
      </xdr:nvSpPr>
      <xdr:spPr>
        <a:xfrm>
          <a:off x="6737428" y="18734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D0FA1601-53F7-4BD9-915E-3EF3FF1A843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D89D79E3-8B2C-4B53-A2DA-EFEF31EAE6B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D03939A8-38E8-4A72-972D-938CD273B36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65B4C8A0-5D7F-4C5C-B73E-F829B57276B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2ED392A6-1F7A-4161-8C33-5ABFAC54082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A30CBC9A-0D38-4816-86DD-1FA7AD3FC30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8B3567CF-8CCF-4CE9-9066-015B88E0114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C302F323-0F8B-4785-A954-52BA83F64D4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E201A0AB-C3A7-4133-9A77-EEDDBCD2DF8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A17429D-5A37-4CA7-A810-D0EA7602789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44E78437-7D09-49E1-8750-B3B91395129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DC4AE5F1-C5F3-48FE-8B07-80E3DF501471}"/>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A45EC98C-34F9-494E-8848-3D17982E451A}"/>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7AD9B5BF-2E65-4290-BF23-5D122798EFF3}"/>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AD6A67AC-21DA-4A5A-8663-BD49497AECA4}"/>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A81FFAA0-8F1D-49BC-B4F2-936C8962336A}"/>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03EFCC31-7B66-4B03-A56F-B24BD37E5A73}"/>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98A5DEC8-878A-4727-9818-6F9A03CB819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495A9857-7188-4536-AEF7-ADC3371E0A8A}"/>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B30A6D7-8C2F-4BA0-8B75-6710844A294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B38975AF-9603-4696-AE97-B403C0B136F6}"/>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12C9580E-5058-4903-A5C2-C343D25CBCD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516" name="直線コネクタ 515">
          <a:extLst>
            <a:ext uri="{FF2B5EF4-FFF2-40B4-BE49-F238E27FC236}">
              <a16:creationId xmlns:a16="http://schemas.microsoft.com/office/drawing/2014/main" id="{EE34C38E-B9E0-4846-BD7B-A5D2DC556330}"/>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517" name="【認定こども園・幼稚園・保育所】&#10;有形固定資産減価償却率最小値テキスト">
          <a:extLst>
            <a:ext uri="{FF2B5EF4-FFF2-40B4-BE49-F238E27FC236}">
              <a16:creationId xmlns:a16="http://schemas.microsoft.com/office/drawing/2014/main" id="{1BDB76CB-A819-47D5-857B-00E487943FBC}"/>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518" name="直線コネクタ 517">
          <a:extLst>
            <a:ext uri="{FF2B5EF4-FFF2-40B4-BE49-F238E27FC236}">
              <a16:creationId xmlns:a16="http://schemas.microsoft.com/office/drawing/2014/main" id="{88DF3D50-257F-44C1-B56C-7CCF28123EE1}"/>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8461E64A-3071-474A-AF95-E0FDD13AE5DD}"/>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520" name="直線コネクタ 519">
          <a:extLst>
            <a:ext uri="{FF2B5EF4-FFF2-40B4-BE49-F238E27FC236}">
              <a16:creationId xmlns:a16="http://schemas.microsoft.com/office/drawing/2014/main" id="{C700986E-5118-42D5-BC11-9E091DC8DAB3}"/>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4B388056-D69A-40B5-828E-F565422E1A81}"/>
            </a:ext>
          </a:extLst>
        </xdr:cNvPr>
        <xdr:cNvSpPr txBox="1"/>
      </xdr:nvSpPr>
      <xdr:spPr>
        <a:xfrm>
          <a:off x="16357600" y="623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22" name="フローチャート: 判断 521">
          <a:extLst>
            <a:ext uri="{FF2B5EF4-FFF2-40B4-BE49-F238E27FC236}">
              <a16:creationId xmlns:a16="http://schemas.microsoft.com/office/drawing/2014/main" id="{A189DAB9-53ED-4143-89F8-EE62E1303F63}"/>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523" name="フローチャート: 判断 522">
          <a:extLst>
            <a:ext uri="{FF2B5EF4-FFF2-40B4-BE49-F238E27FC236}">
              <a16:creationId xmlns:a16="http://schemas.microsoft.com/office/drawing/2014/main" id="{7F3F2C00-4AD8-474F-BE9A-D384B60E1842}"/>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524" name="フローチャート: 判断 523">
          <a:extLst>
            <a:ext uri="{FF2B5EF4-FFF2-40B4-BE49-F238E27FC236}">
              <a16:creationId xmlns:a16="http://schemas.microsoft.com/office/drawing/2014/main" id="{23D16C30-1FE3-4F73-BA0C-C6090D2F537D}"/>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525" name="フローチャート: 判断 524">
          <a:extLst>
            <a:ext uri="{FF2B5EF4-FFF2-40B4-BE49-F238E27FC236}">
              <a16:creationId xmlns:a16="http://schemas.microsoft.com/office/drawing/2014/main" id="{8A3BC6E3-68BE-4400-944F-6D4C387C477C}"/>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526" name="フローチャート: 判断 525">
          <a:extLst>
            <a:ext uri="{FF2B5EF4-FFF2-40B4-BE49-F238E27FC236}">
              <a16:creationId xmlns:a16="http://schemas.microsoft.com/office/drawing/2014/main" id="{DEFBD7A0-C615-41ED-B032-B377C0A9586E}"/>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38AFA88C-40FB-4E6F-A431-D31D6B319FB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4FDB78C5-E6DA-429A-98BB-C2E253CC52F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9D6AEB6C-730B-4EB3-ABC9-FB09CEDE1BC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8E67F3C-DF50-43A3-A01B-DE4CF15CA6F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F010AE46-5769-4122-A489-4AB1FB26521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73406</xdr:rowOff>
    </xdr:from>
    <xdr:to>
      <xdr:col>85</xdr:col>
      <xdr:colOff>177800</xdr:colOff>
      <xdr:row>37</xdr:row>
      <xdr:rowOff>3556</xdr:rowOff>
    </xdr:to>
    <xdr:sp macro="" textlink="">
      <xdr:nvSpPr>
        <xdr:cNvPr id="532" name="楕円 531">
          <a:extLst>
            <a:ext uri="{FF2B5EF4-FFF2-40B4-BE49-F238E27FC236}">
              <a16:creationId xmlns:a16="http://schemas.microsoft.com/office/drawing/2014/main" id="{130FC80F-ADC9-4215-9B13-922890C120CD}"/>
            </a:ext>
          </a:extLst>
        </xdr:cNvPr>
        <xdr:cNvSpPr/>
      </xdr:nvSpPr>
      <xdr:spPr>
        <a:xfrm>
          <a:off x="16268700" y="624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96283</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71EDD4B7-8299-40C0-AB5F-0EF4B6F642BA}"/>
            </a:ext>
          </a:extLst>
        </xdr:cNvPr>
        <xdr:cNvSpPr txBox="1"/>
      </xdr:nvSpPr>
      <xdr:spPr>
        <a:xfrm>
          <a:off x="16357600" y="6097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25400</xdr:rowOff>
    </xdr:from>
    <xdr:to>
      <xdr:col>81</xdr:col>
      <xdr:colOff>101600</xdr:colOff>
      <xdr:row>37</xdr:row>
      <xdr:rowOff>127000</xdr:rowOff>
    </xdr:to>
    <xdr:sp macro="" textlink="">
      <xdr:nvSpPr>
        <xdr:cNvPr id="534" name="楕円 533">
          <a:extLst>
            <a:ext uri="{FF2B5EF4-FFF2-40B4-BE49-F238E27FC236}">
              <a16:creationId xmlns:a16="http://schemas.microsoft.com/office/drawing/2014/main" id="{6C774C99-26F0-461F-9B05-85AC24D86579}"/>
            </a:ext>
          </a:extLst>
        </xdr:cNvPr>
        <xdr:cNvSpPr/>
      </xdr:nvSpPr>
      <xdr:spPr>
        <a:xfrm>
          <a:off x="15430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124206</xdr:rowOff>
    </xdr:from>
    <xdr:to>
      <xdr:col>85</xdr:col>
      <xdr:colOff>127000</xdr:colOff>
      <xdr:row>37</xdr:row>
      <xdr:rowOff>76200</xdr:rowOff>
    </xdr:to>
    <xdr:cxnSp macro="">
      <xdr:nvCxnSpPr>
        <xdr:cNvPr id="535" name="直線コネクタ 534">
          <a:extLst>
            <a:ext uri="{FF2B5EF4-FFF2-40B4-BE49-F238E27FC236}">
              <a16:creationId xmlns:a16="http://schemas.microsoft.com/office/drawing/2014/main" id="{7A3F64D2-841C-44D2-A1BE-5DE9467BD850}"/>
            </a:ext>
          </a:extLst>
        </xdr:cNvPr>
        <xdr:cNvCxnSpPr/>
      </xdr:nvCxnSpPr>
      <xdr:spPr>
        <a:xfrm flipV="1">
          <a:off x="15481300" y="6296406"/>
          <a:ext cx="8382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153416</xdr:rowOff>
    </xdr:from>
    <xdr:to>
      <xdr:col>76</xdr:col>
      <xdr:colOff>165100</xdr:colOff>
      <xdr:row>37</xdr:row>
      <xdr:rowOff>83566</xdr:rowOff>
    </xdr:to>
    <xdr:sp macro="" textlink="">
      <xdr:nvSpPr>
        <xdr:cNvPr id="536" name="楕円 535">
          <a:extLst>
            <a:ext uri="{FF2B5EF4-FFF2-40B4-BE49-F238E27FC236}">
              <a16:creationId xmlns:a16="http://schemas.microsoft.com/office/drawing/2014/main" id="{04FAEB3B-9BFB-4ECD-BBD3-49057C469708}"/>
            </a:ext>
          </a:extLst>
        </xdr:cNvPr>
        <xdr:cNvSpPr/>
      </xdr:nvSpPr>
      <xdr:spPr>
        <a:xfrm>
          <a:off x="14541500" y="63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32766</xdr:rowOff>
    </xdr:from>
    <xdr:to>
      <xdr:col>81</xdr:col>
      <xdr:colOff>50800</xdr:colOff>
      <xdr:row>37</xdr:row>
      <xdr:rowOff>76200</xdr:rowOff>
    </xdr:to>
    <xdr:cxnSp macro="">
      <xdr:nvCxnSpPr>
        <xdr:cNvPr id="537" name="直線コネクタ 536">
          <a:extLst>
            <a:ext uri="{FF2B5EF4-FFF2-40B4-BE49-F238E27FC236}">
              <a16:creationId xmlns:a16="http://schemas.microsoft.com/office/drawing/2014/main" id="{94695814-9E74-45EA-A019-19CFE58181CF}"/>
            </a:ext>
          </a:extLst>
        </xdr:cNvPr>
        <xdr:cNvCxnSpPr/>
      </xdr:nvCxnSpPr>
      <xdr:spPr>
        <a:xfrm>
          <a:off x="14592300" y="637641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148844</xdr:rowOff>
    </xdr:from>
    <xdr:to>
      <xdr:col>72</xdr:col>
      <xdr:colOff>38100</xdr:colOff>
      <xdr:row>37</xdr:row>
      <xdr:rowOff>78994</xdr:rowOff>
    </xdr:to>
    <xdr:sp macro="" textlink="">
      <xdr:nvSpPr>
        <xdr:cNvPr id="538" name="楕円 537">
          <a:extLst>
            <a:ext uri="{FF2B5EF4-FFF2-40B4-BE49-F238E27FC236}">
              <a16:creationId xmlns:a16="http://schemas.microsoft.com/office/drawing/2014/main" id="{C459CF1F-B1B0-4BA1-9E8E-60B832A00322}"/>
            </a:ext>
          </a:extLst>
        </xdr:cNvPr>
        <xdr:cNvSpPr/>
      </xdr:nvSpPr>
      <xdr:spPr>
        <a:xfrm>
          <a:off x="13652500" y="632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28194</xdr:rowOff>
    </xdr:from>
    <xdr:to>
      <xdr:col>76</xdr:col>
      <xdr:colOff>114300</xdr:colOff>
      <xdr:row>37</xdr:row>
      <xdr:rowOff>32766</xdr:rowOff>
    </xdr:to>
    <xdr:cxnSp macro="">
      <xdr:nvCxnSpPr>
        <xdr:cNvPr id="539" name="直線コネクタ 538">
          <a:extLst>
            <a:ext uri="{FF2B5EF4-FFF2-40B4-BE49-F238E27FC236}">
              <a16:creationId xmlns:a16="http://schemas.microsoft.com/office/drawing/2014/main" id="{1A54639E-5F70-4C3F-A215-0ED38D39305A}"/>
            </a:ext>
          </a:extLst>
        </xdr:cNvPr>
        <xdr:cNvCxnSpPr/>
      </xdr:nvCxnSpPr>
      <xdr:spPr>
        <a:xfrm>
          <a:off x="13703300" y="63718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130556</xdr:rowOff>
    </xdr:from>
    <xdr:to>
      <xdr:col>67</xdr:col>
      <xdr:colOff>101600</xdr:colOff>
      <xdr:row>37</xdr:row>
      <xdr:rowOff>60706</xdr:rowOff>
    </xdr:to>
    <xdr:sp macro="" textlink="">
      <xdr:nvSpPr>
        <xdr:cNvPr id="540" name="楕円 539">
          <a:extLst>
            <a:ext uri="{FF2B5EF4-FFF2-40B4-BE49-F238E27FC236}">
              <a16:creationId xmlns:a16="http://schemas.microsoft.com/office/drawing/2014/main" id="{A1C0EF21-C0DF-4339-AD59-D880B4F7B924}"/>
            </a:ext>
          </a:extLst>
        </xdr:cNvPr>
        <xdr:cNvSpPr/>
      </xdr:nvSpPr>
      <xdr:spPr>
        <a:xfrm>
          <a:off x="12763500" y="630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9906</xdr:rowOff>
    </xdr:from>
    <xdr:to>
      <xdr:col>71</xdr:col>
      <xdr:colOff>177800</xdr:colOff>
      <xdr:row>37</xdr:row>
      <xdr:rowOff>28194</xdr:rowOff>
    </xdr:to>
    <xdr:cxnSp macro="">
      <xdr:nvCxnSpPr>
        <xdr:cNvPr id="541" name="直線コネクタ 540">
          <a:extLst>
            <a:ext uri="{FF2B5EF4-FFF2-40B4-BE49-F238E27FC236}">
              <a16:creationId xmlns:a16="http://schemas.microsoft.com/office/drawing/2014/main" id="{4B3F1B8D-2455-4A72-B9A4-9354B388B7EC}"/>
            </a:ext>
          </a:extLst>
        </xdr:cNvPr>
        <xdr:cNvCxnSpPr/>
      </xdr:nvCxnSpPr>
      <xdr:spPr>
        <a:xfrm>
          <a:off x="12814300" y="63535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7D2D4077-D68B-4594-8390-1F2DFE447129}"/>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14072CB0-19A4-4E8E-BE6C-3A06C37BB768}"/>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BC983FF3-FAF7-4358-8BE4-60A624AC6F30}"/>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A77B6FC5-766B-40D8-9AE3-595B3FF6B5BB}"/>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118127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CD36405E-17B9-4337-9F29-0C62271EAF5A}"/>
            </a:ext>
          </a:extLst>
        </xdr:cNvPr>
        <xdr:cNvSpPr txBox="1"/>
      </xdr:nvSpPr>
      <xdr:spPr>
        <a:xfrm>
          <a:off x="15266044" y="646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74693</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A387BE85-0FF1-4DDA-85EF-608A11507F56}"/>
            </a:ext>
          </a:extLst>
        </xdr:cNvPr>
        <xdr:cNvSpPr txBox="1"/>
      </xdr:nvSpPr>
      <xdr:spPr>
        <a:xfrm>
          <a:off x="143897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70121</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20A4C3C5-204B-4916-905F-42DCF3FEDBE0}"/>
            </a:ext>
          </a:extLst>
        </xdr:cNvPr>
        <xdr:cNvSpPr txBox="1"/>
      </xdr:nvSpPr>
      <xdr:spPr>
        <a:xfrm>
          <a:off x="13500744" y="641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51833</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3F413E17-7F79-4384-8657-EB14C990EED7}"/>
            </a:ext>
          </a:extLst>
        </xdr:cNvPr>
        <xdr:cNvSpPr txBox="1"/>
      </xdr:nvSpPr>
      <xdr:spPr>
        <a:xfrm>
          <a:off x="12611744" y="6395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2DBFC1D1-E687-483E-A221-DA8C971B37D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75E53547-658B-4D30-9F66-81FA158F619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AD0BCF70-31D3-4F08-B854-A4CED8C6D01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216733EB-146C-4DC6-8F93-0F18B776DA5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2DF1BA62-1DC6-48B4-A56C-168E1F954E2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E139D0BA-8518-4EA2-AD94-BF17D179A3E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2CFB97F9-BF11-488F-92D6-305AB5071F3D}"/>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F89CAF6F-768E-4F86-8158-632E8AF304B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BC34BB24-06B4-43EF-AA9C-BBC356199B0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48C2CAD3-7FF4-4BAD-905F-74DD2B9E1F1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41620F5C-F6EB-494E-9AFA-95DE605AB2F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29528A99-A5AF-4C3D-9BFD-3BF482F78BCB}"/>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5BB5D161-52C6-4029-AE8A-4D143F911EA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1D85BC80-41DD-450C-997A-E86D6335B01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5C78892-11D2-4027-9BAA-AB21076BA32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CDEA3E11-0417-420E-9F2B-019FEA7CF155}"/>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052FCCB-8496-4142-B347-A7F8D31BB28F}"/>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CB294F9A-20F3-4065-B6D2-30444A7C14C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735FEF29-2362-416F-8F3E-9A485BF1F9C4}"/>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4AE54C5B-DD95-4283-B9C5-DD3F7464329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AF38705-713C-4171-9DCC-515BC37AC1AE}"/>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8714D011-EFFF-4C23-A1F5-3B4FD11989E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04F0B5CF-0BC6-487B-B31C-0665499F2F9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573" name="直線コネクタ 572">
          <a:extLst>
            <a:ext uri="{FF2B5EF4-FFF2-40B4-BE49-F238E27FC236}">
              <a16:creationId xmlns:a16="http://schemas.microsoft.com/office/drawing/2014/main" id="{0096C585-C425-4377-B379-56A40E166376}"/>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52BDD81B-29FA-4A42-8932-1547E13B6DA4}"/>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5" name="直線コネクタ 574">
          <a:extLst>
            <a:ext uri="{FF2B5EF4-FFF2-40B4-BE49-F238E27FC236}">
              <a16:creationId xmlns:a16="http://schemas.microsoft.com/office/drawing/2014/main" id="{C62DBA0B-3685-46A5-9819-604D4AF90175}"/>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7F2ADC7A-5CB2-47A0-8F4F-1D4A24CB922B}"/>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577" name="直線コネクタ 576">
          <a:extLst>
            <a:ext uri="{FF2B5EF4-FFF2-40B4-BE49-F238E27FC236}">
              <a16:creationId xmlns:a16="http://schemas.microsoft.com/office/drawing/2014/main" id="{0890D2DD-6387-4D4B-98EE-A79B7BD15A61}"/>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22F3FD40-66A5-4D1F-88E9-31B665722E9D}"/>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579" name="フローチャート: 判断 578">
          <a:extLst>
            <a:ext uri="{FF2B5EF4-FFF2-40B4-BE49-F238E27FC236}">
              <a16:creationId xmlns:a16="http://schemas.microsoft.com/office/drawing/2014/main" id="{1BE159CC-6971-4A54-9EF2-E21C69DE82B8}"/>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580" name="フローチャート: 判断 579">
          <a:extLst>
            <a:ext uri="{FF2B5EF4-FFF2-40B4-BE49-F238E27FC236}">
              <a16:creationId xmlns:a16="http://schemas.microsoft.com/office/drawing/2014/main" id="{D00248FE-CA38-4163-AA63-885FC73D230E}"/>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581" name="フローチャート: 判断 580">
          <a:extLst>
            <a:ext uri="{FF2B5EF4-FFF2-40B4-BE49-F238E27FC236}">
              <a16:creationId xmlns:a16="http://schemas.microsoft.com/office/drawing/2014/main" id="{BAAD0898-3AC4-4265-8527-CC60BFDDA5A5}"/>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582" name="フローチャート: 判断 581">
          <a:extLst>
            <a:ext uri="{FF2B5EF4-FFF2-40B4-BE49-F238E27FC236}">
              <a16:creationId xmlns:a16="http://schemas.microsoft.com/office/drawing/2014/main" id="{488589CC-4AE7-46A0-AE79-41F30F7168D2}"/>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583" name="フローチャート: 判断 582">
          <a:extLst>
            <a:ext uri="{FF2B5EF4-FFF2-40B4-BE49-F238E27FC236}">
              <a16:creationId xmlns:a16="http://schemas.microsoft.com/office/drawing/2014/main" id="{AE37F882-5ACC-471A-A29C-DB60C504C277}"/>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4AD87CF4-CB28-4438-9603-DEB75FDFF6E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6A3B402-DA7D-48FD-A4F4-95EE1ECD86D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C43023C5-DF30-4FB8-A19C-1E6D298090D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9EF8CDB-FA77-47C8-925E-9B78F1A97FB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149C673-AEBF-426F-8D57-40137BBDFEA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135890</xdr:rowOff>
    </xdr:from>
    <xdr:to>
      <xdr:col>116</xdr:col>
      <xdr:colOff>114300</xdr:colOff>
      <xdr:row>40</xdr:row>
      <xdr:rowOff>66040</xdr:rowOff>
    </xdr:to>
    <xdr:sp macro="" textlink="">
      <xdr:nvSpPr>
        <xdr:cNvPr id="589" name="楕円 588">
          <a:extLst>
            <a:ext uri="{FF2B5EF4-FFF2-40B4-BE49-F238E27FC236}">
              <a16:creationId xmlns:a16="http://schemas.microsoft.com/office/drawing/2014/main" id="{3A35681D-4E54-4E42-A618-B0AC015C3945}"/>
            </a:ext>
          </a:extLst>
        </xdr:cNvPr>
        <xdr:cNvSpPr/>
      </xdr:nvSpPr>
      <xdr:spPr>
        <a:xfrm>
          <a:off x="221107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114317</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BF0FC51A-4AC5-426B-B094-A349D9DA09CE}"/>
            </a:ext>
          </a:extLst>
        </xdr:cNvPr>
        <xdr:cNvSpPr txBox="1"/>
      </xdr:nvSpPr>
      <xdr:spPr>
        <a:xfrm>
          <a:off x="22199600"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xdr:rowOff>
    </xdr:from>
    <xdr:to>
      <xdr:col>112</xdr:col>
      <xdr:colOff>38100</xdr:colOff>
      <xdr:row>40</xdr:row>
      <xdr:rowOff>104140</xdr:rowOff>
    </xdr:to>
    <xdr:sp macro="" textlink="">
      <xdr:nvSpPr>
        <xdr:cNvPr id="591" name="楕円 590">
          <a:extLst>
            <a:ext uri="{FF2B5EF4-FFF2-40B4-BE49-F238E27FC236}">
              <a16:creationId xmlns:a16="http://schemas.microsoft.com/office/drawing/2014/main" id="{271137CE-C66F-4617-80D9-F744CDA26233}"/>
            </a:ext>
          </a:extLst>
        </xdr:cNvPr>
        <xdr:cNvSpPr/>
      </xdr:nvSpPr>
      <xdr:spPr>
        <a:xfrm>
          <a:off x="21272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15240</xdr:rowOff>
    </xdr:from>
    <xdr:to>
      <xdr:col>116</xdr:col>
      <xdr:colOff>63500</xdr:colOff>
      <xdr:row>40</xdr:row>
      <xdr:rowOff>53340</xdr:rowOff>
    </xdr:to>
    <xdr:cxnSp macro="">
      <xdr:nvCxnSpPr>
        <xdr:cNvPr id="592" name="直線コネクタ 591">
          <a:extLst>
            <a:ext uri="{FF2B5EF4-FFF2-40B4-BE49-F238E27FC236}">
              <a16:creationId xmlns:a16="http://schemas.microsoft.com/office/drawing/2014/main" id="{1F8B60DE-B866-4D0E-A4D5-1E8797E2A677}"/>
            </a:ext>
          </a:extLst>
        </xdr:cNvPr>
        <xdr:cNvCxnSpPr/>
      </xdr:nvCxnSpPr>
      <xdr:spPr>
        <a:xfrm flipV="1">
          <a:off x="21323300" y="68732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2540</xdr:rowOff>
    </xdr:from>
    <xdr:to>
      <xdr:col>107</xdr:col>
      <xdr:colOff>101600</xdr:colOff>
      <xdr:row>40</xdr:row>
      <xdr:rowOff>104140</xdr:rowOff>
    </xdr:to>
    <xdr:sp macro="" textlink="">
      <xdr:nvSpPr>
        <xdr:cNvPr id="593" name="楕円 592">
          <a:extLst>
            <a:ext uri="{FF2B5EF4-FFF2-40B4-BE49-F238E27FC236}">
              <a16:creationId xmlns:a16="http://schemas.microsoft.com/office/drawing/2014/main" id="{30CEEBFE-BEC3-4256-978A-D5EC00FF0809}"/>
            </a:ext>
          </a:extLst>
        </xdr:cNvPr>
        <xdr:cNvSpPr/>
      </xdr:nvSpPr>
      <xdr:spPr>
        <a:xfrm>
          <a:off x="20383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53340</xdr:rowOff>
    </xdr:from>
    <xdr:to>
      <xdr:col>111</xdr:col>
      <xdr:colOff>177800</xdr:colOff>
      <xdr:row>40</xdr:row>
      <xdr:rowOff>53340</xdr:rowOff>
    </xdr:to>
    <xdr:cxnSp macro="">
      <xdr:nvCxnSpPr>
        <xdr:cNvPr id="594" name="直線コネクタ 593">
          <a:extLst>
            <a:ext uri="{FF2B5EF4-FFF2-40B4-BE49-F238E27FC236}">
              <a16:creationId xmlns:a16="http://schemas.microsoft.com/office/drawing/2014/main" id="{C335D3C8-1081-4F8C-ACA8-F279ACF12784}"/>
            </a:ext>
          </a:extLst>
        </xdr:cNvPr>
        <xdr:cNvCxnSpPr/>
      </xdr:nvCxnSpPr>
      <xdr:spPr>
        <a:xfrm>
          <a:off x="20434300" y="69113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158750</xdr:rowOff>
    </xdr:from>
    <xdr:to>
      <xdr:col>102</xdr:col>
      <xdr:colOff>165100</xdr:colOff>
      <xdr:row>40</xdr:row>
      <xdr:rowOff>88900</xdr:rowOff>
    </xdr:to>
    <xdr:sp macro="" textlink="">
      <xdr:nvSpPr>
        <xdr:cNvPr id="595" name="楕円 594">
          <a:extLst>
            <a:ext uri="{FF2B5EF4-FFF2-40B4-BE49-F238E27FC236}">
              <a16:creationId xmlns:a16="http://schemas.microsoft.com/office/drawing/2014/main" id="{7D24F309-E136-4F70-8BE8-0A158A770378}"/>
            </a:ext>
          </a:extLst>
        </xdr:cNvPr>
        <xdr:cNvSpPr/>
      </xdr:nvSpPr>
      <xdr:spPr>
        <a:xfrm>
          <a:off x="19494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38100</xdr:rowOff>
    </xdr:from>
    <xdr:to>
      <xdr:col>107</xdr:col>
      <xdr:colOff>50800</xdr:colOff>
      <xdr:row>40</xdr:row>
      <xdr:rowOff>53340</xdr:rowOff>
    </xdr:to>
    <xdr:cxnSp macro="">
      <xdr:nvCxnSpPr>
        <xdr:cNvPr id="596" name="直線コネクタ 595">
          <a:extLst>
            <a:ext uri="{FF2B5EF4-FFF2-40B4-BE49-F238E27FC236}">
              <a16:creationId xmlns:a16="http://schemas.microsoft.com/office/drawing/2014/main" id="{EE5C8D52-ACCA-4AA9-9726-81743027502A}"/>
            </a:ext>
          </a:extLst>
        </xdr:cNvPr>
        <xdr:cNvCxnSpPr/>
      </xdr:nvCxnSpPr>
      <xdr:spPr>
        <a:xfrm>
          <a:off x="19545300" y="68961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135890</xdr:rowOff>
    </xdr:from>
    <xdr:to>
      <xdr:col>98</xdr:col>
      <xdr:colOff>38100</xdr:colOff>
      <xdr:row>40</xdr:row>
      <xdr:rowOff>66040</xdr:rowOff>
    </xdr:to>
    <xdr:sp macro="" textlink="">
      <xdr:nvSpPr>
        <xdr:cNvPr id="597" name="楕円 596">
          <a:extLst>
            <a:ext uri="{FF2B5EF4-FFF2-40B4-BE49-F238E27FC236}">
              <a16:creationId xmlns:a16="http://schemas.microsoft.com/office/drawing/2014/main" id="{78B4FD38-E137-4E4F-B522-4B9334CFCD11}"/>
            </a:ext>
          </a:extLst>
        </xdr:cNvPr>
        <xdr:cNvSpPr/>
      </xdr:nvSpPr>
      <xdr:spPr>
        <a:xfrm>
          <a:off x="18605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15240</xdr:rowOff>
    </xdr:from>
    <xdr:to>
      <xdr:col>102</xdr:col>
      <xdr:colOff>114300</xdr:colOff>
      <xdr:row>40</xdr:row>
      <xdr:rowOff>38100</xdr:rowOff>
    </xdr:to>
    <xdr:cxnSp macro="">
      <xdr:nvCxnSpPr>
        <xdr:cNvPr id="598" name="直線コネクタ 597">
          <a:extLst>
            <a:ext uri="{FF2B5EF4-FFF2-40B4-BE49-F238E27FC236}">
              <a16:creationId xmlns:a16="http://schemas.microsoft.com/office/drawing/2014/main" id="{249D90AD-CB67-4757-B006-8E505464F086}"/>
            </a:ext>
          </a:extLst>
        </xdr:cNvPr>
        <xdr:cNvCxnSpPr/>
      </xdr:nvCxnSpPr>
      <xdr:spPr>
        <a:xfrm>
          <a:off x="18656300" y="68732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50EDDB4B-3495-41B8-B64A-A185DED353F4}"/>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62C63540-0CEC-4A6F-9861-FC93A5BDE90F}"/>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AEAB6975-BBEA-4AF3-8021-F8EC7AD1BD87}"/>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621454CF-2E83-4285-9FED-C31C2DF48847}"/>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95267</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FBF6F8FD-9257-48F1-A976-BEE86E7110E4}"/>
            </a:ext>
          </a:extLst>
        </xdr:cNvPr>
        <xdr:cNvSpPr txBox="1"/>
      </xdr:nvSpPr>
      <xdr:spPr>
        <a:xfrm>
          <a:off x="210757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95267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E24095EE-0CC7-4AA8-8345-3D7D724389F1}"/>
            </a:ext>
          </a:extLst>
        </xdr:cNvPr>
        <xdr:cNvSpPr txBox="1"/>
      </xdr:nvSpPr>
      <xdr:spPr>
        <a:xfrm>
          <a:off x="20199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80027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DF090521-B604-4DFA-BA4B-F6EACCD54F7A}"/>
            </a:ext>
          </a:extLst>
        </xdr:cNvPr>
        <xdr:cNvSpPr txBox="1"/>
      </xdr:nvSpPr>
      <xdr:spPr>
        <a:xfrm>
          <a:off x="19310427" y="693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57167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AB59411D-DE46-4C2A-BB38-89A3B5012CAB}"/>
            </a:ext>
          </a:extLst>
        </xdr:cNvPr>
        <xdr:cNvSpPr txBox="1"/>
      </xdr:nvSpPr>
      <xdr:spPr>
        <a:xfrm>
          <a:off x="1842142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5F96A756-B912-4A23-88D7-48816ABF0DD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5F40E214-293A-472A-9751-29CD6133F19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9559CB08-A217-414D-ADA1-FC84FAE3270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69BD8AA-2B9A-4695-86A7-53508C606D7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2A896B1C-BB49-4157-8F8E-767DA470A13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FAFD0B31-2C36-4591-89A5-6BF529CDE5B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CDAE7BC-1C4B-4913-9C99-35FCBC885F7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CC9A5348-10BA-4634-B8E8-E14327DB452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BA8EEE2A-8FAE-45EB-9098-37A94F101FF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DDA8263A-15B0-43D0-AAC4-AF641C8CCB3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6F05D425-AFC7-4587-BE5B-97260B23CFD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9BAFE05C-76B2-4350-8C0F-9456BD0C9BB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C271225E-8553-4997-B232-9D35D61FCB3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7E606222-E8AB-4C4A-BF23-D10E1510A95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360EAFA2-1453-44D5-B6F5-343E0E2E04F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770F9528-6643-4B48-9279-F55E0CADD91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556ED529-E526-4D7D-90DF-1F6E07AE2FC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FB26BA02-E1AD-45E9-9EBB-07A223C8FA6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9048763-3C65-4D8A-A7C0-EE564DFF912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6D3BD036-DFE0-4DCF-A1EA-9D07CF53346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0A12967-3BBC-4F28-B222-B3991DFE98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EC37FD65-7075-4B76-9234-A87F3D47F13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10719CFB-4CA8-44AC-B2F9-2856490C966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674AD919-BB68-4E53-846D-842B4ACF47D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631" name="直線コネクタ 630">
          <a:extLst>
            <a:ext uri="{FF2B5EF4-FFF2-40B4-BE49-F238E27FC236}">
              <a16:creationId xmlns:a16="http://schemas.microsoft.com/office/drawing/2014/main" id="{8F339A27-5814-4973-806F-6A8289C1C7BD}"/>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01143FC2-FF2C-4483-8534-B70268836F8E}"/>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633" name="直線コネクタ 632">
          <a:extLst>
            <a:ext uri="{FF2B5EF4-FFF2-40B4-BE49-F238E27FC236}">
              <a16:creationId xmlns:a16="http://schemas.microsoft.com/office/drawing/2014/main" id="{00D56BC8-22A8-4815-B566-7473474C8935}"/>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DEB5E0BA-6BFF-40BF-8998-BBA46F4A4135}"/>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635" name="直線コネクタ 634">
          <a:extLst>
            <a:ext uri="{FF2B5EF4-FFF2-40B4-BE49-F238E27FC236}">
              <a16:creationId xmlns:a16="http://schemas.microsoft.com/office/drawing/2014/main" id="{7FDF2AE7-A302-4AAC-A7EA-097E4B7D3D77}"/>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A50B16A3-6B64-4E43-A631-DAC4187CD399}"/>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637" name="フローチャート: 判断 636">
          <a:extLst>
            <a:ext uri="{FF2B5EF4-FFF2-40B4-BE49-F238E27FC236}">
              <a16:creationId xmlns:a16="http://schemas.microsoft.com/office/drawing/2014/main" id="{FE80E7FE-B2A3-4664-B32E-60C9214E8BE8}"/>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638" name="フローチャート: 判断 637">
          <a:extLst>
            <a:ext uri="{FF2B5EF4-FFF2-40B4-BE49-F238E27FC236}">
              <a16:creationId xmlns:a16="http://schemas.microsoft.com/office/drawing/2014/main" id="{32BCD20A-3538-481D-A369-A27C78E9D987}"/>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639" name="フローチャート: 判断 638">
          <a:extLst>
            <a:ext uri="{FF2B5EF4-FFF2-40B4-BE49-F238E27FC236}">
              <a16:creationId xmlns:a16="http://schemas.microsoft.com/office/drawing/2014/main" id="{429CCEF2-F6D2-43A4-B84C-D10CCD18BFDC}"/>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640" name="フローチャート: 判断 639">
          <a:extLst>
            <a:ext uri="{FF2B5EF4-FFF2-40B4-BE49-F238E27FC236}">
              <a16:creationId xmlns:a16="http://schemas.microsoft.com/office/drawing/2014/main" id="{0F41D0A9-503D-41B3-BABA-7693C9ECE90E}"/>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641" name="フローチャート: 判断 640">
          <a:extLst>
            <a:ext uri="{FF2B5EF4-FFF2-40B4-BE49-F238E27FC236}">
              <a16:creationId xmlns:a16="http://schemas.microsoft.com/office/drawing/2014/main" id="{9189507C-C832-4E78-9B0D-44BF2B3167C5}"/>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C87CA38-C558-42C3-A382-0858E1FA94F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C6349AD-09C2-4819-9A13-C683EB889CA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EDC64FC-B8F3-4A6C-8D17-B4825A526A1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A11C9598-C97C-4575-B95E-429C5657FE8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EFCACF15-264A-4B1F-AEDD-1E408FCC169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74930</xdr:rowOff>
    </xdr:from>
    <xdr:to>
      <xdr:col>85</xdr:col>
      <xdr:colOff>177800</xdr:colOff>
      <xdr:row>60</xdr:row>
      <xdr:rowOff>5080</xdr:rowOff>
    </xdr:to>
    <xdr:sp macro="" textlink="">
      <xdr:nvSpPr>
        <xdr:cNvPr id="647" name="楕円 646">
          <a:extLst>
            <a:ext uri="{FF2B5EF4-FFF2-40B4-BE49-F238E27FC236}">
              <a16:creationId xmlns:a16="http://schemas.microsoft.com/office/drawing/2014/main" id="{E639D8B8-45D9-431A-88FC-2415ED02B8B5}"/>
            </a:ext>
          </a:extLst>
        </xdr:cNvPr>
        <xdr:cNvSpPr/>
      </xdr:nvSpPr>
      <xdr:spPr>
        <a:xfrm>
          <a:off x="162687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97807</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FD6DD4FF-2E51-4CB1-948B-92376EDBAD56}"/>
            </a:ext>
          </a:extLst>
        </xdr:cNvPr>
        <xdr:cNvSpPr txBox="1"/>
      </xdr:nvSpPr>
      <xdr:spPr>
        <a:xfrm>
          <a:off x="16357600"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139700</xdr:rowOff>
    </xdr:from>
    <xdr:to>
      <xdr:col>81</xdr:col>
      <xdr:colOff>101600</xdr:colOff>
      <xdr:row>60</xdr:row>
      <xdr:rowOff>69850</xdr:rowOff>
    </xdr:to>
    <xdr:sp macro="" textlink="">
      <xdr:nvSpPr>
        <xdr:cNvPr id="649" name="楕円 648">
          <a:extLst>
            <a:ext uri="{FF2B5EF4-FFF2-40B4-BE49-F238E27FC236}">
              <a16:creationId xmlns:a16="http://schemas.microsoft.com/office/drawing/2014/main" id="{62F8D583-FD64-4EAD-8E5D-058DC27D537F}"/>
            </a:ext>
          </a:extLst>
        </xdr:cNvPr>
        <xdr:cNvSpPr/>
      </xdr:nvSpPr>
      <xdr:spPr>
        <a:xfrm>
          <a:off x="15430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125730</xdr:rowOff>
    </xdr:from>
    <xdr:to>
      <xdr:col>85</xdr:col>
      <xdr:colOff>127000</xdr:colOff>
      <xdr:row>60</xdr:row>
      <xdr:rowOff>19050</xdr:rowOff>
    </xdr:to>
    <xdr:cxnSp macro="">
      <xdr:nvCxnSpPr>
        <xdr:cNvPr id="650" name="直線コネクタ 649">
          <a:extLst>
            <a:ext uri="{FF2B5EF4-FFF2-40B4-BE49-F238E27FC236}">
              <a16:creationId xmlns:a16="http://schemas.microsoft.com/office/drawing/2014/main" id="{21EAB6EA-1864-404A-B933-B4967466DB6F}"/>
            </a:ext>
          </a:extLst>
        </xdr:cNvPr>
        <xdr:cNvCxnSpPr/>
      </xdr:nvCxnSpPr>
      <xdr:spPr>
        <a:xfrm flipV="1">
          <a:off x="15481300" y="1024128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126365</xdr:rowOff>
    </xdr:from>
    <xdr:to>
      <xdr:col>76</xdr:col>
      <xdr:colOff>165100</xdr:colOff>
      <xdr:row>60</xdr:row>
      <xdr:rowOff>56515</xdr:rowOff>
    </xdr:to>
    <xdr:sp macro="" textlink="">
      <xdr:nvSpPr>
        <xdr:cNvPr id="651" name="楕円 650">
          <a:extLst>
            <a:ext uri="{FF2B5EF4-FFF2-40B4-BE49-F238E27FC236}">
              <a16:creationId xmlns:a16="http://schemas.microsoft.com/office/drawing/2014/main" id="{D94B5ADF-DDD0-4561-B92B-687908ED73D0}"/>
            </a:ext>
          </a:extLst>
        </xdr:cNvPr>
        <xdr:cNvSpPr/>
      </xdr:nvSpPr>
      <xdr:spPr>
        <a:xfrm>
          <a:off x="14541500" y="1024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5715</xdr:rowOff>
    </xdr:from>
    <xdr:to>
      <xdr:col>81</xdr:col>
      <xdr:colOff>50800</xdr:colOff>
      <xdr:row>60</xdr:row>
      <xdr:rowOff>19050</xdr:rowOff>
    </xdr:to>
    <xdr:cxnSp macro="">
      <xdr:nvCxnSpPr>
        <xdr:cNvPr id="652" name="直線コネクタ 651">
          <a:extLst>
            <a:ext uri="{FF2B5EF4-FFF2-40B4-BE49-F238E27FC236}">
              <a16:creationId xmlns:a16="http://schemas.microsoft.com/office/drawing/2014/main" id="{95AE2E4F-3BCE-4468-A449-7830FDCB2FDE}"/>
            </a:ext>
          </a:extLst>
        </xdr:cNvPr>
        <xdr:cNvCxnSpPr/>
      </xdr:nvCxnSpPr>
      <xdr:spPr>
        <a:xfrm>
          <a:off x="14592300" y="1029271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95885</xdr:rowOff>
    </xdr:from>
    <xdr:to>
      <xdr:col>72</xdr:col>
      <xdr:colOff>38100</xdr:colOff>
      <xdr:row>60</xdr:row>
      <xdr:rowOff>26035</xdr:rowOff>
    </xdr:to>
    <xdr:sp macro="" textlink="">
      <xdr:nvSpPr>
        <xdr:cNvPr id="653" name="楕円 652">
          <a:extLst>
            <a:ext uri="{FF2B5EF4-FFF2-40B4-BE49-F238E27FC236}">
              <a16:creationId xmlns:a16="http://schemas.microsoft.com/office/drawing/2014/main" id="{A9017459-3CFC-40FC-AA87-4EF021A1261A}"/>
            </a:ext>
          </a:extLst>
        </xdr:cNvPr>
        <xdr:cNvSpPr/>
      </xdr:nvSpPr>
      <xdr:spPr>
        <a:xfrm>
          <a:off x="13652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146685</xdr:rowOff>
    </xdr:from>
    <xdr:to>
      <xdr:col>76</xdr:col>
      <xdr:colOff>114300</xdr:colOff>
      <xdr:row>60</xdr:row>
      <xdr:rowOff>5715</xdr:rowOff>
    </xdr:to>
    <xdr:cxnSp macro="">
      <xdr:nvCxnSpPr>
        <xdr:cNvPr id="654" name="直線コネクタ 653">
          <a:extLst>
            <a:ext uri="{FF2B5EF4-FFF2-40B4-BE49-F238E27FC236}">
              <a16:creationId xmlns:a16="http://schemas.microsoft.com/office/drawing/2014/main" id="{B6C2562F-C72E-4EAB-B778-404E0D6CDAFD}"/>
            </a:ext>
          </a:extLst>
        </xdr:cNvPr>
        <xdr:cNvCxnSpPr/>
      </xdr:nvCxnSpPr>
      <xdr:spPr>
        <a:xfrm>
          <a:off x="13703300" y="1026223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92075</xdr:rowOff>
    </xdr:from>
    <xdr:to>
      <xdr:col>67</xdr:col>
      <xdr:colOff>101600</xdr:colOff>
      <xdr:row>60</xdr:row>
      <xdr:rowOff>22225</xdr:rowOff>
    </xdr:to>
    <xdr:sp macro="" textlink="">
      <xdr:nvSpPr>
        <xdr:cNvPr id="655" name="楕円 654">
          <a:extLst>
            <a:ext uri="{FF2B5EF4-FFF2-40B4-BE49-F238E27FC236}">
              <a16:creationId xmlns:a16="http://schemas.microsoft.com/office/drawing/2014/main" id="{CE476517-6986-42FA-8EC2-5EED56452039}"/>
            </a:ext>
          </a:extLst>
        </xdr:cNvPr>
        <xdr:cNvSpPr/>
      </xdr:nvSpPr>
      <xdr:spPr>
        <a:xfrm>
          <a:off x="12763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142875</xdr:rowOff>
    </xdr:from>
    <xdr:to>
      <xdr:col>71</xdr:col>
      <xdr:colOff>177800</xdr:colOff>
      <xdr:row>59</xdr:row>
      <xdr:rowOff>146685</xdr:rowOff>
    </xdr:to>
    <xdr:cxnSp macro="">
      <xdr:nvCxnSpPr>
        <xdr:cNvPr id="656" name="直線コネクタ 655">
          <a:extLst>
            <a:ext uri="{FF2B5EF4-FFF2-40B4-BE49-F238E27FC236}">
              <a16:creationId xmlns:a16="http://schemas.microsoft.com/office/drawing/2014/main" id="{0C3AAA3E-EB9D-430F-B6B6-E05D7AD790C8}"/>
            </a:ext>
          </a:extLst>
        </xdr:cNvPr>
        <xdr:cNvCxnSpPr/>
      </xdr:nvCxnSpPr>
      <xdr:spPr>
        <a:xfrm>
          <a:off x="12814300" y="102584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657" name="n_1aveValue【学校施設】&#10;有形固定資産減価償却率">
          <a:extLst>
            <a:ext uri="{FF2B5EF4-FFF2-40B4-BE49-F238E27FC236}">
              <a16:creationId xmlns:a16="http://schemas.microsoft.com/office/drawing/2014/main" id="{B745CCE8-C4FD-4055-98F9-85A1160DF099}"/>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658" name="n_2aveValue【学校施設】&#10;有形固定資産減価償却率">
          <a:extLst>
            <a:ext uri="{FF2B5EF4-FFF2-40B4-BE49-F238E27FC236}">
              <a16:creationId xmlns:a16="http://schemas.microsoft.com/office/drawing/2014/main" id="{9DC81BBA-FC87-4A60-A241-095724EF114B}"/>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659" name="n_3aveValue【学校施設】&#10;有形固定資産減価償却率">
          <a:extLst>
            <a:ext uri="{FF2B5EF4-FFF2-40B4-BE49-F238E27FC236}">
              <a16:creationId xmlns:a16="http://schemas.microsoft.com/office/drawing/2014/main" id="{CF54A991-A4D0-4705-9688-F0ADF6C347E1}"/>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660" name="n_4aveValue【学校施設】&#10;有形固定資産減価償却率">
          <a:extLst>
            <a:ext uri="{FF2B5EF4-FFF2-40B4-BE49-F238E27FC236}">
              <a16:creationId xmlns:a16="http://schemas.microsoft.com/office/drawing/2014/main" id="{D9F573FB-F007-4A5E-8417-9631D69DD81B}"/>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86377</xdr:rowOff>
    </xdr:from>
    <xdr:ext cx="405111" cy="259045"/>
    <xdr:sp macro="" textlink="">
      <xdr:nvSpPr>
        <xdr:cNvPr id="661" name="n_1mainValue【学校施設】&#10;有形固定資産減価償却率">
          <a:extLst>
            <a:ext uri="{FF2B5EF4-FFF2-40B4-BE49-F238E27FC236}">
              <a16:creationId xmlns:a16="http://schemas.microsoft.com/office/drawing/2014/main" id="{252759D2-B6B1-4276-8145-27557E77D54F}"/>
            </a:ext>
          </a:extLst>
        </xdr:cNvPr>
        <xdr:cNvSpPr txBox="1"/>
      </xdr:nvSpPr>
      <xdr:spPr>
        <a:xfrm>
          <a:off x="15266044" y="1003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73042</xdr:rowOff>
    </xdr:from>
    <xdr:ext cx="405111" cy="259045"/>
    <xdr:sp macro="" textlink="">
      <xdr:nvSpPr>
        <xdr:cNvPr id="662" name="n_2mainValue【学校施設】&#10;有形固定資産減価償却率">
          <a:extLst>
            <a:ext uri="{FF2B5EF4-FFF2-40B4-BE49-F238E27FC236}">
              <a16:creationId xmlns:a16="http://schemas.microsoft.com/office/drawing/2014/main" id="{FF631B5E-FFEC-4CAC-824B-CA5F85BBB8CB}"/>
            </a:ext>
          </a:extLst>
        </xdr:cNvPr>
        <xdr:cNvSpPr txBox="1"/>
      </xdr:nvSpPr>
      <xdr:spPr>
        <a:xfrm>
          <a:off x="14389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42562</xdr:rowOff>
    </xdr:from>
    <xdr:ext cx="405111" cy="259045"/>
    <xdr:sp macro="" textlink="">
      <xdr:nvSpPr>
        <xdr:cNvPr id="663" name="n_3mainValue【学校施設】&#10;有形固定資産減価償却率">
          <a:extLst>
            <a:ext uri="{FF2B5EF4-FFF2-40B4-BE49-F238E27FC236}">
              <a16:creationId xmlns:a16="http://schemas.microsoft.com/office/drawing/2014/main" id="{C191D2F8-DEC8-4979-A679-5FA669C8BFA9}"/>
            </a:ext>
          </a:extLst>
        </xdr:cNvPr>
        <xdr:cNvSpPr txBox="1"/>
      </xdr:nvSpPr>
      <xdr:spPr>
        <a:xfrm>
          <a:off x="13500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38752</xdr:rowOff>
    </xdr:from>
    <xdr:ext cx="405111" cy="259045"/>
    <xdr:sp macro="" textlink="">
      <xdr:nvSpPr>
        <xdr:cNvPr id="664" name="n_4mainValue【学校施設】&#10;有形固定資産減価償却率">
          <a:extLst>
            <a:ext uri="{FF2B5EF4-FFF2-40B4-BE49-F238E27FC236}">
              <a16:creationId xmlns:a16="http://schemas.microsoft.com/office/drawing/2014/main" id="{542F153A-386D-4D99-957A-56866A4555DA}"/>
            </a:ext>
          </a:extLst>
        </xdr:cNvPr>
        <xdr:cNvSpPr txBox="1"/>
      </xdr:nvSpPr>
      <xdr:spPr>
        <a:xfrm>
          <a:off x="12611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26EBB88-C2D1-4B42-986B-07B6BA15085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76665AE1-3B64-453D-86AF-37232FCC334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831D7F26-ABA8-49E3-BE6F-853CCC3DE2E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21AE4173-3624-47C4-8BA0-2CEEBB0201E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56DD136B-A331-4D68-88BC-F789F76AFD17}"/>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33B632D7-A9A6-45E4-A012-8F8ED298C23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4F33F70A-7D76-4BEC-BF37-998391E7748E}"/>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670BDE30-22D9-44F3-A27E-A2EC0B38875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61AC26E9-C61B-47C6-B1C3-FDB67C764D0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88E1179E-C14E-4475-A5C5-907F95E9481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5" name="テキスト ボックス 674">
          <a:extLst>
            <a:ext uri="{FF2B5EF4-FFF2-40B4-BE49-F238E27FC236}">
              <a16:creationId xmlns:a16="http://schemas.microsoft.com/office/drawing/2014/main" id="{4CA5BBF5-9E86-4568-86E5-4F782282150C}"/>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6" name="直線コネクタ 675">
          <a:extLst>
            <a:ext uri="{FF2B5EF4-FFF2-40B4-BE49-F238E27FC236}">
              <a16:creationId xmlns:a16="http://schemas.microsoft.com/office/drawing/2014/main" id="{021EA500-4082-4637-84C6-2251C2BEAFA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7" name="テキスト ボックス 676">
          <a:extLst>
            <a:ext uri="{FF2B5EF4-FFF2-40B4-BE49-F238E27FC236}">
              <a16:creationId xmlns:a16="http://schemas.microsoft.com/office/drawing/2014/main" id="{C07D14E3-8FC0-4E63-BCFD-B5ED7CEE043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8" name="直線コネクタ 677">
          <a:extLst>
            <a:ext uri="{FF2B5EF4-FFF2-40B4-BE49-F238E27FC236}">
              <a16:creationId xmlns:a16="http://schemas.microsoft.com/office/drawing/2014/main" id="{B4F33A44-79F3-43A7-B7F9-59DE0171DADA}"/>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9" name="テキスト ボックス 678">
          <a:extLst>
            <a:ext uri="{FF2B5EF4-FFF2-40B4-BE49-F238E27FC236}">
              <a16:creationId xmlns:a16="http://schemas.microsoft.com/office/drawing/2014/main" id="{AD57455B-C64B-43D6-9FFF-DE5D1C54C80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0" name="直線コネクタ 679">
          <a:extLst>
            <a:ext uri="{FF2B5EF4-FFF2-40B4-BE49-F238E27FC236}">
              <a16:creationId xmlns:a16="http://schemas.microsoft.com/office/drawing/2014/main" id="{20ED4B31-7C20-4053-956A-9A62CFE38A3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1" name="テキスト ボックス 680">
          <a:extLst>
            <a:ext uri="{FF2B5EF4-FFF2-40B4-BE49-F238E27FC236}">
              <a16:creationId xmlns:a16="http://schemas.microsoft.com/office/drawing/2014/main" id="{0A3890A8-EC44-4683-AC1F-6C15445F4FF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2" name="直線コネクタ 681">
          <a:extLst>
            <a:ext uri="{FF2B5EF4-FFF2-40B4-BE49-F238E27FC236}">
              <a16:creationId xmlns:a16="http://schemas.microsoft.com/office/drawing/2014/main" id="{FBF80B34-8B79-4EA5-AEF4-56657945A611}"/>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3" name="テキスト ボックス 682">
          <a:extLst>
            <a:ext uri="{FF2B5EF4-FFF2-40B4-BE49-F238E27FC236}">
              <a16:creationId xmlns:a16="http://schemas.microsoft.com/office/drawing/2014/main" id="{A20DED25-6E71-43FD-9B66-4043AC04770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4" name="直線コネクタ 683">
          <a:extLst>
            <a:ext uri="{FF2B5EF4-FFF2-40B4-BE49-F238E27FC236}">
              <a16:creationId xmlns:a16="http://schemas.microsoft.com/office/drawing/2014/main" id="{3A4DCBC5-7FB5-4953-AAD3-BB9697BD421E}"/>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5" name="テキスト ボックス 684">
          <a:extLst>
            <a:ext uri="{FF2B5EF4-FFF2-40B4-BE49-F238E27FC236}">
              <a16:creationId xmlns:a16="http://schemas.microsoft.com/office/drawing/2014/main" id="{181549FA-05AA-4415-9118-B866D1BC25D5}"/>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6" name="直線コネクタ 685">
          <a:extLst>
            <a:ext uri="{FF2B5EF4-FFF2-40B4-BE49-F238E27FC236}">
              <a16:creationId xmlns:a16="http://schemas.microsoft.com/office/drawing/2014/main" id="{558C6240-1393-4D13-8960-75E9FD76A1FD}"/>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7" name="テキスト ボックス 686">
          <a:extLst>
            <a:ext uri="{FF2B5EF4-FFF2-40B4-BE49-F238E27FC236}">
              <a16:creationId xmlns:a16="http://schemas.microsoft.com/office/drawing/2014/main" id="{6042A935-5128-4537-A47C-00F50C980E1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D2892265-37B8-4B5A-BCAB-C1D56ECC88A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7EAE3899-4F01-40AE-94D2-6AF82DCA5DB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7DE2636C-025E-458B-B301-220317670C7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691" name="直線コネクタ 690">
          <a:extLst>
            <a:ext uri="{FF2B5EF4-FFF2-40B4-BE49-F238E27FC236}">
              <a16:creationId xmlns:a16="http://schemas.microsoft.com/office/drawing/2014/main" id="{09912EB1-E895-489F-BFEE-219B74E1044C}"/>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2" name="【学校施設】&#10;一人当たり面積最小値テキスト">
          <a:extLst>
            <a:ext uri="{FF2B5EF4-FFF2-40B4-BE49-F238E27FC236}">
              <a16:creationId xmlns:a16="http://schemas.microsoft.com/office/drawing/2014/main" id="{D5F5267C-3D3E-4E73-AABF-A40774936E8D}"/>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3" name="直線コネクタ 692">
          <a:extLst>
            <a:ext uri="{FF2B5EF4-FFF2-40B4-BE49-F238E27FC236}">
              <a16:creationId xmlns:a16="http://schemas.microsoft.com/office/drawing/2014/main" id="{F00CF00D-7F4C-459F-A2EB-C70E50797BB5}"/>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694" name="【学校施設】&#10;一人当たり面積最大値テキスト">
          <a:extLst>
            <a:ext uri="{FF2B5EF4-FFF2-40B4-BE49-F238E27FC236}">
              <a16:creationId xmlns:a16="http://schemas.microsoft.com/office/drawing/2014/main" id="{038E0B8C-D19A-4F96-A72F-F107FDE50A39}"/>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695" name="直線コネクタ 694">
          <a:extLst>
            <a:ext uri="{FF2B5EF4-FFF2-40B4-BE49-F238E27FC236}">
              <a16:creationId xmlns:a16="http://schemas.microsoft.com/office/drawing/2014/main" id="{AFF5B3A3-92A0-4F94-AA96-0B6154B9B037}"/>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696" name="【学校施設】&#10;一人当たり面積平均値テキスト">
          <a:extLst>
            <a:ext uri="{FF2B5EF4-FFF2-40B4-BE49-F238E27FC236}">
              <a16:creationId xmlns:a16="http://schemas.microsoft.com/office/drawing/2014/main" id="{AE4466BA-072D-4C65-801E-CE153463EC4F}"/>
            </a:ext>
          </a:extLst>
        </xdr:cNvPr>
        <xdr:cNvSpPr txBox="1"/>
      </xdr:nvSpPr>
      <xdr:spPr>
        <a:xfrm>
          <a:off x="22199600" y="1038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697" name="フローチャート: 判断 696">
          <a:extLst>
            <a:ext uri="{FF2B5EF4-FFF2-40B4-BE49-F238E27FC236}">
              <a16:creationId xmlns:a16="http://schemas.microsoft.com/office/drawing/2014/main" id="{7C59B69B-1186-4831-A707-D9ACE67F9167}"/>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698" name="フローチャート: 判断 697">
          <a:extLst>
            <a:ext uri="{FF2B5EF4-FFF2-40B4-BE49-F238E27FC236}">
              <a16:creationId xmlns:a16="http://schemas.microsoft.com/office/drawing/2014/main" id="{9923DD1F-0DC8-4CC5-98D3-EE782E7D3714}"/>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699" name="フローチャート: 判断 698">
          <a:extLst>
            <a:ext uri="{FF2B5EF4-FFF2-40B4-BE49-F238E27FC236}">
              <a16:creationId xmlns:a16="http://schemas.microsoft.com/office/drawing/2014/main" id="{1E660585-4D45-4574-98D1-D7240D2212DC}"/>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700" name="フローチャート: 判断 699">
          <a:extLst>
            <a:ext uri="{FF2B5EF4-FFF2-40B4-BE49-F238E27FC236}">
              <a16:creationId xmlns:a16="http://schemas.microsoft.com/office/drawing/2014/main" id="{B6F8CC43-60AF-48A7-B9CD-22DE4F72F932}"/>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701" name="フローチャート: 判断 700">
          <a:extLst>
            <a:ext uri="{FF2B5EF4-FFF2-40B4-BE49-F238E27FC236}">
              <a16:creationId xmlns:a16="http://schemas.microsoft.com/office/drawing/2014/main" id="{4CE0091E-2468-4D94-BE6C-83036142C35F}"/>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F93436D-9673-45B5-8837-D6860431B17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34C675A2-049A-4430-ADC0-F02AA62B2C9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A3E08A1-CDFF-4B21-A73C-FA5DE34766C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58E7345-3C51-439D-A3A6-0029B89291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95E56164-8B18-4AE7-83CD-FDED35B94E9F}"/>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138612</xdr:rowOff>
    </xdr:from>
    <xdr:to>
      <xdr:col>116</xdr:col>
      <xdr:colOff>114300</xdr:colOff>
      <xdr:row>63</xdr:row>
      <xdr:rowOff>68762</xdr:rowOff>
    </xdr:to>
    <xdr:sp macro="" textlink="">
      <xdr:nvSpPr>
        <xdr:cNvPr id="707" name="楕円 706">
          <a:extLst>
            <a:ext uri="{FF2B5EF4-FFF2-40B4-BE49-F238E27FC236}">
              <a16:creationId xmlns:a16="http://schemas.microsoft.com/office/drawing/2014/main" id="{BE7376A8-9271-46E6-9AD6-FCC539EAF1A7}"/>
            </a:ext>
          </a:extLst>
        </xdr:cNvPr>
        <xdr:cNvSpPr/>
      </xdr:nvSpPr>
      <xdr:spPr>
        <a:xfrm>
          <a:off x="22110700" y="1076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117039</xdr:rowOff>
    </xdr:from>
    <xdr:ext cx="469744" cy="259045"/>
    <xdr:sp macro="" textlink="">
      <xdr:nvSpPr>
        <xdr:cNvPr id="708" name="【学校施設】&#10;一人当たり面積該当値テキスト">
          <a:extLst>
            <a:ext uri="{FF2B5EF4-FFF2-40B4-BE49-F238E27FC236}">
              <a16:creationId xmlns:a16="http://schemas.microsoft.com/office/drawing/2014/main" id="{64E2BE06-ABCF-4B87-8BEB-12D54A70AF51}"/>
            </a:ext>
          </a:extLst>
        </xdr:cNvPr>
        <xdr:cNvSpPr txBox="1"/>
      </xdr:nvSpPr>
      <xdr:spPr>
        <a:xfrm>
          <a:off x="22199600" y="1074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24856</xdr:rowOff>
    </xdr:from>
    <xdr:to>
      <xdr:col>112</xdr:col>
      <xdr:colOff>38100</xdr:colOff>
      <xdr:row>63</xdr:row>
      <xdr:rowOff>126456</xdr:rowOff>
    </xdr:to>
    <xdr:sp macro="" textlink="">
      <xdr:nvSpPr>
        <xdr:cNvPr id="709" name="楕円 708">
          <a:extLst>
            <a:ext uri="{FF2B5EF4-FFF2-40B4-BE49-F238E27FC236}">
              <a16:creationId xmlns:a16="http://schemas.microsoft.com/office/drawing/2014/main" id="{66C19617-4363-431D-A770-C5312E6D6B98}"/>
            </a:ext>
          </a:extLst>
        </xdr:cNvPr>
        <xdr:cNvSpPr/>
      </xdr:nvSpPr>
      <xdr:spPr>
        <a:xfrm>
          <a:off x="21272500" y="10826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17962</xdr:rowOff>
    </xdr:from>
    <xdr:to>
      <xdr:col>116</xdr:col>
      <xdr:colOff>63500</xdr:colOff>
      <xdr:row>63</xdr:row>
      <xdr:rowOff>75656</xdr:rowOff>
    </xdr:to>
    <xdr:cxnSp macro="">
      <xdr:nvCxnSpPr>
        <xdr:cNvPr id="710" name="直線コネクタ 709">
          <a:extLst>
            <a:ext uri="{FF2B5EF4-FFF2-40B4-BE49-F238E27FC236}">
              <a16:creationId xmlns:a16="http://schemas.microsoft.com/office/drawing/2014/main" id="{BDE23938-0833-4865-A286-7A366F1E89FE}"/>
            </a:ext>
          </a:extLst>
        </xdr:cNvPr>
        <xdr:cNvCxnSpPr/>
      </xdr:nvCxnSpPr>
      <xdr:spPr>
        <a:xfrm flipV="1">
          <a:off x="21323300" y="10819312"/>
          <a:ext cx="838200" cy="57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10704</xdr:rowOff>
    </xdr:from>
    <xdr:to>
      <xdr:col>107</xdr:col>
      <xdr:colOff>101600</xdr:colOff>
      <xdr:row>63</xdr:row>
      <xdr:rowOff>112304</xdr:rowOff>
    </xdr:to>
    <xdr:sp macro="" textlink="">
      <xdr:nvSpPr>
        <xdr:cNvPr id="711" name="楕円 710">
          <a:extLst>
            <a:ext uri="{FF2B5EF4-FFF2-40B4-BE49-F238E27FC236}">
              <a16:creationId xmlns:a16="http://schemas.microsoft.com/office/drawing/2014/main" id="{DC2E7B20-2C84-424C-8C09-431265C36312}"/>
            </a:ext>
          </a:extLst>
        </xdr:cNvPr>
        <xdr:cNvSpPr/>
      </xdr:nvSpPr>
      <xdr:spPr>
        <a:xfrm>
          <a:off x="20383500" y="1081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61504</xdr:rowOff>
    </xdr:from>
    <xdr:to>
      <xdr:col>111</xdr:col>
      <xdr:colOff>177800</xdr:colOff>
      <xdr:row>63</xdr:row>
      <xdr:rowOff>75656</xdr:rowOff>
    </xdr:to>
    <xdr:cxnSp macro="">
      <xdr:nvCxnSpPr>
        <xdr:cNvPr id="712" name="直線コネクタ 711">
          <a:extLst>
            <a:ext uri="{FF2B5EF4-FFF2-40B4-BE49-F238E27FC236}">
              <a16:creationId xmlns:a16="http://schemas.microsoft.com/office/drawing/2014/main" id="{D8E4AB58-DFFF-4409-ACB0-E27CE8D1BD34}"/>
            </a:ext>
          </a:extLst>
        </xdr:cNvPr>
        <xdr:cNvCxnSpPr/>
      </xdr:nvCxnSpPr>
      <xdr:spPr>
        <a:xfrm>
          <a:off x="20434300" y="10862854"/>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10704</xdr:rowOff>
    </xdr:from>
    <xdr:to>
      <xdr:col>102</xdr:col>
      <xdr:colOff>165100</xdr:colOff>
      <xdr:row>63</xdr:row>
      <xdr:rowOff>112304</xdr:rowOff>
    </xdr:to>
    <xdr:sp macro="" textlink="">
      <xdr:nvSpPr>
        <xdr:cNvPr id="713" name="楕円 712">
          <a:extLst>
            <a:ext uri="{FF2B5EF4-FFF2-40B4-BE49-F238E27FC236}">
              <a16:creationId xmlns:a16="http://schemas.microsoft.com/office/drawing/2014/main" id="{A21A8BCA-9CBE-4D9D-ABC9-38539745E987}"/>
            </a:ext>
          </a:extLst>
        </xdr:cNvPr>
        <xdr:cNvSpPr/>
      </xdr:nvSpPr>
      <xdr:spPr>
        <a:xfrm>
          <a:off x="19494500" y="10812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61504</xdr:rowOff>
    </xdr:from>
    <xdr:to>
      <xdr:col>107</xdr:col>
      <xdr:colOff>50800</xdr:colOff>
      <xdr:row>63</xdr:row>
      <xdr:rowOff>61504</xdr:rowOff>
    </xdr:to>
    <xdr:cxnSp macro="">
      <xdr:nvCxnSpPr>
        <xdr:cNvPr id="714" name="直線コネクタ 713">
          <a:extLst>
            <a:ext uri="{FF2B5EF4-FFF2-40B4-BE49-F238E27FC236}">
              <a16:creationId xmlns:a16="http://schemas.microsoft.com/office/drawing/2014/main" id="{36636F5C-3F28-4B35-A8B6-5D1AD281F377}"/>
            </a:ext>
          </a:extLst>
        </xdr:cNvPr>
        <xdr:cNvCxnSpPr/>
      </xdr:nvCxnSpPr>
      <xdr:spPr>
        <a:xfrm>
          <a:off x="19545300" y="1086285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19413</xdr:rowOff>
    </xdr:from>
    <xdr:to>
      <xdr:col>98</xdr:col>
      <xdr:colOff>38100</xdr:colOff>
      <xdr:row>63</xdr:row>
      <xdr:rowOff>121013</xdr:rowOff>
    </xdr:to>
    <xdr:sp macro="" textlink="">
      <xdr:nvSpPr>
        <xdr:cNvPr id="715" name="楕円 714">
          <a:extLst>
            <a:ext uri="{FF2B5EF4-FFF2-40B4-BE49-F238E27FC236}">
              <a16:creationId xmlns:a16="http://schemas.microsoft.com/office/drawing/2014/main" id="{30C88CE7-C698-4AE7-9C5C-399B64507AEA}"/>
            </a:ext>
          </a:extLst>
        </xdr:cNvPr>
        <xdr:cNvSpPr/>
      </xdr:nvSpPr>
      <xdr:spPr>
        <a:xfrm>
          <a:off x="18605500" y="1082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61504</xdr:rowOff>
    </xdr:from>
    <xdr:to>
      <xdr:col>102</xdr:col>
      <xdr:colOff>114300</xdr:colOff>
      <xdr:row>63</xdr:row>
      <xdr:rowOff>70213</xdr:rowOff>
    </xdr:to>
    <xdr:cxnSp macro="">
      <xdr:nvCxnSpPr>
        <xdr:cNvPr id="716" name="直線コネクタ 715">
          <a:extLst>
            <a:ext uri="{FF2B5EF4-FFF2-40B4-BE49-F238E27FC236}">
              <a16:creationId xmlns:a16="http://schemas.microsoft.com/office/drawing/2014/main" id="{0E443F56-5CD9-4A64-A70C-24E50E751D67}"/>
            </a:ext>
          </a:extLst>
        </xdr:cNvPr>
        <xdr:cNvCxnSpPr/>
      </xdr:nvCxnSpPr>
      <xdr:spPr>
        <a:xfrm flipV="1">
          <a:off x="18656300" y="10862854"/>
          <a:ext cx="8890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717" name="n_1aveValue【学校施設】&#10;一人当たり面積">
          <a:extLst>
            <a:ext uri="{FF2B5EF4-FFF2-40B4-BE49-F238E27FC236}">
              <a16:creationId xmlns:a16="http://schemas.microsoft.com/office/drawing/2014/main" id="{19115DBA-1483-46D2-B1B8-43E97E365274}"/>
            </a:ext>
          </a:extLst>
        </xdr:cNvPr>
        <xdr:cNvSpPr txBox="1"/>
      </xdr:nvSpPr>
      <xdr:spPr>
        <a:xfrm>
          <a:off x="21075727" y="1034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718" name="n_2aveValue【学校施設】&#10;一人当たり面積">
          <a:extLst>
            <a:ext uri="{FF2B5EF4-FFF2-40B4-BE49-F238E27FC236}">
              <a16:creationId xmlns:a16="http://schemas.microsoft.com/office/drawing/2014/main" id="{157A6F2F-23E5-4575-8E4A-55E35B1EA460}"/>
            </a:ext>
          </a:extLst>
        </xdr:cNvPr>
        <xdr:cNvSpPr txBox="1"/>
      </xdr:nvSpPr>
      <xdr:spPr>
        <a:xfrm>
          <a:off x="20199427" y="1034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719" name="n_3aveValue【学校施設】&#10;一人当たり面積">
          <a:extLst>
            <a:ext uri="{FF2B5EF4-FFF2-40B4-BE49-F238E27FC236}">
              <a16:creationId xmlns:a16="http://schemas.microsoft.com/office/drawing/2014/main" id="{12760746-A2DD-4BAE-8725-3925AFB6AC88}"/>
            </a:ext>
          </a:extLst>
        </xdr:cNvPr>
        <xdr:cNvSpPr txBox="1"/>
      </xdr:nvSpPr>
      <xdr:spPr>
        <a:xfrm>
          <a:off x="19310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720" name="n_4aveValue【学校施設】&#10;一人当たり面積">
          <a:extLst>
            <a:ext uri="{FF2B5EF4-FFF2-40B4-BE49-F238E27FC236}">
              <a16:creationId xmlns:a16="http://schemas.microsoft.com/office/drawing/2014/main" id="{468EBAF1-E992-402A-8D78-390B6FCAD47B}"/>
            </a:ext>
          </a:extLst>
        </xdr:cNvPr>
        <xdr:cNvSpPr txBox="1"/>
      </xdr:nvSpPr>
      <xdr:spPr>
        <a:xfrm>
          <a:off x="18421427" y="1037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117583</xdr:rowOff>
    </xdr:from>
    <xdr:ext cx="469744" cy="259045"/>
    <xdr:sp macro="" textlink="">
      <xdr:nvSpPr>
        <xdr:cNvPr id="721" name="n_1mainValue【学校施設】&#10;一人当たり面積">
          <a:extLst>
            <a:ext uri="{FF2B5EF4-FFF2-40B4-BE49-F238E27FC236}">
              <a16:creationId xmlns:a16="http://schemas.microsoft.com/office/drawing/2014/main" id="{8C7C44F0-F400-43BA-807C-36226B6D6C52}"/>
            </a:ext>
          </a:extLst>
        </xdr:cNvPr>
        <xdr:cNvSpPr txBox="1"/>
      </xdr:nvSpPr>
      <xdr:spPr>
        <a:xfrm>
          <a:off x="21075727" y="1091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103431</xdr:rowOff>
    </xdr:from>
    <xdr:ext cx="469744" cy="259045"/>
    <xdr:sp macro="" textlink="">
      <xdr:nvSpPr>
        <xdr:cNvPr id="722" name="n_2mainValue【学校施設】&#10;一人当たり面積">
          <a:extLst>
            <a:ext uri="{FF2B5EF4-FFF2-40B4-BE49-F238E27FC236}">
              <a16:creationId xmlns:a16="http://schemas.microsoft.com/office/drawing/2014/main" id="{6E01F2C9-45A7-473E-AD36-86F33F78A90B}"/>
            </a:ext>
          </a:extLst>
        </xdr:cNvPr>
        <xdr:cNvSpPr txBox="1"/>
      </xdr:nvSpPr>
      <xdr:spPr>
        <a:xfrm>
          <a:off x="20199427" y="1090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103431</xdr:rowOff>
    </xdr:from>
    <xdr:ext cx="469744" cy="259045"/>
    <xdr:sp macro="" textlink="">
      <xdr:nvSpPr>
        <xdr:cNvPr id="723" name="n_3mainValue【学校施設】&#10;一人当たり面積">
          <a:extLst>
            <a:ext uri="{FF2B5EF4-FFF2-40B4-BE49-F238E27FC236}">
              <a16:creationId xmlns:a16="http://schemas.microsoft.com/office/drawing/2014/main" id="{1625525E-27D6-4DD8-A0F2-51FA373B79E4}"/>
            </a:ext>
          </a:extLst>
        </xdr:cNvPr>
        <xdr:cNvSpPr txBox="1"/>
      </xdr:nvSpPr>
      <xdr:spPr>
        <a:xfrm>
          <a:off x="19310427" y="10904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112140</xdr:rowOff>
    </xdr:from>
    <xdr:ext cx="469744" cy="259045"/>
    <xdr:sp macro="" textlink="">
      <xdr:nvSpPr>
        <xdr:cNvPr id="724" name="n_4mainValue【学校施設】&#10;一人当たり面積">
          <a:extLst>
            <a:ext uri="{FF2B5EF4-FFF2-40B4-BE49-F238E27FC236}">
              <a16:creationId xmlns:a16="http://schemas.microsoft.com/office/drawing/2014/main" id="{52CB9CBF-8FD8-4B96-8785-A233C91398FA}"/>
            </a:ext>
          </a:extLst>
        </xdr:cNvPr>
        <xdr:cNvSpPr txBox="1"/>
      </xdr:nvSpPr>
      <xdr:spPr>
        <a:xfrm>
          <a:off x="18421427" y="1091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300B49D6-B2E6-405D-91C8-63957D67F37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AC3E1D9B-9AF0-4884-BBE9-35D4B43DB99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0D000773-CBEA-4C59-A1E4-325B772A593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D33B4775-544E-4CEA-9180-AE625048233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9DB15C1B-CEF6-4C3E-BD84-69876474CCF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787F69DE-30C9-465D-A9D9-37A54598BDC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E9AFEAA5-4F39-4257-935E-48C174DA754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3D1BEBA1-1E53-4291-9E3D-3A8FF3A31E0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821D235B-214F-42CD-93FF-B799E41CB87D}"/>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21D9A99D-7F09-404E-92E3-DD23F9178AF2}"/>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EEBC2D39-8472-4FAC-8078-7C70E81BC2D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0A9D66B3-45D8-4712-A85A-64A359D6B829}"/>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052EE109-B6F8-49B2-83D9-A8DFC3F65EF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EEA7C1DF-68FF-4432-91DF-D49D5072F8D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FFF472E6-9A20-4ABA-A42D-1DD855F3CCB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781F0E75-1199-44BF-AB86-643C37BD95EA}"/>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E92DCD5C-1A4E-4DAB-92F9-9040C31C327C}"/>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72184212-D27C-404A-8A56-31C5BFCD6FD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4755F93B-AE6E-4491-B4F4-9B6A4C02B5B2}"/>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38EECB95-AEB9-41A6-AA12-AEB3F902863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C4527DD6-6194-4492-A419-646A92DB9ECC}"/>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19891CFA-B40C-444C-B364-C15BFFDB912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5E623A3A-7EFF-4F97-BAEA-BB6D2FE1FF4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児童館】&#10;有形固定資産減価償却率グラフ枠">
          <a:extLst>
            <a:ext uri="{FF2B5EF4-FFF2-40B4-BE49-F238E27FC236}">
              <a16:creationId xmlns:a16="http://schemas.microsoft.com/office/drawing/2014/main" id="{A5F4DF06-8A10-4B04-BC1B-7A6E0338430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849AD167-A86D-4D02-A1F2-44D43CB8C74A}"/>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児童館】&#10;有形固定資産減価償却率最小値テキスト">
          <a:extLst>
            <a:ext uri="{FF2B5EF4-FFF2-40B4-BE49-F238E27FC236}">
              <a16:creationId xmlns:a16="http://schemas.microsoft.com/office/drawing/2014/main" id="{D8978067-A796-4AC0-AEE5-C9A174A6B967}"/>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D77B2F73-E9C8-4C5A-B9E6-3F444618DC15}"/>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752" name="【児童館】&#10;有形固定資産減価償却率最大値テキスト">
          <a:extLst>
            <a:ext uri="{FF2B5EF4-FFF2-40B4-BE49-F238E27FC236}">
              <a16:creationId xmlns:a16="http://schemas.microsoft.com/office/drawing/2014/main" id="{CF0E737C-34DC-4EC4-8C42-0B00A834EAC8}"/>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753" name="直線コネクタ 752">
          <a:extLst>
            <a:ext uri="{FF2B5EF4-FFF2-40B4-BE49-F238E27FC236}">
              <a16:creationId xmlns:a16="http://schemas.microsoft.com/office/drawing/2014/main" id="{DA6E936B-F780-4C1F-A2AE-AD700C4EDB21}"/>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140988</xdr:rowOff>
    </xdr:from>
    <xdr:ext cx="405111" cy="259045"/>
    <xdr:sp macro="" textlink="">
      <xdr:nvSpPr>
        <xdr:cNvPr id="754" name="【児童館】&#10;有形固定資産減価償却率平均値テキスト">
          <a:extLst>
            <a:ext uri="{FF2B5EF4-FFF2-40B4-BE49-F238E27FC236}">
              <a16:creationId xmlns:a16="http://schemas.microsoft.com/office/drawing/2014/main" id="{15850065-DEA9-4487-9B06-97CAFD2E3CA6}"/>
            </a:ext>
          </a:extLst>
        </xdr:cNvPr>
        <xdr:cNvSpPr txBox="1"/>
      </xdr:nvSpPr>
      <xdr:spPr>
        <a:xfrm>
          <a:off x="16357600" y="14028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755" name="フローチャート: 判断 754">
          <a:extLst>
            <a:ext uri="{FF2B5EF4-FFF2-40B4-BE49-F238E27FC236}">
              <a16:creationId xmlns:a16="http://schemas.microsoft.com/office/drawing/2014/main" id="{EA68EEC2-70E9-4B60-9E2F-46856A7392A0}"/>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756" name="フローチャート: 判断 755">
          <a:extLst>
            <a:ext uri="{FF2B5EF4-FFF2-40B4-BE49-F238E27FC236}">
              <a16:creationId xmlns:a16="http://schemas.microsoft.com/office/drawing/2014/main" id="{433BCECC-E0EE-4007-8D8B-C7B68B5CB3D7}"/>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757" name="フローチャート: 判断 756">
          <a:extLst>
            <a:ext uri="{FF2B5EF4-FFF2-40B4-BE49-F238E27FC236}">
              <a16:creationId xmlns:a16="http://schemas.microsoft.com/office/drawing/2014/main" id="{7C42BBFF-2D64-407F-8E70-EBA7871ACAC0}"/>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758" name="フローチャート: 判断 757">
          <a:extLst>
            <a:ext uri="{FF2B5EF4-FFF2-40B4-BE49-F238E27FC236}">
              <a16:creationId xmlns:a16="http://schemas.microsoft.com/office/drawing/2014/main" id="{900FF304-98AC-4EB3-B142-F13555326532}"/>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759" name="フローチャート: 判断 758">
          <a:extLst>
            <a:ext uri="{FF2B5EF4-FFF2-40B4-BE49-F238E27FC236}">
              <a16:creationId xmlns:a16="http://schemas.microsoft.com/office/drawing/2014/main" id="{34C2F275-1ED4-4523-A1DA-22C4AD52D431}"/>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3C6DF06-00CD-459D-832A-C38C71B821F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2138E56-7E22-4410-A64D-15464BD8A1E9}"/>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12F6753-47FD-4170-ADA8-678D87832EA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DE85F26C-F904-4F2B-B5EE-47512238150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570D4E63-1700-48D6-90B3-9E07BE65EBC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38736</xdr:rowOff>
    </xdr:from>
    <xdr:to>
      <xdr:col>85</xdr:col>
      <xdr:colOff>177800</xdr:colOff>
      <xdr:row>79</xdr:row>
      <xdr:rowOff>140336</xdr:rowOff>
    </xdr:to>
    <xdr:sp macro="" textlink="">
      <xdr:nvSpPr>
        <xdr:cNvPr id="765" name="楕円 764">
          <a:extLst>
            <a:ext uri="{FF2B5EF4-FFF2-40B4-BE49-F238E27FC236}">
              <a16:creationId xmlns:a16="http://schemas.microsoft.com/office/drawing/2014/main" id="{4D37AD18-9F36-4530-B2E3-83D2E120D8B7}"/>
            </a:ext>
          </a:extLst>
        </xdr:cNvPr>
        <xdr:cNvSpPr/>
      </xdr:nvSpPr>
      <xdr:spPr>
        <a:xfrm>
          <a:off x="16268700" y="1358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61613</xdr:rowOff>
    </xdr:from>
    <xdr:ext cx="405111" cy="259045"/>
    <xdr:sp macro="" textlink="">
      <xdr:nvSpPr>
        <xdr:cNvPr id="766" name="【児童館】&#10;有形固定資産減価償却率該当値テキスト">
          <a:extLst>
            <a:ext uri="{FF2B5EF4-FFF2-40B4-BE49-F238E27FC236}">
              <a16:creationId xmlns:a16="http://schemas.microsoft.com/office/drawing/2014/main" id="{C017C2DA-FCC1-46AE-B2FD-C2DB437F9469}"/>
            </a:ext>
          </a:extLst>
        </xdr:cNvPr>
        <xdr:cNvSpPr txBox="1"/>
      </xdr:nvSpPr>
      <xdr:spPr>
        <a:xfrm>
          <a:off x="16357600" y="1343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141605</xdr:rowOff>
    </xdr:from>
    <xdr:to>
      <xdr:col>81</xdr:col>
      <xdr:colOff>101600</xdr:colOff>
      <xdr:row>80</xdr:row>
      <xdr:rowOff>71755</xdr:rowOff>
    </xdr:to>
    <xdr:sp macro="" textlink="">
      <xdr:nvSpPr>
        <xdr:cNvPr id="767" name="楕円 766">
          <a:extLst>
            <a:ext uri="{FF2B5EF4-FFF2-40B4-BE49-F238E27FC236}">
              <a16:creationId xmlns:a16="http://schemas.microsoft.com/office/drawing/2014/main" id="{A9C0F7E3-FB0C-46DC-9C1C-29EE22A8170A}"/>
            </a:ext>
          </a:extLst>
        </xdr:cNvPr>
        <xdr:cNvSpPr/>
      </xdr:nvSpPr>
      <xdr:spPr>
        <a:xfrm>
          <a:off x="15430500" y="1368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89536</xdr:rowOff>
    </xdr:from>
    <xdr:to>
      <xdr:col>85</xdr:col>
      <xdr:colOff>127000</xdr:colOff>
      <xdr:row>80</xdr:row>
      <xdr:rowOff>20955</xdr:rowOff>
    </xdr:to>
    <xdr:cxnSp macro="">
      <xdr:nvCxnSpPr>
        <xdr:cNvPr id="768" name="直線コネクタ 767">
          <a:extLst>
            <a:ext uri="{FF2B5EF4-FFF2-40B4-BE49-F238E27FC236}">
              <a16:creationId xmlns:a16="http://schemas.microsoft.com/office/drawing/2014/main" id="{7B44A0E2-51D0-4289-8AF0-00C3800DE0A5}"/>
            </a:ext>
          </a:extLst>
        </xdr:cNvPr>
        <xdr:cNvCxnSpPr/>
      </xdr:nvCxnSpPr>
      <xdr:spPr>
        <a:xfrm flipV="1">
          <a:off x="15481300" y="13634086"/>
          <a:ext cx="8382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90170</xdr:rowOff>
    </xdr:from>
    <xdr:to>
      <xdr:col>76</xdr:col>
      <xdr:colOff>165100</xdr:colOff>
      <xdr:row>80</xdr:row>
      <xdr:rowOff>20320</xdr:rowOff>
    </xdr:to>
    <xdr:sp macro="" textlink="">
      <xdr:nvSpPr>
        <xdr:cNvPr id="769" name="楕円 768">
          <a:extLst>
            <a:ext uri="{FF2B5EF4-FFF2-40B4-BE49-F238E27FC236}">
              <a16:creationId xmlns:a16="http://schemas.microsoft.com/office/drawing/2014/main" id="{668712B0-DFFA-441B-9D42-781FA9E5A7D5}"/>
            </a:ext>
          </a:extLst>
        </xdr:cNvPr>
        <xdr:cNvSpPr/>
      </xdr:nvSpPr>
      <xdr:spPr>
        <a:xfrm>
          <a:off x="14541500" y="13634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140970</xdr:rowOff>
    </xdr:from>
    <xdr:to>
      <xdr:col>81</xdr:col>
      <xdr:colOff>50800</xdr:colOff>
      <xdr:row>80</xdr:row>
      <xdr:rowOff>20955</xdr:rowOff>
    </xdr:to>
    <xdr:cxnSp macro="">
      <xdr:nvCxnSpPr>
        <xdr:cNvPr id="770" name="直線コネクタ 769">
          <a:extLst>
            <a:ext uri="{FF2B5EF4-FFF2-40B4-BE49-F238E27FC236}">
              <a16:creationId xmlns:a16="http://schemas.microsoft.com/office/drawing/2014/main" id="{E1AF9DEF-BC55-44D8-8B53-3E9D86E8044A}"/>
            </a:ext>
          </a:extLst>
        </xdr:cNvPr>
        <xdr:cNvCxnSpPr/>
      </xdr:nvCxnSpPr>
      <xdr:spPr>
        <a:xfrm>
          <a:off x="14592300" y="1368552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67311</xdr:rowOff>
    </xdr:from>
    <xdr:to>
      <xdr:col>72</xdr:col>
      <xdr:colOff>38100</xdr:colOff>
      <xdr:row>79</xdr:row>
      <xdr:rowOff>168911</xdr:rowOff>
    </xdr:to>
    <xdr:sp macro="" textlink="">
      <xdr:nvSpPr>
        <xdr:cNvPr id="771" name="楕円 770">
          <a:extLst>
            <a:ext uri="{FF2B5EF4-FFF2-40B4-BE49-F238E27FC236}">
              <a16:creationId xmlns:a16="http://schemas.microsoft.com/office/drawing/2014/main" id="{1C4A0A2F-AFC7-4AF4-BE08-5D4C0FD4F625}"/>
            </a:ext>
          </a:extLst>
        </xdr:cNvPr>
        <xdr:cNvSpPr/>
      </xdr:nvSpPr>
      <xdr:spPr>
        <a:xfrm>
          <a:off x="13652500" y="1361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118111</xdr:rowOff>
    </xdr:from>
    <xdr:to>
      <xdr:col>76</xdr:col>
      <xdr:colOff>114300</xdr:colOff>
      <xdr:row>79</xdr:row>
      <xdr:rowOff>140970</xdr:rowOff>
    </xdr:to>
    <xdr:cxnSp macro="">
      <xdr:nvCxnSpPr>
        <xdr:cNvPr id="772" name="直線コネクタ 771">
          <a:extLst>
            <a:ext uri="{FF2B5EF4-FFF2-40B4-BE49-F238E27FC236}">
              <a16:creationId xmlns:a16="http://schemas.microsoft.com/office/drawing/2014/main" id="{6435BC76-4898-4C8A-A4DA-6B200703A922}"/>
            </a:ext>
          </a:extLst>
        </xdr:cNvPr>
        <xdr:cNvCxnSpPr/>
      </xdr:nvCxnSpPr>
      <xdr:spPr>
        <a:xfrm>
          <a:off x="13703300" y="136626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25400</xdr:rowOff>
    </xdr:from>
    <xdr:to>
      <xdr:col>67</xdr:col>
      <xdr:colOff>101600</xdr:colOff>
      <xdr:row>79</xdr:row>
      <xdr:rowOff>127000</xdr:rowOff>
    </xdr:to>
    <xdr:sp macro="" textlink="">
      <xdr:nvSpPr>
        <xdr:cNvPr id="773" name="楕円 772">
          <a:extLst>
            <a:ext uri="{FF2B5EF4-FFF2-40B4-BE49-F238E27FC236}">
              <a16:creationId xmlns:a16="http://schemas.microsoft.com/office/drawing/2014/main" id="{87B7F2C4-6F04-4EFE-B0FB-55CC06B4A8D1}"/>
            </a:ext>
          </a:extLst>
        </xdr:cNvPr>
        <xdr:cNvSpPr/>
      </xdr:nvSpPr>
      <xdr:spPr>
        <a:xfrm>
          <a:off x="12763500" y="1356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76200</xdr:rowOff>
    </xdr:from>
    <xdr:to>
      <xdr:col>71</xdr:col>
      <xdr:colOff>177800</xdr:colOff>
      <xdr:row>79</xdr:row>
      <xdr:rowOff>118111</xdr:rowOff>
    </xdr:to>
    <xdr:cxnSp macro="">
      <xdr:nvCxnSpPr>
        <xdr:cNvPr id="774" name="直線コネクタ 773">
          <a:extLst>
            <a:ext uri="{FF2B5EF4-FFF2-40B4-BE49-F238E27FC236}">
              <a16:creationId xmlns:a16="http://schemas.microsoft.com/office/drawing/2014/main" id="{AD7D5B76-B75B-4C45-A1DB-2099FC226B6A}"/>
            </a:ext>
          </a:extLst>
        </xdr:cNvPr>
        <xdr:cNvCxnSpPr/>
      </xdr:nvCxnSpPr>
      <xdr:spPr>
        <a:xfrm>
          <a:off x="12814300" y="136207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89552</xdr:rowOff>
    </xdr:from>
    <xdr:ext cx="405111" cy="259045"/>
    <xdr:sp macro="" textlink="">
      <xdr:nvSpPr>
        <xdr:cNvPr id="775" name="n_1aveValue【児童館】&#10;有形固定資産減価償却率">
          <a:extLst>
            <a:ext uri="{FF2B5EF4-FFF2-40B4-BE49-F238E27FC236}">
              <a16:creationId xmlns:a16="http://schemas.microsoft.com/office/drawing/2014/main" id="{954FE833-3749-494F-B7E6-969440DACA55}"/>
            </a:ext>
          </a:extLst>
        </xdr:cNvPr>
        <xdr:cNvSpPr txBox="1"/>
      </xdr:nvSpPr>
      <xdr:spPr>
        <a:xfrm>
          <a:off x="15266044" y="1414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74313</xdr:rowOff>
    </xdr:from>
    <xdr:ext cx="405111" cy="259045"/>
    <xdr:sp macro="" textlink="">
      <xdr:nvSpPr>
        <xdr:cNvPr id="776" name="n_2aveValue【児童館】&#10;有形固定資産減価償却率">
          <a:extLst>
            <a:ext uri="{FF2B5EF4-FFF2-40B4-BE49-F238E27FC236}">
              <a16:creationId xmlns:a16="http://schemas.microsoft.com/office/drawing/2014/main" id="{DC232393-E82A-464B-9C2A-657ACD3CD3CC}"/>
            </a:ext>
          </a:extLst>
        </xdr:cNvPr>
        <xdr:cNvSpPr txBox="1"/>
      </xdr:nvSpPr>
      <xdr:spPr>
        <a:xfrm>
          <a:off x="143897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72407</xdr:rowOff>
    </xdr:from>
    <xdr:ext cx="405111" cy="259045"/>
    <xdr:sp macro="" textlink="">
      <xdr:nvSpPr>
        <xdr:cNvPr id="777" name="n_3aveValue【児童館】&#10;有形固定資産減価償却率">
          <a:extLst>
            <a:ext uri="{FF2B5EF4-FFF2-40B4-BE49-F238E27FC236}">
              <a16:creationId xmlns:a16="http://schemas.microsoft.com/office/drawing/2014/main" id="{32D4FE88-BDA5-4D76-9043-B365667AF737}"/>
            </a:ext>
          </a:extLst>
        </xdr:cNvPr>
        <xdr:cNvSpPr txBox="1"/>
      </xdr:nvSpPr>
      <xdr:spPr>
        <a:xfrm>
          <a:off x="13500744" y="1413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106697</xdr:rowOff>
    </xdr:from>
    <xdr:ext cx="405111" cy="259045"/>
    <xdr:sp macro="" textlink="">
      <xdr:nvSpPr>
        <xdr:cNvPr id="778" name="n_4aveValue【児童館】&#10;有形固定資産減価償却率">
          <a:extLst>
            <a:ext uri="{FF2B5EF4-FFF2-40B4-BE49-F238E27FC236}">
              <a16:creationId xmlns:a16="http://schemas.microsoft.com/office/drawing/2014/main" id="{9C3EE8B5-7C2E-44BD-A466-51DB0D8EC207}"/>
            </a:ext>
          </a:extLst>
        </xdr:cNvPr>
        <xdr:cNvSpPr txBox="1"/>
      </xdr:nvSpPr>
      <xdr:spPr>
        <a:xfrm>
          <a:off x="1261174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88282</xdr:rowOff>
    </xdr:from>
    <xdr:ext cx="405111" cy="259045"/>
    <xdr:sp macro="" textlink="">
      <xdr:nvSpPr>
        <xdr:cNvPr id="779" name="n_1mainValue【児童館】&#10;有形固定資産減価償却率">
          <a:extLst>
            <a:ext uri="{FF2B5EF4-FFF2-40B4-BE49-F238E27FC236}">
              <a16:creationId xmlns:a16="http://schemas.microsoft.com/office/drawing/2014/main" id="{924A176A-E670-4A98-AA7F-145EF3F8BA40}"/>
            </a:ext>
          </a:extLst>
        </xdr:cNvPr>
        <xdr:cNvSpPr txBox="1"/>
      </xdr:nvSpPr>
      <xdr:spPr>
        <a:xfrm>
          <a:off x="15266044"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36847</xdr:rowOff>
    </xdr:from>
    <xdr:ext cx="405111" cy="259045"/>
    <xdr:sp macro="" textlink="">
      <xdr:nvSpPr>
        <xdr:cNvPr id="780" name="n_2mainValue【児童館】&#10;有形固定資産減価償却率">
          <a:extLst>
            <a:ext uri="{FF2B5EF4-FFF2-40B4-BE49-F238E27FC236}">
              <a16:creationId xmlns:a16="http://schemas.microsoft.com/office/drawing/2014/main" id="{8906EC9D-5715-4FB3-90BB-6A37F234CE9C}"/>
            </a:ext>
          </a:extLst>
        </xdr:cNvPr>
        <xdr:cNvSpPr txBox="1"/>
      </xdr:nvSpPr>
      <xdr:spPr>
        <a:xfrm>
          <a:off x="14389744" y="1340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13988</xdr:rowOff>
    </xdr:from>
    <xdr:ext cx="405111" cy="259045"/>
    <xdr:sp macro="" textlink="">
      <xdr:nvSpPr>
        <xdr:cNvPr id="781" name="n_3mainValue【児童館】&#10;有形固定資産減価償却率">
          <a:extLst>
            <a:ext uri="{FF2B5EF4-FFF2-40B4-BE49-F238E27FC236}">
              <a16:creationId xmlns:a16="http://schemas.microsoft.com/office/drawing/2014/main" id="{4E768937-9296-49B3-BBE6-FFA7F4195784}"/>
            </a:ext>
          </a:extLst>
        </xdr:cNvPr>
        <xdr:cNvSpPr txBox="1"/>
      </xdr:nvSpPr>
      <xdr:spPr>
        <a:xfrm>
          <a:off x="13500744" y="13387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143527</xdr:rowOff>
    </xdr:from>
    <xdr:ext cx="405111" cy="259045"/>
    <xdr:sp macro="" textlink="">
      <xdr:nvSpPr>
        <xdr:cNvPr id="782" name="n_4mainValue【児童館】&#10;有形固定資産減価償却率">
          <a:extLst>
            <a:ext uri="{FF2B5EF4-FFF2-40B4-BE49-F238E27FC236}">
              <a16:creationId xmlns:a16="http://schemas.microsoft.com/office/drawing/2014/main" id="{965E3A3C-7151-44F8-A473-BDACC19B8B33}"/>
            </a:ext>
          </a:extLst>
        </xdr:cNvPr>
        <xdr:cNvSpPr txBox="1"/>
      </xdr:nvSpPr>
      <xdr:spPr>
        <a:xfrm>
          <a:off x="12611744" y="1334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DD47EBB7-F7E6-4F57-AE96-3DE159260E9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5608A6D6-5038-424B-ADE3-A1DD23457E4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5C566FC0-25F7-4481-9578-5CD19476D1C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2296C564-DF13-452E-AD4C-9907C9E8CE7D}"/>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FC1B97DF-60F9-4A6C-92AA-79BBA9DEB6B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583EB26C-2E6C-436B-A8A6-A25737408F2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54625FDE-3410-4268-9A58-A8E57EEB2ED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55523536-09F5-422F-B0F1-ED6F7326A04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EB436D34-7D93-466B-833B-89C50B4424C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C2368258-A856-482C-92D8-F45267E855C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876E1906-7174-4697-9116-94573BA6E00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6896C4AC-5FED-4CCF-AE31-7CCEDDAE716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EF180435-0BFD-4DFF-88EE-8FBF170AF80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8DCFEB61-7793-43D2-957C-F60CB402696A}"/>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AF9DBDDC-9D7C-41EE-8A3B-D19B6AA6695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85670AD1-CEE0-428E-AF5F-D86126C7542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98EF1DAA-4648-4D47-BDAE-8D6A16343DE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C299B30B-93A6-4926-A9F0-75F445481E79}"/>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7DDCCBEB-9D92-4D21-9B58-2FD5DDAAB95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7E147C66-9B38-43FE-AD3F-BE8DD3E167A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児童館】&#10;一人当たり面積グラフ枠">
          <a:extLst>
            <a:ext uri="{FF2B5EF4-FFF2-40B4-BE49-F238E27FC236}">
              <a16:creationId xmlns:a16="http://schemas.microsoft.com/office/drawing/2014/main" id="{C13A6DE3-D7F5-452E-AD63-AAE880673D2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804" name="直線コネクタ 803">
          <a:extLst>
            <a:ext uri="{FF2B5EF4-FFF2-40B4-BE49-F238E27FC236}">
              <a16:creationId xmlns:a16="http://schemas.microsoft.com/office/drawing/2014/main" id="{45FD6A42-5924-4F40-B8D3-FFD08E1D59D4}"/>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805" name="【児童館】&#10;一人当たり面積最小値テキスト">
          <a:extLst>
            <a:ext uri="{FF2B5EF4-FFF2-40B4-BE49-F238E27FC236}">
              <a16:creationId xmlns:a16="http://schemas.microsoft.com/office/drawing/2014/main" id="{ED133E5D-D20C-4A19-86A7-9ED59A41A4E7}"/>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806" name="直線コネクタ 805">
          <a:extLst>
            <a:ext uri="{FF2B5EF4-FFF2-40B4-BE49-F238E27FC236}">
              <a16:creationId xmlns:a16="http://schemas.microsoft.com/office/drawing/2014/main" id="{A612E93D-6B74-494B-AE84-0639FF4C5766}"/>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807" name="【児童館】&#10;一人当たり面積最大値テキスト">
          <a:extLst>
            <a:ext uri="{FF2B5EF4-FFF2-40B4-BE49-F238E27FC236}">
              <a16:creationId xmlns:a16="http://schemas.microsoft.com/office/drawing/2014/main" id="{895100A2-D9FD-4468-96AD-FFF7EFEE3FD1}"/>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808" name="直線コネクタ 807">
          <a:extLst>
            <a:ext uri="{FF2B5EF4-FFF2-40B4-BE49-F238E27FC236}">
              <a16:creationId xmlns:a16="http://schemas.microsoft.com/office/drawing/2014/main" id="{E7AB9482-1607-495D-A166-BF7EEEAE0E80}"/>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160038</xdr:rowOff>
    </xdr:from>
    <xdr:ext cx="469744" cy="259045"/>
    <xdr:sp macro="" textlink="">
      <xdr:nvSpPr>
        <xdr:cNvPr id="809" name="【児童館】&#10;一人当たり面積平均値テキスト">
          <a:extLst>
            <a:ext uri="{FF2B5EF4-FFF2-40B4-BE49-F238E27FC236}">
              <a16:creationId xmlns:a16="http://schemas.microsoft.com/office/drawing/2014/main" id="{2549E69A-1C7B-40C4-960A-1912FE4B9CB6}"/>
            </a:ext>
          </a:extLst>
        </xdr:cNvPr>
        <xdr:cNvSpPr txBox="1"/>
      </xdr:nvSpPr>
      <xdr:spPr>
        <a:xfrm>
          <a:off x="22199600" y="1439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810" name="フローチャート: 判断 809">
          <a:extLst>
            <a:ext uri="{FF2B5EF4-FFF2-40B4-BE49-F238E27FC236}">
              <a16:creationId xmlns:a16="http://schemas.microsoft.com/office/drawing/2014/main" id="{C6CC184D-1605-49B2-BDC6-AB65F88D05BA}"/>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811" name="フローチャート: 判断 810">
          <a:extLst>
            <a:ext uri="{FF2B5EF4-FFF2-40B4-BE49-F238E27FC236}">
              <a16:creationId xmlns:a16="http://schemas.microsoft.com/office/drawing/2014/main" id="{A9579E1D-7727-4B88-B5A2-9DE2660CE586}"/>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812" name="フローチャート: 判断 811">
          <a:extLst>
            <a:ext uri="{FF2B5EF4-FFF2-40B4-BE49-F238E27FC236}">
              <a16:creationId xmlns:a16="http://schemas.microsoft.com/office/drawing/2014/main" id="{ADAE3719-44EA-4B99-A4B7-9F57079C3649}"/>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813" name="フローチャート: 判断 812">
          <a:extLst>
            <a:ext uri="{FF2B5EF4-FFF2-40B4-BE49-F238E27FC236}">
              <a16:creationId xmlns:a16="http://schemas.microsoft.com/office/drawing/2014/main" id="{3B2F3117-A6BD-43F1-AA2D-321087868EB8}"/>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814" name="フローチャート: 判断 813">
          <a:extLst>
            <a:ext uri="{FF2B5EF4-FFF2-40B4-BE49-F238E27FC236}">
              <a16:creationId xmlns:a16="http://schemas.microsoft.com/office/drawing/2014/main" id="{CC12CE7B-2EE5-46C2-A50A-C0B06E231353}"/>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A4FA1A19-326F-4D2C-A4DD-7D026F8180C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3A0CDE16-BA8A-442A-ADA7-5AA709CF6EB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CF1034E-664F-4114-9103-6413858F4A5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AD3E6663-4B9E-42C6-8250-C6FE33405A73}"/>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7E00425-97D1-4418-ABFA-27FB50EDFAE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90170</xdr:rowOff>
    </xdr:from>
    <xdr:to>
      <xdr:col>116</xdr:col>
      <xdr:colOff>114300</xdr:colOff>
      <xdr:row>82</xdr:row>
      <xdr:rowOff>20320</xdr:rowOff>
    </xdr:to>
    <xdr:sp macro="" textlink="">
      <xdr:nvSpPr>
        <xdr:cNvPr id="820" name="楕円 819">
          <a:extLst>
            <a:ext uri="{FF2B5EF4-FFF2-40B4-BE49-F238E27FC236}">
              <a16:creationId xmlns:a16="http://schemas.microsoft.com/office/drawing/2014/main" id="{75DECDE2-FE02-4A5C-9630-DB3FC657C413}"/>
            </a:ext>
          </a:extLst>
        </xdr:cNvPr>
        <xdr:cNvSpPr/>
      </xdr:nvSpPr>
      <xdr:spPr>
        <a:xfrm>
          <a:off x="221107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113047</xdr:rowOff>
    </xdr:from>
    <xdr:ext cx="469744" cy="259045"/>
    <xdr:sp macro="" textlink="">
      <xdr:nvSpPr>
        <xdr:cNvPr id="821" name="【児童館】&#10;一人当たり面積該当値テキスト">
          <a:extLst>
            <a:ext uri="{FF2B5EF4-FFF2-40B4-BE49-F238E27FC236}">
              <a16:creationId xmlns:a16="http://schemas.microsoft.com/office/drawing/2014/main" id="{10FCBEE4-D25E-4E7F-B4B6-1FF9721F3EA8}"/>
            </a:ext>
          </a:extLst>
        </xdr:cNvPr>
        <xdr:cNvSpPr txBox="1"/>
      </xdr:nvSpPr>
      <xdr:spPr>
        <a:xfrm>
          <a:off x="22199600" y="1382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10161</xdr:rowOff>
    </xdr:from>
    <xdr:to>
      <xdr:col>112</xdr:col>
      <xdr:colOff>38100</xdr:colOff>
      <xdr:row>82</xdr:row>
      <xdr:rowOff>111761</xdr:rowOff>
    </xdr:to>
    <xdr:sp macro="" textlink="">
      <xdr:nvSpPr>
        <xdr:cNvPr id="822" name="楕円 821">
          <a:extLst>
            <a:ext uri="{FF2B5EF4-FFF2-40B4-BE49-F238E27FC236}">
              <a16:creationId xmlns:a16="http://schemas.microsoft.com/office/drawing/2014/main" id="{57502459-379F-43B5-A065-8F975E7CBF5C}"/>
            </a:ext>
          </a:extLst>
        </xdr:cNvPr>
        <xdr:cNvSpPr/>
      </xdr:nvSpPr>
      <xdr:spPr>
        <a:xfrm>
          <a:off x="21272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140970</xdr:rowOff>
    </xdr:from>
    <xdr:to>
      <xdr:col>116</xdr:col>
      <xdr:colOff>63500</xdr:colOff>
      <xdr:row>82</xdr:row>
      <xdr:rowOff>60961</xdr:rowOff>
    </xdr:to>
    <xdr:cxnSp macro="">
      <xdr:nvCxnSpPr>
        <xdr:cNvPr id="823" name="直線コネクタ 822">
          <a:extLst>
            <a:ext uri="{FF2B5EF4-FFF2-40B4-BE49-F238E27FC236}">
              <a16:creationId xmlns:a16="http://schemas.microsoft.com/office/drawing/2014/main" id="{3B5BE5D6-42A3-4DC7-94D8-735D9F1F5B8A}"/>
            </a:ext>
          </a:extLst>
        </xdr:cNvPr>
        <xdr:cNvCxnSpPr/>
      </xdr:nvCxnSpPr>
      <xdr:spPr>
        <a:xfrm flipV="1">
          <a:off x="21323300" y="14028420"/>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158750</xdr:rowOff>
    </xdr:from>
    <xdr:to>
      <xdr:col>107</xdr:col>
      <xdr:colOff>101600</xdr:colOff>
      <xdr:row>82</xdr:row>
      <xdr:rowOff>88900</xdr:rowOff>
    </xdr:to>
    <xdr:sp macro="" textlink="">
      <xdr:nvSpPr>
        <xdr:cNvPr id="824" name="楕円 823">
          <a:extLst>
            <a:ext uri="{FF2B5EF4-FFF2-40B4-BE49-F238E27FC236}">
              <a16:creationId xmlns:a16="http://schemas.microsoft.com/office/drawing/2014/main" id="{11468C29-3D40-4E32-BA28-551464487C4B}"/>
            </a:ext>
          </a:extLst>
        </xdr:cNvPr>
        <xdr:cNvSpPr/>
      </xdr:nvSpPr>
      <xdr:spPr>
        <a:xfrm>
          <a:off x="20383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38100</xdr:rowOff>
    </xdr:from>
    <xdr:to>
      <xdr:col>111</xdr:col>
      <xdr:colOff>177800</xdr:colOff>
      <xdr:row>82</xdr:row>
      <xdr:rowOff>60961</xdr:rowOff>
    </xdr:to>
    <xdr:cxnSp macro="">
      <xdr:nvCxnSpPr>
        <xdr:cNvPr id="825" name="直線コネクタ 824">
          <a:extLst>
            <a:ext uri="{FF2B5EF4-FFF2-40B4-BE49-F238E27FC236}">
              <a16:creationId xmlns:a16="http://schemas.microsoft.com/office/drawing/2014/main" id="{10BFB72D-E8E7-49BA-8939-77BB70CEA969}"/>
            </a:ext>
          </a:extLst>
        </xdr:cNvPr>
        <xdr:cNvCxnSpPr/>
      </xdr:nvCxnSpPr>
      <xdr:spPr>
        <a:xfrm>
          <a:off x="20434300" y="140970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33020</xdr:rowOff>
    </xdr:from>
    <xdr:to>
      <xdr:col>102</xdr:col>
      <xdr:colOff>165100</xdr:colOff>
      <xdr:row>82</xdr:row>
      <xdr:rowOff>134620</xdr:rowOff>
    </xdr:to>
    <xdr:sp macro="" textlink="">
      <xdr:nvSpPr>
        <xdr:cNvPr id="826" name="楕円 825">
          <a:extLst>
            <a:ext uri="{FF2B5EF4-FFF2-40B4-BE49-F238E27FC236}">
              <a16:creationId xmlns:a16="http://schemas.microsoft.com/office/drawing/2014/main" id="{3244993A-402E-4233-8B40-8A3CF9298CB1}"/>
            </a:ext>
          </a:extLst>
        </xdr:cNvPr>
        <xdr:cNvSpPr/>
      </xdr:nvSpPr>
      <xdr:spPr>
        <a:xfrm>
          <a:off x="194945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38100</xdr:rowOff>
    </xdr:from>
    <xdr:to>
      <xdr:col>107</xdr:col>
      <xdr:colOff>50800</xdr:colOff>
      <xdr:row>82</xdr:row>
      <xdr:rowOff>83820</xdr:rowOff>
    </xdr:to>
    <xdr:cxnSp macro="">
      <xdr:nvCxnSpPr>
        <xdr:cNvPr id="827" name="直線コネクタ 826">
          <a:extLst>
            <a:ext uri="{FF2B5EF4-FFF2-40B4-BE49-F238E27FC236}">
              <a16:creationId xmlns:a16="http://schemas.microsoft.com/office/drawing/2014/main" id="{0F60FD7F-B73F-45AF-A9E3-A2E691F4F866}"/>
            </a:ext>
          </a:extLst>
        </xdr:cNvPr>
        <xdr:cNvCxnSpPr/>
      </xdr:nvCxnSpPr>
      <xdr:spPr>
        <a:xfrm flipV="1">
          <a:off x="19545300" y="14097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78739</xdr:rowOff>
    </xdr:from>
    <xdr:to>
      <xdr:col>98</xdr:col>
      <xdr:colOff>38100</xdr:colOff>
      <xdr:row>83</xdr:row>
      <xdr:rowOff>8889</xdr:rowOff>
    </xdr:to>
    <xdr:sp macro="" textlink="">
      <xdr:nvSpPr>
        <xdr:cNvPr id="828" name="楕円 827">
          <a:extLst>
            <a:ext uri="{FF2B5EF4-FFF2-40B4-BE49-F238E27FC236}">
              <a16:creationId xmlns:a16="http://schemas.microsoft.com/office/drawing/2014/main" id="{2D97449D-B2BC-4B79-856C-9BC26391FF2C}"/>
            </a:ext>
          </a:extLst>
        </xdr:cNvPr>
        <xdr:cNvSpPr/>
      </xdr:nvSpPr>
      <xdr:spPr>
        <a:xfrm>
          <a:off x="18605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83820</xdr:rowOff>
    </xdr:from>
    <xdr:to>
      <xdr:col>102</xdr:col>
      <xdr:colOff>114300</xdr:colOff>
      <xdr:row>82</xdr:row>
      <xdr:rowOff>129539</xdr:rowOff>
    </xdr:to>
    <xdr:cxnSp macro="">
      <xdr:nvCxnSpPr>
        <xdr:cNvPr id="829" name="直線コネクタ 828">
          <a:extLst>
            <a:ext uri="{FF2B5EF4-FFF2-40B4-BE49-F238E27FC236}">
              <a16:creationId xmlns:a16="http://schemas.microsoft.com/office/drawing/2014/main" id="{210691CB-8864-49A7-816A-E03B7985B70F}"/>
            </a:ext>
          </a:extLst>
        </xdr:cNvPr>
        <xdr:cNvCxnSpPr/>
      </xdr:nvCxnSpPr>
      <xdr:spPr>
        <a:xfrm flipV="1">
          <a:off x="18656300" y="141427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102888</xdr:rowOff>
    </xdr:from>
    <xdr:ext cx="469744" cy="259045"/>
    <xdr:sp macro="" textlink="">
      <xdr:nvSpPr>
        <xdr:cNvPr id="830" name="n_1aveValue【児童館】&#10;一人当たり面積">
          <a:extLst>
            <a:ext uri="{FF2B5EF4-FFF2-40B4-BE49-F238E27FC236}">
              <a16:creationId xmlns:a16="http://schemas.microsoft.com/office/drawing/2014/main" id="{0AFF5E7A-D64D-48F0-92D3-172D7A647594}"/>
            </a:ext>
          </a:extLst>
        </xdr:cNvPr>
        <xdr:cNvSpPr txBox="1"/>
      </xdr:nvSpPr>
      <xdr:spPr>
        <a:xfrm>
          <a:off x="210757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831" name="n_2aveValue【児童館】&#10;一人当たり面積">
          <a:extLst>
            <a:ext uri="{FF2B5EF4-FFF2-40B4-BE49-F238E27FC236}">
              <a16:creationId xmlns:a16="http://schemas.microsoft.com/office/drawing/2014/main" id="{49D37BF7-2398-4F9C-95E3-812171DF51E1}"/>
            </a:ext>
          </a:extLst>
        </xdr:cNvPr>
        <xdr:cNvSpPr txBox="1"/>
      </xdr:nvSpPr>
      <xdr:spPr>
        <a:xfrm>
          <a:off x="20199427" y="1450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125747</xdr:rowOff>
    </xdr:from>
    <xdr:ext cx="469744" cy="259045"/>
    <xdr:sp macro="" textlink="">
      <xdr:nvSpPr>
        <xdr:cNvPr id="832" name="n_3aveValue【児童館】&#10;一人当たり面積">
          <a:extLst>
            <a:ext uri="{FF2B5EF4-FFF2-40B4-BE49-F238E27FC236}">
              <a16:creationId xmlns:a16="http://schemas.microsoft.com/office/drawing/2014/main" id="{2BEED7D0-FEF0-49D8-BB46-BA8283DC1493}"/>
            </a:ext>
          </a:extLst>
        </xdr:cNvPr>
        <xdr:cNvSpPr txBox="1"/>
      </xdr:nvSpPr>
      <xdr:spPr>
        <a:xfrm>
          <a:off x="193104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148607</xdr:rowOff>
    </xdr:from>
    <xdr:ext cx="469744" cy="259045"/>
    <xdr:sp macro="" textlink="">
      <xdr:nvSpPr>
        <xdr:cNvPr id="833" name="n_4aveValue【児童館】&#10;一人当たり面積">
          <a:extLst>
            <a:ext uri="{FF2B5EF4-FFF2-40B4-BE49-F238E27FC236}">
              <a16:creationId xmlns:a16="http://schemas.microsoft.com/office/drawing/2014/main" id="{C128A52A-CEC5-4C8F-B75B-D0730A52B6B4}"/>
            </a:ext>
          </a:extLst>
        </xdr:cNvPr>
        <xdr:cNvSpPr txBox="1"/>
      </xdr:nvSpPr>
      <xdr:spPr>
        <a:xfrm>
          <a:off x="18421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128288</xdr:rowOff>
    </xdr:from>
    <xdr:ext cx="469744" cy="259045"/>
    <xdr:sp macro="" textlink="">
      <xdr:nvSpPr>
        <xdr:cNvPr id="834" name="n_1mainValue【児童館】&#10;一人当たり面積">
          <a:extLst>
            <a:ext uri="{FF2B5EF4-FFF2-40B4-BE49-F238E27FC236}">
              <a16:creationId xmlns:a16="http://schemas.microsoft.com/office/drawing/2014/main" id="{8085E51D-EF56-483A-9BF4-1202CF80186C}"/>
            </a:ext>
          </a:extLst>
        </xdr:cNvPr>
        <xdr:cNvSpPr txBox="1"/>
      </xdr:nvSpPr>
      <xdr:spPr>
        <a:xfrm>
          <a:off x="21075727" y="1384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105427</xdr:rowOff>
    </xdr:from>
    <xdr:ext cx="469744" cy="259045"/>
    <xdr:sp macro="" textlink="">
      <xdr:nvSpPr>
        <xdr:cNvPr id="835" name="n_2mainValue【児童館】&#10;一人当たり面積">
          <a:extLst>
            <a:ext uri="{FF2B5EF4-FFF2-40B4-BE49-F238E27FC236}">
              <a16:creationId xmlns:a16="http://schemas.microsoft.com/office/drawing/2014/main" id="{B634BC89-4BE5-40A4-9DEE-59D8F6DB6F97}"/>
            </a:ext>
          </a:extLst>
        </xdr:cNvPr>
        <xdr:cNvSpPr txBox="1"/>
      </xdr:nvSpPr>
      <xdr:spPr>
        <a:xfrm>
          <a:off x="20199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151147</xdr:rowOff>
    </xdr:from>
    <xdr:ext cx="469744" cy="259045"/>
    <xdr:sp macro="" textlink="">
      <xdr:nvSpPr>
        <xdr:cNvPr id="836" name="n_3mainValue【児童館】&#10;一人当たり面積">
          <a:extLst>
            <a:ext uri="{FF2B5EF4-FFF2-40B4-BE49-F238E27FC236}">
              <a16:creationId xmlns:a16="http://schemas.microsoft.com/office/drawing/2014/main" id="{C4165EDB-DE50-4FCC-936C-54C504ADD9DB}"/>
            </a:ext>
          </a:extLst>
        </xdr:cNvPr>
        <xdr:cNvSpPr txBox="1"/>
      </xdr:nvSpPr>
      <xdr:spPr>
        <a:xfrm>
          <a:off x="193104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25416</xdr:rowOff>
    </xdr:from>
    <xdr:ext cx="469744" cy="259045"/>
    <xdr:sp macro="" textlink="">
      <xdr:nvSpPr>
        <xdr:cNvPr id="837" name="n_4mainValue【児童館】&#10;一人当たり面積">
          <a:extLst>
            <a:ext uri="{FF2B5EF4-FFF2-40B4-BE49-F238E27FC236}">
              <a16:creationId xmlns:a16="http://schemas.microsoft.com/office/drawing/2014/main" id="{A2144D86-6C95-4B2C-95DF-7E63E41CEAB1}"/>
            </a:ext>
          </a:extLst>
        </xdr:cNvPr>
        <xdr:cNvSpPr txBox="1"/>
      </xdr:nvSpPr>
      <xdr:spPr>
        <a:xfrm>
          <a:off x="18421427" y="1391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B859DB9F-54A5-491D-B955-18356128AED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BFCA8B2C-83D7-4684-91B3-FCC6CEF3AE6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332813F8-C13C-4FA5-8CF4-C11ABE21A34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479D1F83-D670-425E-B0DC-4302178D49E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7F5828DC-8F94-42F8-BA96-3B72364C06A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D654CD50-28CD-4C3F-99BB-2C367EB9652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B5F206A9-574A-4A6A-AFE2-41F38FB4F81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D94FB5C9-B2A7-416D-9208-503C27B7249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2EEE209A-F695-4FA3-BFB7-296A99972D9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7FD9FCBD-2380-4403-A431-8EEDF3915E9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66C4DAED-3B15-4FAD-A204-AC1F9E0F792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49" name="直線コネクタ 848">
          <a:extLst>
            <a:ext uri="{FF2B5EF4-FFF2-40B4-BE49-F238E27FC236}">
              <a16:creationId xmlns:a16="http://schemas.microsoft.com/office/drawing/2014/main" id="{9CE375D5-04A3-4185-87E1-95FFB0472512}"/>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850" name="テキスト ボックス 849">
          <a:extLst>
            <a:ext uri="{FF2B5EF4-FFF2-40B4-BE49-F238E27FC236}">
              <a16:creationId xmlns:a16="http://schemas.microsoft.com/office/drawing/2014/main" id="{176F61F9-2A4D-4321-B645-BC340D74D9B4}"/>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51" name="直線コネクタ 850">
          <a:extLst>
            <a:ext uri="{FF2B5EF4-FFF2-40B4-BE49-F238E27FC236}">
              <a16:creationId xmlns:a16="http://schemas.microsoft.com/office/drawing/2014/main" id="{A85906F8-CEB3-4CC3-8999-C463F9BD1863}"/>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52" name="テキスト ボックス 851">
          <a:extLst>
            <a:ext uri="{FF2B5EF4-FFF2-40B4-BE49-F238E27FC236}">
              <a16:creationId xmlns:a16="http://schemas.microsoft.com/office/drawing/2014/main" id="{538CDC8D-E768-4F08-9F7D-51DF5566C4BA}"/>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53" name="直線コネクタ 852">
          <a:extLst>
            <a:ext uri="{FF2B5EF4-FFF2-40B4-BE49-F238E27FC236}">
              <a16:creationId xmlns:a16="http://schemas.microsoft.com/office/drawing/2014/main" id="{6C8A1B30-C98C-4CE1-A156-5F232D266FC2}"/>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54" name="テキスト ボックス 853">
          <a:extLst>
            <a:ext uri="{FF2B5EF4-FFF2-40B4-BE49-F238E27FC236}">
              <a16:creationId xmlns:a16="http://schemas.microsoft.com/office/drawing/2014/main" id="{8384F54A-4C3B-4BA5-BB2C-35E4C0B9EF14}"/>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55" name="直線コネクタ 854">
          <a:extLst>
            <a:ext uri="{FF2B5EF4-FFF2-40B4-BE49-F238E27FC236}">
              <a16:creationId xmlns:a16="http://schemas.microsoft.com/office/drawing/2014/main" id="{90C74399-BB5F-41FC-AD21-7D1CD826B6D4}"/>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56" name="テキスト ボックス 855">
          <a:extLst>
            <a:ext uri="{FF2B5EF4-FFF2-40B4-BE49-F238E27FC236}">
              <a16:creationId xmlns:a16="http://schemas.microsoft.com/office/drawing/2014/main" id="{107D53CF-B06B-4E43-9401-D9E1CED39908}"/>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7" name="直線コネクタ 856">
          <a:extLst>
            <a:ext uri="{FF2B5EF4-FFF2-40B4-BE49-F238E27FC236}">
              <a16:creationId xmlns:a16="http://schemas.microsoft.com/office/drawing/2014/main" id="{B2B730F3-04D1-44FD-9042-4C261AC9409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58" name="テキスト ボックス 857">
          <a:extLst>
            <a:ext uri="{FF2B5EF4-FFF2-40B4-BE49-F238E27FC236}">
              <a16:creationId xmlns:a16="http://schemas.microsoft.com/office/drawing/2014/main" id="{48C7462F-FEB0-4359-A51D-585DFA781BC2}"/>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9" name="【公民館】&#10;有形固定資産減価償却率グラフ枠">
          <a:extLst>
            <a:ext uri="{FF2B5EF4-FFF2-40B4-BE49-F238E27FC236}">
              <a16:creationId xmlns:a16="http://schemas.microsoft.com/office/drawing/2014/main" id="{845512AD-BFB3-48C0-B1AD-8D59C3710A8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860" name="直線コネクタ 859">
          <a:extLst>
            <a:ext uri="{FF2B5EF4-FFF2-40B4-BE49-F238E27FC236}">
              <a16:creationId xmlns:a16="http://schemas.microsoft.com/office/drawing/2014/main" id="{4C2CA143-FBB0-43CF-B43A-0F3B67BB36D4}"/>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861" name="【公民館】&#10;有形固定資産減価償却率最小値テキスト">
          <a:extLst>
            <a:ext uri="{FF2B5EF4-FFF2-40B4-BE49-F238E27FC236}">
              <a16:creationId xmlns:a16="http://schemas.microsoft.com/office/drawing/2014/main" id="{730620CB-24BD-4522-9E98-4998E537F1C0}"/>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862" name="直線コネクタ 861">
          <a:extLst>
            <a:ext uri="{FF2B5EF4-FFF2-40B4-BE49-F238E27FC236}">
              <a16:creationId xmlns:a16="http://schemas.microsoft.com/office/drawing/2014/main" id="{69FC3B5A-75A1-4F4E-A2B1-5764DDDAC398}"/>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863" name="【公民館】&#10;有形固定資産減価償却率最大値テキスト">
          <a:extLst>
            <a:ext uri="{FF2B5EF4-FFF2-40B4-BE49-F238E27FC236}">
              <a16:creationId xmlns:a16="http://schemas.microsoft.com/office/drawing/2014/main" id="{8C495A42-CCDE-4298-B15A-F95531B50954}"/>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864" name="直線コネクタ 863">
          <a:extLst>
            <a:ext uri="{FF2B5EF4-FFF2-40B4-BE49-F238E27FC236}">
              <a16:creationId xmlns:a16="http://schemas.microsoft.com/office/drawing/2014/main" id="{62CC3F04-81D7-4F9E-A41F-D39C852D54F4}"/>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865" name="【公民館】&#10;有形固定資産減価償却率平均値テキスト">
          <a:extLst>
            <a:ext uri="{FF2B5EF4-FFF2-40B4-BE49-F238E27FC236}">
              <a16:creationId xmlns:a16="http://schemas.microsoft.com/office/drawing/2014/main" id="{31845E91-361E-4288-B6F6-1CC1033C0C4C}"/>
            </a:ext>
          </a:extLst>
        </xdr:cNvPr>
        <xdr:cNvSpPr txBox="1"/>
      </xdr:nvSpPr>
      <xdr:spPr>
        <a:xfrm>
          <a:off x="16357600" y="17608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866" name="フローチャート: 判断 865">
          <a:extLst>
            <a:ext uri="{FF2B5EF4-FFF2-40B4-BE49-F238E27FC236}">
              <a16:creationId xmlns:a16="http://schemas.microsoft.com/office/drawing/2014/main" id="{FB71CC6C-565F-4022-A1BC-E70C29824CC9}"/>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867" name="フローチャート: 判断 866">
          <a:extLst>
            <a:ext uri="{FF2B5EF4-FFF2-40B4-BE49-F238E27FC236}">
              <a16:creationId xmlns:a16="http://schemas.microsoft.com/office/drawing/2014/main" id="{AC101D27-76EC-497F-AB1E-9903E8F99B16}"/>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868" name="フローチャート: 判断 867">
          <a:extLst>
            <a:ext uri="{FF2B5EF4-FFF2-40B4-BE49-F238E27FC236}">
              <a16:creationId xmlns:a16="http://schemas.microsoft.com/office/drawing/2014/main" id="{1C8EF319-A231-47C3-A295-ADA644284A1F}"/>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869" name="フローチャート: 判断 868">
          <a:extLst>
            <a:ext uri="{FF2B5EF4-FFF2-40B4-BE49-F238E27FC236}">
              <a16:creationId xmlns:a16="http://schemas.microsoft.com/office/drawing/2014/main" id="{B33F017B-30CB-4059-8E73-7023857B5C2E}"/>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870" name="フローチャート: 判断 869">
          <a:extLst>
            <a:ext uri="{FF2B5EF4-FFF2-40B4-BE49-F238E27FC236}">
              <a16:creationId xmlns:a16="http://schemas.microsoft.com/office/drawing/2014/main" id="{DD2E056F-F2DF-4B12-85C6-BC3AA90E8294}"/>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CAA4F36E-70FD-475A-B43F-477F15E5F10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68C2D47-528D-468C-B8DE-6699EF6FD24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25F9119F-DC84-4C71-BEDD-F955995C200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73FEDEF3-77E5-4E74-8237-9C4405DB0C7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DBB71AD4-146F-438D-ADF2-CB883C5D530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146558</xdr:rowOff>
    </xdr:from>
    <xdr:to>
      <xdr:col>85</xdr:col>
      <xdr:colOff>177800</xdr:colOff>
      <xdr:row>102</xdr:row>
      <xdr:rowOff>76708</xdr:rowOff>
    </xdr:to>
    <xdr:sp macro="" textlink="">
      <xdr:nvSpPr>
        <xdr:cNvPr id="876" name="楕円 875">
          <a:extLst>
            <a:ext uri="{FF2B5EF4-FFF2-40B4-BE49-F238E27FC236}">
              <a16:creationId xmlns:a16="http://schemas.microsoft.com/office/drawing/2014/main" id="{B1E48806-E9B7-458E-9B80-B30CC18919E7}"/>
            </a:ext>
          </a:extLst>
        </xdr:cNvPr>
        <xdr:cNvSpPr/>
      </xdr:nvSpPr>
      <xdr:spPr>
        <a:xfrm>
          <a:off x="16268700" y="1746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169435</xdr:rowOff>
    </xdr:from>
    <xdr:ext cx="405111" cy="259045"/>
    <xdr:sp macro="" textlink="">
      <xdr:nvSpPr>
        <xdr:cNvPr id="877" name="【公民館】&#10;有形固定資産減価償却率該当値テキスト">
          <a:extLst>
            <a:ext uri="{FF2B5EF4-FFF2-40B4-BE49-F238E27FC236}">
              <a16:creationId xmlns:a16="http://schemas.microsoft.com/office/drawing/2014/main" id="{C0B2B3F4-DD8D-4EB1-BC83-CBB54133F2E1}"/>
            </a:ext>
          </a:extLst>
        </xdr:cNvPr>
        <xdr:cNvSpPr txBox="1"/>
      </xdr:nvSpPr>
      <xdr:spPr>
        <a:xfrm>
          <a:off x="16357600" y="1731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16256</xdr:rowOff>
    </xdr:from>
    <xdr:to>
      <xdr:col>81</xdr:col>
      <xdr:colOff>101600</xdr:colOff>
      <xdr:row>102</xdr:row>
      <xdr:rowOff>117856</xdr:rowOff>
    </xdr:to>
    <xdr:sp macro="" textlink="">
      <xdr:nvSpPr>
        <xdr:cNvPr id="878" name="楕円 877">
          <a:extLst>
            <a:ext uri="{FF2B5EF4-FFF2-40B4-BE49-F238E27FC236}">
              <a16:creationId xmlns:a16="http://schemas.microsoft.com/office/drawing/2014/main" id="{550113AF-DDCD-4306-B396-F5367BDDF828}"/>
            </a:ext>
          </a:extLst>
        </xdr:cNvPr>
        <xdr:cNvSpPr/>
      </xdr:nvSpPr>
      <xdr:spPr>
        <a:xfrm>
          <a:off x="15430500" y="1750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25908</xdr:rowOff>
    </xdr:from>
    <xdr:to>
      <xdr:col>85</xdr:col>
      <xdr:colOff>127000</xdr:colOff>
      <xdr:row>102</xdr:row>
      <xdr:rowOff>67056</xdr:rowOff>
    </xdr:to>
    <xdr:cxnSp macro="">
      <xdr:nvCxnSpPr>
        <xdr:cNvPr id="879" name="直線コネクタ 878">
          <a:extLst>
            <a:ext uri="{FF2B5EF4-FFF2-40B4-BE49-F238E27FC236}">
              <a16:creationId xmlns:a16="http://schemas.microsoft.com/office/drawing/2014/main" id="{23DA94CC-9CCF-40FE-A518-2987B5ADE4CB}"/>
            </a:ext>
          </a:extLst>
        </xdr:cNvPr>
        <xdr:cNvCxnSpPr/>
      </xdr:nvCxnSpPr>
      <xdr:spPr>
        <a:xfrm flipV="1">
          <a:off x="15481300" y="17513808"/>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137413</xdr:rowOff>
    </xdr:from>
    <xdr:to>
      <xdr:col>76</xdr:col>
      <xdr:colOff>165100</xdr:colOff>
      <xdr:row>103</xdr:row>
      <xdr:rowOff>67563</xdr:rowOff>
    </xdr:to>
    <xdr:sp macro="" textlink="">
      <xdr:nvSpPr>
        <xdr:cNvPr id="880" name="楕円 879">
          <a:extLst>
            <a:ext uri="{FF2B5EF4-FFF2-40B4-BE49-F238E27FC236}">
              <a16:creationId xmlns:a16="http://schemas.microsoft.com/office/drawing/2014/main" id="{089AEA2C-9564-4888-A3BB-DECFCB240F39}"/>
            </a:ext>
          </a:extLst>
        </xdr:cNvPr>
        <xdr:cNvSpPr/>
      </xdr:nvSpPr>
      <xdr:spPr>
        <a:xfrm>
          <a:off x="14541500" y="1762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67056</xdr:rowOff>
    </xdr:from>
    <xdr:to>
      <xdr:col>81</xdr:col>
      <xdr:colOff>50800</xdr:colOff>
      <xdr:row>103</xdr:row>
      <xdr:rowOff>16763</xdr:rowOff>
    </xdr:to>
    <xdr:cxnSp macro="">
      <xdr:nvCxnSpPr>
        <xdr:cNvPr id="881" name="直線コネクタ 880">
          <a:extLst>
            <a:ext uri="{FF2B5EF4-FFF2-40B4-BE49-F238E27FC236}">
              <a16:creationId xmlns:a16="http://schemas.microsoft.com/office/drawing/2014/main" id="{5A03D606-C864-4DCB-98BB-EE7FCC0CE261}"/>
            </a:ext>
          </a:extLst>
        </xdr:cNvPr>
        <xdr:cNvCxnSpPr/>
      </xdr:nvCxnSpPr>
      <xdr:spPr>
        <a:xfrm flipV="1">
          <a:off x="14592300" y="17554956"/>
          <a:ext cx="889000" cy="12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91694</xdr:rowOff>
    </xdr:from>
    <xdr:to>
      <xdr:col>72</xdr:col>
      <xdr:colOff>38100</xdr:colOff>
      <xdr:row>104</xdr:row>
      <xdr:rowOff>21844</xdr:rowOff>
    </xdr:to>
    <xdr:sp macro="" textlink="">
      <xdr:nvSpPr>
        <xdr:cNvPr id="882" name="楕円 881">
          <a:extLst>
            <a:ext uri="{FF2B5EF4-FFF2-40B4-BE49-F238E27FC236}">
              <a16:creationId xmlns:a16="http://schemas.microsoft.com/office/drawing/2014/main" id="{3CF04CAC-DDB8-42CE-AF8C-59041BE87156}"/>
            </a:ext>
          </a:extLst>
        </xdr:cNvPr>
        <xdr:cNvSpPr/>
      </xdr:nvSpPr>
      <xdr:spPr>
        <a:xfrm>
          <a:off x="13652500" y="1775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16763</xdr:rowOff>
    </xdr:from>
    <xdr:to>
      <xdr:col>76</xdr:col>
      <xdr:colOff>114300</xdr:colOff>
      <xdr:row>103</xdr:row>
      <xdr:rowOff>142494</xdr:rowOff>
    </xdr:to>
    <xdr:cxnSp macro="">
      <xdr:nvCxnSpPr>
        <xdr:cNvPr id="883" name="直線コネクタ 882">
          <a:extLst>
            <a:ext uri="{FF2B5EF4-FFF2-40B4-BE49-F238E27FC236}">
              <a16:creationId xmlns:a16="http://schemas.microsoft.com/office/drawing/2014/main" id="{3DDF32A0-09CB-485D-93C0-1F012316BE5D}"/>
            </a:ext>
          </a:extLst>
        </xdr:cNvPr>
        <xdr:cNvCxnSpPr/>
      </xdr:nvCxnSpPr>
      <xdr:spPr>
        <a:xfrm flipV="1">
          <a:off x="13703300" y="17676113"/>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48261</xdr:rowOff>
    </xdr:from>
    <xdr:to>
      <xdr:col>67</xdr:col>
      <xdr:colOff>101600</xdr:colOff>
      <xdr:row>103</xdr:row>
      <xdr:rowOff>149861</xdr:rowOff>
    </xdr:to>
    <xdr:sp macro="" textlink="">
      <xdr:nvSpPr>
        <xdr:cNvPr id="884" name="楕円 883">
          <a:extLst>
            <a:ext uri="{FF2B5EF4-FFF2-40B4-BE49-F238E27FC236}">
              <a16:creationId xmlns:a16="http://schemas.microsoft.com/office/drawing/2014/main" id="{BCE07367-4E79-43B8-9D82-FD054B8AC8C4}"/>
            </a:ext>
          </a:extLst>
        </xdr:cNvPr>
        <xdr:cNvSpPr/>
      </xdr:nvSpPr>
      <xdr:spPr>
        <a:xfrm>
          <a:off x="127635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99061</xdr:rowOff>
    </xdr:from>
    <xdr:to>
      <xdr:col>71</xdr:col>
      <xdr:colOff>177800</xdr:colOff>
      <xdr:row>103</xdr:row>
      <xdr:rowOff>142494</xdr:rowOff>
    </xdr:to>
    <xdr:cxnSp macro="">
      <xdr:nvCxnSpPr>
        <xdr:cNvPr id="885" name="直線コネクタ 884">
          <a:extLst>
            <a:ext uri="{FF2B5EF4-FFF2-40B4-BE49-F238E27FC236}">
              <a16:creationId xmlns:a16="http://schemas.microsoft.com/office/drawing/2014/main" id="{CE81B632-0DF0-44C0-950F-B958924E2A98}"/>
            </a:ext>
          </a:extLst>
        </xdr:cNvPr>
        <xdr:cNvCxnSpPr/>
      </xdr:nvCxnSpPr>
      <xdr:spPr>
        <a:xfrm>
          <a:off x="12814300" y="17758411"/>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886" name="n_1aveValue【公民館】&#10;有形固定資産減価償却率">
          <a:extLst>
            <a:ext uri="{FF2B5EF4-FFF2-40B4-BE49-F238E27FC236}">
              <a16:creationId xmlns:a16="http://schemas.microsoft.com/office/drawing/2014/main" id="{D25699CD-F909-478E-9B8B-9688AEF617F9}"/>
            </a:ext>
          </a:extLst>
        </xdr:cNvPr>
        <xdr:cNvSpPr txBox="1"/>
      </xdr:nvSpPr>
      <xdr:spPr>
        <a:xfrm>
          <a:off x="152660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38371</xdr:rowOff>
    </xdr:from>
    <xdr:ext cx="405111" cy="259045"/>
    <xdr:sp macro="" textlink="">
      <xdr:nvSpPr>
        <xdr:cNvPr id="887" name="n_2aveValue【公民館】&#10;有形固定資産減価償却率">
          <a:extLst>
            <a:ext uri="{FF2B5EF4-FFF2-40B4-BE49-F238E27FC236}">
              <a16:creationId xmlns:a16="http://schemas.microsoft.com/office/drawing/2014/main" id="{3F960CD0-D50F-49C0-B371-6702F68992E9}"/>
            </a:ext>
          </a:extLst>
        </xdr:cNvPr>
        <xdr:cNvSpPr txBox="1"/>
      </xdr:nvSpPr>
      <xdr:spPr>
        <a:xfrm>
          <a:off x="14389744" y="17354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17797</xdr:rowOff>
    </xdr:from>
    <xdr:ext cx="405111" cy="259045"/>
    <xdr:sp macro="" textlink="">
      <xdr:nvSpPr>
        <xdr:cNvPr id="888" name="n_3aveValue【公民館】&#10;有形固定資産減価償却率">
          <a:extLst>
            <a:ext uri="{FF2B5EF4-FFF2-40B4-BE49-F238E27FC236}">
              <a16:creationId xmlns:a16="http://schemas.microsoft.com/office/drawing/2014/main" id="{39DFE8CB-A439-41BF-9814-A7D2BE060913}"/>
            </a:ext>
          </a:extLst>
        </xdr:cNvPr>
        <xdr:cNvSpPr txBox="1"/>
      </xdr:nvSpPr>
      <xdr:spPr>
        <a:xfrm>
          <a:off x="13500744" y="1733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170959</xdr:rowOff>
    </xdr:from>
    <xdr:ext cx="405111" cy="259045"/>
    <xdr:sp macro="" textlink="">
      <xdr:nvSpPr>
        <xdr:cNvPr id="889" name="n_4aveValue【公民館】&#10;有形固定資産減価償却率">
          <a:extLst>
            <a:ext uri="{FF2B5EF4-FFF2-40B4-BE49-F238E27FC236}">
              <a16:creationId xmlns:a16="http://schemas.microsoft.com/office/drawing/2014/main" id="{D40E0DD5-6508-450D-A037-3D73F7BFF6F0}"/>
            </a:ext>
          </a:extLst>
        </xdr:cNvPr>
        <xdr:cNvSpPr txBox="1"/>
      </xdr:nvSpPr>
      <xdr:spPr>
        <a:xfrm>
          <a:off x="12611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134383</xdr:rowOff>
    </xdr:from>
    <xdr:ext cx="405111" cy="259045"/>
    <xdr:sp macro="" textlink="">
      <xdr:nvSpPr>
        <xdr:cNvPr id="890" name="n_1mainValue【公民館】&#10;有形固定資産減価償却率">
          <a:extLst>
            <a:ext uri="{FF2B5EF4-FFF2-40B4-BE49-F238E27FC236}">
              <a16:creationId xmlns:a16="http://schemas.microsoft.com/office/drawing/2014/main" id="{30610638-1413-4C58-971A-168787AA8A10}"/>
            </a:ext>
          </a:extLst>
        </xdr:cNvPr>
        <xdr:cNvSpPr txBox="1"/>
      </xdr:nvSpPr>
      <xdr:spPr>
        <a:xfrm>
          <a:off x="15266044" y="1727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58690</xdr:rowOff>
    </xdr:from>
    <xdr:ext cx="405111" cy="259045"/>
    <xdr:sp macro="" textlink="">
      <xdr:nvSpPr>
        <xdr:cNvPr id="891" name="n_2mainValue【公民館】&#10;有形固定資産減価償却率">
          <a:extLst>
            <a:ext uri="{FF2B5EF4-FFF2-40B4-BE49-F238E27FC236}">
              <a16:creationId xmlns:a16="http://schemas.microsoft.com/office/drawing/2014/main" id="{7CD9570B-3CB0-4754-84D1-B2EA8144D0F0}"/>
            </a:ext>
          </a:extLst>
        </xdr:cNvPr>
        <xdr:cNvSpPr txBox="1"/>
      </xdr:nvSpPr>
      <xdr:spPr>
        <a:xfrm>
          <a:off x="14389744" y="17718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12971</xdr:rowOff>
    </xdr:from>
    <xdr:ext cx="405111" cy="259045"/>
    <xdr:sp macro="" textlink="">
      <xdr:nvSpPr>
        <xdr:cNvPr id="892" name="n_3mainValue【公民館】&#10;有形固定資産減価償却率">
          <a:extLst>
            <a:ext uri="{FF2B5EF4-FFF2-40B4-BE49-F238E27FC236}">
              <a16:creationId xmlns:a16="http://schemas.microsoft.com/office/drawing/2014/main" id="{5294E0C6-025C-470D-8A44-A66CDD58C68C}"/>
            </a:ext>
          </a:extLst>
        </xdr:cNvPr>
        <xdr:cNvSpPr txBox="1"/>
      </xdr:nvSpPr>
      <xdr:spPr>
        <a:xfrm>
          <a:off x="13500744" y="17843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140988</xdr:rowOff>
    </xdr:from>
    <xdr:ext cx="405111" cy="259045"/>
    <xdr:sp macro="" textlink="">
      <xdr:nvSpPr>
        <xdr:cNvPr id="893" name="n_4mainValue【公民館】&#10;有形固定資産減価償却率">
          <a:extLst>
            <a:ext uri="{FF2B5EF4-FFF2-40B4-BE49-F238E27FC236}">
              <a16:creationId xmlns:a16="http://schemas.microsoft.com/office/drawing/2014/main" id="{AE318B3A-3D02-4896-A1A6-88109A6221BE}"/>
            </a:ext>
          </a:extLst>
        </xdr:cNvPr>
        <xdr:cNvSpPr txBox="1"/>
      </xdr:nvSpPr>
      <xdr:spPr>
        <a:xfrm>
          <a:off x="126117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4" name="正方形/長方形 893">
          <a:extLst>
            <a:ext uri="{FF2B5EF4-FFF2-40B4-BE49-F238E27FC236}">
              <a16:creationId xmlns:a16="http://schemas.microsoft.com/office/drawing/2014/main" id="{FA30FE30-CCF9-432C-82CE-F5D393B8343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5" name="正方形/長方形 894">
          <a:extLst>
            <a:ext uri="{FF2B5EF4-FFF2-40B4-BE49-F238E27FC236}">
              <a16:creationId xmlns:a16="http://schemas.microsoft.com/office/drawing/2014/main" id="{3591021D-0585-458E-942A-8E7DB9FC50B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6" name="正方形/長方形 895">
          <a:extLst>
            <a:ext uri="{FF2B5EF4-FFF2-40B4-BE49-F238E27FC236}">
              <a16:creationId xmlns:a16="http://schemas.microsoft.com/office/drawing/2014/main" id="{314285C5-EA9D-459B-8DA5-41E4C0A3428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7" name="正方形/長方形 896">
          <a:extLst>
            <a:ext uri="{FF2B5EF4-FFF2-40B4-BE49-F238E27FC236}">
              <a16:creationId xmlns:a16="http://schemas.microsoft.com/office/drawing/2014/main" id="{1356F7E7-65FD-442E-928E-E1A5117740D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8" name="正方形/長方形 897">
          <a:extLst>
            <a:ext uri="{FF2B5EF4-FFF2-40B4-BE49-F238E27FC236}">
              <a16:creationId xmlns:a16="http://schemas.microsoft.com/office/drawing/2014/main" id="{748733C0-0214-43ED-BA11-837F7B9955EA}"/>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9" name="正方形/長方形 898">
          <a:extLst>
            <a:ext uri="{FF2B5EF4-FFF2-40B4-BE49-F238E27FC236}">
              <a16:creationId xmlns:a16="http://schemas.microsoft.com/office/drawing/2014/main" id="{33C657A7-751A-469A-920A-A4E38D54FBDF}"/>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0" name="正方形/長方形 899">
          <a:extLst>
            <a:ext uri="{FF2B5EF4-FFF2-40B4-BE49-F238E27FC236}">
              <a16:creationId xmlns:a16="http://schemas.microsoft.com/office/drawing/2014/main" id="{AB3DA467-1A35-4E08-8312-2AD87EAE091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1" name="正方形/長方形 900">
          <a:extLst>
            <a:ext uri="{FF2B5EF4-FFF2-40B4-BE49-F238E27FC236}">
              <a16:creationId xmlns:a16="http://schemas.microsoft.com/office/drawing/2014/main" id="{A9D3E498-6B71-4994-BDEB-A21753A5E96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2" name="テキスト ボックス 901">
          <a:extLst>
            <a:ext uri="{FF2B5EF4-FFF2-40B4-BE49-F238E27FC236}">
              <a16:creationId xmlns:a16="http://schemas.microsoft.com/office/drawing/2014/main" id="{0918D4BF-422B-4101-B219-7397D24B29C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3" name="直線コネクタ 902">
          <a:extLst>
            <a:ext uri="{FF2B5EF4-FFF2-40B4-BE49-F238E27FC236}">
              <a16:creationId xmlns:a16="http://schemas.microsoft.com/office/drawing/2014/main" id="{21066F25-3F59-42BA-A1BA-0F38E7F42892}"/>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4" name="直線コネクタ 903">
          <a:extLst>
            <a:ext uri="{FF2B5EF4-FFF2-40B4-BE49-F238E27FC236}">
              <a16:creationId xmlns:a16="http://schemas.microsoft.com/office/drawing/2014/main" id="{6354642B-362A-4E54-9602-78A6EA42EAE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5" name="テキスト ボックス 904">
          <a:extLst>
            <a:ext uri="{FF2B5EF4-FFF2-40B4-BE49-F238E27FC236}">
              <a16:creationId xmlns:a16="http://schemas.microsoft.com/office/drawing/2014/main" id="{4A7F7527-FBE5-47A5-BF2B-BBF66AB79C7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6" name="直線コネクタ 905">
          <a:extLst>
            <a:ext uri="{FF2B5EF4-FFF2-40B4-BE49-F238E27FC236}">
              <a16:creationId xmlns:a16="http://schemas.microsoft.com/office/drawing/2014/main" id="{DC718667-287C-4611-BF26-534F87578AE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7" name="テキスト ボックス 906">
          <a:extLst>
            <a:ext uri="{FF2B5EF4-FFF2-40B4-BE49-F238E27FC236}">
              <a16:creationId xmlns:a16="http://schemas.microsoft.com/office/drawing/2014/main" id="{3B5AFAB6-1A88-4D04-B9E6-F094F4DD326C}"/>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8" name="直線コネクタ 907">
          <a:extLst>
            <a:ext uri="{FF2B5EF4-FFF2-40B4-BE49-F238E27FC236}">
              <a16:creationId xmlns:a16="http://schemas.microsoft.com/office/drawing/2014/main" id="{BF37187E-F019-460A-9C8C-3A775F0FDB4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9" name="テキスト ボックス 908">
          <a:extLst>
            <a:ext uri="{FF2B5EF4-FFF2-40B4-BE49-F238E27FC236}">
              <a16:creationId xmlns:a16="http://schemas.microsoft.com/office/drawing/2014/main" id="{5347EA92-3181-4A23-A2BB-ABD4C1A50D3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0" name="直線コネクタ 909">
          <a:extLst>
            <a:ext uri="{FF2B5EF4-FFF2-40B4-BE49-F238E27FC236}">
              <a16:creationId xmlns:a16="http://schemas.microsoft.com/office/drawing/2014/main" id="{64B60AC1-E736-4F26-A1C2-FFA69562C79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1" name="テキスト ボックス 910">
          <a:extLst>
            <a:ext uri="{FF2B5EF4-FFF2-40B4-BE49-F238E27FC236}">
              <a16:creationId xmlns:a16="http://schemas.microsoft.com/office/drawing/2014/main" id="{BCB0CEE1-01E3-489C-A4A8-599ACE3F51A6}"/>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2" name="直線コネクタ 911">
          <a:extLst>
            <a:ext uri="{FF2B5EF4-FFF2-40B4-BE49-F238E27FC236}">
              <a16:creationId xmlns:a16="http://schemas.microsoft.com/office/drawing/2014/main" id="{94A04588-AE08-4FC8-8ADA-CAF526F68C32}"/>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3" name="テキスト ボックス 912">
          <a:extLst>
            <a:ext uri="{FF2B5EF4-FFF2-40B4-BE49-F238E27FC236}">
              <a16:creationId xmlns:a16="http://schemas.microsoft.com/office/drawing/2014/main" id="{4F9C6531-5AF8-4CBB-8B60-CE4A0C0EE492}"/>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718EA5BB-17E9-4497-AEF1-EB5900142F0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4CFAA15D-984D-4CF5-9EDD-B689138B820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公民館】&#10;一人当たり面積グラフ枠">
          <a:extLst>
            <a:ext uri="{FF2B5EF4-FFF2-40B4-BE49-F238E27FC236}">
              <a16:creationId xmlns:a16="http://schemas.microsoft.com/office/drawing/2014/main" id="{DBA6ACB4-F525-4216-8CD9-B7F6903F8DA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917" name="直線コネクタ 916">
          <a:extLst>
            <a:ext uri="{FF2B5EF4-FFF2-40B4-BE49-F238E27FC236}">
              <a16:creationId xmlns:a16="http://schemas.microsoft.com/office/drawing/2014/main" id="{10B18570-A463-4116-ABE3-950AA3BDA56B}"/>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918" name="【公民館】&#10;一人当たり面積最小値テキスト">
          <a:extLst>
            <a:ext uri="{FF2B5EF4-FFF2-40B4-BE49-F238E27FC236}">
              <a16:creationId xmlns:a16="http://schemas.microsoft.com/office/drawing/2014/main" id="{A1846CC2-6360-49E7-AA1E-FC732A43D12B}"/>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919" name="直線コネクタ 918">
          <a:extLst>
            <a:ext uri="{FF2B5EF4-FFF2-40B4-BE49-F238E27FC236}">
              <a16:creationId xmlns:a16="http://schemas.microsoft.com/office/drawing/2014/main" id="{05429DC6-8248-4392-8CB0-C738167CCA30}"/>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920" name="【公民館】&#10;一人当たり面積最大値テキスト">
          <a:extLst>
            <a:ext uri="{FF2B5EF4-FFF2-40B4-BE49-F238E27FC236}">
              <a16:creationId xmlns:a16="http://schemas.microsoft.com/office/drawing/2014/main" id="{389E0F07-4E38-432D-BF72-8EFD34D1A16C}"/>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921" name="直線コネクタ 920">
          <a:extLst>
            <a:ext uri="{FF2B5EF4-FFF2-40B4-BE49-F238E27FC236}">
              <a16:creationId xmlns:a16="http://schemas.microsoft.com/office/drawing/2014/main" id="{1D9BAC05-2E21-4BE6-BB08-A1DC8B3D2DA4}"/>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922" name="【公民館】&#10;一人当たり面積平均値テキスト">
          <a:extLst>
            <a:ext uri="{FF2B5EF4-FFF2-40B4-BE49-F238E27FC236}">
              <a16:creationId xmlns:a16="http://schemas.microsoft.com/office/drawing/2014/main" id="{10A5C856-DF42-4C20-8793-AADD749E693B}"/>
            </a:ext>
          </a:extLst>
        </xdr:cNvPr>
        <xdr:cNvSpPr txBox="1"/>
      </xdr:nvSpPr>
      <xdr:spPr>
        <a:xfrm>
          <a:off x="22199600" y="1804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923" name="フローチャート: 判断 922">
          <a:extLst>
            <a:ext uri="{FF2B5EF4-FFF2-40B4-BE49-F238E27FC236}">
              <a16:creationId xmlns:a16="http://schemas.microsoft.com/office/drawing/2014/main" id="{B844584F-7900-4A30-9EC0-24C932EAF1EB}"/>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924" name="フローチャート: 判断 923">
          <a:extLst>
            <a:ext uri="{FF2B5EF4-FFF2-40B4-BE49-F238E27FC236}">
              <a16:creationId xmlns:a16="http://schemas.microsoft.com/office/drawing/2014/main" id="{B5A163BB-11BB-4321-9A25-A2B6594C6998}"/>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25" name="フローチャート: 判断 924">
          <a:extLst>
            <a:ext uri="{FF2B5EF4-FFF2-40B4-BE49-F238E27FC236}">
              <a16:creationId xmlns:a16="http://schemas.microsoft.com/office/drawing/2014/main" id="{26AC6814-DC26-4E8B-B15F-6CC090F8863A}"/>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26" name="フローチャート: 判断 925">
          <a:extLst>
            <a:ext uri="{FF2B5EF4-FFF2-40B4-BE49-F238E27FC236}">
              <a16:creationId xmlns:a16="http://schemas.microsoft.com/office/drawing/2014/main" id="{5F6C2184-CAA4-4D8C-A8FB-76E5C0683A48}"/>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927" name="フローチャート: 判断 926">
          <a:extLst>
            <a:ext uri="{FF2B5EF4-FFF2-40B4-BE49-F238E27FC236}">
              <a16:creationId xmlns:a16="http://schemas.microsoft.com/office/drawing/2014/main" id="{8DABDB4D-D8FE-4114-9ADB-569A87F8DF0C}"/>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93F368D8-49EF-41D5-BE39-6AAD4910D19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541AFB38-0CD8-4F9E-A046-92FC4EC482D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40588DC4-1AAB-47AD-B9A6-C63454C18CF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52743BE6-9B40-4A60-8D34-CC99009F163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A7E9FDA-7A27-4177-819A-D8CFFD898BA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29211</xdr:rowOff>
    </xdr:from>
    <xdr:to>
      <xdr:col>116</xdr:col>
      <xdr:colOff>114300</xdr:colOff>
      <xdr:row>105</xdr:row>
      <xdr:rowOff>130811</xdr:rowOff>
    </xdr:to>
    <xdr:sp macro="" textlink="">
      <xdr:nvSpPr>
        <xdr:cNvPr id="933" name="楕円 932">
          <a:extLst>
            <a:ext uri="{FF2B5EF4-FFF2-40B4-BE49-F238E27FC236}">
              <a16:creationId xmlns:a16="http://schemas.microsoft.com/office/drawing/2014/main" id="{65A60880-46DF-4D39-BCF3-924F6D5E240C}"/>
            </a:ext>
          </a:extLst>
        </xdr:cNvPr>
        <xdr:cNvSpPr/>
      </xdr:nvSpPr>
      <xdr:spPr>
        <a:xfrm>
          <a:off x="221107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52088</xdr:rowOff>
    </xdr:from>
    <xdr:ext cx="469744" cy="259045"/>
    <xdr:sp macro="" textlink="">
      <xdr:nvSpPr>
        <xdr:cNvPr id="934" name="【公民館】&#10;一人当たり面積該当値テキスト">
          <a:extLst>
            <a:ext uri="{FF2B5EF4-FFF2-40B4-BE49-F238E27FC236}">
              <a16:creationId xmlns:a16="http://schemas.microsoft.com/office/drawing/2014/main" id="{C4DEA34D-56F6-4E70-A009-7BDEF6E311A8}"/>
            </a:ext>
          </a:extLst>
        </xdr:cNvPr>
        <xdr:cNvSpPr txBox="1"/>
      </xdr:nvSpPr>
      <xdr:spPr>
        <a:xfrm>
          <a:off x="22199600" y="1788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36830</xdr:rowOff>
    </xdr:from>
    <xdr:to>
      <xdr:col>112</xdr:col>
      <xdr:colOff>38100</xdr:colOff>
      <xdr:row>105</xdr:row>
      <xdr:rowOff>138430</xdr:rowOff>
    </xdr:to>
    <xdr:sp macro="" textlink="">
      <xdr:nvSpPr>
        <xdr:cNvPr id="935" name="楕円 934">
          <a:extLst>
            <a:ext uri="{FF2B5EF4-FFF2-40B4-BE49-F238E27FC236}">
              <a16:creationId xmlns:a16="http://schemas.microsoft.com/office/drawing/2014/main" id="{4E1B04C9-3264-493E-BFB8-14BA415DA38E}"/>
            </a:ext>
          </a:extLst>
        </xdr:cNvPr>
        <xdr:cNvSpPr/>
      </xdr:nvSpPr>
      <xdr:spPr>
        <a:xfrm>
          <a:off x="21272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80011</xdr:rowOff>
    </xdr:from>
    <xdr:to>
      <xdr:col>116</xdr:col>
      <xdr:colOff>63500</xdr:colOff>
      <xdr:row>105</xdr:row>
      <xdr:rowOff>87630</xdr:rowOff>
    </xdr:to>
    <xdr:cxnSp macro="">
      <xdr:nvCxnSpPr>
        <xdr:cNvPr id="936" name="直線コネクタ 935">
          <a:extLst>
            <a:ext uri="{FF2B5EF4-FFF2-40B4-BE49-F238E27FC236}">
              <a16:creationId xmlns:a16="http://schemas.microsoft.com/office/drawing/2014/main" id="{E377DA69-DF53-48FB-A17F-098FED25648F}"/>
            </a:ext>
          </a:extLst>
        </xdr:cNvPr>
        <xdr:cNvCxnSpPr/>
      </xdr:nvCxnSpPr>
      <xdr:spPr>
        <a:xfrm flipV="1">
          <a:off x="21323300" y="180822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67311</xdr:rowOff>
    </xdr:from>
    <xdr:to>
      <xdr:col>107</xdr:col>
      <xdr:colOff>101600</xdr:colOff>
      <xdr:row>105</xdr:row>
      <xdr:rowOff>168911</xdr:rowOff>
    </xdr:to>
    <xdr:sp macro="" textlink="">
      <xdr:nvSpPr>
        <xdr:cNvPr id="937" name="楕円 936">
          <a:extLst>
            <a:ext uri="{FF2B5EF4-FFF2-40B4-BE49-F238E27FC236}">
              <a16:creationId xmlns:a16="http://schemas.microsoft.com/office/drawing/2014/main" id="{7CDF0529-F3CB-4F4A-A9C8-8EF91962C1F5}"/>
            </a:ext>
          </a:extLst>
        </xdr:cNvPr>
        <xdr:cNvSpPr/>
      </xdr:nvSpPr>
      <xdr:spPr>
        <a:xfrm>
          <a:off x="20383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87630</xdr:rowOff>
    </xdr:from>
    <xdr:to>
      <xdr:col>111</xdr:col>
      <xdr:colOff>177800</xdr:colOff>
      <xdr:row>105</xdr:row>
      <xdr:rowOff>118111</xdr:rowOff>
    </xdr:to>
    <xdr:cxnSp macro="">
      <xdr:nvCxnSpPr>
        <xdr:cNvPr id="938" name="直線コネクタ 937">
          <a:extLst>
            <a:ext uri="{FF2B5EF4-FFF2-40B4-BE49-F238E27FC236}">
              <a16:creationId xmlns:a16="http://schemas.microsoft.com/office/drawing/2014/main" id="{BBBC2D1C-1945-46C4-97F9-B136B7504736}"/>
            </a:ext>
          </a:extLst>
        </xdr:cNvPr>
        <xdr:cNvCxnSpPr/>
      </xdr:nvCxnSpPr>
      <xdr:spPr>
        <a:xfrm flipV="1">
          <a:off x="20434300" y="180898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39" name="楕円 938">
          <a:extLst>
            <a:ext uri="{FF2B5EF4-FFF2-40B4-BE49-F238E27FC236}">
              <a16:creationId xmlns:a16="http://schemas.microsoft.com/office/drawing/2014/main" id="{DE89C284-BACE-4E23-95C5-D5E951F8D164}"/>
            </a:ext>
          </a:extLst>
        </xdr:cNvPr>
        <xdr:cNvSpPr/>
      </xdr:nvSpPr>
      <xdr:spPr>
        <a:xfrm>
          <a:off x="19494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118111</xdr:rowOff>
    </xdr:from>
    <xdr:to>
      <xdr:col>107</xdr:col>
      <xdr:colOff>50800</xdr:colOff>
      <xdr:row>105</xdr:row>
      <xdr:rowOff>118111</xdr:rowOff>
    </xdr:to>
    <xdr:cxnSp macro="">
      <xdr:nvCxnSpPr>
        <xdr:cNvPr id="940" name="直線コネクタ 939">
          <a:extLst>
            <a:ext uri="{FF2B5EF4-FFF2-40B4-BE49-F238E27FC236}">
              <a16:creationId xmlns:a16="http://schemas.microsoft.com/office/drawing/2014/main" id="{C74AAD79-7A4C-4139-B5CD-01F1E115A255}"/>
            </a:ext>
          </a:extLst>
        </xdr:cNvPr>
        <xdr:cNvCxnSpPr/>
      </xdr:nvCxnSpPr>
      <xdr:spPr>
        <a:xfrm>
          <a:off x="19545300" y="18120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41" name="楕円 940">
          <a:extLst>
            <a:ext uri="{FF2B5EF4-FFF2-40B4-BE49-F238E27FC236}">
              <a16:creationId xmlns:a16="http://schemas.microsoft.com/office/drawing/2014/main" id="{BFDBE361-396F-4782-B684-4018A05CE88B}"/>
            </a:ext>
          </a:extLst>
        </xdr:cNvPr>
        <xdr:cNvSpPr/>
      </xdr:nvSpPr>
      <xdr:spPr>
        <a:xfrm>
          <a:off x="18605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118111</xdr:rowOff>
    </xdr:from>
    <xdr:to>
      <xdr:col>102</xdr:col>
      <xdr:colOff>114300</xdr:colOff>
      <xdr:row>105</xdr:row>
      <xdr:rowOff>125730</xdr:rowOff>
    </xdr:to>
    <xdr:cxnSp macro="">
      <xdr:nvCxnSpPr>
        <xdr:cNvPr id="942" name="直線コネクタ 941">
          <a:extLst>
            <a:ext uri="{FF2B5EF4-FFF2-40B4-BE49-F238E27FC236}">
              <a16:creationId xmlns:a16="http://schemas.microsoft.com/office/drawing/2014/main" id="{A83205F5-4A08-40AE-A8B8-817F30CD514A}"/>
            </a:ext>
          </a:extLst>
        </xdr:cNvPr>
        <xdr:cNvCxnSpPr/>
      </xdr:nvCxnSpPr>
      <xdr:spPr>
        <a:xfrm flipV="1">
          <a:off x="18656300" y="181203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943" name="n_1aveValue【公民館】&#10;一人当たり面積">
          <a:extLst>
            <a:ext uri="{FF2B5EF4-FFF2-40B4-BE49-F238E27FC236}">
              <a16:creationId xmlns:a16="http://schemas.microsoft.com/office/drawing/2014/main" id="{C9A7EEF9-1423-4102-9ED1-1ACE85525A27}"/>
            </a:ext>
          </a:extLst>
        </xdr:cNvPr>
        <xdr:cNvSpPr txBox="1"/>
      </xdr:nvSpPr>
      <xdr:spPr>
        <a:xfrm>
          <a:off x="210757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944" name="n_2aveValue【公民館】&#10;一人当たり面積">
          <a:extLst>
            <a:ext uri="{FF2B5EF4-FFF2-40B4-BE49-F238E27FC236}">
              <a16:creationId xmlns:a16="http://schemas.microsoft.com/office/drawing/2014/main" id="{8B4BBC6B-1011-4720-A57C-FA965869EF0C}"/>
            </a:ext>
          </a:extLst>
        </xdr:cNvPr>
        <xdr:cNvSpPr txBox="1"/>
      </xdr:nvSpPr>
      <xdr:spPr>
        <a:xfrm>
          <a:off x="20199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45" name="n_3aveValue【公民館】&#10;一人当たり面積">
          <a:extLst>
            <a:ext uri="{FF2B5EF4-FFF2-40B4-BE49-F238E27FC236}">
              <a16:creationId xmlns:a16="http://schemas.microsoft.com/office/drawing/2014/main" id="{64468ACC-1AD6-49AD-9A2D-D7D5FC966421}"/>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946" name="n_4aveValue【公民館】&#10;一人当たり面積">
          <a:extLst>
            <a:ext uri="{FF2B5EF4-FFF2-40B4-BE49-F238E27FC236}">
              <a16:creationId xmlns:a16="http://schemas.microsoft.com/office/drawing/2014/main" id="{85A74C75-DDAA-4639-AB06-7D96E358A2A1}"/>
            </a:ext>
          </a:extLst>
        </xdr:cNvPr>
        <xdr:cNvSpPr txBox="1"/>
      </xdr:nvSpPr>
      <xdr:spPr>
        <a:xfrm>
          <a:off x="18421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154957</xdr:rowOff>
    </xdr:from>
    <xdr:ext cx="469744" cy="259045"/>
    <xdr:sp macro="" textlink="">
      <xdr:nvSpPr>
        <xdr:cNvPr id="947" name="n_1mainValue【公民館】&#10;一人当たり面積">
          <a:extLst>
            <a:ext uri="{FF2B5EF4-FFF2-40B4-BE49-F238E27FC236}">
              <a16:creationId xmlns:a16="http://schemas.microsoft.com/office/drawing/2014/main" id="{9E3E001C-F10B-4AE7-ADFC-86EFAA4E2B13}"/>
            </a:ext>
          </a:extLst>
        </xdr:cNvPr>
        <xdr:cNvSpPr txBox="1"/>
      </xdr:nvSpPr>
      <xdr:spPr>
        <a:xfrm>
          <a:off x="210757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13988</xdr:rowOff>
    </xdr:from>
    <xdr:ext cx="469744" cy="259045"/>
    <xdr:sp macro="" textlink="">
      <xdr:nvSpPr>
        <xdr:cNvPr id="948" name="n_2mainValue【公民館】&#10;一人当たり面積">
          <a:extLst>
            <a:ext uri="{FF2B5EF4-FFF2-40B4-BE49-F238E27FC236}">
              <a16:creationId xmlns:a16="http://schemas.microsoft.com/office/drawing/2014/main" id="{94AF2333-0503-4A48-9E12-7C2EAF8AF336}"/>
            </a:ext>
          </a:extLst>
        </xdr:cNvPr>
        <xdr:cNvSpPr txBox="1"/>
      </xdr:nvSpPr>
      <xdr:spPr>
        <a:xfrm>
          <a:off x="20199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49" name="n_3mainValue【公民館】&#10;一人当たり面積">
          <a:extLst>
            <a:ext uri="{FF2B5EF4-FFF2-40B4-BE49-F238E27FC236}">
              <a16:creationId xmlns:a16="http://schemas.microsoft.com/office/drawing/2014/main" id="{9A5AEB1B-E682-4727-8E70-C3ECDBAC13E9}"/>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50" name="n_4mainValue【公民館】&#10;一人当たり面積">
          <a:extLst>
            <a:ext uri="{FF2B5EF4-FFF2-40B4-BE49-F238E27FC236}">
              <a16:creationId xmlns:a16="http://schemas.microsoft.com/office/drawing/2014/main" id="{D7194437-03D0-489F-A64D-445BA5584BA8}"/>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D3221A6F-CC6F-409D-8637-6F1CDA3604E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3A7DD1F9-C8AD-4DC5-A485-132EB0D4593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266B5834-4C68-4F1A-9E93-B979554594D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建築年数の経過により減価償却率が悪化している施設が多くなっている。今後も資産の耐用年数等を十分に考慮した施設整備に努める。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1B66561-F694-44C9-A7CB-F60AD1C08EA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1DBD6B3-815F-44E4-A050-07962E331CF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53F873-8E06-48BF-A3D6-FB8ACDE82C7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454A4C9-E8C3-45ED-AEBF-B184F1F9FF6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大分県大分市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B964691-A1C3-4D85-8DEB-ED137978FE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F081D30-C4B3-4545-8297-8E7C79D8A90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65873E5-DA95-416A-8E0E-2030C0D675C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8C4995B-7B28-4A05-8076-6E7766EC768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0E7D3B-BB4A-4328-9586-8864883602C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C721A81-378E-4BF7-BEBC-C78DFE23E0D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472,898
468,046
502.39
227,021,241
220,926,921
5,226,170
108,322,480
165,166,604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F101710-CAB6-4C9F-94D6-D1DFC4BCC94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6098824-9EC7-4051-AA68-E786332B743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500D20B-2433-4724-8DFF-CD7DCDFF754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6.0
45.7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10A9CF1-3B09-488D-8ED0-63180AAD789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C980DE4-976E-4025-BA1D-4771C02F2A0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8E1652F-3CAA-4642-AEC4-6C122062C35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0685CEB-DCD1-4664-810E-430335EB405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DEBDBA1-9783-49F4-B1EE-E5A40B75A51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CD884A6-C68E-4EFB-A3FF-ADD2A2EC7C1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C7EE78-97E1-49B4-8720-CA556B5CE15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6439B1-CDB1-40B0-BB8A-A59743AF3E0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F3B820A-2A0E-4306-8E83-41F2A28FCD7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1A0EDD7-CC7F-49F7-A84C-8C6A006954B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16EEFC7-7AA1-40FC-AC5A-896274BDF8B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D718F43-9F6F-4480-B451-BCC74961EC5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AD52256-35FC-4614-B38E-4775DB7EBDE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67D6676-7E98-4F05-AD41-D1F518B9D2E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AB70068-B8C1-4614-9BDC-AA0E937EF6D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73CB816-42AD-4E75-95D9-E4E406061D4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67BC676-E1AF-4D1F-98FD-AAEF17A0D4B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AA72C60-F41B-47F9-A510-21FDAD8F137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1ECFEEE-F010-431D-8AEF-2D61B15D485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F246A08-07C6-4C12-AD4A-6DE9C065644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179EF8A-8791-4979-B8E0-991ACF38D74E}"/>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AA3A856-19CD-4D3E-8890-1982823A261D}"/>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B2B9096-2907-4D15-92BB-721D1292C13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CE7FEC0-A4CD-41F5-9DE3-9224A9BCBBC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175F73C-4A33-4A62-8C50-8B4F91248F7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5F576B-CB46-44A4-8829-813B37D01ED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05CB95D-8DC9-4564-8882-80A7F750E95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8A7B8D9-DD66-4D81-B5DF-E9B5CABBCDD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1054123-1B2A-418F-99D3-A3F151D301E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868B55C8-337D-404B-A6A0-D3AACA3EDA2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AC5136F-44F0-4522-AAF2-F9AE4129572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306D2BD-4ED9-4706-B4D9-05F9F37220F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889EEE0-55A2-4736-9477-8CDE897763B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ED0E945-6EDD-467A-8C1D-9A963136708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06BF51D-5FFA-4B3E-9A57-70E63A3D566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CA92CAA-3D9E-479E-AA25-AB1C42DD9DB6}"/>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BDD7E8D4-6A08-49EB-A9AB-2EC9DF3ECDD5}"/>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DB7F4E1-8E4C-4DE5-8BAC-409FFDF94B2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FF75D377-4ED6-4ABE-BED8-EB13B14B73C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A577A1D-DED8-40A8-9C33-3E8EBA598D5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E35124C1-27F0-4291-9754-4D775CDD5BC2}"/>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4A0CE60-2D2E-4AA0-B95A-785EAB421C7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5C6B470C-D490-49BD-804C-555B5BCE25AA}"/>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3EB9F4A0-77EA-4EB3-8908-D2BC53E379E1}"/>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DB6A6A51-91C3-4E0A-B01F-4A19B2A5E7B8}"/>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EB07D1A8-A05D-4420-82A7-A330A65005BA}"/>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F9C9B4B1-4316-4403-A172-F755F42AA9DE}"/>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C472D714-10E5-4B1E-BF8D-CD5B5AC08626}"/>
            </a:ext>
          </a:extLst>
        </xdr:cNvPr>
        <xdr:cNvSpPr txBox="1"/>
      </xdr:nvSpPr>
      <xdr:spPr>
        <a:xfrm>
          <a:off x="467360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55D998B5-64FB-4088-A479-9AE58859B95D}"/>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85D1CCEF-1418-4C0B-9398-0E62F1821F6B}"/>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B37FE3BE-4EA6-4F49-8C25-E0181B4F31AC}"/>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5C653DC3-F783-4AB0-9898-43C449620BD4}"/>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23E256B1-FDA6-4667-8AF0-96DC6C93C32B}"/>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059D152-EA9D-4486-826D-EE563C2C542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3FA1579-B2B9-4FE9-A704-8530458722B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72053F4-5F7F-4D15-8E1A-D8B43C27458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4448738-AFB0-4ADC-951C-BE5318927C2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BCBAC8E-A4A4-4F71-B55E-A4E475B9616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137795</xdr:rowOff>
    </xdr:from>
    <xdr:to>
      <xdr:col>24</xdr:col>
      <xdr:colOff>114300</xdr:colOff>
      <xdr:row>36</xdr:row>
      <xdr:rowOff>67945</xdr:rowOff>
    </xdr:to>
    <xdr:sp macro="" textlink="">
      <xdr:nvSpPr>
        <xdr:cNvPr id="73" name="楕円 72">
          <a:extLst>
            <a:ext uri="{FF2B5EF4-FFF2-40B4-BE49-F238E27FC236}">
              <a16:creationId xmlns:a16="http://schemas.microsoft.com/office/drawing/2014/main" id="{2AD1E64A-7443-4DC2-B0C1-4DE496E02939}"/>
            </a:ext>
          </a:extLst>
        </xdr:cNvPr>
        <xdr:cNvSpPr/>
      </xdr:nvSpPr>
      <xdr:spPr>
        <a:xfrm>
          <a:off x="4584700" y="613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160672</xdr:rowOff>
    </xdr:from>
    <xdr:ext cx="405111" cy="259045"/>
    <xdr:sp macro="" textlink="">
      <xdr:nvSpPr>
        <xdr:cNvPr id="74" name="【図書館】&#10;有形固定資産減価償却率該当値テキスト">
          <a:extLst>
            <a:ext uri="{FF2B5EF4-FFF2-40B4-BE49-F238E27FC236}">
              <a16:creationId xmlns:a16="http://schemas.microsoft.com/office/drawing/2014/main" id="{367DE5D3-C9A1-48A6-8A22-02B6A022A688}"/>
            </a:ext>
          </a:extLst>
        </xdr:cNvPr>
        <xdr:cNvSpPr txBox="1"/>
      </xdr:nvSpPr>
      <xdr:spPr>
        <a:xfrm>
          <a:off x="4673600" y="598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99695</xdr:rowOff>
    </xdr:from>
    <xdr:to>
      <xdr:col>20</xdr:col>
      <xdr:colOff>38100</xdr:colOff>
      <xdr:row>36</xdr:row>
      <xdr:rowOff>29845</xdr:rowOff>
    </xdr:to>
    <xdr:sp macro="" textlink="">
      <xdr:nvSpPr>
        <xdr:cNvPr id="75" name="楕円 74">
          <a:extLst>
            <a:ext uri="{FF2B5EF4-FFF2-40B4-BE49-F238E27FC236}">
              <a16:creationId xmlns:a16="http://schemas.microsoft.com/office/drawing/2014/main" id="{DD468C3B-F5B0-476E-BB3D-D46AAD401763}"/>
            </a:ext>
          </a:extLst>
        </xdr:cNvPr>
        <xdr:cNvSpPr/>
      </xdr:nvSpPr>
      <xdr:spPr>
        <a:xfrm>
          <a:off x="3746500" y="610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150495</xdr:rowOff>
    </xdr:from>
    <xdr:to>
      <xdr:col>24</xdr:col>
      <xdr:colOff>63500</xdr:colOff>
      <xdr:row>36</xdr:row>
      <xdr:rowOff>17145</xdr:rowOff>
    </xdr:to>
    <xdr:cxnSp macro="">
      <xdr:nvCxnSpPr>
        <xdr:cNvPr id="76" name="直線コネクタ 75">
          <a:extLst>
            <a:ext uri="{FF2B5EF4-FFF2-40B4-BE49-F238E27FC236}">
              <a16:creationId xmlns:a16="http://schemas.microsoft.com/office/drawing/2014/main" id="{59519FB2-FE1B-4DC8-9C11-67301E93F782}"/>
            </a:ext>
          </a:extLst>
        </xdr:cNvPr>
        <xdr:cNvCxnSpPr/>
      </xdr:nvCxnSpPr>
      <xdr:spPr>
        <a:xfrm>
          <a:off x="3797300" y="615124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61595</xdr:rowOff>
    </xdr:from>
    <xdr:to>
      <xdr:col>15</xdr:col>
      <xdr:colOff>101600</xdr:colOff>
      <xdr:row>35</xdr:row>
      <xdr:rowOff>163195</xdr:rowOff>
    </xdr:to>
    <xdr:sp macro="" textlink="">
      <xdr:nvSpPr>
        <xdr:cNvPr id="77" name="楕円 76">
          <a:extLst>
            <a:ext uri="{FF2B5EF4-FFF2-40B4-BE49-F238E27FC236}">
              <a16:creationId xmlns:a16="http://schemas.microsoft.com/office/drawing/2014/main" id="{687AD43B-5388-431E-989C-6F314299208E}"/>
            </a:ext>
          </a:extLst>
        </xdr:cNvPr>
        <xdr:cNvSpPr/>
      </xdr:nvSpPr>
      <xdr:spPr>
        <a:xfrm>
          <a:off x="2857500" y="60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112395</xdr:rowOff>
    </xdr:from>
    <xdr:to>
      <xdr:col>19</xdr:col>
      <xdr:colOff>177800</xdr:colOff>
      <xdr:row>35</xdr:row>
      <xdr:rowOff>150495</xdr:rowOff>
    </xdr:to>
    <xdr:cxnSp macro="">
      <xdr:nvCxnSpPr>
        <xdr:cNvPr id="78" name="直線コネクタ 77">
          <a:extLst>
            <a:ext uri="{FF2B5EF4-FFF2-40B4-BE49-F238E27FC236}">
              <a16:creationId xmlns:a16="http://schemas.microsoft.com/office/drawing/2014/main" id="{A7728FA5-6886-44B2-9127-133A5F5CE43C}"/>
            </a:ext>
          </a:extLst>
        </xdr:cNvPr>
        <xdr:cNvCxnSpPr/>
      </xdr:nvCxnSpPr>
      <xdr:spPr>
        <a:xfrm>
          <a:off x="2908300" y="61131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23495</xdr:rowOff>
    </xdr:from>
    <xdr:to>
      <xdr:col>10</xdr:col>
      <xdr:colOff>165100</xdr:colOff>
      <xdr:row>35</xdr:row>
      <xdr:rowOff>125095</xdr:rowOff>
    </xdr:to>
    <xdr:sp macro="" textlink="">
      <xdr:nvSpPr>
        <xdr:cNvPr id="79" name="楕円 78">
          <a:extLst>
            <a:ext uri="{FF2B5EF4-FFF2-40B4-BE49-F238E27FC236}">
              <a16:creationId xmlns:a16="http://schemas.microsoft.com/office/drawing/2014/main" id="{4E223E20-C9EF-4769-8143-9551B969CEF3}"/>
            </a:ext>
          </a:extLst>
        </xdr:cNvPr>
        <xdr:cNvSpPr/>
      </xdr:nvSpPr>
      <xdr:spPr>
        <a:xfrm>
          <a:off x="1968500" y="602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74295</xdr:rowOff>
    </xdr:from>
    <xdr:to>
      <xdr:col>15</xdr:col>
      <xdr:colOff>50800</xdr:colOff>
      <xdr:row>35</xdr:row>
      <xdr:rowOff>112395</xdr:rowOff>
    </xdr:to>
    <xdr:cxnSp macro="">
      <xdr:nvCxnSpPr>
        <xdr:cNvPr id="80" name="直線コネクタ 79">
          <a:extLst>
            <a:ext uri="{FF2B5EF4-FFF2-40B4-BE49-F238E27FC236}">
              <a16:creationId xmlns:a16="http://schemas.microsoft.com/office/drawing/2014/main" id="{D4C51F52-56A7-48C8-A342-8D5A8F14A9FD}"/>
            </a:ext>
          </a:extLst>
        </xdr:cNvPr>
        <xdr:cNvCxnSpPr/>
      </xdr:nvCxnSpPr>
      <xdr:spPr>
        <a:xfrm>
          <a:off x="2019300" y="60750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156845</xdr:rowOff>
    </xdr:from>
    <xdr:to>
      <xdr:col>6</xdr:col>
      <xdr:colOff>38100</xdr:colOff>
      <xdr:row>35</xdr:row>
      <xdr:rowOff>86995</xdr:rowOff>
    </xdr:to>
    <xdr:sp macro="" textlink="">
      <xdr:nvSpPr>
        <xdr:cNvPr id="81" name="楕円 80">
          <a:extLst>
            <a:ext uri="{FF2B5EF4-FFF2-40B4-BE49-F238E27FC236}">
              <a16:creationId xmlns:a16="http://schemas.microsoft.com/office/drawing/2014/main" id="{90F3DBC3-2E3B-44C9-AC3D-8BDACE13576B}"/>
            </a:ext>
          </a:extLst>
        </xdr:cNvPr>
        <xdr:cNvSpPr/>
      </xdr:nvSpPr>
      <xdr:spPr>
        <a:xfrm>
          <a:off x="1079500" y="598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36195</xdr:rowOff>
    </xdr:from>
    <xdr:to>
      <xdr:col>10</xdr:col>
      <xdr:colOff>114300</xdr:colOff>
      <xdr:row>35</xdr:row>
      <xdr:rowOff>74295</xdr:rowOff>
    </xdr:to>
    <xdr:cxnSp macro="">
      <xdr:nvCxnSpPr>
        <xdr:cNvPr id="82" name="直線コネクタ 81">
          <a:extLst>
            <a:ext uri="{FF2B5EF4-FFF2-40B4-BE49-F238E27FC236}">
              <a16:creationId xmlns:a16="http://schemas.microsoft.com/office/drawing/2014/main" id="{CC4EB19E-278A-4E5A-9B0F-D7548CA7AE38}"/>
            </a:ext>
          </a:extLst>
        </xdr:cNvPr>
        <xdr:cNvCxnSpPr/>
      </xdr:nvCxnSpPr>
      <xdr:spPr>
        <a:xfrm>
          <a:off x="1130300" y="60369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3A71AAE4-A6A1-424E-8BE7-327548D43701}"/>
            </a:ext>
          </a:extLst>
        </xdr:cNvPr>
        <xdr:cNvSpPr txBox="1"/>
      </xdr:nvSpPr>
      <xdr:spPr>
        <a:xfrm>
          <a:off x="35820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32DD46CC-53BB-42E3-BD98-D656D71EE96A}"/>
            </a:ext>
          </a:extLst>
        </xdr:cNvPr>
        <xdr:cNvSpPr txBox="1"/>
      </xdr:nvSpPr>
      <xdr:spPr>
        <a:xfrm>
          <a:off x="27057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3CD21206-B3B7-4871-94DE-3ACC33F12373}"/>
            </a:ext>
          </a:extLst>
        </xdr:cNvPr>
        <xdr:cNvSpPr txBox="1"/>
      </xdr:nvSpPr>
      <xdr:spPr>
        <a:xfrm>
          <a:off x="1816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B4D15506-C07B-47EE-A6A5-67C0D16782BA}"/>
            </a:ext>
          </a:extLst>
        </xdr:cNvPr>
        <xdr:cNvSpPr txBox="1"/>
      </xdr:nvSpPr>
      <xdr:spPr>
        <a:xfrm>
          <a:off x="9277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46372</xdr:rowOff>
    </xdr:from>
    <xdr:ext cx="405111" cy="259045"/>
    <xdr:sp macro="" textlink="">
      <xdr:nvSpPr>
        <xdr:cNvPr id="87" name="n_1mainValue【図書館】&#10;有形固定資産減価償却率">
          <a:extLst>
            <a:ext uri="{FF2B5EF4-FFF2-40B4-BE49-F238E27FC236}">
              <a16:creationId xmlns:a16="http://schemas.microsoft.com/office/drawing/2014/main" id="{FA1A7D53-F804-4C1B-8341-66B6E97AEC92}"/>
            </a:ext>
          </a:extLst>
        </xdr:cNvPr>
        <xdr:cNvSpPr txBox="1"/>
      </xdr:nvSpPr>
      <xdr:spPr>
        <a:xfrm>
          <a:off x="3582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8272</xdr:rowOff>
    </xdr:from>
    <xdr:ext cx="405111" cy="259045"/>
    <xdr:sp macro="" textlink="">
      <xdr:nvSpPr>
        <xdr:cNvPr id="88" name="n_2mainValue【図書館】&#10;有形固定資産減価償却率">
          <a:extLst>
            <a:ext uri="{FF2B5EF4-FFF2-40B4-BE49-F238E27FC236}">
              <a16:creationId xmlns:a16="http://schemas.microsoft.com/office/drawing/2014/main" id="{5EC4BA4F-193E-416A-AD4F-65F9AFFBE841}"/>
            </a:ext>
          </a:extLst>
        </xdr:cNvPr>
        <xdr:cNvSpPr txBox="1"/>
      </xdr:nvSpPr>
      <xdr:spPr>
        <a:xfrm>
          <a:off x="2705744" y="58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141622</xdr:rowOff>
    </xdr:from>
    <xdr:ext cx="405111" cy="259045"/>
    <xdr:sp macro="" textlink="">
      <xdr:nvSpPr>
        <xdr:cNvPr id="89" name="n_3mainValue【図書館】&#10;有形固定資産減価償却率">
          <a:extLst>
            <a:ext uri="{FF2B5EF4-FFF2-40B4-BE49-F238E27FC236}">
              <a16:creationId xmlns:a16="http://schemas.microsoft.com/office/drawing/2014/main" id="{5D7D6A9A-4018-4862-9A7C-6DEACCFD1353}"/>
            </a:ext>
          </a:extLst>
        </xdr:cNvPr>
        <xdr:cNvSpPr txBox="1"/>
      </xdr:nvSpPr>
      <xdr:spPr>
        <a:xfrm>
          <a:off x="1816744"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103522</xdr:rowOff>
    </xdr:from>
    <xdr:ext cx="405111" cy="259045"/>
    <xdr:sp macro="" textlink="">
      <xdr:nvSpPr>
        <xdr:cNvPr id="90" name="n_4mainValue【図書館】&#10;有形固定資産減価償却率">
          <a:extLst>
            <a:ext uri="{FF2B5EF4-FFF2-40B4-BE49-F238E27FC236}">
              <a16:creationId xmlns:a16="http://schemas.microsoft.com/office/drawing/2014/main" id="{64EED637-C3F6-4E86-9C45-AABACF1BFF48}"/>
            </a:ext>
          </a:extLst>
        </xdr:cNvPr>
        <xdr:cNvSpPr txBox="1"/>
      </xdr:nvSpPr>
      <xdr:spPr>
        <a:xfrm>
          <a:off x="927744" y="5761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AD6E5AC-BD27-44EF-862F-11B2620B06A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9FF2F17-C27D-4CD3-8EA1-43C59290B8A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3826B0A-F45B-446B-AFEF-5E3F575DCD3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AFFF98B-E2B7-490F-A196-B65BD15FF4B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1B43D78-8484-455A-AB79-138B8CC552F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14DC554-9E75-472D-86C6-6219CBE23EF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E5409C28-7605-4425-9198-84FE04BC0EA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FF1E9F3D-035B-45E6-AD4C-49C5A52E26A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ACDAB1D6-6230-44DD-934E-D88409DC974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EE8F4D95-52C9-4C39-9ACF-4C4D3229296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11AC1009-DE1E-40DD-ACC2-BCF2A63EDB4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9982796D-E444-408D-8629-4BD203D5B65E}"/>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B9F3304F-FD4B-4164-8447-79B7CC9AD0F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8D5E5215-EC06-477B-AEE0-8F2F257647C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AFF8FDA-DBED-46CD-8A2A-B127CB9257C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CC5F3629-7227-42FC-998D-C460B4478FBE}"/>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899FD07C-6589-4C72-9F4C-7AEC180582A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10C1AFE-85C3-4EF7-B3DD-F232BDE3A799}"/>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5BB277F-6459-4A9C-9943-B963CD6D400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E64A78C9-20DC-4862-8D8F-B2E5CE24A1B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9A99A704-602E-4289-865C-5413EE4CA49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537D57EA-9D23-434B-8E0A-677E57AAE316}"/>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5BC00523-79FE-4AC3-B959-A93454B4FBC3}"/>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E7BD73F1-DD28-495A-B07D-17DE1C6AC301}"/>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25C464D4-691A-4640-B32B-F4A642ADCC6B}"/>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99C7A5F4-1128-48A0-9148-9CCC90B00DFA}"/>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621A8E90-78A6-4B1A-9D47-73A6A19B56BD}"/>
            </a:ext>
          </a:extLst>
        </xdr:cNvPr>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AB04DB84-ED42-4C78-A6F8-6CFF26B695EF}"/>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FB3F4512-52D3-4266-8724-F7BBE29335CC}"/>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B10C39BA-23CE-490F-BFBA-227020FE7763}"/>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EDAC34E-2090-4046-B654-F5D7E328636F}"/>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BEB3CD6C-DB80-4296-B391-8817C68E717B}"/>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E6597A0-39BA-46A9-B609-38D7B6C0D88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B064D2D-FA69-4EE0-8FE5-4890E03659C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799C035-41CA-4E2A-A2F2-7DCFB1E668E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B37EF1C-9416-44DA-98BF-A1F1F90521C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C255973-73A3-4F30-9902-ED6DBDA5A9D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8" name="楕円 127">
          <a:extLst>
            <a:ext uri="{FF2B5EF4-FFF2-40B4-BE49-F238E27FC236}">
              <a16:creationId xmlns:a16="http://schemas.microsoft.com/office/drawing/2014/main" id="{3215F712-B353-46F5-B1F5-FF58829D58C1}"/>
            </a:ext>
          </a:extLst>
        </xdr:cNvPr>
        <xdr:cNvSpPr/>
      </xdr:nvSpPr>
      <xdr:spPr>
        <a:xfrm>
          <a:off x="10426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38117</xdr:rowOff>
    </xdr:from>
    <xdr:ext cx="469744" cy="259045"/>
    <xdr:sp macro="" textlink="">
      <xdr:nvSpPr>
        <xdr:cNvPr id="129" name="【図書館】&#10;一人当たり面積該当値テキスト">
          <a:extLst>
            <a:ext uri="{FF2B5EF4-FFF2-40B4-BE49-F238E27FC236}">
              <a16:creationId xmlns:a16="http://schemas.microsoft.com/office/drawing/2014/main" id="{0FF71A68-B1DB-4B33-B50D-6362CB79F09C}"/>
            </a:ext>
          </a:extLst>
        </xdr:cNvPr>
        <xdr:cNvSpPr txBox="1"/>
      </xdr:nvSpPr>
      <xdr:spPr>
        <a:xfrm>
          <a:off x="10515600"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59690</xdr:rowOff>
    </xdr:from>
    <xdr:to>
      <xdr:col>50</xdr:col>
      <xdr:colOff>165100</xdr:colOff>
      <xdr:row>39</xdr:row>
      <xdr:rowOff>161290</xdr:rowOff>
    </xdr:to>
    <xdr:sp macro="" textlink="">
      <xdr:nvSpPr>
        <xdr:cNvPr id="130" name="楕円 129">
          <a:extLst>
            <a:ext uri="{FF2B5EF4-FFF2-40B4-BE49-F238E27FC236}">
              <a16:creationId xmlns:a16="http://schemas.microsoft.com/office/drawing/2014/main" id="{53DD6DD0-9D27-4D41-8FF2-F5F08C2921C9}"/>
            </a:ext>
          </a:extLst>
        </xdr:cNvPr>
        <xdr:cNvSpPr/>
      </xdr:nvSpPr>
      <xdr:spPr>
        <a:xfrm>
          <a:off x="9588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110490</xdr:rowOff>
    </xdr:to>
    <xdr:cxnSp macro="">
      <xdr:nvCxnSpPr>
        <xdr:cNvPr id="131" name="直線コネクタ 130">
          <a:extLst>
            <a:ext uri="{FF2B5EF4-FFF2-40B4-BE49-F238E27FC236}">
              <a16:creationId xmlns:a16="http://schemas.microsoft.com/office/drawing/2014/main" id="{5CDDD0DF-4C1B-437C-8E63-22C131F95ABC}"/>
            </a:ext>
          </a:extLst>
        </xdr:cNvPr>
        <xdr:cNvCxnSpPr/>
      </xdr:nvCxnSpPr>
      <xdr:spPr>
        <a:xfrm>
          <a:off x="9639300" y="67970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2" name="楕円 131">
          <a:extLst>
            <a:ext uri="{FF2B5EF4-FFF2-40B4-BE49-F238E27FC236}">
              <a16:creationId xmlns:a16="http://schemas.microsoft.com/office/drawing/2014/main" id="{F69F554D-971D-4DDA-B9C3-796775EDCD65}"/>
            </a:ext>
          </a:extLst>
        </xdr:cNvPr>
        <xdr:cNvSpPr/>
      </xdr:nvSpPr>
      <xdr:spPr>
        <a:xfrm>
          <a:off x="8699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110490</xdr:rowOff>
    </xdr:from>
    <xdr:to>
      <xdr:col>50</xdr:col>
      <xdr:colOff>114300</xdr:colOff>
      <xdr:row>39</xdr:row>
      <xdr:rowOff>110490</xdr:rowOff>
    </xdr:to>
    <xdr:cxnSp macro="">
      <xdr:nvCxnSpPr>
        <xdr:cNvPr id="133" name="直線コネクタ 132">
          <a:extLst>
            <a:ext uri="{FF2B5EF4-FFF2-40B4-BE49-F238E27FC236}">
              <a16:creationId xmlns:a16="http://schemas.microsoft.com/office/drawing/2014/main" id="{93623838-FBBB-4966-A773-2AC96D80F3F8}"/>
            </a:ext>
          </a:extLst>
        </xdr:cNvPr>
        <xdr:cNvCxnSpPr/>
      </xdr:nvCxnSpPr>
      <xdr:spPr>
        <a:xfrm>
          <a:off x="8750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59690</xdr:rowOff>
    </xdr:from>
    <xdr:to>
      <xdr:col>41</xdr:col>
      <xdr:colOff>101600</xdr:colOff>
      <xdr:row>39</xdr:row>
      <xdr:rowOff>161290</xdr:rowOff>
    </xdr:to>
    <xdr:sp macro="" textlink="">
      <xdr:nvSpPr>
        <xdr:cNvPr id="134" name="楕円 133">
          <a:extLst>
            <a:ext uri="{FF2B5EF4-FFF2-40B4-BE49-F238E27FC236}">
              <a16:creationId xmlns:a16="http://schemas.microsoft.com/office/drawing/2014/main" id="{7F2FDB07-E9CD-4133-B9EE-2CC86516A268}"/>
            </a:ext>
          </a:extLst>
        </xdr:cNvPr>
        <xdr:cNvSpPr/>
      </xdr:nvSpPr>
      <xdr:spPr>
        <a:xfrm>
          <a:off x="7810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110490</xdr:rowOff>
    </xdr:to>
    <xdr:cxnSp macro="">
      <xdr:nvCxnSpPr>
        <xdr:cNvPr id="135" name="直線コネクタ 134">
          <a:extLst>
            <a:ext uri="{FF2B5EF4-FFF2-40B4-BE49-F238E27FC236}">
              <a16:creationId xmlns:a16="http://schemas.microsoft.com/office/drawing/2014/main" id="{A1F0B769-E368-4D72-8848-3A275C2B9D1C}"/>
            </a:ext>
          </a:extLst>
        </xdr:cNvPr>
        <xdr:cNvCxnSpPr/>
      </xdr:nvCxnSpPr>
      <xdr:spPr>
        <a:xfrm>
          <a:off x="7861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36" name="楕円 135">
          <a:extLst>
            <a:ext uri="{FF2B5EF4-FFF2-40B4-BE49-F238E27FC236}">
              <a16:creationId xmlns:a16="http://schemas.microsoft.com/office/drawing/2014/main" id="{C9F1BDDC-9690-43F4-A941-FC4D333F8DFA}"/>
            </a:ext>
          </a:extLst>
        </xdr:cNvPr>
        <xdr:cNvSpPr/>
      </xdr:nvSpPr>
      <xdr:spPr>
        <a:xfrm>
          <a:off x="6921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110490</xdr:rowOff>
    </xdr:from>
    <xdr:to>
      <xdr:col>41</xdr:col>
      <xdr:colOff>50800</xdr:colOff>
      <xdr:row>39</xdr:row>
      <xdr:rowOff>110490</xdr:rowOff>
    </xdr:to>
    <xdr:cxnSp macro="">
      <xdr:nvCxnSpPr>
        <xdr:cNvPr id="137" name="直線コネクタ 136">
          <a:extLst>
            <a:ext uri="{FF2B5EF4-FFF2-40B4-BE49-F238E27FC236}">
              <a16:creationId xmlns:a16="http://schemas.microsoft.com/office/drawing/2014/main" id="{008F056E-59CD-44DE-922B-5CDA7FC02648}"/>
            </a:ext>
          </a:extLst>
        </xdr:cNvPr>
        <xdr:cNvCxnSpPr/>
      </xdr:nvCxnSpPr>
      <xdr:spPr>
        <a:xfrm>
          <a:off x="6972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B2DAD7F3-68DB-45A5-A355-ABEB1D8A2CF7}"/>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AA544D1D-F3AE-42D8-A732-85E0109E6A79}"/>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830BBE6F-D6D7-4CC9-8D2C-2D9D4E2668BB}"/>
            </a:ext>
          </a:extLst>
        </xdr:cNvPr>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BE6A645C-7EFE-4ACE-8248-9750A1BCE13B}"/>
            </a:ext>
          </a:extLst>
        </xdr:cNvPr>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152417</xdr:rowOff>
    </xdr:from>
    <xdr:ext cx="469744" cy="259045"/>
    <xdr:sp macro="" textlink="">
      <xdr:nvSpPr>
        <xdr:cNvPr id="142" name="n_1mainValue【図書館】&#10;一人当たり面積">
          <a:extLst>
            <a:ext uri="{FF2B5EF4-FFF2-40B4-BE49-F238E27FC236}">
              <a16:creationId xmlns:a16="http://schemas.microsoft.com/office/drawing/2014/main" id="{C64C3F42-7635-4FE9-91A0-4BF069D78E5E}"/>
            </a:ext>
          </a:extLst>
        </xdr:cNvPr>
        <xdr:cNvSpPr txBox="1"/>
      </xdr:nvSpPr>
      <xdr:spPr>
        <a:xfrm>
          <a:off x="93917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43" name="n_2mainValue【図書館】&#10;一人当たり面積">
          <a:extLst>
            <a:ext uri="{FF2B5EF4-FFF2-40B4-BE49-F238E27FC236}">
              <a16:creationId xmlns:a16="http://schemas.microsoft.com/office/drawing/2014/main" id="{8216555A-2CE7-48A7-BBDD-73E2F39FF540}"/>
            </a:ext>
          </a:extLst>
        </xdr:cNvPr>
        <xdr:cNvSpPr txBox="1"/>
      </xdr:nvSpPr>
      <xdr:spPr>
        <a:xfrm>
          <a:off x="8515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152417</xdr:rowOff>
    </xdr:from>
    <xdr:ext cx="469744" cy="259045"/>
    <xdr:sp macro="" textlink="">
      <xdr:nvSpPr>
        <xdr:cNvPr id="144" name="n_3mainValue【図書館】&#10;一人当たり面積">
          <a:extLst>
            <a:ext uri="{FF2B5EF4-FFF2-40B4-BE49-F238E27FC236}">
              <a16:creationId xmlns:a16="http://schemas.microsoft.com/office/drawing/2014/main" id="{CFCF6209-2ECF-4563-B20A-42FEB4A65054}"/>
            </a:ext>
          </a:extLst>
        </xdr:cNvPr>
        <xdr:cNvSpPr txBox="1"/>
      </xdr:nvSpPr>
      <xdr:spPr>
        <a:xfrm>
          <a:off x="7626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5" name="n_4mainValue【図書館】&#10;一人当たり面積">
          <a:extLst>
            <a:ext uri="{FF2B5EF4-FFF2-40B4-BE49-F238E27FC236}">
              <a16:creationId xmlns:a16="http://schemas.microsoft.com/office/drawing/2014/main" id="{FAF4C9D2-BC4B-4231-AC3F-FF8581765D97}"/>
            </a:ext>
          </a:extLst>
        </xdr:cNvPr>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C826329-BC1B-4C19-8BB8-E6360E54504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4ADB7E3E-BA26-4F31-AFA7-80E64AC6161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2335F50-8E71-4125-A1E6-95D49A848BD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6E953E91-D105-4A5B-8EAA-B6681BF7990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9D0F7959-5248-41B4-BBED-DC540124DD2B}"/>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343FFD3-BD9C-40FE-88D4-6F52A8B4472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ED75667-92E1-4B2C-AC6B-D01016C311A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8249A64-993B-498E-9930-6A1DC28A9C2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9DE0973-AB06-4A57-8D53-17E75072ECB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7D611F5-FD7D-4118-B6F2-88ED0EDC8F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50B02DC6-8187-47FC-9C1B-C6149941823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16686D2-89FE-4021-A911-C1CEF4AEDC3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57BF46C3-3684-4AD0-8EDE-D1DA4D0A025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5F003BFB-0F89-4D13-A00D-2EE50E0661F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49F0A80-B8FE-44F9-8B90-0D3EB16AA143}"/>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D615CC30-CE44-4E2A-8237-C1D433A9153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90C29405-4E72-4ADE-AAA2-2F9CD259C19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D5B8A98E-8C03-4F3D-A8E0-03D3A3720BB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B8F25CE-2C64-45A3-9890-7FF851C1F94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4E9806C5-33F2-4F2C-9A12-85F134C21B4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94F1D7A5-12CC-4B07-B68E-6CBF6B4658E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5606B2DF-68E1-4056-8AFD-44BF32D8F6B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994FF103-33DD-4379-AEE8-0F9751063AD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161E734A-0769-4AA4-B8B6-EB957F4EED2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F7076B09-DC3A-4BDD-8040-549F67EAD191}"/>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DA576529-BE4B-4C88-AACA-0A1E66702C4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C4D58EBF-0520-4E35-884E-67BCDDF15BA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D3ACDD4-0FF5-4E6B-8D19-F9E9BA149DB5}"/>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34311B67-D245-4C74-8B72-FCEC3A2DE259}"/>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28805519-F43A-473D-B403-EEB515ED7A9E}"/>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26E39DB-2166-4CAF-925A-E432D727DAD6}"/>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A405ED5D-48D9-4E6D-9D7E-27D7F4495C7A}"/>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2B87014C-62A7-4F85-9529-B261D8CA33E9}"/>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63296E28-C3D9-43C9-B2AD-9EE7FD898562}"/>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B8B6F5C0-6DFF-410C-BBB2-BC97F4545164}"/>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D4CA7B9-D77B-40D9-8555-167193A386D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83975FC-16FF-4653-BECD-BF0E6A8C260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D64E054-B32A-4E26-885B-EF9E98ACA0A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ECDAD76-C883-4E7C-B847-AF6319021273}"/>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B594A13-1081-48EF-8346-1F5078FD415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52070</xdr:rowOff>
    </xdr:from>
    <xdr:to>
      <xdr:col>24</xdr:col>
      <xdr:colOff>114300</xdr:colOff>
      <xdr:row>62</xdr:row>
      <xdr:rowOff>153670</xdr:rowOff>
    </xdr:to>
    <xdr:sp macro="" textlink="">
      <xdr:nvSpPr>
        <xdr:cNvPr id="186" name="楕円 185">
          <a:extLst>
            <a:ext uri="{FF2B5EF4-FFF2-40B4-BE49-F238E27FC236}">
              <a16:creationId xmlns:a16="http://schemas.microsoft.com/office/drawing/2014/main" id="{226E4957-9045-4EB8-9744-8863A9ADC609}"/>
            </a:ext>
          </a:extLst>
        </xdr:cNvPr>
        <xdr:cNvSpPr/>
      </xdr:nvSpPr>
      <xdr:spPr>
        <a:xfrm>
          <a:off x="45847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30497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1B9B98E-3518-49D6-9E24-AD6EC5524DEE}"/>
            </a:ext>
          </a:extLst>
        </xdr:cNvPr>
        <xdr:cNvSpPr txBox="1"/>
      </xdr:nvSpPr>
      <xdr:spPr>
        <a:xfrm>
          <a:off x="4673600"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33020</xdr:rowOff>
    </xdr:from>
    <xdr:to>
      <xdr:col>20</xdr:col>
      <xdr:colOff>38100</xdr:colOff>
      <xdr:row>62</xdr:row>
      <xdr:rowOff>134620</xdr:rowOff>
    </xdr:to>
    <xdr:sp macro="" textlink="">
      <xdr:nvSpPr>
        <xdr:cNvPr id="188" name="楕円 187">
          <a:extLst>
            <a:ext uri="{FF2B5EF4-FFF2-40B4-BE49-F238E27FC236}">
              <a16:creationId xmlns:a16="http://schemas.microsoft.com/office/drawing/2014/main" id="{DCB1BD17-CD99-4010-9F56-4496D4F6F738}"/>
            </a:ext>
          </a:extLst>
        </xdr:cNvPr>
        <xdr:cNvSpPr/>
      </xdr:nvSpPr>
      <xdr:spPr>
        <a:xfrm>
          <a:off x="37465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83820</xdr:rowOff>
    </xdr:from>
    <xdr:to>
      <xdr:col>24</xdr:col>
      <xdr:colOff>63500</xdr:colOff>
      <xdr:row>62</xdr:row>
      <xdr:rowOff>102870</xdr:rowOff>
    </xdr:to>
    <xdr:cxnSp macro="">
      <xdr:nvCxnSpPr>
        <xdr:cNvPr id="189" name="直線コネクタ 188">
          <a:extLst>
            <a:ext uri="{FF2B5EF4-FFF2-40B4-BE49-F238E27FC236}">
              <a16:creationId xmlns:a16="http://schemas.microsoft.com/office/drawing/2014/main" id="{737236D5-1871-4CF5-928B-D3482787629C}"/>
            </a:ext>
          </a:extLst>
        </xdr:cNvPr>
        <xdr:cNvCxnSpPr/>
      </xdr:nvCxnSpPr>
      <xdr:spPr>
        <a:xfrm>
          <a:off x="3797300" y="107137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10160</xdr:rowOff>
    </xdr:from>
    <xdr:to>
      <xdr:col>15</xdr:col>
      <xdr:colOff>101600</xdr:colOff>
      <xdr:row>62</xdr:row>
      <xdr:rowOff>111760</xdr:rowOff>
    </xdr:to>
    <xdr:sp macro="" textlink="">
      <xdr:nvSpPr>
        <xdr:cNvPr id="190" name="楕円 189">
          <a:extLst>
            <a:ext uri="{FF2B5EF4-FFF2-40B4-BE49-F238E27FC236}">
              <a16:creationId xmlns:a16="http://schemas.microsoft.com/office/drawing/2014/main" id="{5A3C0AFD-B086-4213-9A16-8918411664AF}"/>
            </a:ext>
          </a:extLst>
        </xdr:cNvPr>
        <xdr:cNvSpPr/>
      </xdr:nvSpPr>
      <xdr:spPr>
        <a:xfrm>
          <a:off x="2857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60960</xdr:rowOff>
    </xdr:from>
    <xdr:to>
      <xdr:col>19</xdr:col>
      <xdr:colOff>177800</xdr:colOff>
      <xdr:row>62</xdr:row>
      <xdr:rowOff>83820</xdr:rowOff>
    </xdr:to>
    <xdr:cxnSp macro="">
      <xdr:nvCxnSpPr>
        <xdr:cNvPr id="191" name="直線コネクタ 190">
          <a:extLst>
            <a:ext uri="{FF2B5EF4-FFF2-40B4-BE49-F238E27FC236}">
              <a16:creationId xmlns:a16="http://schemas.microsoft.com/office/drawing/2014/main" id="{B2613DF1-CE6A-42BE-81B6-137280608C85}"/>
            </a:ext>
          </a:extLst>
        </xdr:cNvPr>
        <xdr:cNvCxnSpPr/>
      </xdr:nvCxnSpPr>
      <xdr:spPr>
        <a:xfrm>
          <a:off x="2908300" y="106908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154940</xdr:rowOff>
    </xdr:from>
    <xdr:to>
      <xdr:col>10</xdr:col>
      <xdr:colOff>165100</xdr:colOff>
      <xdr:row>62</xdr:row>
      <xdr:rowOff>85090</xdr:rowOff>
    </xdr:to>
    <xdr:sp macro="" textlink="">
      <xdr:nvSpPr>
        <xdr:cNvPr id="192" name="楕円 191">
          <a:extLst>
            <a:ext uri="{FF2B5EF4-FFF2-40B4-BE49-F238E27FC236}">
              <a16:creationId xmlns:a16="http://schemas.microsoft.com/office/drawing/2014/main" id="{E40B1A52-9197-4AAC-9505-1E5859B6FE45}"/>
            </a:ext>
          </a:extLst>
        </xdr:cNvPr>
        <xdr:cNvSpPr/>
      </xdr:nvSpPr>
      <xdr:spPr>
        <a:xfrm>
          <a:off x="1968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34290</xdr:rowOff>
    </xdr:from>
    <xdr:to>
      <xdr:col>15</xdr:col>
      <xdr:colOff>50800</xdr:colOff>
      <xdr:row>62</xdr:row>
      <xdr:rowOff>60960</xdr:rowOff>
    </xdr:to>
    <xdr:cxnSp macro="">
      <xdr:nvCxnSpPr>
        <xdr:cNvPr id="193" name="直線コネクタ 192">
          <a:extLst>
            <a:ext uri="{FF2B5EF4-FFF2-40B4-BE49-F238E27FC236}">
              <a16:creationId xmlns:a16="http://schemas.microsoft.com/office/drawing/2014/main" id="{30C2F69A-9DE6-406D-A613-670E44C7C80B}"/>
            </a:ext>
          </a:extLst>
        </xdr:cNvPr>
        <xdr:cNvCxnSpPr/>
      </xdr:nvCxnSpPr>
      <xdr:spPr>
        <a:xfrm>
          <a:off x="2019300" y="106641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126365</xdr:rowOff>
    </xdr:from>
    <xdr:to>
      <xdr:col>6</xdr:col>
      <xdr:colOff>38100</xdr:colOff>
      <xdr:row>62</xdr:row>
      <xdr:rowOff>56515</xdr:rowOff>
    </xdr:to>
    <xdr:sp macro="" textlink="">
      <xdr:nvSpPr>
        <xdr:cNvPr id="194" name="楕円 193">
          <a:extLst>
            <a:ext uri="{FF2B5EF4-FFF2-40B4-BE49-F238E27FC236}">
              <a16:creationId xmlns:a16="http://schemas.microsoft.com/office/drawing/2014/main" id="{2C96278E-24FA-46EB-9E7E-3A35E8387260}"/>
            </a:ext>
          </a:extLst>
        </xdr:cNvPr>
        <xdr:cNvSpPr/>
      </xdr:nvSpPr>
      <xdr:spPr>
        <a:xfrm>
          <a:off x="1079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5715</xdr:rowOff>
    </xdr:from>
    <xdr:to>
      <xdr:col>10</xdr:col>
      <xdr:colOff>114300</xdr:colOff>
      <xdr:row>62</xdr:row>
      <xdr:rowOff>34290</xdr:rowOff>
    </xdr:to>
    <xdr:cxnSp macro="">
      <xdr:nvCxnSpPr>
        <xdr:cNvPr id="195" name="直線コネクタ 194">
          <a:extLst>
            <a:ext uri="{FF2B5EF4-FFF2-40B4-BE49-F238E27FC236}">
              <a16:creationId xmlns:a16="http://schemas.microsoft.com/office/drawing/2014/main" id="{35DFDB04-EF9C-4C32-BA6D-598B47DCE9EB}"/>
            </a:ext>
          </a:extLst>
        </xdr:cNvPr>
        <xdr:cNvCxnSpPr/>
      </xdr:nvCxnSpPr>
      <xdr:spPr>
        <a:xfrm>
          <a:off x="1130300" y="1063561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788DEED6-C70C-448E-A722-50741D3E301B}"/>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4005DCA6-141A-4163-80AD-CC135D1939BB}"/>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128287</xdr:rowOff>
    </xdr:from>
    <xdr:ext cx="405111" cy="259045"/>
    <xdr:sp macro="" textlink="">
      <xdr:nvSpPr>
        <xdr:cNvPr id="198" name="n_3aveValue【体育館・プール】&#10;有形固定資産減価償却率">
          <a:extLst>
            <a:ext uri="{FF2B5EF4-FFF2-40B4-BE49-F238E27FC236}">
              <a16:creationId xmlns:a16="http://schemas.microsoft.com/office/drawing/2014/main" id="{89E3E1AA-6C14-45E1-AB34-41F1362B82F6}"/>
            </a:ext>
          </a:extLst>
        </xdr:cNvPr>
        <xdr:cNvSpPr txBox="1"/>
      </xdr:nvSpPr>
      <xdr:spPr>
        <a:xfrm>
          <a:off x="1816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C56AD3B8-B3BB-4934-AA80-2B95EF355322}"/>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125747</xdr:rowOff>
    </xdr:from>
    <xdr:ext cx="405111" cy="259045"/>
    <xdr:sp macro="" textlink="">
      <xdr:nvSpPr>
        <xdr:cNvPr id="200" name="n_1mainValue【体育館・プール】&#10;有形固定資産減価償却率">
          <a:extLst>
            <a:ext uri="{FF2B5EF4-FFF2-40B4-BE49-F238E27FC236}">
              <a16:creationId xmlns:a16="http://schemas.microsoft.com/office/drawing/2014/main" id="{B8C39F6F-2D58-485D-955B-01DDF109DE06}"/>
            </a:ext>
          </a:extLst>
        </xdr:cNvPr>
        <xdr:cNvSpPr txBox="1"/>
      </xdr:nvSpPr>
      <xdr:spPr>
        <a:xfrm>
          <a:off x="3582044" y="1075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102887</xdr:rowOff>
    </xdr:from>
    <xdr:ext cx="405111" cy="259045"/>
    <xdr:sp macro="" textlink="">
      <xdr:nvSpPr>
        <xdr:cNvPr id="201" name="n_2mainValue【体育館・プール】&#10;有形固定資産減価償却率">
          <a:extLst>
            <a:ext uri="{FF2B5EF4-FFF2-40B4-BE49-F238E27FC236}">
              <a16:creationId xmlns:a16="http://schemas.microsoft.com/office/drawing/2014/main" id="{64BD78E0-6B05-4955-81C7-681DDFA5A5A9}"/>
            </a:ext>
          </a:extLst>
        </xdr:cNvPr>
        <xdr:cNvSpPr txBox="1"/>
      </xdr:nvSpPr>
      <xdr:spPr>
        <a:xfrm>
          <a:off x="27057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76217</xdr:rowOff>
    </xdr:from>
    <xdr:ext cx="405111" cy="259045"/>
    <xdr:sp macro="" textlink="">
      <xdr:nvSpPr>
        <xdr:cNvPr id="202" name="n_3mainValue【体育館・プール】&#10;有形固定資産減価償却率">
          <a:extLst>
            <a:ext uri="{FF2B5EF4-FFF2-40B4-BE49-F238E27FC236}">
              <a16:creationId xmlns:a16="http://schemas.microsoft.com/office/drawing/2014/main" id="{91C1C379-08F9-447A-8915-D16DC9CD0CF4}"/>
            </a:ext>
          </a:extLst>
        </xdr:cNvPr>
        <xdr:cNvSpPr txBox="1"/>
      </xdr:nvSpPr>
      <xdr:spPr>
        <a:xfrm>
          <a:off x="1816744" y="1070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47642</xdr:rowOff>
    </xdr:from>
    <xdr:ext cx="405111" cy="259045"/>
    <xdr:sp macro="" textlink="">
      <xdr:nvSpPr>
        <xdr:cNvPr id="203" name="n_4mainValue【体育館・プール】&#10;有形固定資産減価償却率">
          <a:extLst>
            <a:ext uri="{FF2B5EF4-FFF2-40B4-BE49-F238E27FC236}">
              <a16:creationId xmlns:a16="http://schemas.microsoft.com/office/drawing/2014/main" id="{5D1C7F2D-B361-41E8-BAA2-4BB0516A7F23}"/>
            </a:ext>
          </a:extLst>
        </xdr:cNvPr>
        <xdr:cNvSpPr txBox="1"/>
      </xdr:nvSpPr>
      <xdr:spPr>
        <a:xfrm>
          <a:off x="927744" y="10677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7E53C629-B278-48E8-A0FF-E583D61258D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B0F62E41-7589-463E-92B6-68937F6577B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77EE2CA-FD00-447D-9B38-83C1D36ECD4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6EE1BBB3-6B5F-489F-B71E-94BD6A0A9AC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50B2EA83-7F7B-4B58-93E9-1ACFD88AE2A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529B4178-5BD3-444B-A021-9E5DB2580CD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BB98DA8C-CA08-4E70-9294-D080B372E94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872E6FD9-F131-419E-B582-ACB2723C476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3FF63209-760B-42B0-AC18-E8985BA0A0F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CFE9F3A-FEA1-4E00-934B-29B9CAFE7EE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F130C407-D7EB-472D-B1A9-3798D4DFDE0D}"/>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DF668E3B-73BB-4B86-A47E-A0EF79C6CD57}"/>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84A9F6BA-D8C8-4155-B9B7-6A4088A66D7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79D68F58-9FFD-42F2-897C-82F5B80748AF}"/>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EF423697-F9E8-4390-91D1-4B1FF7715743}"/>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3A6EBB2E-1CB6-4036-9A60-2AAF3330AA65}"/>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B6A806DA-F6E6-4472-8A52-4FA3F9E04CB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4FD5ABEE-E684-48E1-8AE7-833393D5DD27}"/>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AE27AA70-91D5-44A4-B85F-ACE3919860D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931ECEB1-FB49-453F-BA8A-476F12CAF467}"/>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5466B589-A5A2-42CD-AA4A-D25C613141A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5D26F27C-631C-4149-9B01-2F303B686C44}"/>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F457419D-1189-4763-A7B9-22EED41B5964}"/>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5797DB18-24C5-4A7D-8E93-853BCE2A79E5}"/>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D5018E23-B1F8-4A68-9B30-3A9E95873678}"/>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C605F467-32CE-4D2C-AED9-36A3CEDC6AB1}"/>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3FF79BED-8451-4800-8531-A439C9AB2CDC}"/>
            </a:ext>
          </a:extLst>
        </xdr:cNvPr>
        <xdr:cNvSpPr txBox="1"/>
      </xdr:nvSpPr>
      <xdr:spPr>
        <a:xfrm>
          <a:off x="10515600" y="10628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4C2009B5-D248-4BAC-9404-CC2EB83B2626}"/>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C5E3E9EB-0378-41D1-97A7-1F9DAA142AB7}"/>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6CB5DCAE-80C5-4C8C-A159-AE3D9B2C33B4}"/>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80E5EF5E-0C72-4136-AE85-6AB0AA00BC37}"/>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D91AE768-E26A-4F51-95E5-2DFF3E0E7898}"/>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9D0B290C-B2D0-4C87-8830-4EDEA87579D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C00552E7-195A-45ED-A4EB-C450B9361B17}"/>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65D152C-7F78-44E7-A24E-65357694922E}"/>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75E89A59-DA49-42FF-B1CE-6693D2B78C1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161CE29-1EBB-43AE-A16A-E117D2191DA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81788</xdr:rowOff>
    </xdr:from>
    <xdr:to>
      <xdr:col>55</xdr:col>
      <xdr:colOff>50800</xdr:colOff>
      <xdr:row>62</xdr:row>
      <xdr:rowOff>11938</xdr:rowOff>
    </xdr:to>
    <xdr:sp macro="" textlink="">
      <xdr:nvSpPr>
        <xdr:cNvPr id="241" name="楕円 240">
          <a:extLst>
            <a:ext uri="{FF2B5EF4-FFF2-40B4-BE49-F238E27FC236}">
              <a16:creationId xmlns:a16="http://schemas.microsoft.com/office/drawing/2014/main" id="{8E724FEC-ABFC-4846-91E6-F981047402E1}"/>
            </a:ext>
          </a:extLst>
        </xdr:cNvPr>
        <xdr:cNvSpPr/>
      </xdr:nvSpPr>
      <xdr:spPr>
        <a:xfrm>
          <a:off x="10426700" y="1054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104665</xdr:rowOff>
    </xdr:from>
    <xdr:ext cx="469744" cy="259045"/>
    <xdr:sp macro="" textlink="">
      <xdr:nvSpPr>
        <xdr:cNvPr id="242" name="【体育館・プール】&#10;一人当たり面積該当値テキスト">
          <a:extLst>
            <a:ext uri="{FF2B5EF4-FFF2-40B4-BE49-F238E27FC236}">
              <a16:creationId xmlns:a16="http://schemas.microsoft.com/office/drawing/2014/main" id="{D4530607-D6B6-4ED8-AD40-D1462C6E149E}"/>
            </a:ext>
          </a:extLst>
        </xdr:cNvPr>
        <xdr:cNvSpPr txBox="1"/>
      </xdr:nvSpPr>
      <xdr:spPr>
        <a:xfrm>
          <a:off x="10515600" y="10391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84074</xdr:rowOff>
    </xdr:from>
    <xdr:to>
      <xdr:col>50</xdr:col>
      <xdr:colOff>165100</xdr:colOff>
      <xdr:row>62</xdr:row>
      <xdr:rowOff>14224</xdr:rowOff>
    </xdr:to>
    <xdr:sp macro="" textlink="">
      <xdr:nvSpPr>
        <xdr:cNvPr id="243" name="楕円 242">
          <a:extLst>
            <a:ext uri="{FF2B5EF4-FFF2-40B4-BE49-F238E27FC236}">
              <a16:creationId xmlns:a16="http://schemas.microsoft.com/office/drawing/2014/main" id="{26B13865-6646-4116-B8C8-7C80E4868282}"/>
            </a:ext>
          </a:extLst>
        </xdr:cNvPr>
        <xdr:cNvSpPr/>
      </xdr:nvSpPr>
      <xdr:spPr>
        <a:xfrm>
          <a:off x="9588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132588</xdr:rowOff>
    </xdr:from>
    <xdr:to>
      <xdr:col>55</xdr:col>
      <xdr:colOff>0</xdr:colOff>
      <xdr:row>61</xdr:row>
      <xdr:rowOff>134874</xdr:rowOff>
    </xdr:to>
    <xdr:cxnSp macro="">
      <xdr:nvCxnSpPr>
        <xdr:cNvPr id="244" name="直線コネクタ 243">
          <a:extLst>
            <a:ext uri="{FF2B5EF4-FFF2-40B4-BE49-F238E27FC236}">
              <a16:creationId xmlns:a16="http://schemas.microsoft.com/office/drawing/2014/main" id="{AD724673-E841-47FC-AB43-013EF181933B}"/>
            </a:ext>
          </a:extLst>
        </xdr:cNvPr>
        <xdr:cNvCxnSpPr/>
      </xdr:nvCxnSpPr>
      <xdr:spPr>
        <a:xfrm flipV="1">
          <a:off x="9639300" y="1059103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84074</xdr:rowOff>
    </xdr:from>
    <xdr:to>
      <xdr:col>46</xdr:col>
      <xdr:colOff>38100</xdr:colOff>
      <xdr:row>62</xdr:row>
      <xdr:rowOff>14224</xdr:rowOff>
    </xdr:to>
    <xdr:sp macro="" textlink="">
      <xdr:nvSpPr>
        <xdr:cNvPr id="245" name="楕円 244">
          <a:extLst>
            <a:ext uri="{FF2B5EF4-FFF2-40B4-BE49-F238E27FC236}">
              <a16:creationId xmlns:a16="http://schemas.microsoft.com/office/drawing/2014/main" id="{BF0ECFE8-6475-4D07-BB87-8B86C1E798AF}"/>
            </a:ext>
          </a:extLst>
        </xdr:cNvPr>
        <xdr:cNvSpPr/>
      </xdr:nvSpPr>
      <xdr:spPr>
        <a:xfrm>
          <a:off x="8699500" y="10542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134874</xdr:rowOff>
    </xdr:from>
    <xdr:to>
      <xdr:col>50</xdr:col>
      <xdr:colOff>114300</xdr:colOff>
      <xdr:row>61</xdr:row>
      <xdr:rowOff>134874</xdr:rowOff>
    </xdr:to>
    <xdr:cxnSp macro="">
      <xdr:nvCxnSpPr>
        <xdr:cNvPr id="246" name="直線コネクタ 245">
          <a:extLst>
            <a:ext uri="{FF2B5EF4-FFF2-40B4-BE49-F238E27FC236}">
              <a16:creationId xmlns:a16="http://schemas.microsoft.com/office/drawing/2014/main" id="{3C3A7B03-ADC2-4A05-970D-34BDAE8A2DB1}"/>
            </a:ext>
          </a:extLst>
        </xdr:cNvPr>
        <xdr:cNvCxnSpPr/>
      </xdr:nvCxnSpPr>
      <xdr:spPr>
        <a:xfrm>
          <a:off x="8750300" y="105933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86360</xdr:rowOff>
    </xdr:from>
    <xdr:to>
      <xdr:col>41</xdr:col>
      <xdr:colOff>101600</xdr:colOff>
      <xdr:row>62</xdr:row>
      <xdr:rowOff>16510</xdr:rowOff>
    </xdr:to>
    <xdr:sp macro="" textlink="">
      <xdr:nvSpPr>
        <xdr:cNvPr id="247" name="楕円 246">
          <a:extLst>
            <a:ext uri="{FF2B5EF4-FFF2-40B4-BE49-F238E27FC236}">
              <a16:creationId xmlns:a16="http://schemas.microsoft.com/office/drawing/2014/main" id="{8BDDD4FA-6E4B-4D3C-A43E-112BD099BC06}"/>
            </a:ext>
          </a:extLst>
        </xdr:cNvPr>
        <xdr:cNvSpPr/>
      </xdr:nvSpPr>
      <xdr:spPr>
        <a:xfrm>
          <a:off x="7810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134874</xdr:rowOff>
    </xdr:from>
    <xdr:to>
      <xdr:col>45</xdr:col>
      <xdr:colOff>177800</xdr:colOff>
      <xdr:row>61</xdr:row>
      <xdr:rowOff>137160</xdr:rowOff>
    </xdr:to>
    <xdr:cxnSp macro="">
      <xdr:nvCxnSpPr>
        <xdr:cNvPr id="248" name="直線コネクタ 247">
          <a:extLst>
            <a:ext uri="{FF2B5EF4-FFF2-40B4-BE49-F238E27FC236}">
              <a16:creationId xmlns:a16="http://schemas.microsoft.com/office/drawing/2014/main" id="{F9995FB4-ED75-46BD-9ACB-63F71AFCC1C7}"/>
            </a:ext>
          </a:extLst>
        </xdr:cNvPr>
        <xdr:cNvCxnSpPr/>
      </xdr:nvCxnSpPr>
      <xdr:spPr>
        <a:xfrm flipV="1">
          <a:off x="7861300" y="1059332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86360</xdr:rowOff>
    </xdr:from>
    <xdr:to>
      <xdr:col>36</xdr:col>
      <xdr:colOff>165100</xdr:colOff>
      <xdr:row>62</xdr:row>
      <xdr:rowOff>16510</xdr:rowOff>
    </xdr:to>
    <xdr:sp macro="" textlink="">
      <xdr:nvSpPr>
        <xdr:cNvPr id="249" name="楕円 248">
          <a:extLst>
            <a:ext uri="{FF2B5EF4-FFF2-40B4-BE49-F238E27FC236}">
              <a16:creationId xmlns:a16="http://schemas.microsoft.com/office/drawing/2014/main" id="{EF868042-E3F1-47E8-9040-8E6EA7353866}"/>
            </a:ext>
          </a:extLst>
        </xdr:cNvPr>
        <xdr:cNvSpPr/>
      </xdr:nvSpPr>
      <xdr:spPr>
        <a:xfrm>
          <a:off x="6921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137160</xdr:rowOff>
    </xdr:from>
    <xdr:to>
      <xdr:col>41</xdr:col>
      <xdr:colOff>50800</xdr:colOff>
      <xdr:row>61</xdr:row>
      <xdr:rowOff>137160</xdr:rowOff>
    </xdr:to>
    <xdr:cxnSp macro="">
      <xdr:nvCxnSpPr>
        <xdr:cNvPr id="250" name="直線コネクタ 249">
          <a:extLst>
            <a:ext uri="{FF2B5EF4-FFF2-40B4-BE49-F238E27FC236}">
              <a16:creationId xmlns:a16="http://schemas.microsoft.com/office/drawing/2014/main" id="{E20C853F-F500-433F-BEF8-F3DE38F07269}"/>
            </a:ext>
          </a:extLst>
        </xdr:cNvPr>
        <xdr:cNvCxnSpPr/>
      </xdr:nvCxnSpPr>
      <xdr:spPr>
        <a:xfrm>
          <a:off x="6972300" y="105956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9A025636-B75C-428E-93C5-AF2BA4E56AFF}"/>
            </a:ext>
          </a:extLst>
        </xdr:cNvPr>
        <xdr:cNvSpPr txBox="1"/>
      </xdr:nvSpPr>
      <xdr:spPr>
        <a:xfrm>
          <a:off x="93917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F27A1FD7-FA94-4F6A-8413-A46E960E0EE9}"/>
            </a:ext>
          </a:extLst>
        </xdr:cNvPr>
        <xdr:cNvSpPr txBox="1"/>
      </xdr:nvSpPr>
      <xdr:spPr>
        <a:xfrm>
          <a:off x="8515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8F4E8619-0470-4FFD-B765-4107C8E965E1}"/>
            </a:ext>
          </a:extLst>
        </xdr:cNvPr>
        <xdr:cNvSpPr txBox="1"/>
      </xdr:nvSpPr>
      <xdr:spPr>
        <a:xfrm>
          <a:off x="7626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34A376D2-5572-4A48-B680-82F7206AE1F4}"/>
            </a:ext>
          </a:extLst>
        </xdr:cNvPr>
        <xdr:cNvSpPr txBox="1"/>
      </xdr:nvSpPr>
      <xdr:spPr>
        <a:xfrm>
          <a:off x="6737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30751</xdr:rowOff>
    </xdr:from>
    <xdr:ext cx="469744" cy="259045"/>
    <xdr:sp macro="" textlink="">
      <xdr:nvSpPr>
        <xdr:cNvPr id="255" name="n_1mainValue【体育館・プール】&#10;一人当たり面積">
          <a:extLst>
            <a:ext uri="{FF2B5EF4-FFF2-40B4-BE49-F238E27FC236}">
              <a16:creationId xmlns:a16="http://schemas.microsoft.com/office/drawing/2014/main" id="{1C282D3D-30B9-456E-8D1B-EB3FA322AB86}"/>
            </a:ext>
          </a:extLst>
        </xdr:cNvPr>
        <xdr:cNvSpPr txBox="1"/>
      </xdr:nvSpPr>
      <xdr:spPr>
        <a:xfrm>
          <a:off x="93917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30751</xdr:rowOff>
    </xdr:from>
    <xdr:ext cx="469744" cy="259045"/>
    <xdr:sp macro="" textlink="">
      <xdr:nvSpPr>
        <xdr:cNvPr id="256" name="n_2mainValue【体育館・プール】&#10;一人当たり面積">
          <a:extLst>
            <a:ext uri="{FF2B5EF4-FFF2-40B4-BE49-F238E27FC236}">
              <a16:creationId xmlns:a16="http://schemas.microsoft.com/office/drawing/2014/main" id="{CB0E27DE-3595-45DF-B39D-246F73F8E076}"/>
            </a:ext>
          </a:extLst>
        </xdr:cNvPr>
        <xdr:cNvSpPr txBox="1"/>
      </xdr:nvSpPr>
      <xdr:spPr>
        <a:xfrm>
          <a:off x="8515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33037</xdr:rowOff>
    </xdr:from>
    <xdr:ext cx="469744" cy="259045"/>
    <xdr:sp macro="" textlink="">
      <xdr:nvSpPr>
        <xdr:cNvPr id="257" name="n_3mainValue【体育館・プール】&#10;一人当たり面積">
          <a:extLst>
            <a:ext uri="{FF2B5EF4-FFF2-40B4-BE49-F238E27FC236}">
              <a16:creationId xmlns:a16="http://schemas.microsoft.com/office/drawing/2014/main" id="{F66E3119-26F0-4F23-A86C-F32714C3C97D}"/>
            </a:ext>
          </a:extLst>
        </xdr:cNvPr>
        <xdr:cNvSpPr txBox="1"/>
      </xdr:nvSpPr>
      <xdr:spPr>
        <a:xfrm>
          <a:off x="76264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33037</xdr:rowOff>
    </xdr:from>
    <xdr:ext cx="469744" cy="259045"/>
    <xdr:sp macro="" textlink="">
      <xdr:nvSpPr>
        <xdr:cNvPr id="258" name="n_4mainValue【体育館・プール】&#10;一人当たり面積">
          <a:extLst>
            <a:ext uri="{FF2B5EF4-FFF2-40B4-BE49-F238E27FC236}">
              <a16:creationId xmlns:a16="http://schemas.microsoft.com/office/drawing/2014/main" id="{7120F64B-5443-4E0B-8DDD-FD8D57D77F2D}"/>
            </a:ext>
          </a:extLst>
        </xdr:cNvPr>
        <xdr:cNvSpPr txBox="1"/>
      </xdr:nvSpPr>
      <xdr:spPr>
        <a:xfrm>
          <a:off x="6737427" y="103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AF96637F-7651-463E-BDCD-9C0AB5151B8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87798D06-B9A0-4468-9BD8-B80D1CFCA57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79ABF5C3-81F8-4D72-A042-7548AEA801C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5A4C6C9D-9859-43B2-A063-F00FF31B31D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2F5B6766-ADF3-4D56-AA64-6A8B072467A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8114A52E-190F-4298-BFB2-8BB94F7DF44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426D5820-DA5E-4AEA-9EF2-60D8DEB90CA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632124E2-52F1-4890-9886-DF707F4DB57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453333D4-F3C0-4482-AA6C-776DE60F519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1B20670E-A973-4223-B09A-508AFA06E14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2C8D7640-8D99-4158-BDC7-C5046201844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B58C6CB5-2D7A-4F9C-AE4B-34026464C3C5}"/>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62A1B4C9-9F41-43B2-A7FC-38B59BEE1D8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F31CC8C0-34F8-46DA-9BE1-C151BC60EAA3}"/>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DC56627A-D0FF-4F93-88CB-482711557AD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73FC9018-D351-4FBA-A33B-F2F959F4709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EAE61F27-83DE-4807-9929-ED8DFF1D4421}"/>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413673F7-CBB6-454C-971D-C32F294F332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418F3D8D-BB7D-431B-B640-309634632BF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71D6F081-7EAD-4CA6-A155-C3742B36368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AFBAECDE-9F62-470A-8CBD-7EC53810CB28}"/>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D1D673F7-3FF7-453A-91D6-5132A2116F0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03761B04-B6AA-4B12-8FD7-892FC445B5CF}"/>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1BFC7CF1-E14C-48AF-B231-36BBA6600E8C}"/>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E5124565-21A0-4D01-97D1-F2C7C5858090}"/>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69B66CD2-EF5B-4393-8013-987CBA7564D3}"/>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81DF165E-6CC4-4566-9B7D-DF51C109DC18}"/>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99FD9FD0-93E9-4298-8743-09DF6542E42A}"/>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9283C305-10B2-4654-A62A-842B15A05F3D}"/>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B126B354-F94E-442A-94EB-7BBB1FEFB453}"/>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D387FFBA-02D4-4BAA-8F6A-75D7DE21040D}"/>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7C87694D-06BD-4770-933D-F9E6CB3DCF6E}"/>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84460330-5C03-4F25-A8C6-893DABBEB85D}"/>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47201DBF-D068-4179-8D17-6FDED385770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E3F62264-1E0B-4499-8E85-B4009372384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D878C2B2-ABD0-499C-98CD-8FCBA7C5F15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798643B-AB3E-492D-874C-A4180884D2D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DC4B0A2A-8047-4A41-B6D9-0C14C1681F9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165608</xdr:rowOff>
    </xdr:from>
    <xdr:to>
      <xdr:col>24</xdr:col>
      <xdr:colOff>114300</xdr:colOff>
      <xdr:row>82</xdr:row>
      <xdr:rowOff>95758</xdr:rowOff>
    </xdr:to>
    <xdr:sp macro="" textlink="">
      <xdr:nvSpPr>
        <xdr:cNvPr id="297" name="楕円 296">
          <a:extLst>
            <a:ext uri="{FF2B5EF4-FFF2-40B4-BE49-F238E27FC236}">
              <a16:creationId xmlns:a16="http://schemas.microsoft.com/office/drawing/2014/main" id="{CC891CD7-5090-4895-A73E-B66D03413A08}"/>
            </a:ext>
          </a:extLst>
        </xdr:cNvPr>
        <xdr:cNvSpPr/>
      </xdr:nvSpPr>
      <xdr:spPr>
        <a:xfrm>
          <a:off x="4584700" y="1405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144035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334CF49B-3547-4635-AED6-DAA021CD790A}"/>
            </a:ext>
          </a:extLst>
        </xdr:cNvPr>
        <xdr:cNvSpPr txBox="1"/>
      </xdr:nvSpPr>
      <xdr:spPr>
        <a:xfrm>
          <a:off x="4673600" y="1403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30735</xdr:rowOff>
    </xdr:from>
    <xdr:to>
      <xdr:col>20</xdr:col>
      <xdr:colOff>38100</xdr:colOff>
      <xdr:row>82</xdr:row>
      <xdr:rowOff>132335</xdr:rowOff>
    </xdr:to>
    <xdr:sp macro="" textlink="">
      <xdr:nvSpPr>
        <xdr:cNvPr id="299" name="楕円 298">
          <a:extLst>
            <a:ext uri="{FF2B5EF4-FFF2-40B4-BE49-F238E27FC236}">
              <a16:creationId xmlns:a16="http://schemas.microsoft.com/office/drawing/2014/main" id="{C9587BCB-965A-4485-95D9-25F5285D6E93}"/>
            </a:ext>
          </a:extLst>
        </xdr:cNvPr>
        <xdr:cNvSpPr/>
      </xdr:nvSpPr>
      <xdr:spPr>
        <a:xfrm>
          <a:off x="3746500" y="1408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44958</xdr:rowOff>
    </xdr:from>
    <xdr:to>
      <xdr:col>24</xdr:col>
      <xdr:colOff>63500</xdr:colOff>
      <xdr:row>82</xdr:row>
      <xdr:rowOff>81535</xdr:rowOff>
    </xdr:to>
    <xdr:cxnSp macro="">
      <xdr:nvCxnSpPr>
        <xdr:cNvPr id="300" name="直線コネクタ 299">
          <a:extLst>
            <a:ext uri="{FF2B5EF4-FFF2-40B4-BE49-F238E27FC236}">
              <a16:creationId xmlns:a16="http://schemas.microsoft.com/office/drawing/2014/main" id="{E9781818-81B7-4BCD-8147-A5741FF4D268}"/>
            </a:ext>
          </a:extLst>
        </xdr:cNvPr>
        <xdr:cNvCxnSpPr/>
      </xdr:nvCxnSpPr>
      <xdr:spPr>
        <a:xfrm flipV="1">
          <a:off x="3797300" y="14103858"/>
          <a:ext cx="83820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158750</xdr:rowOff>
    </xdr:from>
    <xdr:to>
      <xdr:col>15</xdr:col>
      <xdr:colOff>101600</xdr:colOff>
      <xdr:row>82</xdr:row>
      <xdr:rowOff>88900</xdr:rowOff>
    </xdr:to>
    <xdr:sp macro="" textlink="">
      <xdr:nvSpPr>
        <xdr:cNvPr id="301" name="楕円 300">
          <a:extLst>
            <a:ext uri="{FF2B5EF4-FFF2-40B4-BE49-F238E27FC236}">
              <a16:creationId xmlns:a16="http://schemas.microsoft.com/office/drawing/2014/main" id="{01A7D4BF-5EC8-4BC3-98DB-683BB89F1BF6}"/>
            </a:ext>
          </a:extLst>
        </xdr:cNvPr>
        <xdr:cNvSpPr/>
      </xdr:nvSpPr>
      <xdr:spPr>
        <a:xfrm>
          <a:off x="2857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38100</xdr:rowOff>
    </xdr:from>
    <xdr:to>
      <xdr:col>19</xdr:col>
      <xdr:colOff>177800</xdr:colOff>
      <xdr:row>82</xdr:row>
      <xdr:rowOff>81535</xdr:rowOff>
    </xdr:to>
    <xdr:cxnSp macro="">
      <xdr:nvCxnSpPr>
        <xdr:cNvPr id="302" name="直線コネクタ 301">
          <a:extLst>
            <a:ext uri="{FF2B5EF4-FFF2-40B4-BE49-F238E27FC236}">
              <a16:creationId xmlns:a16="http://schemas.microsoft.com/office/drawing/2014/main" id="{4D1DFDAC-A764-48CF-AFEF-489214EB309F}"/>
            </a:ext>
          </a:extLst>
        </xdr:cNvPr>
        <xdr:cNvCxnSpPr/>
      </xdr:nvCxnSpPr>
      <xdr:spPr>
        <a:xfrm>
          <a:off x="2908300" y="14097000"/>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69596</xdr:rowOff>
    </xdr:from>
    <xdr:to>
      <xdr:col>10</xdr:col>
      <xdr:colOff>165100</xdr:colOff>
      <xdr:row>81</xdr:row>
      <xdr:rowOff>171196</xdr:rowOff>
    </xdr:to>
    <xdr:sp macro="" textlink="">
      <xdr:nvSpPr>
        <xdr:cNvPr id="303" name="楕円 302">
          <a:extLst>
            <a:ext uri="{FF2B5EF4-FFF2-40B4-BE49-F238E27FC236}">
              <a16:creationId xmlns:a16="http://schemas.microsoft.com/office/drawing/2014/main" id="{7BDE375E-7AF7-4383-9A17-93580A82BEB4}"/>
            </a:ext>
          </a:extLst>
        </xdr:cNvPr>
        <xdr:cNvSpPr/>
      </xdr:nvSpPr>
      <xdr:spPr>
        <a:xfrm>
          <a:off x="1968500" y="1395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120396</xdr:rowOff>
    </xdr:from>
    <xdr:to>
      <xdr:col>15</xdr:col>
      <xdr:colOff>50800</xdr:colOff>
      <xdr:row>82</xdr:row>
      <xdr:rowOff>38100</xdr:rowOff>
    </xdr:to>
    <xdr:cxnSp macro="">
      <xdr:nvCxnSpPr>
        <xdr:cNvPr id="304" name="直線コネクタ 303">
          <a:extLst>
            <a:ext uri="{FF2B5EF4-FFF2-40B4-BE49-F238E27FC236}">
              <a16:creationId xmlns:a16="http://schemas.microsoft.com/office/drawing/2014/main" id="{50EB2023-93AF-4E52-8AA4-FADA446083F8}"/>
            </a:ext>
          </a:extLst>
        </xdr:cNvPr>
        <xdr:cNvCxnSpPr/>
      </xdr:nvCxnSpPr>
      <xdr:spPr>
        <a:xfrm>
          <a:off x="2019300" y="14007846"/>
          <a:ext cx="8890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23876</xdr:rowOff>
    </xdr:from>
    <xdr:to>
      <xdr:col>6</xdr:col>
      <xdr:colOff>38100</xdr:colOff>
      <xdr:row>81</xdr:row>
      <xdr:rowOff>125476</xdr:rowOff>
    </xdr:to>
    <xdr:sp macro="" textlink="">
      <xdr:nvSpPr>
        <xdr:cNvPr id="305" name="楕円 304">
          <a:extLst>
            <a:ext uri="{FF2B5EF4-FFF2-40B4-BE49-F238E27FC236}">
              <a16:creationId xmlns:a16="http://schemas.microsoft.com/office/drawing/2014/main" id="{EF8C02D9-B6FC-4D2B-996E-76B13B7ADF7E}"/>
            </a:ext>
          </a:extLst>
        </xdr:cNvPr>
        <xdr:cNvSpPr/>
      </xdr:nvSpPr>
      <xdr:spPr>
        <a:xfrm>
          <a:off x="1079500" y="1391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74676</xdr:rowOff>
    </xdr:from>
    <xdr:to>
      <xdr:col>10</xdr:col>
      <xdr:colOff>114300</xdr:colOff>
      <xdr:row>81</xdr:row>
      <xdr:rowOff>120396</xdr:rowOff>
    </xdr:to>
    <xdr:cxnSp macro="">
      <xdr:nvCxnSpPr>
        <xdr:cNvPr id="306" name="直線コネクタ 305">
          <a:extLst>
            <a:ext uri="{FF2B5EF4-FFF2-40B4-BE49-F238E27FC236}">
              <a16:creationId xmlns:a16="http://schemas.microsoft.com/office/drawing/2014/main" id="{3C5CEB54-BEFB-4A68-821E-EA40ABEA082F}"/>
            </a:ext>
          </a:extLst>
        </xdr:cNvPr>
        <xdr:cNvCxnSpPr/>
      </xdr:nvCxnSpPr>
      <xdr:spPr>
        <a:xfrm>
          <a:off x="1130300" y="1396212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4FC35CDC-E90B-489E-92AE-362589C36BC8}"/>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158005</xdr:rowOff>
    </xdr:from>
    <xdr:ext cx="405111" cy="259045"/>
    <xdr:sp macro="" textlink="">
      <xdr:nvSpPr>
        <xdr:cNvPr id="308" name="n_2aveValue【福祉施設】&#10;有形固定資産減価償却率">
          <a:extLst>
            <a:ext uri="{FF2B5EF4-FFF2-40B4-BE49-F238E27FC236}">
              <a16:creationId xmlns:a16="http://schemas.microsoft.com/office/drawing/2014/main" id="{8C9986E5-90E3-443A-9512-0E02C4E73DBF}"/>
            </a:ext>
          </a:extLst>
        </xdr:cNvPr>
        <xdr:cNvSpPr txBox="1"/>
      </xdr:nvSpPr>
      <xdr:spPr>
        <a:xfrm>
          <a:off x="2705744" y="13531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130573</xdr:rowOff>
    </xdr:from>
    <xdr:ext cx="405111" cy="259045"/>
    <xdr:sp macro="" textlink="">
      <xdr:nvSpPr>
        <xdr:cNvPr id="309" name="n_3aveValue【福祉施設】&#10;有形固定資産減価償却率">
          <a:extLst>
            <a:ext uri="{FF2B5EF4-FFF2-40B4-BE49-F238E27FC236}">
              <a16:creationId xmlns:a16="http://schemas.microsoft.com/office/drawing/2014/main" id="{196CC6C5-B692-40DC-B3A3-3FE23380D075}"/>
            </a:ext>
          </a:extLst>
        </xdr:cNvPr>
        <xdr:cNvSpPr txBox="1"/>
      </xdr:nvSpPr>
      <xdr:spPr>
        <a:xfrm>
          <a:off x="1816744" y="1350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2A6EF65C-304C-441D-A5D8-060B4C6AFBE1}"/>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123462</xdr:rowOff>
    </xdr:from>
    <xdr:ext cx="405111" cy="259045"/>
    <xdr:sp macro="" textlink="">
      <xdr:nvSpPr>
        <xdr:cNvPr id="311" name="n_1mainValue【福祉施設】&#10;有形固定資産減価償却率">
          <a:extLst>
            <a:ext uri="{FF2B5EF4-FFF2-40B4-BE49-F238E27FC236}">
              <a16:creationId xmlns:a16="http://schemas.microsoft.com/office/drawing/2014/main" id="{3CC08605-5A13-4993-A3E5-EB2243F3162B}"/>
            </a:ext>
          </a:extLst>
        </xdr:cNvPr>
        <xdr:cNvSpPr txBox="1"/>
      </xdr:nvSpPr>
      <xdr:spPr>
        <a:xfrm>
          <a:off x="3582044" y="1418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80027</xdr:rowOff>
    </xdr:from>
    <xdr:ext cx="405111" cy="259045"/>
    <xdr:sp macro="" textlink="">
      <xdr:nvSpPr>
        <xdr:cNvPr id="312" name="n_2mainValue【福祉施設】&#10;有形固定資産減価償却率">
          <a:extLst>
            <a:ext uri="{FF2B5EF4-FFF2-40B4-BE49-F238E27FC236}">
              <a16:creationId xmlns:a16="http://schemas.microsoft.com/office/drawing/2014/main" id="{FB9DD0CA-7F1F-40F2-95A0-0A80ED9DBDA6}"/>
            </a:ext>
          </a:extLst>
        </xdr:cNvPr>
        <xdr:cNvSpPr txBox="1"/>
      </xdr:nvSpPr>
      <xdr:spPr>
        <a:xfrm>
          <a:off x="2705744"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162323</xdr:rowOff>
    </xdr:from>
    <xdr:ext cx="405111" cy="259045"/>
    <xdr:sp macro="" textlink="">
      <xdr:nvSpPr>
        <xdr:cNvPr id="313" name="n_3mainValue【福祉施設】&#10;有形固定資産減価償却率">
          <a:extLst>
            <a:ext uri="{FF2B5EF4-FFF2-40B4-BE49-F238E27FC236}">
              <a16:creationId xmlns:a16="http://schemas.microsoft.com/office/drawing/2014/main" id="{88D3B1C3-5E6F-4F77-96AA-3D57211A3057}"/>
            </a:ext>
          </a:extLst>
        </xdr:cNvPr>
        <xdr:cNvSpPr txBox="1"/>
      </xdr:nvSpPr>
      <xdr:spPr>
        <a:xfrm>
          <a:off x="1816744" y="1404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116603</xdr:rowOff>
    </xdr:from>
    <xdr:ext cx="405111" cy="259045"/>
    <xdr:sp macro="" textlink="">
      <xdr:nvSpPr>
        <xdr:cNvPr id="314" name="n_4mainValue【福祉施設】&#10;有形固定資産減価償却率">
          <a:extLst>
            <a:ext uri="{FF2B5EF4-FFF2-40B4-BE49-F238E27FC236}">
              <a16:creationId xmlns:a16="http://schemas.microsoft.com/office/drawing/2014/main" id="{135B4627-2907-4F71-8B5B-3E320838A5CB}"/>
            </a:ext>
          </a:extLst>
        </xdr:cNvPr>
        <xdr:cNvSpPr txBox="1"/>
      </xdr:nvSpPr>
      <xdr:spPr>
        <a:xfrm>
          <a:off x="927744" y="1400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57F8F9F-F07D-41E7-832B-42A68B4D656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7ED9425C-FDE0-4B44-86DD-2CF32D84FAD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9836CF78-00A0-4EEC-AACB-428717DD158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A893A7E-06CA-464D-BFA6-87689E86D5C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9288C156-3AC3-4F51-8B43-337A34F429E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61BE54E4-9B3A-4D03-8B42-528BC3E3905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ABCF6025-5F4D-4BB1-90BE-D9646BE08AE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EE22E95B-7559-41C2-8CCE-AA69C36A36CF}"/>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A2A56607-D1C7-4E99-9EF5-4B35EF38B79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C2C6A2EA-6FA3-4EEB-9D4A-155710AF459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14974511-0731-4412-9F37-8AF37A373B2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DE44015A-15AB-44C9-9272-6BE9A6EC8B7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49C7E9E9-8DF7-431D-AC1F-26A7497AC3A2}"/>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B84B9CCC-F228-45BB-8FB5-A5CCAEA036A1}"/>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EA7FA3E2-5457-423F-96A2-829E4880B637}"/>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E67464AC-6676-46FC-B930-5FF6FCF2687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1CEB4EF-95DD-4010-9C08-F531D391FC3D}"/>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DCE6E49A-4EB5-4B03-B980-AC1522B5643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7D631EED-90C2-421A-9D98-5A6DBA81779D}"/>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ABEA6B29-DE46-4FCB-8EAF-B4C2F3CFBE66}"/>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4F0C7F93-A760-4556-B920-3F63D353C10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45B5472D-78E2-4686-9A04-1C9FBED2905B}"/>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586AB4B-512A-4419-9448-7C19A039D89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CB4EFFEF-6F74-49B9-9DFB-90F4940AE43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AEAAF9FD-12BE-4EEB-9A5D-CA9E8E60E93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6803B9AD-0250-4588-917C-F3D9B26D9C03}"/>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8B1FA0F5-5489-4A8E-A1C7-5B5600CF91EF}"/>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388CD4E4-A0E1-473B-B861-9E98E3D42F5A}"/>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ED581BE6-62C1-400D-AE06-8CB0F08AFAF7}"/>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D677A292-6567-40AA-860F-FC7E43CEA2D4}"/>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7E92893E-06B5-48AF-B575-4512FADAABFA}"/>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862884CF-8A9A-4B1B-A90D-FFEBF265495C}"/>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3B48C3C0-834D-4998-9B9A-ADF28350DC31}"/>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E0148394-5E27-40B4-86FB-91B3F83BA651}"/>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2BA4D23F-2CA7-439B-909F-A49E14C41CC7}"/>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A2A4A944-717B-4E0B-A67B-6A1AC7E70D46}"/>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42808F92-2857-4747-9A1E-9685D6F7A73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28939D28-B2FD-41A4-AF9F-A1F54AFED16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90190A1-BB43-4E3B-9CC6-8B76243E36C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FA63E1-E789-4E84-856B-0A83A013454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1F64243-2819-4FCE-BAD6-0243B090EC2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147864</xdr:rowOff>
    </xdr:from>
    <xdr:to>
      <xdr:col>55</xdr:col>
      <xdr:colOff>50800</xdr:colOff>
      <xdr:row>86</xdr:row>
      <xdr:rowOff>78014</xdr:rowOff>
    </xdr:to>
    <xdr:sp macro="" textlink="">
      <xdr:nvSpPr>
        <xdr:cNvPr id="356" name="楕円 355">
          <a:extLst>
            <a:ext uri="{FF2B5EF4-FFF2-40B4-BE49-F238E27FC236}">
              <a16:creationId xmlns:a16="http://schemas.microsoft.com/office/drawing/2014/main" id="{21DF319A-0480-4569-BACC-470728194774}"/>
            </a:ext>
          </a:extLst>
        </xdr:cNvPr>
        <xdr:cNvSpPr/>
      </xdr:nvSpPr>
      <xdr:spPr>
        <a:xfrm>
          <a:off x="104267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62791</xdr:rowOff>
    </xdr:from>
    <xdr:ext cx="469744" cy="259045"/>
    <xdr:sp macro="" textlink="">
      <xdr:nvSpPr>
        <xdr:cNvPr id="357" name="【福祉施設】&#10;一人当たり面積該当値テキスト">
          <a:extLst>
            <a:ext uri="{FF2B5EF4-FFF2-40B4-BE49-F238E27FC236}">
              <a16:creationId xmlns:a16="http://schemas.microsoft.com/office/drawing/2014/main" id="{637FAFC4-09CB-4EB2-8BE0-80CD6996CA4C}"/>
            </a:ext>
          </a:extLst>
        </xdr:cNvPr>
        <xdr:cNvSpPr txBox="1"/>
      </xdr:nvSpPr>
      <xdr:spPr>
        <a:xfrm>
          <a:off x="10515600" y="14636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147864</xdr:rowOff>
    </xdr:from>
    <xdr:to>
      <xdr:col>50</xdr:col>
      <xdr:colOff>165100</xdr:colOff>
      <xdr:row>86</xdr:row>
      <xdr:rowOff>78014</xdr:rowOff>
    </xdr:to>
    <xdr:sp macro="" textlink="">
      <xdr:nvSpPr>
        <xdr:cNvPr id="358" name="楕円 357">
          <a:extLst>
            <a:ext uri="{FF2B5EF4-FFF2-40B4-BE49-F238E27FC236}">
              <a16:creationId xmlns:a16="http://schemas.microsoft.com/office/drawing/2014/main" id="{A3821439-838D-42F5-B6A7-329F81E4AB45}"/>
            </a:ext>
          </a:extLst>
        </xdr:cNvPr>
        <xdr:cNvSpPr/>
      </xdr:nvSpPr>
      <xdr:spPr>
        <a:xfrm>
          <a:off x="9588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27214</xdr:rowOff>
    </xdr:from>
    <xdr:to>
      <xdr:col>55</xdr:col>
      <xdr:colOff>0</xdr:colOff>
      <xdr:row>86</xdr:row>
      <xdr:rowOff>27214</xdr:rowOff>
    </xdr:to>
    <xdr:cxnSp macro="">
      <xdr:nvCxnSpPr>
        <xdr:cNvPr id="359" name="直線コネクタ 358">
          <a:extLst>
            <a:ext uri="{FF2B5EF4-FFF2-40B4-BE49-F238E27FC236}">
              <a16:creationId xmlns:a16="http://schemas.microsoft.com/office/drawing/2014/main" id="{E28133CD-E6D2-4BE4-94FE-8B3C17A8030A}"/>
            </a:ext>
          </a:extLst>
        </xdr:cNvPr>
        <xdr:cNvCxnSpPr/>
      </xdr:nvCxnSpPr>
      <xdr:spPr>
        <a:xfrm>
          <a:off x="9639300" y="1477191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147864</xdr:rowOff>
    </xdr:from>
    <xdr:to>
      <xdr:col>46</xdr:col>
      <xdr:colOff>38100</xdr:colOff>
      <xdr:row>86</xdr:row>
      <xdr:rowOff>78014</xdr:rowOff>
    </xdr:to>
    <xdr:sp macro="" textlink="">
      <xdr:nvSpPr>
        <xdr:cNvPr id="360" name="楕円 359">
          <a:extLst>
            <a:ext uri="{FF2B5EF4-FFF2-40B4-BE49-F238E27FC236}">
              <a16:creationId xmlns:a16="http://schemas.microsoft.com/office/drawing/2014/main" id="{E11E58F0-028F-4C56-A37E-BBECDEEE09A6}"/>
            </a:ext>
          </a:extLst>
        </xdr:cNvPr>
        <xdr:cNvSpPr/>
      </xdr:nvSpPr>
      <xdr:spPr>
        <a:xfrm>
          <a:off x="8699500" y="1472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27214</xdr:rowOff>
    </xdr:from>
    <xdr:to>
      <xdr:col>50</xdr:col>
      <xdr:colOff>114300</xdr:colOff>
      <xdr:row>86</xdr:row>
      <xdr:rowOff>27214</xdr:rowOff>
    </xdr:to>
    <xdr:cxnSp macro="">
      <xdr:nvCxnSpPr>
        <xdr:cNvPr id="361" name="直線コネクタ 360">
          <a:extLst>
            <a:ext uri="{FF2B5EF4-FFF2-40B4-BE49-F238E27FC236}">
              <a16:creationId xmlns:a16="http://schemas.microsoft.com/office/drawing/2014/main" id="{8212F75F-7B4D-47D0-8CCE-C429588FC50F}"/>
            </a:ext>
          </a:extLst>
        </xdr:cNvPr>
        <xdr:cNvCxnSpPr/>
      </xdr:nvCxnSpPr>
      <xdr:spPr>
        <a:xfrm>
          <a:off x="8750300" y="147719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158750</xdr:rowOff>
    </xdr:from>
    <xdr:to>
      <xdr:col>41</xdr:col>
      <xdr:colOff>101600</xdr:colOff>
      <xdr:row>86</xdr:row>
      <xdr:rowOff>88900</xdr:rowOff>
    </xdr:to>
    <xdr:sp macro="" textlink="">
      <xdr:nvSpPr>
        <xdr:cNvPr id="362" name="楕円 361">
          <a:extLst>
            <a:ext uri="{FF2B5EF4-FFF2-40B4-BE49-F238E27FC236}">
              <a16:creationId xmlns:a16="http://schemas.microsoft.com/office/drawing/2014/main" id="{C701421C-34A6-4A39-8C2F-9572513808F3}"/>
            </a:ext>
          </a:extLst>
        </xdr:cNvPr>
        <xdr:cNvSpPr/>
      </xdr:nvSpPr>
      <xdr:spPr>
        <a:xfrm>
          <a:off x="7810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27214</xdr:rowOff>
    </xdr:from>
    <xdr:to>
      <xdr:col>45</xdr:col>
      <xdr:colOff>177800</xdr:colOff>
      <xdr:row>86</xdr:row>
      <xdr:rowOff>38100</xdr:rowOff>
    </xdr:to>
    <xdr:cxnSp macro="">
      <xdr:nvCxnSpPr>
        <xdr:cNvPr id="363" name="直線コネクタ 362">
          <a:extLst>
            <a:ext uri="{FF2B5EF4-FFF2-40B4-BE49-F238E27FC236}">
              <a16:creationId xmlns:a16="http://schemas.microsoft.com/office/drawing/2014/main" id="{C778EC7D-B83C-4515-9A5A-0EEEF6C9CF3B}"/>
            </a:ext>
          </a:extLst>
        </xdr:cNvPr>
        <xdr:cNvCxnSpPr/>
      </xdr:nvCxnSpPr>
      <xdr:spPr>
        <a:xfrm flipV="1">
          <a:off x="7861300" y="14771914"/>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158750</xdr:rowOff>
    </xdr:from>
    <xdr:to>
      <xdr:col>36</xdr:col>
      <xdr:colOff>165100</xdr:colOff>
      <xdr:row>86</xdr:row>
      <xdr:rowOff>88900</xdr:rowOff>
    </xdr:to>
    <xdr:sp macro="" textlink="">
      <xdr:nvSpPr>
        <xdr:cNvPr id="364" name="楕円 363">
          <a:extLst>
            <a:ext uri="{FF2B5EF4-FFF2-40B4-BE49-F238E27FC236}">
              <a16:creationId xmlns:a16="http://schemas.microsoft.com/office/drawing/2014/main" id="{98A73A5A-0E68-4ECA-8A0D-F3300CAE6F2F}"/>
            </a:ext>
          </a:extLst>
        </xdr:cNvPr>
        <xdr:cNvSpPr/>
      </xdr:nvSpPr>
      <xdr:spPr>
        <a:xfrm>
          <a:off x="6921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38100</xdr:rowOff>
    </xdr:from>
    <xdr:to>
      <xdr:col>41</xdr:col>
      <xdr:colOff>50800</xdr:colOff>
      <xdr:row>86</xdr:row>
      <xdr:rowOff>38100</xdr:rowOff>
    </xdr:to>
    <xdr:cxnSp macro="">
      <xdr:nvCxnSpPr>
        <xdr:cNvPr id="365" name="直線コネクタ 364">
          <a:extLst>
            <a:ext uri="{FF2B5EF4-FFF2-40B4-BE49-F238E27FC236}">
              <a16:creationId xmlns:a16="http://schemas.microsoft.com/office/drawing/2014/main" id="{ED2F7EEC-0641-4C80-B067-BAC2CB4E7721}"/>
            </a:ext>
          </a:extLst>
        </xdr:cNvPr>
        <xdr:cNvCxnSpPr/>
      </xdr:nvCxnSpPr>
      <xdr:spPr>
        <a:xfrm>
          <a:off x="6972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2DC5C0A0-3ED9-4408-9AD2-2A7E7FC088B4}"/>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6DA1E218-2F9D-4FF9-AC10-853B2DF4DCE1}"/>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15D4ADE9-33B1-4125-8C29-9B4F7AB09AA7}"/>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F45F99A1-AA02-40B4-B2AA-691B81EF6C9B}"/>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69141</xdr:rowOff>
    </xdr:from>
    <xdr:ext cx="469744" cy="259045"/>
    <xdr:sp macro="" textlink="">
      <xdr:nvSpPr>
        <xdr:cNvPr id="370" name="n_1mainValue【福祉施設】&#10;一人当たり面積">
          <a:extLst>
            <a:ext uri="{FF2B5EF4-FFF2-40B4-BE49-F238E27FC236}">
              <a16:creationId xmlns:a16="http://schemas.microsoft.com/office/drawing/2014/main" id="{E5CAF93D-DB65-4894-A6D4-6C85CA4F9F45}"/>
            </a:ext>
          </a:extLst>
        </xdr:cNvPr>
        <xdr:cNvSpPr txBox="1"/>
      </xdr:nvSpPr>
      <xdr:spPr>
        <a:xfrm>
          <a:off x="93917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69141</xdr:rowOff>
    </xdr:from>
    <xdr:ext cx="469744" cy="259045"/>
    <xdr:sp macro="" textlink="">
      <xdr:nvSpPr>
        <xdr:cNvPr id="371" name="n_2mainValue【福祉施設】&#10;一人当たり面積">
          <a:extLst>
            <a:ext uri="{FF2B5EF4-FFF2-40B4-BE49-F238E27FC236}">
              <a16:creationId xmlns:a16="http://schemas.microsoft.com/office/drawing/2014/main" id="{506A7774-13D9-4536-A82C-322759937FEA}"/>
            </a:ext>
          </a:extLst>
        </xdr:cNvPr>
        <xdr:cNvSpPr txBox="1"/>
      </xdr:nvSpPr>
      <xdr:spPr>
        <a:xfrm>
          <a:off x="8515427" y="1481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80027</xdr:rowOff>
    </xdr:from>
    <xdr:ext cx="469744" cy="259045"/>
    <xdr:sp macro="" textlink="">
      <xdr:nvSpPr>
        <xdr:cNvPr id="372" name="n_3mainValue【福祉施設】&#10;一人当たり面積">
          <a:extLst>
            <a:ext uri="{FF2B5EF4-FFF2-40B4-BE49-F238E27FC236}">
              <a16:creationId xmlns:a16="http://schemas.microsoft.com/office/drawing/2014/main" id="{1B1D2769-DF68-47FF-8A7A-7535F3986155}"/>
            </a:ext>
          </a:extLst>
        </xdr:cNvPr>
        <xdr:cNvSpPr txBox="1"/>
      </xdr:nvSpPr>
      <xdr:spPr>
        <a:xfrm>
          <a:off x="7626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80027</xdr:rowOff>
    </xdr:from>
    <xdr:ext cx="469744" cy="259045"/>
    <xdr:sp macro="" textlink="">
      <xdr:nvSpPr>
        <xdr:cNvPr id="373" name="n_4mainValue【福祉施設】&#10;一人当たり面積">
          <a:extLst>
            <a:ext uri="{FF2B5EF4-FFF2-40B4-BE49-F238E27FC236}">
              <a16:creationId xmlns:a16="http://schemas.microsoft.com/office/drawing/2014/main" id="{E581B60E-FE62-4F9A-BEA6-EAB104794E03}"/>
            </a:ext>
          </a:extLst>
        </xdr:cNvPr>
        <xdr:cNvSpPr txBox="1"/>
      </xdr:nvSpPr>
      <xdr:spPr>
        <a:xfrm>
          <a:off x="6737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DA6792A7-FEA2-41EC-B455-BCED816D6AE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9ACDD6DD-208F-4F3E-90A1-6295ECADDD6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A875E47D-5303-4452-B142-607F640186E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76D0AECB-24AA-4CFC-B6B0-A6BB03E65879}"/>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7AE7C26A-25AE-47CF-AF5B-1B9C5950406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2E9E1524-AE01-4475-8E64-8A30E538113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63A76544-16AF-4264-8B37-F54A0DFE09E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F3BFC3A9-234D-4173-ACF1-A46E34E2B62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115D538A-70EE-461E-95F4-146D175781E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F03D7918-E352-4D68-84EF-0EE73146180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6CF633C2-740B-410A-BA07-F708C75DE7DD}"/>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3B6588E-215F-4977-86EC-0053C6B23D5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BFCC915E-E1DA-438A-8AE6-16F0528B8521}"/>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3CA900D2-60CD-4EBB-A63D-96A3B443873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4C6C4CA9-F92D-4CAB-974E-58AFAA786E2F}"/>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85E3BC98-BD8B-49FF-BEDE-2CCD7F597582}"/>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37B3E33D-606D-496E-BE40-DD381DE6DC81}"/>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5D1C0AE6-6DF5-4844-9112-8C35166960B9}"/>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5FD2F4DB-F01A-41B9-99F4-3743C9BEDD85}"/>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BB1A274-1652-414B-BEFF-49A66DE348C8}"/>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A3CA73B5-59E1-4749-9F83-AC19EF7EF679}"/>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F72DC314-E911-44A1-8B5C-DA6C2FEE7F6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C4C7284C-A3D4-49AA-83F9-4BFCCB34EEC4}"/>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9FCB096D-7400-485D-8C29-98B4F22B864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8AD4A46E-1C2C-47A1-ABC5-53310BDAFE5C}"/>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984A5AF3-D3A6-4D43-B40E-221C59B4661F}"/>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87CF5A25-EEFA-4E28-A6B8-2F4CD2DAFB76}"/>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A69FB5DB-9993-4938-9AFE-1630658A6C8A}"/>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6B9192C2-D870-401B-BF72-BB1E9BBE4F9B}"/>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47641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5B0C1179-13A7-449A-B176-981495C1535F}"/>
            </a:ext>
          </a:extLst>
        </xdr:cNvPr>
        <xdr:cNvSpPr txBox="1"/>
      </xdr:nvSpPr>
      <xdr:spPr>
        <a:xfrm>
          <a:off x="4673600" y="17706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2C7EDBEB-18C7-48ED-A06E-AF4E222FBCF1}"/>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C7635D7C-E56F-46D7-91B4-AA8728FE67B7}"/>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AF6C90BE-2905-44CF-8F0C-7CBFDE8F3946}"/>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E6CBC452-AE7F-4A27-921D-366338B636CF}"/>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9B163123-3ED7-41E8-8E28-A963A38B5C59}"/>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D086E46C-A23D-421E-A4FE-B1683A8D04C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24539783-2696-4816-B3C1-B9D5B7AB1B1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EFDC40F1-EFC3-44D2-AFE1-59A30D1BA62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C2E4F40-F3C1-413E-8C13-D7C3718BDC18}"/>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63836AA-66D4-4E6C-9C55-FDD5F39C682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25400</xdr:rowOff>
    </xdr:from>
    <xdr:to>
      <xdr:col>24</xdr:col>
      <xdr:colOff>114300</xdr:colOff>
      <xdr:row>100</xdr:row>
      <xdr:rowOff>127000</xdr:rowOff>
    </xdr:to>
    <xdr:sp macro="" textlink="">
      <xdr:nvSpPr>
        <xdr:cNvPr id="414" name="楕円 413">
          <a:extLst>
            <a:ext uri="{FF2B5EF4-FFF2-40B4-BE49-F238E27FC236}">
              <a16:creationId xmlns:a16="http://schemas.microsoft.com/office/drawing/2014/main" id="{CBA965EF-8FB2-4981-93A6-3884D33AEAAC}"/>
            </a:ext>
          </a:extLst>
        </xdr:cNvPr>
        <xdr:cNvSpPr/>
      </xdr:nvSpPr>
      <xdr:spPr>
        <a:xfrm>
          <a:off x="45847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111777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27640638-095F-49AA-8BAB-60645D981DDA}"/>
            </a:ext>
          </a:extLst>
        </xdr:cNvPr>
        <xdr:cNvSpPr txBox="1"/>
      </xdr:nvSpPr>
      <xdr:spPr>
        <a:xfrm>
          <a:off x="4673600" y="17085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158750</xdr:rowOff>
    </xdr:from>
    <xdr:to>
      <xdr:col>20</xdr:col>
      <xdr:colOff>38100</xdr:colOff>
      <xdr:row>100</xdr:row>
      <xdr:rowOff>88900</xdr:rowOff>
    </xdr:to>
    <xdr:sp macro="" textlink="">
      <xdr:nvSpPr>
        <xdr:cNvPr id="416" name="楕円 415">
          <a:extLst>
            <a:ext uri="{FF2B5EF4-FFF2-40B4-BE49-F238E27FC236}">
              <a16:creationId xmlns:a16="http://schemas.microsoft.com/office/drawing/2014/main" id="{2E0837C7-ABD6-4647-9890-3EF4C855936C}"/>
            </a:ext>
          </a:extLst>
        </xdr:cNvPr>
        <xdr:cNvSpPr/>
      </xdr:nvSpPr>
      <xdr:spPr>
        <a:xfrm>
          <a:off x="3746500" y="1713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38100</xdr:rowOff>
    </xdr:from>
    <xdr:to>
      <xdr:col>24</xdr:col>
      <xdr:colOff>63500</xdr:colOff>
      <xdr:row>100</xdr:row>
      <xdr:rowOff>76200</xdr:rowOff>
    </xdr:to>
    <xdr:cxnSp macro="">
      <xdr:nvCxnSpPr>
        <xdr:cNvPr id="417" name="直線コネクタ 416">
          <a:extLst>
            <a:ext uri="{FF2B5EF4-FFF2-40B4-BE49-F238E27FC236}">
              <a16:creationId xmlns:a16="http://schemas.microsoft.com/office/drawing/2014/main" id="{E6C1E5FB-56FA-43AA-BEBF-2F11232FD4C3}"/>
            </a:ext>
          </a:extLst>
        </xdr:cNvPr>
        <xdr:cNvCxnSpPr/>
      </xdr:nvCxnSpPr>
      <xdr:spPr>
        <a:xfrm>
          <a:off x="3797300" y="171831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120650</xdr:rowOff>
    </xdr:from>
    <xdr:to>
      <xdr:col>15</xdr:col>
      <xdr:colOff>101600</xdr:colOff>
      <xdr:row>100</xdr:row>
      <xdr:rowOff>50800</xdr:rowOff>
    </xdr:to>
    <xdr:sp macro="" textlink="">
      <xdr:nvSpPr>
        <xdr:cNvPr id="418" name="楕円 417">
          <a:extLst>
            <a:ext uri="{FF2B5EF4-FFF2-40B4-BE49-F238E27FC236}">
              <a16:creationId xmlns:a16="http://schemas.microsoft.com/office/drawing/2014/main" id="{06441BB9-5B00-475F-90B5-26FF3C1CBB62}"/>
            </a:ext>
          </a:extLst>
        </xdr:cNvPr>
        <xdr:cNvSpPr/>
      </xdr:nvSpPr>
      <xdr:spPr>
        <a:xfrm>
          <a:off x="2857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0</xdr:rowOff>
    </xdr:from>
    <xdr:to>
      <xdr:col>19</xdr:col>
      <xdr:colOff>177800</xdr:colOff>
      <xdr:row>100</xdr:row>
      <xdr:rowOff>38100</xdr:rowOff>
    </xdr:to>
    <xdr:cxnSp macro="">
      <xdr:nvCxnSpPr>
        <xdr:cNvPr id="419" name="直線コネクタ 418">
          <a:extLst>
            <a:ext uri="{FF2B5EF4-FFF2-40B4-BE49-F238E27FC236}">
              <a16:creationId xmlns:a16="http://schemas.microsoft.com/office/drawing/2014/main" id="{21035FB1-CB90-4EE7-9C16-02DA8DD25B1E}"/>
            </a:ext>
          </a:extLst>
        </xdr:cNvPr>
        <xdr:cNvCxnSpPr/>
      </xdr:nvCxnSpPr>
      <xdr:spPr>
        <a:xfrm>
          <a:off x="2908300" y="17145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82550</xdr:rowOff>
    </xdr:from>
    <xdr:to>
      <xdr:col>10</xdr:col>
      <xdr:colOff>165100</xdr:colOff>
      <xdr:row>100</xdr:row>
      <xdr:rowOff>12700</xdr:rowOff>
    </xdr:to>
    <xdr:sp macro="" textlink="">
      <xdr:nvSpPr>
        <xdr:cNvPr id="420" name="楕円 419">
          <a:extLst>
            <a:ext uri="{FF2B5EF4-FFF2-40B4-BE49-F238E27FC236}">
              <a16:creationId xmlns:a16="http://schemas.microsoft.com/office/drawing/2014/main" id="{AD3BA932-3CE1-4EDB-92BF-FAD4CA281F7C}"/>
            </a:ext>
          </a:extLst>
        </xdr:cNvPr>
        <xdr:cNvSpPr/>
      </xdr:nvSpPr>
      <xdr:spPr>
        <a:xfrm>
          <a:off x="1968500" y="1705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99</xdr:row>
      <xdr:rowOff>133350</xdr:rowOff>
    </xdr:from>
    <xdr:to>
      <xdr:col>15</xdr:col>
      <xdr:colOff>50800</xdr:colOff>
      <xdr:row>100</xdr:row>
      <xdr:rowOff>0</xdr:rowOff>
    </xdr:to>
    <xdr:cxnSp macro="">
      <xdr:nvCxnSpPr>
        <xdr:cNvPr id="421" name="直線コネクタ 420">
          <a:extLst>
            <a:ext uri="{FF2B5EF4-FFF2-40B4-BE49-F238E27FC236}">
              <a16:creationId xmlns:a16="http://schemas.microsoft.com/office/drawing/2014/main" id="{516B1892-A7CF-4D56-B8AD-2A7B178234CC}"/>
            </a:ext>
          </a:extLst>
        </xdr:cNvPr>
        <xdr:cNvCxnSpPr/>
      </xdr:nvCxnSpPr>
      <xdr:spPr>
        <a:xfrm>
          <a:off x="2019300" y="17106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44450</xdr:rowOff>
    </xdr:from>
    <xdr:to>
      <xdr:col>6</xdr:col>
      <xdr:colOff>38100</xdr:colOff>
      <xdr:row>99</xdr:row>
      <xdr:rowOff>146050</xdr:rowOff>
    </xdr:to>
    <xdr:sp macro="" textlink="">
      <xdr:nvSpPr>
        <xdr:cNvPr id="422" name="楕円 421">
          <a:extLst>
            <a:ext uri="{FF2B5EF4-FFF2-40B4-BE49-F238E27FC236}">
              <a16:creationId xmlns:a16="http://schemas.microsoft.com/office/drawing/2014/main" id="{B61D0E01-DE0A-45D1-9FA1-B63A2DAB2DC7}"/>
            </a:ext>
          </a:extLst>
        </xdr:cNvPr>
        <xdr:cNvSpPr/>
      </xdr:nvSpPr>
      <xdr:spPr>
        <a:xfrm>
          <a:off x="1079500" y="1701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99</xdr:row>
      <xdr:rowOff>95250</xdr:rowOff>
    </xdr:from>
    <xdr:to>
      <xdr:col>10</xdr:col>
      <xdr:colOff>114300</xdr:colOff>
      <xdr:row>99</xdr:row>
      <xdr:rowOff>133350</xdr:rowOff>
    </xdr:to>
    <xdr:cxnSp macro="">
      <xdr:nvCxnSpPr>
        <xdr:cNvPr id="423" name="直線コネクタ 422">
          <a:extLst>
            <a:ext uri="{FF2B5EF4-FFF2-40B4-BE49-F238E27FC236}">
              <a16:creationId xmlns:a16="http://schemas.microsoft.com/office/drawing/2014/main" id="{855F212A-4FB4-4F52-A839-213F11213529}"/>
            </a:ext>
          </a:extLst>
        </xdr:cNvPr>
        <xdr:cNvCxnSpPr/>
      </xdr:nvCxnSpPr>
      <xdr:spPr>
        <a:xfrm>
          <a:off x="1130300" y="17068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146702</xdr:rowOff>
    </xdr:from>
    <xdr:ext cx="405111" cy="259045"/>
    <xdr:sp macro="" textlink="">
      <xdr:nvSpPr>
        <xdr:cNvPr id="424" name="n_1aveValue【市民会館】&#10;有形固定資産減価償却率">
          <a:extLst>
            <a:ext uri="{FF2B5EF4-FFF2-40B4-BE49-F238E27FC236}">
              <a16:creationId xmlns:a16="http://schemas.microsoft.com/office/drawing/2014/main" id="{D25732E6-229C-424E-880D-84645361FC1A}"/>
            </a:ext>
          </a:extLst>
        </xdr:cNvPr>
        <xdr:cNvSpPr txBox="1"/>
      </xdr:nvSpPr>
      <xdr:spPr>
        <a:xfrm>
          <a:off x="3582044" y="1780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110507</xdr:rowOff>
    </xdr:from>
    <xdr:ext cx="405111" cy="259045"/>
    <xdr:sp macro="" textlink="">
      <xdr:nvSpPr>
        <xdr:cNvPr id="425" name="n_2aveValue【市民会館】&#10;有形固定資産減価償却率">
          <a:extLst>
            <a:ext uri="{FF2B5EF4-FFF2-40B4-BE49-F238E27FC236}">
              <a16:creationId xmlns:a16="http://schemas.microsoft.com/office/drawing/2014/main" id="{E3A0B2EA-461F-4AD1-88D6-6D76E65CC08A}"/>
            </a:ext>
          </a:extLst>
        </xdr:cNvPr>
        <xdr:cNvSpPr txBox="1"/>
      </xdr:nvSpPr>
      <xdr:spPr>
        <a:xfrm>
          <a:off x="2705744" y="1776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120032</xdr:rowOff>
    </xdr:from>
    <xdr:ext cx="405111" cy="259045"/>
    <xdr:sp macro="" textlink="">
      <xdr:nvSpPr>
        <xdr:cNvPr id="426" name="n_3aveValue【市民会館】&#10;有形固定資産減価償却率">
          <a:extLst>
            <a:ext uri="{FF2B5EF4-FFF2-40B4-BE49-F238E27FC236}">
              <a16:creationId xmlns:a16="http://schemas.microsoft.com/office/drawing/2014/main" id="{7CFE99FE-B276-4FAF-8D64-0CF56EED3C41}"/>
            </a:ext>
          </a:extLst>
        </xdr:cNvPr>
        <xdr:cNvSpPr txBox="1"/>
      </xdr:nvSpPr>
      <xdr:spPr>
        <a:xfrm>
          <a:off x="1816744" y="1777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118127</xdr:rowOff>
    </xdr:from>
    <xdr:ext cx="405111" cy="259045"/>
    <xdr:sp macro="" textlink="">
      <xdr:nvSpPr>
        <xdr:cNvPr id="427" name="n_4aveValue【市民会館】&#10;有形固定資産減価償却率">
          <a:extLst>
            <a:ext uri="{FF2B5EF4-FFF2-40B4-BE49-F238E27FC236}">
              <a16:creationId xmlns:a16="http://schemas.microsoft.com/office/drawing/2014/main" id="{E9F8E424-3BF3-43A1-B313-0E43246D3E69}"/>
            </a:ext>
          </a:extLst>
        </xdr:cNvPr>
        <xdr:cNvSpPr txBox="1"/>
      </xdr:nvSpPr>
      <xdr:spPr>
        <a:xfrm>
          <a:off x="927744" y="1777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98</xdr:row>
      <xdr:rowOff>105427</xdr:rowOff>
    </xdr:from>
    <xdr:ext cx="405111" cy="259045"/>
    <xdr:sp macro="" textlink="">
      <xdr:nvSpPr>
        <xdr:cNvPr id="428" name="n_1mainValue【市民会館】&#10;有形固定資産減価償却率">
          <a:extLst>
            <a:ext uri="{FF2B5EF4-FFF2-40B4-BE49-F238E27FC236}">
              <a16:creationId xmlns:a16="http://schemas.microsoft.com/office/drawing/2014/main" id="{6FDFE7FD-9D81-405D-BD02-27989A6B2CA2}"/>
            </a:ext>
          </a:extLst>
        </xdr:cNvPr>
        <xdr:cNvSpPr txBox="1"/>
      </xdr:nvSpPr>
      <xdr:spPr>
        <a:xfrm>
          <a:off x="3582044" y="1690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98</xdr:row>
      <xdr:rowOff>67327</xdr:rowOff>
    </xdr:from>
    <xdr:ext cx="405111" cy="259045"/>
    <xdr:sp macro="" textlink="">
      <xdr:nvSpPr>
        <xdr:cNvPr id="429" name="n_2mainValue【市民会館】&#10;有形固定資産減価償却率">
          <a:extLst>
            <a:ext uri="{FF2B5EF4-FFF2-40B4-BE49-F238E27FC236}">
              <a16:creationId xmlns:a16="http://schemas.microsoft.com/office/drawing/2014/main" id="{225D9624-D36C-49AA-9A83-628FE6506455}"/>
            </a:ext>
          </a:extLst>
        </xdr:cNvPr>
        <xdr:cNvSpPr txBox="1"/>
      </xdr:nvSpPr>
      <xdr:spPr>
        <a:xfrm>
          <a:off x="2705744" y="1686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29227</xdr:rowOff>
    </xdr:from>
    <xdr:ext cx="405111" cy="259045"/>
    <xdr:sp macro="" textlink="">
      <xdr:nvSpPr>
        <xdr:cNvPr id="430" name="n_3mainValue【市民会館】&#10;有形固定資産減価償却率">
          <a:extLst>
            <a:ext uri="{FF2B5EF4-FFF2-40B4-BE49-F238E27FC236}">
              <a16:creationId xmlns:a16="http://schemas.microsoft.com/office/drawing/2014/main" id="{94423377-1D38-4E6D-89CB-C7AC1B3F86FB}"/>
            </a:ext>
          </a:extLst>
        </xdr:cNvPr>
        <xdr:cNvSpPr txBox="1"/>
      </xdr:nvSpPr>
      <xdr:spPr>
        <a:xfrm>
          <a:off x="1816744" y="1683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97</xdr:row>
      <xdr:rowOff>162577</xdr:rowOff>
    </xdr:from>
    <xdr:ext cx="405111" cy="259045"/>
    <xdr:sp macro="" textlink="">
      <xdr:nvSpPr>
        <xdr:cNvPr id="431" name="n_4mainValue【市民会館】&#10;有形固定資産減価償却率">
          <a:extLst>
            <a:ext uri="{FF2B5EF4-FFF2-40B4-BE49-F238E27FC236}">
              <a16:creationId xmlns:a16="http://schemas.microsoft.com/office/drawing/2014/main" id="{FA8A9E03-B7E2-4186-B3F7-6A595DD73D43}"/>
            </a:ext>
          </a:extLst>
        </xdr:cNvPr>
        <xdr:cNvSpPr txBox="1"/>
      </xdr:nvSpPr>
      <xdr:spPr>
        <a:xfrm>
          <a:off x="927744" y="1679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70B1F43A-4457-4B5C-8E41-A651398207E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A444877-B69D-4D06-8969-1AACB0F5CFF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EB8B1218-BF02-4BA0-9F7A-32472D7819C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C3466E4-3266-4CFE-B1AB-B07AF81AC38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91C424F7-0BFD-467E-BA3A-6F214D9F6AC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BDAF9315-F1EA-4492-A93B-7AA08B3EC4E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80BB65F6-B3AE-4A7F-89F7-5F8ADC02ADE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DDFE090A-2A9F-48A2-AF9F-87EA39072E4E}"/>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36D11BDA-92C9-4D60-AFE8-5E0DF94E19A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D44B7AE2-0A47-4AC9-84AE-E848C27930B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B55BEB68-903C-45BF-91EE-02A491ECB967}"/>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2835D680-DF48-48F5-ADDA-3C4BE6308908}"/>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CE2366B6-7ECB-4797-9AB9-5C084EA5776F}"/>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73FF497F-4FD8-486E-9F0B-525584D8236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36EEC183-BAC3-4CE4-A00B-F58FD13E9312}"/>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80D479BB-094F-40C1-9D37-D518B2254627}"/>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B608E365-B822-4F13-96FF-8C7C4F06D8F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1BFF2409-338E-486B-A2F4-667E1684D344}"/>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142362CF-1E0F-46DF-BD6A-B14B376381EA}"/>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E1398971-5170-4A72-9332-D7317C3C081C}"/>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08558817-DA4A-48B9-8FC0-686D105D4EB9}"/>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FF32D1E9-9F1D-4B57-B445-28C36316D00A}"/>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11D24949-314C-4FAA-8570-A36BC6EB9345}"/>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73E24BFD-5DE5-44E9-9560-48C8CAF82243}"/>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8E70DFEA-427C-47C5-8E6B-B8BDFBC49E88}"/>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25B780BD-524F-4DC6-A90C-456F2866AE13}"/>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49A6F776-2E4A-46CA-8FE5-6CFB333158EC}"/>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724C7D73-4920-400D-9CFB-B973C15272E9}"/>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D8A87876-62FE-4495-B35A-2E4D4960BCEA}"/>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0890449-FEE3-4C52-8081-3AB3F812991A}"/>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10E44B47-F2D6-4868-96B2-FDE79F9EDE6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C412A19-DDCA-443C-ACC7-E2C32E46A6A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FC1F9074-9B34-4537-965F-6945624B486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4E66668C-D08A-4778-86A2-597699C4706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B06F3901-8C5A-41EC-A777-FEE4164874F5}"/>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71120</xdr:rowOff>
    </xdr:from>
    <xdr:to>
      <xdr:col>55</xdr:col>
      <xdr:colOff>50800</xdr:colOff>
      <xdr:row>106</xdr:row>
      <xdr:rowOff>1270</xdr:rowOff>
    </xdr:to>
    <xdr:sp macro="" textlink="">
      <xdr:nvSpPr>
        <xdr:cNvPr id="467" name="楕円 466">
          <a:extLst>
            <a:ext uri="{FF2B5EF4-FFF2-40B4-BE49-F238E27FC236}">
              <a16:creationId xmlns:a16="http://schemas.microsoft.com/office/drawing/2014/main" id="{0705071B-F67D-4E02-A800-E1AD4D7614EB}"/>
            </a:ext>
          </a:extLst>
        </xdr:cNvPr>
        <xdr:cNvSpPr/>
      </xdr:nvSpPr>
      <xdr:spPr>
        <a:xfrm>
          <a:off x="104267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49547</xdr:rowOff>
    </xdr:from>
    <xdr:ext cx="469744" cy="259045"/>
    <xdr:sp macro="" textlink="">
      <xdr:nvSpPr>
        <xdr:cNvPr id="468" name="【市民会館】&#10;一人当たり面積該当値テキスト">
          <a:extLst>
            <a:ext uri="{FF2B5EF4-FFF2-40B4-BE49-F238E27FC236}">
              <a16:creationId xmlns:a16="http://schemas.microsoft.com/office/drawing/2014/main" id="{0DFF8795-8DAA-4475-8A53-28877A5F271B}"/>
            </a:ext>
          </a:extLst>
        </xdr:cNvPr>
        <xdr:cNvSpPr txBox="1"/>
      </xdr:nvSpPr>
      <xdr:spPr>
        <a:xfrm>
          <a:off x="10515600"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76836</xdr:rowOff>
    </xdr:from>
    <xdr:to>
      <xdr:col>50</xdr:col>
      <xdr:colOff>165100</xdr:colOff>
      <xdr:row>106</xdr:row>
      <xdr:rowOff>6986</xdr:rowOff>
    </xdr:to>
    <xdr:sp macro="" textlink="">
      <xdr:nvSpPr>
        <xdr:cNvPr id="469" name="楕円 468">
          <a:extLst>
            <a:ext uri="{FF2B5EF4-FFF2-40B4-BE49-F238E27FC236}">
              <a16:creationId xmlns:a16="http://schemas.microsoft.com/office/drawing/2014/main" id="{66CE8880-DDC1-483E-AFAE-A680E0A56655}"/>
            </a:ext>
          </a:extLst>
        </xdr:cNvPr>
        <xdr:cNvSpPr/>
      </xdr:nvSpPr>
      <xdr:spPr>
        <a:xfrm>
          <a:off x="95885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121920</xdr:rowOff>
    </xdr:from>
    <xdr:to>
      <xdr:col>55</xdr:col>
      <xdr:colOff>0</xdr:colOff>
      <xdr:row>105</xdr:row>
      <xdr:rowOff>127636</xdr:rowOff>
    </xdr:to>
    <xdr:cxnSp macro="">
      <xdr:nvCxnSpPr>
        <xdr:cNvPr id="470" name="直線コネクタ 469">
          <a:extLst>
            <a:ext uri="{FF2B5EF4-FFF2-40B4-BE49-F238E27FC236}">
              <a16:creationId xmlns:a16="http://schemas.microsoft.com/office/drawing/2014/main" id="{6A7D83B0-83A0-46E5-ADD6-DB0A3ECD1F8F}"/>
            </a:ext>
          </a:extLst>
        </xdr:cNvPr>
        <xdr:cNvCxnSpPr/>
      </xdr:nvCxnSpPr>
      <xdr:spPr>
        <a:xfrm flipV="1">
          <a:off x="9639300" y="18124170"/>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76836</xdr:rowOff>
    </xdr:from>
    <xdr:to>
      <xdr:col>46</xdr:col>
      <xdr:colOff>38100</xdr:colOff>
      <xdr:row>106</xdr:row>
      <xdr:rowOff>6986</xdr:rowOff>
    </xdr:to>
    <xdr:sp macro="" textlink="">
      <xdr:nvSpPr>
        <xdr:cNvPr id="471" name="楕円 470">
          <a:extLst>
            <a:ext uri="{FF2B5EF4-FFF2-40B4-BE49-F238E27FC236}">
              <a16:creationId xmlns:a16="http://schemas.microsoft.com/office/drawing/2014/main" id="{4F6729FA-91A8-4FFE-85B5-9553B7201290}"/>
            </a:ext>
          </a:extLst>
        </xdr:cNvPr>
        <xdr:cNvSpPr/>
      </xdr:nvSpPr>
      <xdr:spPr>
        <a:xfrm>
          <a:off x="86995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127636</xdr:rowOff>
    </xdr:from>
    <xdr:to>
      <xdr:col>50</xdr:col>
      <xdr:colOff>114300</xdr:colOff>
      <xdr:row>105</xdr:row>
      <xdr:rowOff>127636</xdr:rowOff>
    </xdr:to>
    <xdr:cxnSp macro="">
      <xdr:nvCxnSpPr>
        <xdr:cNvPr id="472" name="直線コネクタ 471">
          <a:extLst>
            <a:ext uri="{FF2B5EF4-FFF2-40B4-BE49-F238E27FC236}">
              <a16:creationId xmlns:a16="http://schemas.microsoft.com/office/drawing/2014/main" id="{BD6DE215-9C6B-4169-8256-F81324BDF851}"/>
            </a:ext>
          </a:extLst>
        </xdr:cNvPr>
        <xdr:cNvCxnSpPr/>
      </xdr:nvCxnSpPr>
      <xdr:spPr>
        <a:xfrm>
          <a:off x="8750300" y="1812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76836</xdr:rowOff>
    </xdr:from>
    <xdr:to>
      <xdr:col>41</xdr:col>
      <xdr:colOff>101600</xdr:colOff>
      <xdr:row>106</xdr:row>
      <xdr:rowOff>6986</xdr:rowOff>
    </xdr:to>
    <xdr:sp macro="" textlink="">
      <xdr:nvSpPr>
        <xdr:cNvPr id="473" name="楕円 472">
          <a:extLst>
            <a:ext uri="{FF2B5EF4-FFF2-40B4-BE49-F238E27FC236}">
              <a16:creationId xmlns:a16="http://schemas.microsoft.com/office/drawing/2014/main" id="{CA38228A-6AED-4AF0-9B79-85A62A4A6BB3}"/>
            </a:ext>
          </a:extLst>
        </xdr:cNvPr>
        <xdr:cNvSpPr/>
      </xdr:nvSpPr>
      <xdr:spPr>
        <a:xfrm>
          <a:off x="78105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127636</xdr:rowOff>
    </xdr:from>
    <xdr:to>
      <xdr:col>45</xdr:col>
      <xdr:colOff>177800</xdr:colOff>
      <xdr:row>105</xdr:row>
      <xdr:rowOff>127636</xdr:rowOff>
    </xdr:to>
    <xdr:cxnSp macro="">
      <xdr:nvCxnSpPr>
        <xdr:cNvPr id="474" name="直線コネクタ 473">
          <a:extLst>
            <a:ext uri="{FF2B5EF4-FFF2-40B4-BE49-F238E27FC236}">
              <a16:creationId xmlns:a16="http://schemas.microsoft.com/office/drawing/2014/main" id="{C0DDDBE5-ABD3-41E5-9EFD-ED81AC83ABAC}"/>
            </a:ext>
          </a:extLst>
        </xdr:cNvPr>
        <xdr:cNvCxnSpPr/>
      </xdr:nvCxnSpPr>
      <xdr:spPr>
        <a:xfrm>
          <a:off x="7861300" y="1812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76836</xdr:rowOff>
    </xdr:from>
    <xdr:to>
      <xdr:col>36</xdr:col>
      <xdr:colOff>165100</xdr:colOff>
      <xdr:row>106</xdr:row>
      <xdr:rowOff>6986</xdr:rowOff>
    </xdr:to>
    <xdr:sp macro="" textlink="">
      <xdr:nvSpPr>
        <xdr:cNvPr id="475" name="楕円 474">
          <a:extLst>
            <a:ext uri="{FF2B5EF4-FFF2-40B4-BE49-F238E27FC236}">
              <a16:creationId xmlns:a16="http://schemas.microsoft.com/office/drawing/2014/main" id="{CDFF2D3C-253A-4DDD-BB4C-C80A8EE7FEC5}"/>
            </a:ext>
          </a:extLst>
        </xdr:cNvPr>
        <xdr:cNvSpPr/>
      </xdr:nvSpPr>
      <xdr:spPr>
        <a:xfrm>
          <a:off x="69215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127636</xdr:rowOff>
    </xdr:from>
    <xdr:to>
      <xdr:col>41</xdr:col>
      <xdr:colOff>50800</xdr:colOff>
      <xdr:row>105</xdr:row>
      <xdr:rowOff>127636</xdr:rowOff>
    </xdr:to>
    <xdr:cxnSp macro="">
      <xdr:nvCxnSpPr>
        <xdr:cNvPr id="476" name="直線コネクタ 475">
          <a:extLst>
            <a:ext uri="{FF2B5EF4-FFF2-40B4-BE49-F238E27FC236}">
              <a16:creationId xmlns:a16="http://schemas.microsoft.com/office/drawing/2014/main" id="{7C17A0D0-BE9E-44C9-AC32-24614684EBC0}"/>
            </a:ext>
          </a:extLst>
        </xdr:cNvPr>
        <xdr:cNvCxnSpPr/>
      </xdr:nvCxnSpPr>
      <xdr:spPr>
        <a:xfrm>
          <a:off x="6972300" y="1812988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629DB6EF-2F33-408F-9946-53DCB72A3F91}"/>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D5B744DF-68D1-4A54-887C-9B60E689756E}"/>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22D5B77C-5AF0-402B-8858-2CD50F91F72F}"/>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EBAECA85-E57F-43B6-8EA4-D24D4CD656AC}"/>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169563</xdr:rowOff>
    </xdr:from>
    <xdr:ext cx="469744" cy="259045"/>
    <xdr:sp macro="" textlink="">
      <xdr:nvSpPr>
        <xdr:cNvPr id="481" name="n_1mainValue【市民会館】&#10;一人当たり面積">
          <a:extLst>
            <a:ext uri="{FF2B5EF4-FFF2-40B4-BE49-F238E27FC236}">
              <a16:creationId xmlns:a16="http://schemas.microsoft.com/office/drawing/2014/main" id="{E1F2E405-1DC5-4DAD-8DC9-2E04B0610F4E}"/>
            </a:ext>
          </a:extLst>
        </xdr:cNvPr>
        <xdr:cNvSpPr txBox="1"/>
      </xdr:nvSpPr>
      <xdr:spPr>
        <a:xfrm>
          <a:off x="9391727" y="1817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169563</xdr:rowOff>
    </xdr:from>
    <xdr:ext cx="469744" cy="259045"/>
    <xdr:sp macro="" textlink="">
      <xdr:nvSpPr>
        <xdr:cNvPr id="482" name="n_2mainValue【市民会館】&#10;一人当たり面積">
          <a:extLst>
            <a:ext uri="{FF2B5EF4-FFF2-40B4-BE49-F238E27FC236}">
              <a16:creationId xmlns:a16="http://schemas.microsoft.com/office/drawing/2014/main" id="{83C65C0E-B0B0-46D2-B037-14E7C30DFF0F}"/>
            </a:ext>
          </a:extLst>
        </xdr:cNvPr>
        <xdr:cNvSpPr txBox="1"/>
      </xdr:nvSpPr>
      <xdr:spPr>
        <a:xfrm>
          <a:off x="8515427" y="1817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169563</xdr:rowOff>
    </xdr:from>
    <xdr:ext cx="469744" cy="259045"/>
    <xdr:sp macro="" textlink="">
      <xdr:nvSpPr>
        <xdr:cNvPr id="483" name="n_3mainValue【市民会館】&#10;一人当たり面積">
          <a:extLst>
            <a:ext uri="{FF2B5EF4-FFF2-40B4-BE49-F238E27FC236}">
              <a16:creationId xmlns:a16="http://schemas.microsoft.com/office/drawing/2014/main" id="{5B38A780-729F-4799-8EC8-E8C7BF124594}"/>
            </a:ext>
          </a:extLst>
        </xdr:cNvPr>
        <xdr:cNvSpPr txBox="1"/>
      </xdr:nvSpPr>
      <xdr:spPr>
        <a:xfrm>
          <a:off x="7626427" y="1817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169563</xdr:rowOff>
    </xdr:from>
    <xdr:ext cx="469744" cy="259045"/>
    <xdr:sp macro="" textlink="">
      <xdr:nvSpPr>
        <xdr:cNvPr id="484" name="n_4mainValue【市民会館】&#10;一人当たり面積">
          <a:extLst>
            <a:ext uri="{FF2B5EF4-FFF2-40B4-BE49-F238E27FC236}">
              <a16:creationId xmlns:a16="http://schemas.microsoft.com/office/drawing/2014/main" id="{E36B43C8-CB1B-4CE7-A729-984A4B0BC458}"/>
            </a:ext>
          </a:extLst>
        </xdr:cNvPr>
        <xdr:cNvSpPr txBox="1"/>
      </xdr:nvSpPr>
      <xdr:spPr>
        <a:xfrm>
          <a:off x="6737427" y="1817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5A53505-C831-4310-A940-E7C98F11FF0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991F639F-227A-43C4-B4B8-7100B899B9D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A8860882-B524-45BA-AEDB-DE630E491AC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54936E78-0666-4048-88A5-CEE6824B9BD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ABA7ABE9-9DEE-4278-A016-27E5D24307E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54CD1DE5-2DB5-4934-8351-0195E80068B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82EE59F0-413F-4880-B9D8-65FB8CF784BA}"/>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7249C635-6B56-4401-A5CC-B6B3A8F4138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1D8EE4BF-20F4-47B3-95FB-293F484CB54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6B243CA3-A5A3-4235-81B0-06D612922CA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81EE69D7-4320-4674-972E-840FFD37468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A66DB0D6-37FC-4C1D-8D88-897FDE677EB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6ABF3E65-30EA-4975-A9E7-E049342C1B5C}"/>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1FC64F44-4A1E-406E-B349-DCAC31E9766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18D99C0E-D1F6-4365-B581-C7E8AB09B04D}"/>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CE17531A-D0D1-41F1-8C79-C6AF37D4832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1A9D3CE1-B8A8-45C3-805C-4386C861156C}"/>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38B146CE-C084-4542-8E9C-2F25A998621F}"/>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A267ECC2-57EC-4AEC-8C44-61621303C67A}"/>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BEA753DA-03F9-4AFF-9F99-55349F5825D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D40AA3DE-5145-4F50-A5A1-DDB850AEBBD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36AE44B7-BF8B-4A38-A5F2-36F2C354618B}"/>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751DDEFC-A4C5-4E8F-9C98-67677C70FCE5}"/>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1DF91C56-EB7A-4134-B386-3195F187409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9D7FCB2C-8C55-40D6-9146-CE55F4D0D4E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DA68380D-D3E3-421F-B970-A34CC3DBE314}"/>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C18449EC-E129-4EF6-A111-D2A50AAA9763}"/>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20E01C8E-FA16-4B49-913E-1EC4F8E8CC34}"/>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3F58079C-5BC3-4D60-A38B-BE1F0B6C47B7}"/>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673F7207-3448-49FD-9AAE-BC574B36739F}"/>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129BE5BC-F108-4D94-8D7D-D20C03FE3527}"/>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6009CF79-5853-4FCD-B063-94D5CABD116F}"/>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5BA31EE5-3ED1-450F-8D7B-FA1E294816B1}"/>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705FBAD4-CAB9-4848-9E26-C1ED48D11F18}"/>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16C35A1D-28CB-4FA2-ABFB-8FF86AE90B9F}"/>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C0507253-5344-4A25-A040-2DED6A487CEF}"/>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CD1F91F1-AA2F-4FF3-A69D-B2EE0EAD4FC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E9C38014-1C26-4522-BA4D-BF28E23CA81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11DF93A4-9FA4-4095-A091-510997F4902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98407641-B822-4ECC-8A80-A4032ACE659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CDE67954-409E-4146-869B-DA5D395B672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133169</xdr:rowOff>
    </xdr:from>
    <xdr:to>
      <xdr:col>85</xdr:col>
      <xdr:colOff>177800</xdr:colOff>
      <xdr:row>39</xdr:row>
      <xdr:rowOff>63319</xdr:rowOff>
    </xdr:to>
    <xdr:sp macro="" textlink="">
      <xdr:nvSpPr>
        <xdr:cNvPr id="526" name="楕円 525">
          <a:extLst>
            <a:ext uri="{FF2B5EF4-FFF2-40B4-BE49-F238E27FC236}">
              <a16:creationId xmlns:a16="http://schemas.microsoft.com/office/drawing/2014/main" id="{07491513-D7E4-430C-A1F8-76232E54ED70}"/>
            </a:ext>
          </a:extLst>
        </xdr:cNvPr>
        <xdr:cNvSpPr/>
      </xdr:nvSpPr>
      <xdr:spPr>
        <a:xfrm>
          <a:off x="16268700" y="66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111596</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D0BA1F26-D2B9-4271-9AA7-3924B58D2AC4}"/>
            </a:ext>
          </a:extLst>
        </xdr:cNvPr>
        <xdr:cNvSpPr txBox="1"/>
      </xdr:nvSpPr>
      <xdr:spPr>
        <a:xfrm>
          <a:off x="16357600" y="662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93980</xdr:rowOff>
    </xdr:from>
    <xdr:to>
      <xdr:col>81</xdr:col>
      <xdr:colOff>101600</xdr:colOff>
      <xdr:row>39</xdr:row>
      <xdr:rowOff>24130</xdr:rowOff>
    </xdr:to>
    <xdr:sp macro="" textlink="">
      <xdr:nvSpPr>
        <xdr:cNvPr id="528" name="楕円 527">
          <a:extLst>
            <a:ext uri="{FF2B5EF4-FFF2-40B4-BE49-F238E27FC236}">
              <a16:creationId xmlns:a16="http://schemas.microsoft.com/office/drawing/2014/main" id="{27C6C168-F2C2-49A2-B5C1-7CAAB37589F8}"/>
            </a:ext>
          </a:extLst>
        </xdr:cNvPr>
        <xdr:cNvSpPr/>
      </xdr:nvSpPr>
      <xdr:spPr>
        <a:xfrm>
          <a:off x="15430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144780</xdr:rowOff>
    </xdr:from>
    <xdr:to>
      <xdr:col>85</xdr:col>
      <xdr:colOff>127000</xdr:colOff>
      <xdr:row>39</xdr:row>
      <xdr:rowOff>12519</xdr:rowOff>
    </xdr:to>
    <xdr:cxnSp macro="">
      <xdr:nvCxnSpPr>
        <xdr:cNvPr id="529" name="直線コネクタ 528">
          <a:extLst>
            <a:ext uri="{FF2B5EF4-FFF2-40B4-BE49-F238E27FC236}">
              <a16:creationId xmlns:a16="http://schemas.microsoft.com/office/drawing/2014/main" id="{FD04BBF5-6756-44A0-9929-5D69D4699227}"/>
            </a:ext>
          </a:extLst>
        </xdr:cNvPr>
        <xdr:cNvCxnSpPr/>
      </xdr:nvCxnSpPr>
      <xdr:spPr>
        <a:xfrm>
          <a:off x="15481300" y="6659880"/>
          <a:ext cx="8382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51526</xdr:rowOff>
    </xdr:from>
    <xdr:to>
      <xdr:col>76</xdr:col>
      <xdr:colOff>165100</xdr:colOff>
      <xdr:row>38</xdr:row>
      <xdr:rowOff>153126</xdr:rowOff>
    </xdr:to>
    <xdr:sp macro="" textlink="">
      <xdr:nvSpPr>
        <xdr:cNvPr id="530" name="楕円 529">
          <a:extLst>
            <a:ext uri="{FF2B5EF4-FFF2-40B4-BE49-F238E27FC236}">
              <a16:creationId xmlns:a16="http://schemas.microsoft.com/office/drawing/2014/main" id="{7C0B870D-F9A3-4AFA-8B50-C2A9BAE024FF}"/>
            </a:ext>
          </a:extLst>
        </xdr:cNvPr>
        <xdr:cNvSpPr/>
      </xdr:nvSpPr>
      <xdr:spPr>
        <a:xfrm>
          <a:off x="14541500" y="656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102326</xdr:rowOff>
    </xdr:from>
    <xdr:to>
      <xdr:col>81</xdr:col>
      <xdr:colOff>50800</xdr:colOff>
      <xdr:row>38</xdr:row>
      <xdr:rowOff>144780</xdr:rowOff>
    </xdr:to>
    <xdr:cxnSp macro="">
      <xdr:nvCxnSpPr>
        <xdr:cNvPr id="531" name="直線コネクタ 530">
          <a:extLst>
            <a:ext uri="{FF2B5EF4-FFF2-40B4-BE49-F238E27FC236}">
              <a16:creationId xmlns:a16="http://schemas.microsoft.com/office/drawing/2014/main" id="{E753BB1E-023F-4725-9F5D-7B2E274044F2}"/>
            </a:ext>
          </a:extLst>
        </xdr:cNvPr>
        <xdr:cNvCxnSpPr/>
      </xdr:nvCxnSpPr>
      <xdr:spPr>
        <a:xfrm>
          <a:off x="14592300" y="661742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9072</xdr:rowOff>
    </xdr:from>
    <xdr:to>
      <xdr:col>72</xdr:col>
      <xdr:colOff>38100</xdr:colOff>
      <xdr:row>38</xdr:row>
      <xdr:rowOff>110672</xdr:rowOff>
    </xdr:to>
    <xdr:sp macro="" textlink="">
      <xdr:nvSpPr>
        <xdr:cNvPr id="532" name="楕円 531">
          <a:extLst>
            <a:ext uri="{FF2B5EF4-FFF2-40B4-BE49-F238E27FC236}">
              <a16:creationId xmlns:a16="http://schemas.microsoft.com/office/drawing/2014/main" id="{9D08FE73-877E-48A2-B342-3C1EE535E820}"/>
            </a:ext>
          </a:extLst>
        </xdr:cNvPr>
        <xdr:cNvSpPr/>
      </xdr:nvSpPr>
      <xdr:spPr>
        <a:xfrm>
          <a:off x="13652500" y="652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59872</xdr:rowOff>
    </xdr:from>
    <xdr:to>
      <xdr:col>76</xdr:col>
      <xdr:colOff>114300</xdr:colOff>
      <xdr:row>38</xdr:row>
      <xdr:rowOff>102326</xdr:rowOff>
    </xdr:to>
    <xdr:cxnSp macro="">
      <xdr:nvCxnSpPr>
        <xdr:cNvPr id="533" name="直線コネクタ 532">
          <a:extLst>
            <a:ext uri="{FF2B5EF4-FFF2-40B4-BE49-F238E27FC236}">
              <a16:creationId xmlns:a16="http://schemas.microsoft.com/office/drawing/2014/main" id="{007B6A1F-787A-4713-9534-5D5DA875FB2A}"/>
            </a:ext>
          </a:extLst>
        </xdr:cNvPr>
        <xdr:cNvCxnSpPr/>
      </xdr:nvCxnSpPr>
      <xdr:spPr>
        <a:xfrm>
          <a:off x="13703300" y="657497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18869</xdr:rowOff>
    </xdr:from>
    <xdr:to>
      <xdr:col>67</xdr:col>
      <xdr:colOff>101600</xdr:colOff>
      <xdr:row>38</xdr:row>
      <xdr:rowOff>120469</xdr:rowOff>
    </xdr:to>
    <xdr:sp macro="" textlink="">
      <xdr:nvSpPr>
        <xdr:cNvPr id="534" name="楕円 533">
          <a:extLst>
            <a:ext uri="{FF2B5EF4-FFF2-40B4-BE49-F238E27FC236}">
              <a16:creationId xmlns:a16="http://schemas.microsoft.com/office/drawing/2014/main" id="{B2DC21CA-912F-4F81-8E2E-BD9019985AF6}"/>
            </a:ext>
          </a:extLst>
        </xdr:cNvPr>
        <xdr:cNvSpPr/>
      </xdr:nvSpPr>
      <xdr:spPr>
        <a:xfrm>
          <a:off x="12763500" y="653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59872</xdr:rowOff>
    </xdr:from>
    <xdr:to>
      <xdr:col>71</xdr:col>
      <xdr:colOff>177800</xdr:colOff>
      <xdr:row>38</xdr:row>
      <xdr:rowOff>69669</xdr:rowOff>
    </xdr:to>
    <xdr:cxnSp macro="">
      <xdr:nvCxnSpPr>
        <xdr:cNvPr id="535" name="直線コネクタ 534">
          <a:extLst>
            <a:ext uri="{FF2B5EF4-FFF2-40B4-BE49-F238E27FC236}">
              <a16:creationId xmlns:a16="http://schemas.microsoft.com/office/drawing/2014/main" id="{70A68FED-C8D9-474C-A12F-AB67A713C262}"/>
            </a:ext>
          </a:extLst>
        </xdr:cNvPr>
        <xdr:cNvCxnSpPr/>
      </xdr:nvCxnSpPr>
      <xdr:spPr>
        <a:xfrm flipV="1">
          <a:off x="12814300" y="6574972"/>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26687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5A9B72DE-F11B-41CA-B76B-F3A802F5DF07}"/>
            </a:ext>
          </a:extLst>
        </xdr:cNvPr>
        <xdr:cNvSpPr txBox="1"/>
      </xdr:nvSpPr>
      <xdr:spPr>
        <a:xfrm>
          <a:off x="15266044" y="671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86F7E898-63EF-4D60-B7D8-5BC00B46362B}"/>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142620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B24E3B32-839E-4EF8-8C43-BD8D8D8E1EC1}"/>
            </a:ext>
          </a:extLst>
        </xdr:cNvPr>
        <xdr:cNvSpPr txBox="1"/>
      </xdr:nvSpPr>
      <xdr:spPr>
        <a:xfrm>
          <a:off x="13500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136089</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56DE075B-1A6C-461F-8B75-A2EF5F7327D2}"/>
            </a:ext>
          </a:extLst>
        </xdr:cNvPr>
        <xdr:cNvSpPr txBox="1"/>
      </xdr:nvSpPr>
      <xdr:spPr>
        <a:xfrm>
          <a:off x="126117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40657</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397035B1-BDAD-4105-8683-A14DF7EEDDB6}"/>
            </a:ext>
          </a:extLst>
        </xdr:cNvPr>
        <xdr:cNvSpPr txBox="1"/>
      </xdr:nvSpPr>
      <xdr:spPr>
        <a:xfrm>
          <a:off x="15266044" y="638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169653</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A2039082-3B31-4EF6-AB74-8BE38F76A745}"/>
            </a:ext>
          </a:extLst>
        </xdr:cNvPr>
        <xdr:cNvSpPr txBox="1"/>
      </xdr:nvSpPr>
      <xdr:spPr>
        <a:xfrm>
          <a:off x="14389744" y="634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127199</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206001F3-3FD7-42ED-98BA-5CF154374039}"/>
            </a:ext>
          </a:extLst>
        </xdr:cNvPr>
        <xdr:cNvSpPr txBox="1"/>
      </xdr:nvSpPr>
      <xdr:spPr>
        <a:xfrm>
          <a:off x="13500744" y="629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136996</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B78A1F6C-776E-4BE9-A7C3-ACE7491B5FCB}"/>
            </a:ext>
          </a:extLst>
        </xdr:cNvPr>
        <xdr:cNvSpPr txBox="1"/>
      </xdr:nvSpPr>
      <xdr:spPr>
        <a:xfrm>
          <a:off x="12611744" y="630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17A7BD42-A2AF-41CC-9684-71DB9C0A3DE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D6725C09-14AC-4D80-B7E0-CD3D3747FCA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0ACFDC6B-D49F-44AB-B1B5-09F88F17294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89713AED-2048-465A-B704-8ADD3B0047B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A847C364-C7D8-409F-B184-DB9445D21CE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9FAFD37E-A147-40A7-8974-70D2922701D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CBAF64B1-4355-4DF8-96E4-E476880DC9B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D7C59B8B-D7B8-4CDC-9A2B-EF9CC48FF67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370BF705-B89F-4B6F-8394-A6CB133ED24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91900E72-6550-4869-960F-8D34823AB74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EC1B04E2-7FBB-4D99-9A72-2CF49D96D2B6}"/>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D565D709-97F4-4ECD-AABD-3CA760F042B3}"/>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8E250C32-547B-4262-9AA3-C3B16CEB4D8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EEA492B3-DDD1-4207-B192-81C5258D4D46}"/>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88987FA3-C7A6-4419-8972-42BE48FBAACE}"/>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8EDEC7E4-86E6-4B30-8F18-B413E16AECC2}"/>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EBF40F43-4934-43E7-986F-A5E1E21670B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2482E5A5-EDC1-47CF-BBEA-7F27560AF1BF}"/>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D6510987-EE8C-4E27-9B56-4C6179405A0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B00E6192-E231-471A-AAB8-BD6E2B361119}"/>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1FFEA3B8-71B1-4C26-B1F0-A6459864B7DA}"/>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1D9E5EDF-8D9D-422D-83B4-175D02B9074A}"/>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013BE206-0CF6-4F35-9172-012C52A937A7}"/>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AC9150D7-CD57-4D15-9CFC-2BA4D03EF150}"/>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9FC222F7-2750-4952-AB25-9759A4DC2AD9}"/>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476FE98F-C332-4EE3-A3DE-6C4E65110723}"/>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BA3F2FA9-A862-4F62-BDC2-6BC43751038C}"/>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E4409B92-45EC-4AF3-9FDA-CF5527275A85}"/>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BC31243D-16CC-4C9D-B8E3-2A5A2CDCE3BF}"/>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2A6F21AD-10E1-4234-9B65-78D4CBA47D5F}"/>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7674631B-D9ED-4A7F-A723-5F10974B3AC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2B43C1B0-B332-4589-8253-D1CBF7C2C11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654097B7-8BAF-454C-B09B-6FF969C8B42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9B4E123C-1BBE-4E85-A7AD-7A449C9FA2CB}"/>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3F4F7493-DE1B-4054-AC09-1C6D0182CCD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124144</xdr:rowOff>
    </xdr:from>
    <xdr:to>
      <xdr:col>116</xdr:col>
      <xdr:colOff>114300</xdr:colOff>
      <xdr:row>40</xdr:row>
      <xdr:rowOff>54294</xdr:rowOff>
    </xdr:to>
    <xdr:sp macro="" textlink="">
      <xdr:nvSpPr>
        <xdr:cNvPr id="579" name="楕円 578">
          <a:extLst>
            <a:ext uri="{FF2B5EF4-FFF2-40B4-BE49-F238E27FC236}">
              <a16:creationId xmlns:a16="http://schemas.microsoft.com/office/drawing/2014/main" id="{78E0CB70-8EAF-481C-AF28-42AB4FD90905}"/>
            </a:ext>
          </a:extLst>
        </xdr:cNvPr>
        <xdr:cNvSpPr/>
      </xdr:nvSpPr>
      <xdr:spPr>
        <a:xfrm>
          <a:off x="22110700" y="681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102571</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AF0376E9-E1B7-4509-925F-FBB4055D8D6C}"/>
            </a:ext>
          </a:extLst>
        </xdr:cNvPr>
        <xdr:cNvSpPr txBox="1"/>
      </xdr:nvSpPr>
      <xdr:spPr>
        <a:xfrm>
          <a:off x="22199600" y="678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126812</xdr:rowOff>
    </xdr:from>
    <xdr:to>
      <xdr:col>112</xdr:col>
      <xdr:colOff>38100</xdr:colOff>
      <xdr:row>40</xdr:row>
      <xdr:rowOff>56962</xdr:rowOff>
    </xdr:to>
    <xdr:sp macro="" textlink="">
      <xdr:nvSpPr>
        <xdr:cNvPr id="581" name="楕円 580">
          <a:extLst>
            <a:ext uri="{FF2B5EF4-FFF2-40B4-BE49-F238E27FC236}">
              <a16:creationId xmlns:a16="http://schemas.microsoft.com/office/drawing/2014/main" id="{E08B8046-E3D0-4126-85F5-59018BF4961D}"/>
            </a:ext>
          </a:extLst>
        </xdr:cNvPr>
        <xdr:cNvSpPr/>
      </xdr:nvSpPr>
      <xdr:spPr>
        <a:xfrm>
          <a:off x="21272500" y="681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3494</xdr:rowOff>
    </xdr:from>
    <xdr:to>
      <xdr:col>116</xdr:col>
      <xdr:colOff>63500</xdr:colOff>
      <xdr:row>40</xdr:row>
      <xdr:rowOff>6162</xdr:rowOff>
    </xdr:to>
    <xdr:cxnSp macro="">
      <xdr:nvCxnSpPr>
        <xdr:cNvPr id="582" name="直線コネクタ 581">
          <a:extLst>
            <a:ext uri="{FF2B5EF4-FFF2-40B4-BE49-F238E27FC236}">
              <a16:creationId xmlns:a16="http://schemas.microsoft.com/office/drawing/2014/main" id="{9C865646-8CC8-43C6-828D-5FE549437C2B}"/>
            </a:ext>
          </a:extLst>
        </xdr:cNvPr>
        <xdr:cNvCxnSpPr/>
      </xdr:nvCxnSpPr>
      <xdr:spPr>
        <a:xfrm flipV="1">
          <a:off x="21323300" y="6861494"/>
          <a:ext cx="838200" cy="2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128522</xdr:rowOff>
    </xdr:from>
    <xdr:to>
      <xdr:col>107</xdr:col>
      <xdr:colOff>101600</xdr:colOff>
      <xdr:row>40</xdr:row>
      <xdr:rowOff>58672</xdr:rowOff>
    </xdr:to>
    <xdr:sp macro="" textlink="">
      <xdr:nvSpPr>
        <xdr:cNvPr id="583" name="楕円 582">
          <a:extLst>
            <a:ext uri="{FF2B5EF4-FFF2-40B4-BE49-F238E27FC236}">
              <a16:creationId xmlns:a16="http://schemas.microsoft.com/office/drawing/2014/main" id="{2307075E-2DF4-4F00-ACCB-92E59A008400}"/>
            </a:ext>
          </a:extLst>
        </xdr:cNvPr>
        <xdr:cNvSpPr/>
      </xdr:nvSpPr>
      <xdr:spPr>
        <a:xfrm>
          <a:off x="20383500" y="681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6162</xdr:rowOff>
    </xdr:from>
    <xdr:to>
      <xdr:col>111</xdr:col>
      <xdr:colOff>177800</xdr:colOff>
      <xdr:row>40</xdr:row>
      <xdr:rowOff>7872</xdr:rowOff>
    </xdr:to>
    <xdr:cxnSp macro="">
      <xdr:nvCxnSpPr>
        <xdr:cNvPr id="584" name="直線コネクタ 583">
          <a:extLst>
            <a:ext uri="{FF2B5EF4-FFF2-40B4-BE49-F238E27FC236}">
              <a16:creationId xmlns:a16="http://schemas.microsoft.com/office/drawing/2014/main" id="{23629339-EB71-4553-ABBD-A93334BA7A5A}"/>
            </a:ext>
          </a:extLst>
        </xdr:cNvPr>
        <xdr:cNvCxnSpPr/>
      </xdr:nvCxnSpPr>
      <xdr:spPr>
        <a:xfrm flipV="1">
          <a:off x="20434300" y="6864162"/>
          <a:ext cx="889000" cy="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129664</xdr:rowOff>
    </xdr:from>
    <xdr:to>
      <xdr:col>102</xdr:col>
      <xdr:colOff>165100</xdr:colOff>
      <xdr:row>40</xdr:row>
      <xdr:rowOff>59814</xdr:rowOff>
    </xdr:to>
    <xdr:sp macro="" textlink="">
      <xdr:nvSpPr>
        <xdr:cNvPr id="585" name="楕円 584">
          <a:extLst>
            <a:ext uri="{FF2B5EF4-FFF2-40B4-BE49-F238E27FC236}">
              <a16:creationId xmlns:a16="http://schemas.microsoft.com/office/drawing/2014/main" id="{5EFFDB8D-9D6F-43B5-91E6-C543D25B3027}"/>
            </a:ext>
          </a:extLst>
        </xdr:cNvPr>
        <xdr:cNvSpPr/>
      </xdr:nvSpPr>
      <xdr:spPr>
        <a:xfrm>
          <a:off x="19494500" y="681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7872</xdr:rowOff>
    </xdr:from>
    <xdr:to>
      <xdr:col>107</xdr:col>
      <xdr:colOff>50800</xdr:colOff>
      <xdr:row>40</xdr:row>
      <xdr:rowOff>9014</xdr:rowOff>
    </xdr:to>
    <xdr:cxnSp macro="">
      <xdr:nvCxnSpPr>
        <xdr:cNvPr id="586" name="直線コネクタ 585">
          <a:extLst>
            <a:ext uri="{FF2B5EF4-FFF2-40B4-BE49-F238E27FC236}">
              <a16:creationId xmlns:a16="http://schemas.microsoft.com/office/drawing/2014/main" id="{1F8901ED-F41C-45D3-A5B8-1D07A57DD383}"/>
            </a:ext>
          </a:extLst>
        </xdr:cNvPr>
        <xdr:cNvCxnSpPr/>
      </xdr:nvCxnSpPr>
      <xdr:spPr>
        <a:xfrm flipV="1">
          <a:off x="19545300" y="686587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140369</xdr:rowOff>
    </xdr:from>
    <xdr:to>
      <xdr:col>98</xdr:col>
      <xdr:colOff>38100</xdr:colOff>
      <xdr:row>40</xdr:row>
      <xdr:rowOff>70519</xdr:rowOff>
    </xdr:to>
    <xdr:sp macro="" textlink="">
      <xdr:nvSpPr>
        <xdr:cNvPr id="587" name="楕円 586">
          <a:extLst>
            <a:ext uri="{FF2B5EF4-FFF2-40B4-BE49-F238E27FC236}">
              <a16:creationId xmlns:a16="http://schemas.microsoft.com/office/drawing/2014/main" id="{5E1C43E1-68DC-4B63-8612-B7EC177F38B3}"/>
            </a:ext>
          </a:extLst>
        </xdr:cNvPr>
        <xdr:cNvSpPr/>
      </xdr:nvSpPr>
      <xdr:spPr>
        <a:xfrm>
          <a:off x="18605500" y="6826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9014</xdr:rowOff>
    </xdr:from>
    <xdr:to>
      <xdr:col>102</xdr:col>
      <xdr:colOff>114300</xdr:colOff>
      <xdr:row>40</xdr:row>
      <xdr:rowOff>19719</xdr:rowOff>
    </xdr:to>
    <xdr:cxnSp macro="">
      <xdr:nvCxnSpPr>
        <xdr:cNvPr id="588" name="直線コネクタ 587">
          <a:extLst>
            <a:ext uri="{FF2B5EF4-FFF2-40B4-BE49-F238E27FC236}">
              <a16:creationId xmlns:a16="http://schemas.microsoft.com/office/drawing/2014/main" id="{22AC3419-C051-4985-8D3C-01F94FAC0671}"/>
            </a:ext>
          </a:extLst>
        </xdr:cNvPr>
        <xdr:cNvCxnSpPr/>
      </xdr:nvCxnSpPr>
      <xdr:spPr>
        <a:xfrm flipV="1">
          <a:off x="18656300" y="6867014"/>
          <a:ext cx="889000" cy="10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5AFCD00C-5977-48BE-86E9-4DB24D3BA3DB}"/>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5EF49B9F-42A4-465F-9EDD-F8875C3DBDB6}"/>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1010AF3C-83EE-467D-A565-16157D1CE094}"/>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BA73729B-9A8E-4A05-A61E-DC8EA22D0F08}"/>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48089</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DB07E5B7-214B-4FAC-9B8F-61A4C31FB589}"/>
            </a:ext>
          </a:extLst>
        </xdr:cNvPr>
        <xdr:cNvSpPr txBox="1"/>
      </xdr:nvSpPr>
      <xdr:spPr>
        <a:xfrm>
          <a:off x="21043411" y="690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49799</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18604C19-D07E-42DF-9979-78EB1BBB646B}"/>
            </a:ext>
          </a:extLst>
        </xdr:cNvPr>
        <xdr:cNvSpPr txBox="1"/>
      </xdr:nvSpPr>
      <xdr:spPr>
        <a:xfrm>
          <a:off x="20167111" y="690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50941</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FFE2DC0A-ADA8-42D5-8208-13FF51635DC0}"/>
            </a:ext>
          </a:extLst>
        </xdr:cNvPr>
        <xdr:cNvSpPr txBox="1"/>
      </xdr:nvSpPr>
      <xdr:spPr>
        <a:xfrm>
          <a:off x="19278111" y="6908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61646</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B19B8C5F-607B-4568-B34B-0FD3EA8ED18E}"/>
            </a:ext>
          </a:extLst>
        </xdr:cNvPr>
        <xdr:cNvSpPr txBox="1"/>
      </xdr:nvSpPr>
      <xdr:spPr>
        <a:xfrm>
          <a:off x="18389111" y="691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27908A75-09FC-477C-A03A-1A362D9DFE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C3DC2212-6D20-4B7A-A6A0-664507A9798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DCCF2C96-89B9-4CDF-B5BD-D27B5BFCC3A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19148F0B-9276-4958-83C0-298E07F6B57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51A2C7F7-C41E-400F-9BA8-4FBB6344093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437550A7-3101-42C0-8B7E-BEF78D1C1D8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BD29D5E0-3083-4153-BE1C-58C09283182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EDB17593-64C3-4356-AE63-2FCC9F20CA1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7EFE5166-F0FC-4C81-A271-359FB631E1B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972F6C5B-2098-40B6-9516-7AF6856FA17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5A76721C-6CF9-4993-985A-7E1F3DA9056D}"/>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9D975994-377A-4F97-924B-D167A7218408}"/>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C9A063C8-1934-4DF6-B2FD-D28D9721EA1E}"/>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0D1EC723-0D19-457D-AC7D-894F44223C32}"/>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E497E159-070C-4640-8ECD-55FE9AE2EDCB}"/>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473B8B22-EDE0-49BB-8AE5-A133AC57D7A2}"/>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92436165-29AB-4484-96AB-95FD247F1AFD}"/>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66D59C9C-9BF6-44DC-A136-9901BCAB1E32}"/>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0CF06841-847B-4A50-96D3-7E1471D72BCF}"/>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C6064661-38A2-4A0E-ADB2-36A74F57F86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33B257E7-99DF-4676-8DB2-297001A2C41D}"/>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EDA4A413-DA88-4277-8813-C71AE4A532E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3E4548F0-697C-4B5A-B72D-EB19727A57A5}"/>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EDBEA39F-D43A-4ED4-993F-2803AA727BA9}"/>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9772E164-FFD1-4A81-BB08-61AB5FCAA9D9}"/>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D72AAA78-A8B8-46D8-A5D4-F41FDE281661}"/>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27F915E0-4AF1-44AA-BEA9-4E1C1AB7D9CF}"/>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65308377-DF56-454C-9EBF-355DA6E8FB67}"/>
            </a:ext>
          </a:extLst>
        </xdr:cNvPr>
        <xdr:cNvSpPr txBox="1"/>
      </xdr:nvSpPr>
      <xdr:spPr>
        <a:xfrm>
          <a:off x="16357600" y="1017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3E359F84-8464-4658-9C99-FCF7785EFFED}"/>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F3AECF0B-F655-4F92-8E05-45C834BF13BA}"/>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9F8DADDD-4D34-46ED-A444-2E09C30514C3}"/>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8C97E38C-2CA3-40EA-8397-8B295BDF8960}"/>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5AABD0F6-9CBA-4960-94D6-7D5FB13D4D93}"/>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D4BF8D58-726A-4F1F-81D5-34A8E4B147F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39746AC1-603B-49C1-86B7-E2154BBC990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9FEFACBF-1112-4F08-BE78-D4CCDA3DF71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B7270558-0385-4932-87EE-B2498B8308B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34012761-FA0B-45FC-841C-D1F753750A3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26924</xdr:rowOff>
    </xdr:from>
    <xdr:to>
      <xdr:col>85</xdr:col>
      <xdr:colOff>177800</xdr:colOff>
      <xdr:row>59</xdr:row>
      <xdr:rowOff>128524</xdr:rowOff>
    </xdr:to>
    <xdr:sp macro="" textlink="">
      <xdr:nvSpPr>
        <xdr:cNvPr id="635" name="楕円 634">
          <a:extLst>
            <a:ext uri="{FF2B5EF4-FFF2-40B4-BE49-F238E27FC236}">
              <a16:creationId xmlns:a16="http://schemas.microsoft.com/office/drawing/2014/main" id="{FD283214-8F58-4C17-A26D-5622ADC547CC}"/>
            </a:ext>
          </a:extLst>
        </xdr:cNvPr>
        <xdr:cNvSpPr/>
      </xdr:nvSpPr>
      <xdr:spPr>
        <a:xfrm>
          <a:off x="16268700" y="1014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49801</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EEF636A5-2874-4F7E-A6E5-A5E1E5D5D80D}"/>
            </a:ext>
          </a:extLst>
        </xdr:cNvPr>
        <xdr:cNvSpPr txBox="1"/>
      </xdr:nvSpPr>
      <xdr:spPr>
        <a:xfrm>
          <a:off x="16357600" y="999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134366</xdr:rowOff>
    </xdr:from>
    <xdr:to>
      <xdr:col>81</xdr:col>
      <xdr:colOff>101600</xdr:colOff>
      <xdr:row>59</xdr:row>
      <xdr:rowOff>64516</xdr:rowOff>
    </xdr:to>
    <xdr:sp macro="" textlink="">
      <xdr:nvSpPr>
        <xdr:cNvPr id="637" name="楕円 636">
          <a:extLst>
            <a:ext uri="{FF2B5EF4-FFF2-40B4-BE49-F238E27FC236}">
              <a16:creationId xmlns:a16="http://schemas.microsoft.com/office/drawing/2014/main" id="{9CDBEC24-FB1E-4C96-9840-32961A78EBFD}"/>
            </a:ext>
          </a:extLst>
        </xdr:cNvPr>
        <xdr:cNvSpPr/>
      </xdr:nvSpPr>
      <xdr:spPr>
        <a:xfrm>
          <a:off x="15430500" y="1007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13716</xdr:rowOff>
    </xdr:from>
    <xdr:to>
      <xdr:col>85</xdr:col>
      <xdr:colOff>127000</xdr:colOff>
      <xdr:row>59</xdr:row>
      <xdr:rowOff>77724</xdr:rowOff>
    </xdr:to>
    <xdr:cxnSp macro="">
      <xdr:nvCxnSpPr>
        <xdr:cNvPr id="638" name="直線コネクタ 637">
          <a:extLst>
            <a:ext uri="{FF2B5EF4-FFF2-40B4-BE49-F238E27FC236}">
              <a16:creationId xmlns:a16="http://schemas.microsoft.com/office/drawing/2014/main" id="{DEFC41E6-60FC-4612-BC98-F81598AB43A7}"/>
            </a:ext>
          </a:extLst>
        </xdr:cNvPr>
        <xdr:cNvCxnSpPr/>
      </xdr:nvCxnSpPr>
      <xdr:spPr>
        <a:xfrm>
          <a:off x="15481300" y="1012926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72644</xdr:rowOff>
    </xdr:from>
    <xdr:to>
      <xdr:col>76</xdr:col>
      <xdr:colOff>165100</xdr:colOff>
      <xdr:row>59</xdr:row>
      <xdr:rowOff>2794</xdr:rowOff>
    </xdr:to>
    <xdr:sp macro="" textlink="">
      <xdr:nvSpPr>
        <xdr:cNvPr id="639" name="楕円 638">
          <a:extLst>
            <a:ext uri="{FF2B5EF4-FFF2-40B4-BE49-F238E27FC236}">
              <a16:creationId xmlns:a16="http://schemas.microsoft.com/office/drawing/2014/main" id="{6335C8F3-00E6-4C01-8E51-0CC964C0C682}"/>
            </a:ext>
          </a:extLst>
        </xdr:cNvPr>
        <xdr:cNvSpPr/>
      </xdr:nvSpPr>
      <xdr:spPr>
        <a:xfrm>
          <a:off x="14541500" y="10016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123444</xdr:rowOff>
    </xdr:from>
    <xdr:to>
      <xdr:col>81</xdr:col>
      <xdr:colOff>50800</xdr:colOff>
      <xdr:row>59</xdr:row>
      <xdr:rowOff>13716</xdr:rowOff>
    </xdr:to>
    <xdr:cxnSp macro="">
      <xdr:nvCxnSpPr>
        <xdr:cNvPr id="640" name="直線コネクタ 639">
          <a:extLst>
            <a:ext uri="{FF2B5EF4-FFF2-40B4-BE49-F238E27FC236}">
              <a16:creationId xmlns:a16="http://schemas.microsoft.com/office/drawing/2014/main" id="{DE124FEA-8285-4996-AE22-C18AD3008B4B}"/>
            </a:ext>
          </a:extLst>
        </xdr:cNvPr>
        <xdr:cNvCxnSpPr/>
      </xdr:nvCxnSpPr>
      <xdr:spPr>
        <a:xfrm>
          <a:off x="14592300" y="10067544"/>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8636</xdr:rowOff>
    </xdr:from>
    <xdr:to>
      <xdr:col>72</xdr:col>
      <xdr:colOff>38100</xdr:colOff>
      <xdr:row>58</xdr:row>
      <xdr:rowOff>110236</xdr:rowOff>
    </xdr:to>
    <xdr:sp macro="" textlink="">
      <xdr:nvSpPr>
        <xdr:cNvPr id="641" name="楕円 640">
          <a:extLst>
            <a:ext uri="{FF2B5EF4-FFF2-40B4-BE49-F238E27FC236}">
              <a16:creationId xmlns:a16="http://schemas.microsoft.com/office/drawing/2014/main" id="{63284222-8724-4D16-95C7-DFE4308BF45E}"/>
            </a:ext>
          </a:extLst>
        </xdr:cNvPr>
        <xdr:cNvSpPr/>
      </xdr:nvSpPr>
      <xdr:spPr>
        <a:xfrm>
          <a:off x="13652500" y="995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59436</xdr:rowOff>
    </xdr:from>
    <xdr:to>
      <xdr:col>76</xdr:col>
      <xdr:colOff>114300</xdr:colOff>
      <xdr:row>58</xdr:row>
      <xdr:rowOff>123444</xdr:rowOff>
    </xdr:to>
    <xdr:cxnSp macro="">
      <xdr:nvCxnSpPr>
        <xdr:cNvPr id="642" name="直線コネクタ 641">
          <a:extLst>
            <a:ext uri="{FF2B5EF4-FFF2-40B4-BE49-F238E27FC236}">
              <a16:creationId xmlns:a16="http://schemas.microsoft.com/office/drawing/2014/main" id="{FD2FA51D-F993-454F-A4FA-18D81D2CB7B6}"/>
            </a:ext>
          </a:extLst>
        </xdr:cNvPr>
        <xdr:cNvCxnSpPr/>
      </xdr:nvCxnSpPr>
      <xdr:spPr>
        <a:xfrm>
          <a:off x="13703300" y="100035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122936</xdr:rowOff>
    </xdr:from>
    <xdr:to>
      <xdr:col>67</xdr:col>
      <xdr:colOff>101600</xdr:colOff>
      <xdr:row>58</xdr:row>
      <xdr:rowOff>53086</xdr:rowOff>
    </xdr:to>
    <xdr:sp macro="" textlink="">
      <xdr:nvSpPr>
        <xdr:cNvPr id="643" name="楕円 642">
          <a:extLst>
            <a:ext uri="{FF2B5EF4-FFF2-40B4-BE49-F238E27FC236}">
              <a16:creationId xmlns:a16="http://schemas.microsoft.com/office/drawing/2014/main" id="{06C3FD8A-195D-4835-9022-BC04B1F3ADC2}"/>
            </a:ext>
          </a:extLst>
        </xdr:cNvPr>
        <xdr:cNvSpPr/>
      </xdr:nvSpPr>
      <xdr:spPr>
        <a:xfrm>
          <a:off x="12763500" y="989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2286</xdr:rowOff>
    </xdr:from>
    <xdr:to>
      <xdr:col>71</xdr:col>
      <xdr:colOff>177800</xdr:colOff>
      <xdr:row>58</xdr:row>
      <xdr:rowOff>59436</xdr:rowOff>
    </xdr:to>
    <xdr:cxnSp macro="">
      <xdr:nvCxnSpPr>
        <xdr:cNvPr id="644" name="直線コネクタ 643">
          <a:extLst>
            <a:ext uri="{FF2B5EF4-FFF2-40B4-BE49-F238E27FC236}">
              <a16:creationId xmlns:a16="http://schemas.microsoft.com/office/drawing/2014/main" id="{6EEF4E18-A5C5-4838-94A1-D969C2C50D86}"/>
            </a:ext>
          </a:extLst>
        </xdr:cNvPr>
        <xdr:cNvCxnSpPr/>
      </xdr:nvCxnSpPr>
      <xdr:spPr>
        <a:xfrm>
          <a:off x="12814300" y="994638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125FDC62-8381-4120-B7E6-C584DF7486BA}"/>
            </a:ext>
          </a:extLst>
        </xdr:cNvPr>
        <xdr:cNvSpPr txBox="1"/>
      </xdr:nvSpPr>
      <xdr:spPr>
        <a:xfrm>
          <a:off x="15266044" y="1024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D37D7CB5-B395-4B92-B3A1-3A097BC78355}"/>
            </a:ext>
          </a:extLst>
        </xdr:cNvPr>
        <xdr:cNvSpPr txBox="1"/>
      </xdr:nvSpPr>
      <xdr:spPr>
        <a:xfrm>
          <a:off x="143897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A9C8F779-764B-4C37-AFE1-94E6975ECDE4}"/>
            </a:ext>
          </a:extLst>
        </xdr:cNvPr>
        <xdr:cNvSpPr txBox="1"/>
      </xdr:nvSpPr>
      <xdr:spPr>
        <a:xfrm>
          <a:off x="13500744"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9E9045F8-CD9D-43F7-BA8A-5E14051D836D}"/>
            </a:ext>
          </a:extLst>
        </xdr:cNvPr>
        <xdr:cNvSpPr txBox="1"/>
      </xdr:nvSpPr>
      <xdr:spPr>
        <a:xfrm>
          <a:off x="12611744" y="1012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81043</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4AF54743-5F77-400F-A6D7-D4714F202284}"/>
            </a:ext>
          </a:extLst>
        </xdr:cNvPr>
        <xdr:cNvSpPr txBox="1"/>
      </xdr:nvSpPr>
      <xdr:spPr>
        <a:xfrm>
          <a:off x="15266044" y="985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19321</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992D607B-1EA1-49B8-A77A-0C3C2EE096E1}"/>
            </a:ext>
          </a:extLst>
        </xdr:cNvPr>
        <xdr:cNvSpPr txBox="1"/>
      </xdr:nvSpPr>
      <xdr:spPr>
        <a:xfrm>
          <a:off x="14389744" y="9791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126763</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E847DA99-810D-4900-9123-945BDFA57EE7}"/>
            </a:ext>
          </a:extLst>
        </xdr:cNvPr>
        <xdr:cNvSpPr txBox="1"/>
      </xdr:nvSpPr>
      <xdr:spPr>
        <a:xfrm>
          <a:off x="13500744" y="972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69613</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74B03F63-37D0-436A-96E2-301458D109BA}"/>
            </a:ext>
          </a:extLst>
        </xdr:cNvPr>
        <xdr:cNvSpPr txBox="1"/>
      </xdr:nvSpPr>
      <xdr:spPr>
        <a:xfrm>
          <a:off x="126117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073CA0C7-5D28-4E1A-BDB6-A39B24BF77F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BC29061C-5EFE-4F18-99A8-D02A0F8CCDB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1C18950A-88B6-4980-8B9E-109C94EFE42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92D8D6D8-BADB-4F9B-9974-45B0EAE9BC4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CE1A9614-078F-463D-8782-74D4BEE3522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67B90E42-7D6E-4B81-A5FB-0DDCA6F2977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F3BC94DF-5F55-49D7-9359-A560A11C94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CA236A78-E00B-4E1A-983F-543A155E160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9464CDAC-8C82-4A94-BAA1-FF1DE191827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3D2411D6-C17B-4472-9501-F36877D734C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582975A6-869A-4099-8A46-83041EC77F8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9914DA21-E7F4-4B84-A90D-0C12E908634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E004D557-A914-49ED-AA94-BD001C76612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920BBA64-33C7-4936-851D-032D73F74FC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209297E5-07A4-4F49-AD3D-DC3EF291A9DF}"/>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1CF7B005-B620-4042-8360-3122E83724E3}"/>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4B82EEB9-2322-4B1B-BC43-20DE661B682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5DC0DD96-372B-4F4C-A678-8ED9FCEC7555}"/>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C838E922-668F-4189-B22B-58E9880B1CC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13B8D02B-A65A-4D64-A01A-564E170E2C8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F75C68E7-EC71-4D16-8B31-AE2CC6A125F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F6CC651B-FCC8-4473-9253-BB4AC3D6FA4E}"/>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BE286A5B-565F-4B10-A615-0B412C4983B1}"/>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38AB03E8-1349-4F35-AFFA-790036570403}"/>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5D009F12-922C-496A-94E2-0F1939202749}"/>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5B6BA8EB-D22D-4711-BE65-F6A562B22EEB}"/>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9919489B-8B0E-451D-8636-A3FBD03B7DAE}"/>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0655F52A-8CA8-4765-ADF1-909206713B81}"/>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1BE59A90-56F9-44E4-96B5-EB8822609F12}"/>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262CD70B-2C40-49C2-B9FA-BE6E3E7E9087}"/>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263EB770-68EB-49BD-9F68-761DBF56997A}"/>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712B5926-818F-46E3-B1F3-53E2C0E19F95}"/>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CDB0091D-199A-404B-88F2-AF06D07D8BF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914C068A-24B5-425B-91B8-5F9EB8F099E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C3E4F15E-D17B-4678-9DF1-9939A9B2F4B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FB979ED3-F396-4C8F-BFFE-C69FEA5EED1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69BF37BE-9B73-469E-9654-CEBBC303B94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38354</xdr:rowOff>
    </xdr:from>
    <xdr:to>
      <xdr:col>116</xdr:col>
      <xdr:colOff>114300</xdr:colOff>
      <xdr:row>63</xdr:row>
      <xdr:rowOff>139954</xdr:rowOff>
    </xdr:to>
    <xdr:sp macro="" textlink="">
      <xdr:nvSpPr>
        <xdr:cNvPr id="690" name="楕円 689">
          <a:extLst>
            <a:ext uri="{FF2B5EF4-FFF2-40B4-BE49-F238E27FC236}">
              <a16:creationId xmlns:a16="http://schemas.microsoft.com/office/drawing/2014/main" id="{D5BE5C71-770F-46FB-9FDD-4B3E59639E78}"/>
            </a:ext>
          </a:extLst>
        </xdr:cNvPr>
        <xdr:cNvSpPr/>
      </xdr:nvSpPr>
      <xdr:spPr>
        <a:xfrm>
          <a:off x="221107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142511</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A7E01386-CAE8-4A3A-9E0C-186AB1448605}"/>
            </a:ext>
          </a:extLst>
        </xdr:cNvPr>
        <xdr:cNvSpPr txBox="1"/>
      </xdr:nvSpPr>
      <xdr:spPr>
        <a:xfrm>
          <a:off x="22199600"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38354</xdr:rowOff>
    </xdr:from>
    <xdr:to>
      <xdr:col>112</xdr:col>
      <xdr:colOff>38100</xdr:colOff>
      <xdr:row>63</xdr:row>
      <xdr:rowOff>139954</xdr:rowOff>
    </xdr:to>
    <xdr:sp macro="" textlink="">
      <xdr:nvSpPr>
        <xdr:cNvPr id="692" name="楕円 691">
          <a:extLst>
            <a:ext uri="{FF2B5EF4-FFF2-40B4-BE49-F238E27FC236}">
              <a16:creationId xmlns:a16="http://schemas.microsoft.com/office/drawing/2014/main" id="{DF031DC2-94DE-4E16-AF93-BF4D11CB4697}"/>
            </a:ext>
          </a:extLst>
        </xdr:cNvPr>
        <xdr:cNvSpPr/>
      </xdr:nvSpPr>
      <xdr:spPr>
        <a:xfrm>
          <a:off x="21272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89154</xdr:rowOff>
    </xdr:from>
    <xdr:to>
      <xdr:col>116</xdr:col>
      <xdr:colOff>63500</xdr:colOff>
      <xdr:row>63</xdr:row>
      <xdr:rowOff>89154</xdr:rowOff>
    </xdr:to>
    <xdr:cxnSp macro="">
      <xdr:nvCxnSpPr>
        <xdr:cNvPr id="693" name="直線コネクタ 692">
          <a:extLst>
            <a:ext uri="{FF2B5EF4-FFF2-40B4-BE49-F238E27FC236}">
              <a16:creationId xmlns:a16="http://schemas.microsoft.com/office/drawing/2014/main" id="{8850E2DF-7FA1-47A1-806A-63C77D60BAD8}"/>
            </a:ext>
          </a:extLst>
        </xdr:cNvPr>
        <xdr:cNvCxnSpPr/>
      </xdr:nvCxnSpPr>
      <xdr:spPr>
        <a:xfrm>
          <a:off x="21323300" y="108905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38354</xdr:rowOff>
    </xdr:from>
    <xdr:to>
      <xdr:col>107</xdr:col>
      <xdr:colOff>101600</xdr:colOff>
      <xdr:row>63</xdr:row>
      <xdr:rowOff>139954</xdr:rowOff>
    </xdr:to>
    <xdr:sp macro="" textlink="">
      <xdr:nvSpPr>
        <xdr:cNvPr id="694" name="楕円 693">
          <a:extLst>
            <a:ext uri="{FF2B5EF4-FFF2-40B4-BE49-F238E27FC236}">
              <a16:creationId xmlns:a16="http://schemas.microsoft.com/office/drawing/2014/main" id="{79506386-0B64-459F-B9DC-2B594D92A5DF}"/>
            </a:ext>
          </a:extLst>
        </xdr:cNvPr>
        <xdr:cNvSpPr/>
      </xdr:nvSpPr>
      <xdr:spPr>
        <a:xfrm>
          <a:off x="20383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89154</xdr:rowOff>
    </xdr:from>
    <xdr:to>
      <xdr:col>111</xdr:col>
      <xdr:colOff>177800</xdr:colOff>
      <xdr:row>63</xdr:row>
      <xdr:rowOff>89154</xdr:rowOff>
    </xdr:to>
    <xdr:cxnSp macro="">
      <xdr:nvCxnSpPr>
        <xdr:cNvPr id="695" name="直線コネクタ 694">
          <a:extLst>
            <a:ext uri="{FF2B5EF4-FFF2-40B4-BE49-F238E27FC236}">
              <a16:creationId xmlns:a16="http://schemas.microsoft.com/office/drawing/2014/main" id="{7FE9F2FA-CCE7-4E06-B183-F1AF1AA972C9}"/>
            </a:ext>
          </a:extLst>
        </xdr:cNvPr>
        <xdr:cNvCxnSpPr/>
      </xdr:nvCxnSpPr>
      <xdr:spPr>
        <a:xfrm>
          <a:off x="20434300" y="1089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38354</xdr:rowOff>
    </xdr:from>
    <xdr:to>
      <xdr:col>102</xdr:col>
      <xdr:colOff>165100</xdr:colOff>
      <xdr:row>63</xdr:row>
      <xdr:rowOff>139954</xdr:rowOff>
    </xdr:to>
    <xdr:sp macro="" textlink="">
      <xdr:nvSpPr>
        <xdr:cNvPr id="696" name="楕円 695">
          <a:extLst>
            <a:ext uri="{FF2B5EF4-FFF2-40B4-BE49-F238E27FC236}">
              <a16:creationId xmlns:a16="http://schemas.microsoft.com/office/drawing/2014/main" id="{6E648E51-E4EE-4737-84A5-A4EB12B2C4E5}"/>
            </a:ext>
          </a:extLst>
        </xdr:cNvPr>
        <xdr:cNvSpPr/>
      </xdr:nvSpPr>
      <xdr:spPr>
        <a:xfrm>
          <a:off x="19494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89154</xdr:rowOff>
    </xdr:from>
    <xdr:to>
      <xdr:col>107</xdr:col>
      <xdr:colOff>50800</xdr:colOff>
      <xdr:row>63</xdr:row>
      <xdr:rowOff>89154</xdr:rowOff>
    </xdr:to>
    <xdr:cxnSp macro="">
      <xdr:nvCxnSpPr>
        <xdr:cNvPr id="697" name="直線コネクタ 696">
          <a:extLst>
            <a:ext uri="{FF2B5EF4-FFF2-40B4-BE49-F238E27FC236}">
              <a16:creationId xmlns:a16="http://schemas.microsoft.com/office/drawing/2014/main" id="{D604A7A9-8EC4-4447-AD0F-EAAF64403D78}"/>
            </a:ext>
          </a:extLst>
        </xdr:cNvPr>
        <xdr:cNvCxnSpPr/>
      </xdr:nvCxnSpPr>
      <xdr:spPr>
        <a:xfrm>
          <a:off x="19545300" y="1089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38354</xdr:rowOff>
    </xdr:from>
    <xdr:to>
      <xdr:col>98</xdr:col>
      <xdr:colOff>38100</xdr:colOff>
      <xdr:row>63</xdr:row>
      <xdr:rowOff>139954</xdr:rowOff>
    </xdr:to>
    <xdr:sp macro="" textlink="">
      <xdr:nvSpPr>
        <xdr:cNvPr id="698" name="楕円 697">
          <a:extLst>
            <a:ext uri="{FF2B5EF4-FFF2-40B4-BE49-F238E27FC236}">
              <a16:creationId xmlns:a16="http://schemas.microsoft.com/office/drawing/2014/main" id="{AA112298-66B9-4FD9-A054-164C179D7A3F}"/>
            </a:ext>
          </a:extLst>
        </xdr:cNvPr>
        <xdr:cNvSpPr/>
      </xdr:nvSpPr>
      <xdr:spPr>
        <a:xfrm>
          <a:off x="18605500" y="1083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89154</xdr:rowOff>
    </xdr:from>
    <xdr:to>
      <xdr:col>102</xdr:col>
      <xdr:colOff>114300</xdr:colOff>
      <xdr:row>63</xdr:row>
      <xdr:rowOff>89154</xdr:rowOff>
    </xdr:to>
    <xdr:cxnSp macro="">
      <xdr:nvCxnSpPr>
        <xdr:cNvPr id="699" name="直線コネクタ 698">
          <a:extLst>
            <a:ext uri="{FF2B5EF4-FFF2-40B4-BE49-F238E27FC236}">
              <a16:creationId xmlns:a16="http://schemas.microsoft.com/office/drawing/2014/main" id="{DEE5D1FE-8F8B-47CB-87ED-2430B5956717}"/>
            </a:ext>
          </a:extLst>
        </xdr:cNvPr>
        <xdr:cNvCxnSpPr/>
      </xdr:nvCxnSpPr>
      <xdr:spPr>
        <a:xfrm>
          <a:off x="18656300" y="10890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FFC0FB8B-48B3-4783-8EC3-DE5B72B4B1BE}"/>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F93C4192-4784-4608-B90D-B86DAF093697}"/>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99EF8471-48B0-4A21-818E-AA5119EBC5F3}"/>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EC42EFAE-D0F1-4672-805D-0B4A3B98A551}"/>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131081</xdr:rowOff>
    </xdr:from>
    <xdr:ext cx="469744" cy="259045"/>
    <xdr:sp macro="" textlink="">
      <xdr:nvSpPr>
        <xdr:cNvPr id="704" name="n_1mainValue【保健センター・保健所】&#10;一人当たり面積">
          <a:extLst>
            <a:ext uri="{FF2B5EF4-FFF2-40B4-BE49-F238E27FC236}">
              <a16:creationId xmlns:a16="http://schemas.microsoft.com/office/drawing/2014/main" id="{5AB74DEF-02B5-4C7F-9F6E-FF74EDCCFD49}"/>
            </a:ext>
          </a:extLst>
        </xdr:cNvPr>
        <xdr:cNvSpPr txBox="1"/>
      </xdr:nvSpPr>
      <xdr:spPr>
        <a:xfrm>
          <a:off x="210757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131081</xdr:rowOff>
    </xdr:from>
    <xdr:ext cx="469744" cy="259045"/>
    <xdr:sp macro="" textlink="">
      <xdr:nvSpPr>
        <xdr:cNvPr id="705" name="n_2mainValue【保健センター・保健所】&#10;一人当たり面積">
          <a:extLst>
            <a:ext uri="{FF2B5EF4-FFF2-40B4-BE49-F238E27FC236}">
              <a16:creationId xmlns:a16="http://schemas.microsoft.com/office/drawing/2014/main" id="{CE7D03AF-AFFB-4B06-BBEB-A759B8497157}"/>
            </a:ext>
          </a:extLst>
        </xdr:cNvPr>
        <xdr:cNvSpPr txBox="1"/>
      </xdr:nvSpPr>
      <xdr:spPr>
        <a:xfrm>
          <a:off x="20199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131081</xdr:rowOff>
    </xdr:from>
    <xdr:ext cx="469744" cy="259045"/>
    <xdr:sp macro="" textlink="">
      <xdr:nvSpPr>
        <xdr:cNvPr id="706" name="n_3mainValue【保健センター・保健所】&#10;一人当たり面積">
          <a:extLst>
            <a:ext uri="{FF2B5EF4-FFF2-40B4-BE49-F238E27FC236}">
              <a16:creationId xmlns:a16="http://schemas.microsoft.com/office/drawing/2014/main" id="{7B746AF9-4869-49C2-AD4B-430C251F1E13}"/>
            </a:ext>
          </a:extLst>
        </xdr:cNvPr>
        <xdr:cNvSpPr txBox="1"/>
      </xdr:nvSpPr>
      <xdr:spPr>
        <a:xfrm>
          <a:off x="19310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131081</xdr:rowOff>
    </xdr:from>
    <xdr:ext cx="469744" cy="259045"/>
    <xdr:sp macro="" textlink="">
      <xdr:nvSpPr>
        <xdr:cNvPr id="707" name="n_4mainValue【保健センター・保健所】&#10;一人当たり面積">
          <a:extLst>
            <a:ext uri="{FF2B5EF4-FFF2-40B4-BE49-F238E27FC236}">
              <a16:creationId xmlns:a16="http://schemas.microsoft.com/office/drawing/2014/main" id="{7B2FB8B9-1857-4F8A-9AEF-E6C54255AAF9}"/>
            </a:ext>
          </a:extLst>
        </xdr:cNvPr>
        <xdr:cNvSpPr txBox="1"/>
      </xdr:nvSpPr>
      <xdr:spPr>
        <a:xfrm>
          <a:off x="18421427" y="1093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CAF74943-53E6-474C-9B59-CA93B5B1760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97F97FAE-FDD5-4A45-A4BE-3DBA6BA3DA9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28D4170E-F7CB-4E5A-BDE5-0BA88155AAF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DD6C634B-40BE-43C5-BEED-44021167795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A0DE5A27-3376-477A-B074-80E98E40D05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7792CB47-3FB5-4F1C-80FD-DD0032FEA44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117BEA81-5E67-48DD-B931-2DBDF504D7E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C27D46B2-E834-4DF9-AAC1-DD1C1B2E888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31AF8E5D-C95D-4FAB-B4EA-72C2E989FD2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34E725F5-6F87-478B-934A-471214118D9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6AC6C13D-B234-4AF4-BC15-265747E7F10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F4247D9A-0F0B-4184-A073-35487B549AD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98264535-055F-4EA4-9966-035E28C6A2E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DCCE51EC-A294-4D31-8D6E-BA6066B4014D}"/>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C630E1C4-7045-4A01-B518-5FE398FEFAAC}"/>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9F0BDAFB-CF10-4432-9731-BDBF5C5ED1B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3D78CE66-A744-4BBA-B8C9-154F57735FEB}"/>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6D3CF9E2-5BF8-4F8E-BCD2-E1D552CA0F3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5D7317F9-299E-44EE-BC70-F3E095E5C82D}"/>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1D6B03D4-F6CA-4F33-BDB0-2FB4D8D7B80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89716D02-FE1E-4FCB-A4A1-42EC18518E51}"/>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19F63D49-1DF4-4C82-B9AE-741FC5D73EE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305F20C0-BAAB-40AA-AC63-6DCFC83C438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91DDA071-4BCF-496D-A057-CB50782C61C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5E986283-AAEE-4F46-8C64-930932D70F5B}"/>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46CB7464-1495-4C64-915E-A82D994FF11B}"/>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BF5972DD-A3C4-423C-8217-27FD1BAE745F}"/>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26C615A6-5E3A-48ED-9F62-A855586C9F9A}"/>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A41828DB-70EF-4BE8-ABBD-6694C1FB79A2}"/>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DB3B0D4D-0D98-4BDD-ABBB-9FCAAC55CD7A}"/>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2E89C0D1-8AE6-489A-8A67-97419BD4BCA3}"/>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112AB4EA-BE02-4E82-A610-DF1550C4733C}"/>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61887A8A-C5C2-4020-A147-962025205DF1}"/>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B287C511-9CA7-4504-B381-45B78C7C94BD}"/>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A17238FC-7301-4BB6-BD96-E77A9B4F274F}"/>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FA2E4396-3A14-4499-9A0B-3C12A3AEA52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0D182B48-76BB-44BA-A5F4-B8B4EC490F7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18E04708-15E8-44F7-98F5-E914C8A2079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0ED4CF6-6C2D-4B3D-938C-97B794AF06F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26B9A9E2-388C-4D84-8D27-C457F002DBF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50164</xdr:rowOff>
    </xdr:from>
    <xdr:to>
      <xdr:col>85</xdr:col>
      <xdr:colOff>177800</xdr:colOff>
      <xdr:row>83</xdr:row>
      <xdr:rowOff>151764</xdr:rowOff>
    </xdr:to>
    <xdr:sp macro="" textlink="">
      <xdr:nvSpPr>
        <xdr:cNvPr id="748" name="楕円 747">
          <a:extLst>
            <a:ext uri="{FF2B5EF4-FFF2-40B4-BE49-F238E27FC236}">
              <a16:creationId xmlns:a16="http://schemas.microsoft.com/office/drawing/2014/main" id="{86FA13E7-1AF6-40D5-9AE8-9ACB95415BBE}"/>
            </a:ext>
          </a:extLst>
        </xdr:cNvPr>
        <xdr:cNvSpPr/>
      </xdr:nvSpPr>
      <xdr:spPr>
        <a:xfrm>
          <a:off x="16268700" y="14280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28591</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4941F4D0-9FAA-4EBD-AEFD-1E42556E0B5F}"/>
            </a:ext>
          </a:extLst>
        </xdr:cNvPr>
        <xdr:cNvSpPr txBox="1"/>
      </xdr:nvSpPr>
      <xdr:spPr>
        <a:xfrm>
          <a:off x="16357600"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53975</xdr:rowOff>
    </xdr:from>
    <xdr:to>
      <xdr:col>81</xdr:col>
      <xdr:colOff>101600</xdr:colOff>
      <xdr:row>83</xdr:row>
      <xdr:rowOff>155575</xdr:rowOff>
    </xdr:to>
    <xdr:sp macro="" textlink="">
      <xdr:nvSpPr>
        <xdr:cNvPr id="750" name="楕円 749">
          <a:extLst>
            <a:ext uri="{FF2B5EF4-FFF2-40B4-BE49-F238E27FC236}">
              <a16:creationId xmlns:a16="http://schemas.microsoft.com/office/drawing/2014/main" id="{2819C889-BD96-48CF-A5EB-88F629643C4B}"/>
            </a:ext>
          </a:extLst>
        </xdr:cNvPr>
        <xdr:cNvSpPr/>
      </xdr:nvSpPr>
      <xdr:spPr>
        <a:xfrm>
          <a:off x="15430500" y="1428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100964</xdr:rowOff>
    </xdr:from>
    <xdr:to>
      <xdr:col>85</xdr:col>
      <xdr:colOff>127000</xdr:colOff>
      <xdr:row>83</xdr:row>
      <xdr:rowOff>104775</xdr:rowOff>
    </xdr:to>
    <xdr:cxnSp macro="">
      <xdr:nvCxnSpPr>
        <xdr:cNvPr id="751" name="直線コネクタ 750">
          <a:extLst>
            <a:ext uri="{FF2B5EF4-FFF2-40B4-BE49-F238E27FC236}">
              <a16:creationId xmlns:a16="http://schemas.microsoft.com/office/drawing/2014/main" id="{DA2C9F49-4560-417D-B880-CB78F2FA2383}"/>
            </a:ext>
          </a:extLst>
        </xdr:cNvPr>
        <xdr:cNvCxnSpPr/>
      </xdr:nvCxnSpPr>
      <xdr:spPr>
        <a:xfrm flipV="1">
          <a:off x="15481300" y="14331314"/>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65405</xdr:rowOff>
    </xdr:from>
    <xdr:to>
      <xdr:col>76</xdr:col>
      <xdr:colOff>165100</xdr:colOff>
      <xdr:row>83</xdr:row>
      <xdr:rowOff>167005</xdr:rowOff>
    </xdr:to>
    <xdr:sp macro="" textlink="">
      <xdr:nvSpPr>
        <xdr:cNvPr id="752" name="楕円 751">
          <a:extLst>
            <a:ext uri="{FF2B5EF4-FFF2-40B4-BE49-F238E27FC236}">
              <a16:creationId xmlns:a16="http://schemas.microsoft.com/office/drawing/2014/main" id="{5CB9B484-9C6A-4398-A1CC-57C986A657C8}"/>
            </a:ext>
          </a:extLst>
        </xdr:cNvPr>
        <xdr:cNvSpPr/>
      </xdr:nvSpPr>
      <xdr:spPr>
        <a:xfrm>
          <a:off x="14541500" y="1429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104775</xdr:rowOff>
    </xdr:from>
    <xdr:to>
      <xdr:col>81</xdr:col>
      <xdr:colOff>50800</xdr:colOff>
      <xdr:row>83</xdr:row>
      <xdr:rowOff>116205</xdr:rowOff>
    </xdr:to>
    <xdr:cxnSp macro="">
      <xdr:nvCxnSpPr>
        <xdr:cNvPr id="753" name="直線コネクタ 752">
          <a:extLst>
            <a:ext uri="{FF2B5EF4-FFF2-40B4-BE49-F238E27FC236}">
              <a16:creationId xmlns:a16="http://schemas.microsoft.com/office/drawing/2014/main" id="{47D5E594-EE8F-4D96-99DD-8478359E66DF}"/>
            </a:ext>
          </a:extLst>
        </xdr:cNvPr>
        <xdr:cNvCxnSpPr/>
      </xdr:nvCxnSpPr>
      <xdr:spPr>
        <a:xfrm flipV="1">
          <a:off x="14592300" y="143351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59689</xdr:rowOff>
    </xdr:from>
    <xdr:to>
      <xdr:col>72</xdr:col>
      <xdr:colOff>38100</xdr:colOff>
      <xdr:row>83</xdr:row>
      <xdr:rowOff>161289</xdr:rowOff>
    </xdr:to>
    <xdr:sp macro="" textlink="">
      <xdr:nvSpPr>
        <xdr:cNvPr id="754" name="楕円 753">
          <a:extLst>
            <a:ext uri="{FF2B5EF4-FFF2-40B4-BE49-F238E27FC236}">
              <a16:creationId xmlns:a16="http://schemas.microsoft.com/office/drawing/2014/main" id="{0A62598F-27D5-440E-A099-A8BA0759DF9E}"/>
            </a:ext>
          </a:extLst>
        </xdr:cNvPr>
        <xdr:cNvSpPr/>
      </xdr:nvSpPr>
      <xdr:spPr>
        <a:xfrm>
          <a:off x="13652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110489</xdr:rowOff>
    </xdr:from>
    <xdr:to>
      <xdr:col>76</xdr:col>
      <xdr:colOff>114300</xdr:colOff>
      <xdr:row>83</xdr:row>
      <xdr:rowOff>116205</xdr:rowOff>
    </xdr:to>
    <xdr:cxnSp macro="">
      <xdr:nvCxnSpPr>
        <xdr:cNvPr id="755" name="直線コネクタ 754">
          <a:extLst>
            <a:ext uri="{FF2B5EF4-FFF2-40B4-BE49-F238E27FC236}">
              <a16:creationId xmlns:a16="http://schemas.microsoft.com/office/drawing/2014/main" id="{24A877C4-4397-4DDF-B313-2698C7D7D747}"/>
            </a:ext>
          </a:extLst>
        </xdr:cNvPr>
        <xdr:cNvCxnSpPr/>
      </xdr:nvCxnSpPr>
      <xdr:spPr>
        <a:xfrm>
          <a:off x="13703300" y="1434083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25400</xdr:rowOff>
    </xdr:from>
    <xdr:to>
      <xdr:col>67</xdr:col>
      <xdr:colOff>101600</xdr:colOff>
      <xdr:row>83</xdr:row>
      <xdr:rowOff>127000</xdr:rowOff>
    </xdr:to>
    <xdr:sp macro="" textlink="">
      <xdr:nvSpPr>
        <xdr:cNvPr id="756" name="楕円 755">
          <a:extLst>
            <a:ext uri="{FF2B5EF4-FFF2-40B4-BE49-F238E27FC236}">
              <a16:creationId xmlns:a16="http://schemas.microsoft.com/office/drawing/2014/main" id="{D0D1AA77-39A0-4305-9AC9-012AF0CFDD3D}"/>
            </a:ext>
          </a:extLst>
        </xdr:cNvPr>
        <xdr:cNvSpPr/>
      </xdr:nvSpPr>
      <xdr:spPr>
        <a:xfrm>
          <a:off x="127635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76200</xdr:rowOff>
    </xdr:from>
    <xdr:to>
      <xdr:col>71</xdr:col>
      <xdr:colOff>177800</xdr:colOff>
      <xdr:row>83</xdr:row>
      <xdr:rowOff>110489</xdr:rowOff>
    </xdr:to>
    <xdr:cxnSp macro="">
      <xdr:nvCxnSpPr>
        <xdr:cNvPr id="757" name="直線コネクタ 756">
          <a:extLst>
            <a:ext uri="{FF2B5EF4-FFF2-40B4-BE49-F238E27FC236}">
              <a16:creationId xmlns:a16="http://schemas.microsoft.com/office/drawing/2014/main" id="{B3F4B956-A2F4-4982-86B4-3B892C9BB816}"/>
            </a:ext>
          </a:extLst>
        </xdr:cNvPr>
        <xdr:cNvCxnSpPr/>
      </xdr:nvCxnSpPr>
      <xdr:spPr>
        <a:xfrm>
          <a:off x="12814300" y="1430655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B9955142-3BB5-451A-8F66-75A799441924}"/>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91A0015E-B08B-43C7-928B-1C4CD6F35166}"/>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2F3AD173-8E7B-4CB8-B1A8-C211DE4CF5BD}"/>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5EE75D78-5009-476C-AAAD-2E977F29E248}"/>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146702</xdr:rowOff>
    </xdr:from>
    <xdr:ext cx="405111" cy="259045"/>
    <xdr:sp macro="" textlink="">
      <xdr:nvSpPr>
        <xdr:cNvPr id="762" name="n_1mainValue【消防施設】&#10;有形固定資産減価償却率">
          <a:extLst>
            <a:ext uri="{FF2B5EF4-FFF2-40B4-BE49-F238E27FC236}">
              <a16:creationId xmlns:a16="http://schemas.microsoft.com/office/drawing/2014/main" id="{1CD8108C-9943-47AD-9CFD-73042744F4C9}"/>
            </a:ext>
          </a:extLst>
        </xdr:cNvPr>
        <xdr:cNvSpPr txBox="1"/>
      </xdr:nvSpPr>
      <xdr:spPr>
        <a:xfrm>
          <a:off x="15266044" y="1437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158132</xdr:rowOff>
    </xdr:from>
    <xdr:ext cx="405111" cy="259045"/>
    <xdr:sp macro="" textlink="">
      <xdr:nvSpPr>
        <xdr:cNvPr id="763" name="n_2mainValue【消防施設】&#10;有形固定資産減価償却率">
          <a:extLst>
            <a:ext uri="{FF2B5EF4-FFF2-40B4-BE49-F238E27FC236}">
              <a16:creationId xmlns:a16="http://schemas.microsoft.com/office/drawing/2014/main" id="{7225CA69-ABB6-47E1-B4D6-D99082BF1C3F}"/>
            </a:ext>
          </a:extLst>
        </xdr:cNvPr>
        <xdr:cNvSpPr txBox="1"/>
      </xdr:nvSpPr>
      <xdr:spPr>
        <a:xfrm>
          <a:off x="14389744" y="1438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152416</xdr:rowOff>
    </xdr:from>
    <xdr:ext cx="405111" cy="259045"/>
    <xdr:sp macro="" textlink="">
      <xdr:nvSpPr>
        <xdr:cNvPr id="764" name="n_3mainValue【消防施設】&#10;有形固定資産減価償却率">
          <a:extLst>
            <a:ext uri="{FF2B5EF4-FFF2-40B4-BE49-F238E27FC236}">
              <a16:creationId xmlns:a16="http://schemas.microsoft.com/office/drawing/2014/main" id="{4E5A041C-CA3D-42A7-8606-4ED79206A1C4}"/>
            </a:ext>
          </a:extLst>
        </xdr:cNvPr>
        <xdr:cNvSpPr txBox="1"/>
      </xdr:nvSpPr>
      <xdr:spPr>
        <a:xfrm>
          <a:off x="135007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118127</xdr:rowOff>
    </xdr:from>
    <xdr:ext cx="405111" cy="259045"/>
    <xdr:sp macro="" textlink="">
      <xdr:nvSpPr>
        <xdr:cNvPr id="765" name="n_4mainValue【消防施設】&#10;有形固定資産減価償却率">
          <a:extLst>
            <a:ext uri="{FF2B5EF4-FFF2-40B4-BE49-F238E27FC236}">
              <a16:creationId xmlns:a16="http://schemas.microsoft.com/office/drawing/2014/main" id="{1D06049D-0F1C-4F99-9F67-E4262F0969E8}"/>
            </a:ext>
          </a:extLst>
        </xdr:cNvPr>
        <xdr:cNvSpPr txBox="1"/>
      </xdr:nvSpPr>
      <xdr:spPr>
        <a:xfrm>
          <a:off x="126117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9A9BBA82-C43E-42B2-A4F4-C1038C523467}"/>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42380118-C8BF-45F4-B409-0BF65EE26D0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BB9E76FB-606A-4434-BE73-C886CD7444A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3298A69A-7743-4D91-BA7D-C5EB14EF2A5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EF02A11F-B792-4959-A3FB-4F0F4AB59A3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137934A3-85BB-40C6-B45A-A8C9E680233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1CD61325-9C91-4F6F-BC33-1D0EF01AF2C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A85EC071-E23D-42EE-9F4C-601FE7138B8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1E72B757-72DF-493C-B358-EC6DB8744D8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2B6A1E21-3DD9-4CC8-9219-87C10FB999E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22424072-B314-4087-AC9E-D10B5CC0E0EA}"/>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4B98CCC3-7950-41DE-B30C-DB744D6B96DB}"/>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3829F804-C567-4B68-9D2E-A4548F9FD2A6}"/>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A11E37D3-865F-4DBD-A8D5-9572FC39DA66}"/>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C27038A5-EDCE-4E3F-9301-28BE5C027E38}"/>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FCDD1FE7-96FA-4B17-97C7-C60CC4702C36}"/>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D54ADAAE-6FD8-4CA4-AA80-4F145EE73FA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72B76F28-C45C-48B3-A28B-E9C2C7DF642E}"/>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DF4772DF-4404-4E4B-A630-7C56C6EF3BC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E88CCDE8-A3B9-4391-AE14-87F313BF57B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4462F64B-4E3C-4960-8681-F94AE8B8FF1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5E9EEE43-9EE4-4AF4-BCE2-AF622F1B687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1DB3A9F7-A0E0-418A-BA45-AFAD0719060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64100166-0DED-4897-96C4-369482D550EA}"/>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FCEF1C00-258B-43C3-8976-421A1C4BF395}"/>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17CDBC7A-A99F-4036-B903-A73A7B3CFABD}"/>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169FCE5B-BDEF-4223-B477-52BA282CCB97}"/>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60122094-D496-47B7-A2FE-307023B0F663}"/>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FB926A83-1804-4787-ACEA-6F47EB39682C}"/>
            </a:ext>
          </a:extLst>
        </xdr:cNvPr>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9CAF960B-1652-4531-8E72-F733A1BA45FE}"/>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FBF5B53C-95D0-45CC-959A-5D388EF0AC87}"/>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807AFCEA-3263-46F7-935E-F1FA824037B5}"/>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252652FB-24E5-4614-B2BA-97581C1DD0EF}"/>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F719B50A-C615-40C0-AEB2-92C6870E8590}"/>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D636C88C-182F-4E6A-BA7E-E4F2E754995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1F33261F-F844-49AE-862D-B56C2B4B23D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14260CE-929A-47E0-AE33-CA425DBBE5B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D673C149-42E9-443C-AD98-8B89A650BEF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CADC1D30-41A2-442C-B6A9-283CCCECC41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25400</xdr:rowOff>
    </xdr:from>
    <xdr:to>
      <xdr:col>116</xdr:col>
      <xdr:colOff>114300</xdr:colOff>
      <xdr:row>82</xdr:row>
      <xdr:rowOff>127000</xdr:rowOff>
    </xdr:to>
    <xdr:sp macro="" textlink="">
      <xdr:nvSpPr>
        <xdr:cNvPr id="805" name="楕円 804">
          <a:extLst>
            <a:ext uri="{FF2B5EF4-FFF2-40B4-BE49-F238E27FC236}">
              <a16:creationId xmlns:a16="http://schemas.microsoft.com/office/drawing/2014/main" id="{39E7125F-FC39-4D9C-94A2-A9B15AFB92C7}"/>
            </a:ext>
          </a:extLst>
        </xdr:cNvPr>
        <xdr:cNvSpPr/>
      </xdr:nvSpPr>
      <xdr:spPr>
        <a:xfrm>
          <a:off x="221107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48277</xdr:rowOff>
    </xdr:from>
    <xdr:ext cx="469744" cy="259045"/>
    <xdr:sp macro="" textlink="">
      <xdr:nvSpPr>
        <xdr:cNvPr id="806" name="【消防施設】&#10;一人当たり面積該当値テキスト">
          <a:extLst>
            <a:ext uri="{FF2B5EF4-FFF2-40B4-BE49-F238E27FC236}">
              <a16:creationId xmlns:a16="http://schemas.microsoft.com/office/drawing/2014/main" id="{558FD4E1-EF65-4637-8068-11549861536E}"/>
            </a:ext>
          </a:extLst>
        </xdr:cNvPr>
        <xdr:cNvSpPr txBox="1"/>
      </xdr:nvSpPr>
      <xdr:spPr>
        <a:xfrm>
          <a:off x="22199600"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38100</xdr:rowOff>
    </xdr:from>
    <xdr:to>
      <xdr:col>112</xdr:col>
      <xdr:colOff>38100</xdr:colOff>
      <xdr:row>82</xdr:row>
      <xdr:rowOff>139700</xdr:rowOff>
    </xdr:to>
    <xdr:sp macro="" textlink="">
      <xdr:nvSpPr>
        <xdr:cNvPr id="807" name="楕円 806">
          <a:extLst>
            <a:ext uri="{FF2B5EF4-FFF2-40B4-BE49-F238E27FC236}">
              <a16:creationId xmlns:a16="http://schemas.microsoft.com/office/drawing/2014/main" id="{6A980865-C212-4C21-9EBD-404EAEB042C2}"/>
            </a:ext>
          </a:extLst>
        </xdr:cNvPr>
        <xdr:cNvSpPr/>
      </xdr:nvSpPr>
      <xdr:spPr>
        <a:xfrm>
          <a:off x="21272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76200</xdr:rowOff>
    </xdr:from>
    <xdr:to>
      <xdr:col>116</xdr:col>
      <xdr:colOff>63500</xdr:colOff>
      <xdr:row>82</xdr:row>
      <xdr:rowOff>88900</xdr:rowOff>
    </xdr:to>
    <xdr:cxnSp macro="">
      <xdr:nvCxnSpPr>
        <xdr:cNvPr id="808" name="直線コネクタ 807">
          <a:extLst>
            <a:ext uri="{FF2B5EF4-FFF2-40B4-BE49-F238E27FC236}">
              <a16:creationId xmlns:a16="http://schemas.microsoft.com/office/drawing/2014/main" id="{87866926-2454-4C9D-8943-3965CBF0B35A}"/>
            </a:ext>
          </a:extLst>
        </xdr:cNvPr>
        <xdr:cNvCxnSpPr/>
      </xdr:nvCxnSpPr>
      <xdr:spPr>
        <a:xfrm flipV="1">
          <a:off x="21323300" y="141351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38100</xdr:rowOff>
    </xdr:from>
    <xdr:to>
      <xdr:col>107</xdr:col>
      <xdr:colOff>101600</xdr:colOff>
      <xdr:row>82</xdr:row>
      <xdr:rowOff>139700</xdr:rowOff>
    </xdr:to>
    <xdr:sp macro="" textlink="">
      <xdr:nvSpPr>
        <xdr:cNvPr id="809" name="楕円 808">
          <a:extLst>
            <a:ext uri="{FF2B5EF4-FFF2-40B4-BE49-F238E27FC236}">
              <a16:creationId xmlns:a16="http://schemas.microsoft.com/office/drawing/2014/main" id="{19B6696A-EDCA-456D-A13B-1CB5F2047BDD}"/>
            </a:ext>
          </a:extLst>
        </xdr:cNvPr>
        <xdr:cNvSpPr/>
      </xdr:nvSpPr>
      <xdr:spPr>
        <a:xfrm>
          <a:off x="20383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88900</xdr:rowOff>
    </xdr:from>
    <xdr:to>
      <xdr:col>111</xdr:col>
      <xdr:colOff>177800</xdr:colOff>
      <xdr:row>82</xdr:row>
      <xdr:rowOff>88900</xdr:rowOff>
    </xdr:to>
    <xdr:cxnSp macro="">
      <xdr:nvCxnSpPr>
        <xdr:cNvPr id="810" name="直線コネクタ 809">
          <a:extLst>
            <a:ext uri="{FF2B5EF4-FFF2-40B4-BE49-F238E27FC236}">
              <a16:creationId xmlns:a16="http://schemas.microsoft.com/office/drawing/2014/main" id="{166CBCCC-B2A4-4DDB-A31F-D1DCA5C2A8AD}"/>
            </a:ext>
          </a:extLst>
        </xdr:cNvPr>
        <xdr:cNvCxnSpPr/>
      </xdr:nvCxnSpPr>
      <xdr:spPr>
        <a:xfrm>
          <a:off x="20434300" y="1414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38100</xdr:rowOff>
    </xdr:from>
    <xdr:to>
      <xdr:col>102</xdr:col>
      <xdr:colOff>165100</xdr:colOff>
      <xdr:row>82</xdr:row>
      <xdr:rowOff>139700</xdr:rowOff>
    </xdr:to>
    <xdr:sp macro="" textlink="">
      <xdr:nvSpPr>
        <xdr:cNvPr id="811" name="楕円 810">
          <a:extLst>
            <a:ext uri="{FF2B5EF4-FFF2-40B4-BE49-F238E27FC236}">
              <a16:creationId xmlns:a16="http://schemas.microsoft.com/office/drawing/2014/main" id="{A0B9EC41-4A57-4DD1-8E38-FBC45B7EDDA6}"/>
            </a:ext>
          </a:extLst>
        </xdr:cNvPr>
        <xdr:cNvSpPr/>
      </xdr:nvSpPr>
      <xdr:spPr>
        <a:xfrm>
          <a:off x="19494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88900</xdr:rowOff>
    </xdr:from>
    <xdr:to>
      <xdr:col>107</xdr:col>
      <xdr:colOff>50800</xdr:colOff>
      <xdr:row>82</xdr:row>
      <xdr:rowOff>88900</xdr:rowOff>
    </xdr:to>
    <xdr:cxnSp macro="">
      <xdr:nvCxnSpPr>
        <xdr:cNvPr id="812" name="直線コネクタ 811">
          <a:extLst>
            <a:ext uri="{FF2B5EF4-FFF2-40B4-BE49-F238E27FC236}">
              <a16:creationId xmlns:a16="http://schemas.microsoft.com/office/drawing/2014/main" id="{87CBA8F7-891A-46D0-94AB-1868418468A2}"/>
            </a:ext>
          </a:extLst>
        </xdr:cNvPr>
        <xdr:cNvCxnSpPr/>
      </xdr:nvCxnSpPr>
      <xdr:spPr>
        <a:xfrm>
          <a:off x="19545300" y="1414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38100</xdr:rowOff>
    </xdr:from>
    <xdr:to>
      <xdr:col>98</xdr:col>
      <xdr:colOff>38100</xdr:colOff>
      <xdr:row>82</xdr:row>
      <xdr:rowOff>139700</xdr:rowOff>
    </xdr:to>
    <xdr:sp macro="" textlink="">
      <xdr:nvSpPr>
        <xdr:cNvPr id="813" name="楕円 812">
          <a:extLst>
            <a:ext uri="{FF2B5EF4-FFF2-40B4-BE49-F238E27FC236}">
              <a16:creationId xmlns:a16="http://schemas.microsoft.com/office/drawing/2014/main" id="{87A99111-346D-4B07-BD6E-6A11BF513E7B}"/>
            </a:ext>
          </a:extLst>
        </xdr:cNvPr>
        <xdr:cNvSpPr/>
      </xdr:nvSpPr>
      <xdr:spPr>
        <a:xfrm>
          <a:off x="18605500" y="1409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88900</xdr:rowOff>
    </xdr:from>
    <xdr:to>
      <xdr:col>102</xdr:col>
      <xdr:colOff>114300</xdr:colOff>
      <xdr:row>82</xdr:row>
      <xdr:rowOff>88900</xdr:rowOff>
    </xdr:to>
    <xdr:cxnSp macro="">
      <xdr:nvCxnSpPr>
        <xdr:cNvPr id="814" name="直線コネクタ 813">
          <a:extLst>
            <a:ext uri="{FF2B5EF4-FFF2-40B4-BE49-F238E27FC236}">
              <a16:creationId xmlns:a16="http://schemas.microsoft.com/office/drawing/2014/main" id="{443A4CAC-AD83-4D3F-8379-EE2DBE450212}"/>
            </a:ext>
          </a:extLst>
        </xdr:cNvPr>
        <xdr:cNvCxnSpPr/>
      </xdr:nvCxnSpPr>
      <xdr:spPr>
        <a:xfrm>
          <a:off x="18656300" y="14147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45430D9B-9BCC-40D7-9001-825155EC3630}"/>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47BF1A37-8044-4356-B0E5-2367D76D19B1}"/>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C4EC9E52-FD89-480D-9323-B401F0F50A44}"/>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2C6A3372-68CD-41C0-9DF4-4EDAFC852E01}"/>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156227</xdr:rowOff>
    </xdr:from>
    <xdr:ext cx="469744" cy="259045"/>
    <xdr:sp macro="" textlink="">
      <xdr:nvSpPr>
        <xdr:cNvPr id="819" name="n_1mainValue【消防施設】&#10;一人当たり面積">
          <a:extLst>
            <a:ext uri="{FF2B5EF4-FFF2-40B4-BE49-F238E27FC236}">
              <a16:creationId xmlns:a16="http://schemas.microsoft.com/office/drawing/2014/main" id="{1ED13E9D-EC51-4C85-A694-8A71E5F9211F}"/>
            </a:ext>
          </a:extLst>
        </xdr:cNvPr>
        <xdr:cNvSpPr txBox="1"/>
      </xdr:nvSpPr>
      <xdr:spPr>
        <a:xfrm>
          <a:off x="210757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156227</xdr:rowOff>
    </xdr:from>
    <xdr:ext cx="469744" cy="259045"/>
    <xdr:sp macro="" textlink="">
      <xdr:nvSpPr>
        <xdr:cNvPr id="820" name="n_2mainValue【消防施設】&#10;一人当たり面積">
          <a:extLst>
            <a:ext uri="{FF2B5EF4-FFF2-40B4-BE49-F238E27FC236}">
              <a16:creationId xmlns:a16="http://schemas.microsoft.com/office/drawing/2014/main" id="{C843731F-1DA3-4F96-89E1-F3C82BFE5EE2}"/>
            </a:ext>
          </a:extLst>
        </xdr:cNvPr>
        <xdr:cNvSpPr txBox="1"/>
      </xdr:nvSpPr>
      <xdr:spPr>
        <a:xfrm>
          <a:off x="201994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156227</xdr:rowOff>
    </xdr:from>
    <xdr:ext cx="469744" cy="259045"/>
    <xdr:sp macro="" textlink="">
      <xdr:nvSpPr>
        <xdr:cNvPr id="821" name="n_3mainValue【消防施設】&#10;一人当たり面積">
          <a:extLst>
            <a:ext uri="{FF2B5EF4-FFF2-40B4-BE49-F238E27FC236}">
              <a16:creationId xmlns:a16="http://schemas.microsoft.com/office/drawing/2014/main" id="{415DE577-ABE5-42CE-938E-57E886715FD9}"/>
            </a:ext>
          </a:extLst>
        </xdr:cNvPr>
        <xdr:cNvSpPr txBox="1"/>
      </xdr:nvSpPr>
      <xdr:spPr>
        <a:xfrm>
          <a:off x="193104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156227</xdr:rowOff>
    </xdr:from>
    <xdr:ext cx="469744" cy="259045"/>
    <xdr:sp macro="" textlink="">
      <xdr:nvSpPr>
        <xdr:cNvPr id="822" name="n_4mainValue【消防施設】&#10;一人当たり面積">
          <a:extLst>
            <a:ext uri="{FF2B5EF4-FFF2-40B4-BE49-F238E27FC236}">
              <a16:creationId xmlns:a16="http://schemas.microsoft.com/office/drawing/2014/main" id="{95F4D8C8-26D8-4731-9D6F-947431988584}"/>
            </a:ext>
          </a:extLst>
        </xdr:cNvPr>
        <xdr:cNvSpPr txBox="1"/>
      </xdr:nvSpPr>
      <xdr:spPr>
        <a:xfrm>
          <a:off x="18421427" y="13872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BA8CB59A-A3D6-4F1C-B817-99468E6A102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64475B72-7DC1-4651-9B77-D43A51D39D3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72D1C07C-6061-4E9E-8FD5-59A21C7DAC5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7FBD4E16-4E39-4874-8A06-9F44BCBB769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E6A06DD4-896E-4451-A781-6A46CE21095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72502370-E452-4946-B6DE-52DDD6A28465}"/>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775ECAD9-BE04-43BB-AC30-E859E1BFC2E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FBF6FEB2-F1CD-47E1-B866-B8A9DFEE01B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FC6AA3D2-DA76-463C-AF13-14A5520927E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D8A8CC12-BD66-4390-8308-5063B5BB750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CBE71374-53C0-449D-B4FB-4D814B5E9ED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BF329823-5CE3-4639-8E7D-0E8306C1BEF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3B064DC6-856B-4555-9945-5534AFCFC47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60CD2A7F-9AE7-4DBE-9A2F-256612BD3F3D}"/>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BEB9DBBA-337C-44D4-B8E0-D493BBBE540A}"/>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28B2B9AC-7F68-490C-BBEA-94D9D8929153}"/>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9197B895-5E24-41F0-B179-EDF8597140D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1E5E9EE3-3BC4-4E49-ACAF-F0A3DDCAC87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8A378778-1C9B-4BAA-B500-EF364F51BB1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E283836A-4B58-4687-AF76-CD681A09929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A9BECB83-29E3-45AB-B73F-B1A34104BF1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82C2DB61-1961-409E-9F6F-4F24387A458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6C824440-400B-47F1-9671-3EC93BD8338F}"/>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52BB271C-1DC6-4438-B1FE-E577B57ADEC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AB056D64-F906-4A07-AF74-1E2F694E2239}"/>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6876BA1B-F8B2-4ED3-933F-5304078CA9D4}"/>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8A426F6A-6BDC-42BF-8F96-3A7802519E72}"/>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B494CD62-5116-4981-9E42-71BC20F9A841}"/>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2DFB2707-AAC7-43DB-8429-88858E19BEB5}"/>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128288</xdr:rowOff>
    </xdr:from>
    <xdr:ext cx="405111" cy="259045"/>
    <xdr:sp macro="" textlink="">
      <xdr:nvSpPr>
        <xdr:cNvPr id="852" name="【庁舎】&#10;有形固定資産減価償却率平均値テキスト">
          <a:extLst>
            <a:ext uri="{FF2B5EF4-FFF2-40B4-BE49-F238E27FC236}">
              <a16:creationId xmlns:a16="http://schemas.microsoft.com/office/drawing/2014/main" id="{45790117-628E-45E5-A0FE-39E11373B835}"/>
            </a:ext>
          </a:extLst>
        </xdr:cNvPr>
        <xdr:cNvSpPr txBox="1"/>
      </xdr:nvSpPr>
      <xdr:spPr>
        <a:xfrm>
          <a:off x="16357600" y="1761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5887B5D5-5857-406E-9446-0EF2CB3F55F5}"/>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3DC42396-21E7-47C6-8A54-E32C1E7EE9D8}"/>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4A090A06-0672-43ED-8837-FA9F035D5DDC}"/>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5DC80D0A-93EF-4D54-AC6D-A3289B536F80}"/>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68E42A99-023B-42AF-A5E5-126F462AD275}"/>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83D9D103-49BA-4823-BCA5-A4D8F9B3B0C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80C5C67E-4E3E-4F57-A231-7470752BB36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EAE3D222-1CF5-4DEE-A3EC-58EA393C7B7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23999113-AC96-4A35-9D0B-076740B1850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E23C4718-4EE0-402D-A663-0D7F711A010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863" name="楕円 862">
          <a:extLst>
            <a:ext uri="{FF2B5EF4-FFF2-40B4-BE49-F238E27FC236}">
              <a16:creationId xmlns:a16="http://schemas.microsoft.com/office/drawing/2014/main" id="{2085820C-7E73-4238-96E4-4EF4A2F227ED}"/>
            </a:ext>
          </a:extLst>
        </xdr:cNvPr>
        <xdr:cNvSpPr/>
      </xdr:nvSpPr>
      <xdr:spPr>
        <a:xfrm>
          <a:off x="162687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89552</xdr:rowOff>
    </xdr:from>
    <xdr:ext cx="405111" cy="259045"/>
    <xdr:sp macro="" textlink="">
      <xdr:nvSpPr>
        <xdr:cNvPr id="864" name="【庁舎】&#10;有形固定資産減価償却率該当値テキスト">
          <a:extLst>
            <a:ext uri="{FF2B5EF4-FFF2-40B4-BE49-F238E27FC236}">
              <a16:creationId xmlns:a16="http://schemas.microsoft.com/office/drawing/2014/main" id="{25D81F3F-AC4B-454D-AB2A-7B5356B2551E}"/>
            </a:ext>
          </a:extLst>
        </xdr:cNvPr>
        <xdr:cNvSpPr txBox="1"/>
      </xdr:nvSpPr>
      <xdr:spPr>
        <a:xfrm>
          <a:off x="16357600" y="179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86361</xdr:rowOff>
    </xdr:from>
    <xdr:to>
      <xdr:col>81</xdr:col>
      <xdr:colOff>101600</xdr:colOff>
      <xdr:row>105</xdr:row>
      <xdr:rowOff>16511</xdr:rowOff>
    </xdr:to>
    <xdr:sp macro="" textlink="">
      <xdr:nvSpPr>
        <xdr:cNvPr id="865" name="楕円 864">
          <a:extLst>
            <a:ext uri="{FF2B5EF4-FFF2-40B4-BE49-F238E27FC236}">
              <a16:creationId xmlns:a16="http://schemas.microsoft.com/office/drawing/2014/main" id="{93480F3D-B63F-4FDC-B39E-F050F9FBD980}"/>
            </a:ext>
          </a:extLst>
        </xdr:cNvPr>
        <xdr:cNvSpPr/>
      </xdr:nvSpPr>
      <xdr:spPr>
        <a:xfrm>
          <a:off x="15430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137161</xdr:rowOff>
    </xdr:from>
    <xdr:to>
      <xdr:col>85</xdr:col>
      <xdr:colOff>127000</xdr:colOff>
      <xdr:row>104</xdr:row>
      <xdr:rowOff>161925</xdr:rowOff>
    </xdr:to>
    <xdr:cxnSp macro="">
      <xdr:nvCxnSpPr>
        <xdr:cNvPr id="866" name="直線コネクタ 865">
          <a:extLst>
            <a:ext uri="{FF2B5EF4-FFF2-40B4-BE49-F238E27FC236}">
              <a16:creationId xmlns:a16="http://schemas.microsoft.com/office/drawing/2014/main" id="{51D7C698-7A88-40DB-AD57-50DE0CEC4EB6}"/>
            </a:ext>
          </a:extLst>
        </xdr:cNvPr>
        <xdr:cNvCxnSpPr/>
      </xdr:nvCxnSpPr>
      <xdr:spPr>
        <a:xfrm>
          <a:off x="15481300" y="17967961"/>
          <a:ext cx="8382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52070</xdr:rowOff>
    </xdr:from>
    <xdr:to>
      <xdr:col>76</xdr:col>
      <xdr:colOff>165100</xdr:colOff>
      <xdr:row>104</xdr:row>
      <xdr:rowOff>153670</xdr:rowOff>
    </xdr:to>
    <xdr:sp macro="" textlink="">
      <xdr:nvSpPr>
        <xdr:cNvPr id="867" name="楕円 866">
          <a:extLst>
            <a:ext uri="{FF2B5EF4-FFF2-40B4-BE49-F238E27FC236}">
              <a16:creationId xmlns:a16="http://schemas.microsoft.com/office/drawing/2014/main" id="{6ED3FFE4-52AE-4C16-8DEA-5A7D7FD11492}"/>
            </a:ext>
          </a:extLst>
        </xdr:cNvPr>
        <xdr:cNvSpPr/>
      </xdr:nvSpPr>
      <xdr:spPr>
        <a:xfrm>
          <a:off x="14541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102870</xdr:rowOff>
    </xdr:from>
    <xdr:to>
      <xdr:col>81</xdr:col>
      <xdr:colOff>50800</xdr:colOff>
      <xdr:row>104</xdr:row>
      <xdr:rowOff>137161</xdr:rowOff>
    </xdr:to>
    <xdr:cxnSp macro="">
      <xdr:nvCxnSpPr>
        <xdr:cNvPr id="868" name="直線コネクタ 867">
          <a:extLst>
            <a:ext uri="{FF2B5EF4-FFF2-40B4-BE49-F238E27FC236}">
              <a16:creationId xmlns:a16="http://schemas.microsoft.com/office/drawing/2014/main" id="{3A352449-56D1-440B-9A42-F45EA32C2F7E}"/>
            </a:ext>
          </a:extLst>
        </xdr:cNvPr>
        <xdr:cNvCxnSpPr/>
      </xdr:nvCxnSpPr>
      <xdr:spPr>
        <a:xfrm>
          <a:off x="14592300" y="179336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17780</xdr:rowOff>
    </xdr:from>
    <xdr:to>
      <xdr:col>72</xdr:col>
      <xdr:colOff>38100</xdr:colOff>
      <xdr:row>104</xdr:row>
      <xdr:rowOff>119380</xdr:rowOff>
    </xdr:to>
    <xdr:sp macro="" textlink="">
      <xdr:nvSpPr>
        <xdr:cNvPr id="869" name="楕円 868">
          <a:extLst>
            <a:ext uri="{FF2B5EF4-FFF2-40B4-BE49-F238E27FC236}">
              <a16:creationId xmlns:a16="http://schemas.microsoft.com/office/drawing/2014/main" id="{7F711617-AC4B-4F1F-8570-F988D9749C8E}"/>
            </a:ext>
          </a:extLst>
        </xdr:cNvPr>
        <xdr:cNvSpPr/>
      </xdr:nvSpPr>
      <xdr:spPr>
        <a:xfrm>
          <a:off x="13652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68580</xdr:rowOff>
    </xdr:from>
    <xdr:to>
      <xdr:col>76</xdr:col>
      <xdr:colOff>114300</xdr:colOff>
      <xdr:row>104</xdr:row>
      <xdr:rowOff>102870</xdr:rowOff>
    </xdr:to>
    <xdr:cxnSp macro="">
      <xdr:nvCxnSpPr>
        <xdr:cNvPr id="870" name="直線コネクタ 869">
          <a:extLst>
            <a:ext uri="{FF2B5EF4-FFF2-40B4-BE49-F238E27FC236}">
              <a16:creationId xmlns:a16="http://schemas.microsoft.com/office/drawing/2014/main" id="{52830637-8B2E-4B1B-9ABF-AB03D141C3EA}"/>
            </a:ext>
          </a:extLst>
        </xdr:cNvPr>
        <xdr:cNvCxnSpPr/>
      </xdr:nvCxnSpPr>
      <xdr:spPr>
        <a:xfrm>
          <a:off x="13703300" y="178993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156845</xdr:rowOff>
    </xdr:from>
    <xdr:to>
      <xdr:col>67</xdr:col>
      <xdr:colOff>101600</xdr:colOff>
      <xdr:row>104</xdr:row>
      <xdr:rowOff>86995</xdr:rowOff>
    </xdr:to>
    <xdr:sp macro="" textlink="">
      <xdr:nvSpPr>
        <xdr:cNvPr id="871" name="楕円 870">
          <a:extLst>
            <a:ext uri="{FF2B5EF4-FFF2-40B4-BE49-F238E27FC236}">
              <a16:creationId xmlns:a16="http://schemas.microsoft.com/office/drawing/2014/main" id="{DDBC00F7-7DBD-419C-B549-6BEA0CCDD344}"/>
            </a:ext>
          </a:extLst>
        </xdr:cNvPr>
        <xdr:cNvSpPr/>
      </xdr:nvSpPr>
      <xdr:spPr>
        <a:xfrm>
          <a:off x="12763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36195</xdr:rowOff>
    </xdr:from>
    <xdr:to>
      <xdr:col>71</xdr:col>
      <xdr:colOff>177800</xdr:colOff>
      <xdr:row>104</xdr:row>
      <xdr:rowOff>68580</xdr:rowOff>
    </xdr:to>
    <xdr:cxnSp macro="">
      <xdr:nvCxnSpPr>
        <xdr:cNvPr id="872" name="直線コネクタ 871">
          <a:extLst>
            <a:ext uri="{FF2B5EF4-FFF2-40B4-BE49-F238E27FC236}">
              <a16:creationId xmlns:a16="http://schemas.microsoft.com/office/drawing/2014/main" id="{8A1C7EE7-4C44-490B-A0AC-7B82F4741567}"/>
            </a:ext>
          </a:extLst>
        </xdr:cNvPr>
        <xdr:cNvCxnSpPr/>
      </xdr:nvCxnSpPr>
      <xdr:spPr>
        <a:xfrm>
          <a:off x="12814300" y="178669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59707</xdr:rowOff>
    </xdr:from>
    <xdr:ext cx="405111" cy="259045"/>
    <xdr:sp macro="" textlink="">
      <xdr:nvSpPr>
        <xdr:cNvPr id="873" name="n_1aveValue【庁舎】&#10;有形固定資産減価償却率">
          <a:extLst>
            <a:ext uri="{FF2B5EF4-FFF2-40B4-BE49-F238E27FC236}">
              <a16:creationId xmlns:a16="http://schemas.microsoft.com/office/drawing/2014/main" id="{6DC52BC0-FB53-4081-B32B-CD4A37F7EA9F}"/>
            </a:ext>
          </a:extLst>
        </xdr:cNvPr>
        <xdr:cNvSpPr txBox="1"/>
      </xdr:nvSpPr>
      <xdr:spPr>
        <a:xfrm>
          <a:off x="15266044" y="1754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74" name="n_2aveValue【庁舎】&#10;有形固定資産減価償却率">
          <a:extLst>
            <a:ext uri="{FF2B5EF4-FFF2-40B4-BE49-F238E27FC236}">
              <a16:creationId xmlns:a16="http://schemas.microsoft.com/office/drawing/2014/main" id="{D1435C62-9295-4ADE-A617-10D96666659C}"/>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19702</xdr:rowOff>
    </xdr:from>
    <xdr:ext cx="405111" cy="259045"/>
    <xdr:sp macro="" textlink="">
      <xdr:nvSpPr>
        <xdr:cNvPr id="875" name="n_3aveValue【庁舎】&#10;有形固定資産減価償却率">
          <a:extLst>
            <a:ext uri="{FF2B5EF4-FFF2-40B4-BE49-F238E27FC236}">
              <a16:creationId xmlns:a16="http://schemas.microsoft.com/office/drawing/2014/main" id="{44DE3670-4C84-449F-9B0A-5133F1B5150C}"/>
            </a:ext>
          </a:extLst>
        </xdr:cNvPr>
        <xdr:cNvSpPr txBox="1"/>
      </xdr:nvSpPr>
      <xdr:spPr>
        <a:xfrm>
          <a:off x="13500744" y="1750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164482</xdr:rowOff>
    </xdr:from>
    <xdr:ext cx="405111" cy="259045"/>
    <xdr:sp macro="" textlink="">
      <xdr:nvSpPr>
        <xdr:cNvPr id="876" name="n_4aveValue【庁舎】&#10;有形固定資産減価償却率">
          <a:extLst>
            <a:ext uri="{FF2B5EF4-FFF2-40B4-BE49-F238E27FC236}">
              <a16:creationId xmlns:a16="http://schemas.microsoft.com/office/drawing/2014/main" id="{F710DBC1-3C5D-44C3-8090-1BCDC76274F6}"/>
            </a:ext>
          </a:extLst>
        </xdr:cNvPr>
        <xdr:cNvSpPr txBox="1"/>
      </xdr:nvSpPr>
      <xdr:spPr>
        <a:xfrm>
          <a:off x="12611744" y="1748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7638</xdr:rowOff>
    </xdr:from>
    <xdr:ext cx="405111" cy="259045"/>
    <xdr:sp macro="" textlink="">
      <xdr:nvSpPr>
        <xdr:cNvPr id="877" name="n_1mainValue【庁舎】&#10;有形固定資産減価償却率">
          <a:extLst>
            <a:ext uri="{FF2B5EF4-FFF2-40B4-BE49-F238E27FC236}">
              <a16:creationId xmlns:a16="http://schemas.microsoft.com/office/drawing/2014/main" id="{FF748045-301C-4DA6-BE3B-C845C9F47C3B}"/>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144797</xdr:rowOff>
    </xdr:from>
    <xdr:ext cx="405111" cy="259045"/>
    <xdr:sp macro="" textlink="">
      <xdr:nvSpPr>
        <xdr:cNvPr id="878" name="n_2mainValue【庁舎】&#10;有形固定資産減価償却率">
          <a:extLst>
            <a:ext uri="{FF2B5EF4-FFF2-40B4-BE49-F238E27FC236}">
              <a16:creationId xmlns:a16="http://schemas.microsoft.com/office/drawing/2014/main" id="{7F7C50FE-8CFB-44A3-BA16-26ED06FFED95}"/>
            </a:ext>
          </a:extLst>
        </xdr:cNvPr>
        <xdr:cNvSpPr txBox="1"/>
      </xdr:nvSpPr>
      <xdr:spPr>
        <a:xfrm>
          <a:off x="14389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110507</xdr:rowOff>
    </xdr:from>
    <xdr:ext cx="405111" cy="259045"/>
    <xdr:sp macro="" textlink="">
      <xdr:nvSpPr>
        <xdr:cNvPr id="879" name="n_3mainValue【庁舎】&#10;有形固定資産減価償却率">
          <a:extLst>
            <a:ext uri="{FF2B5EF4-FFF2-40B4-BE49-F238E27FC236}">
              <a16:creationId xmlns:a16="http://schemas.microsoft.com/office/drawing/2014/main" id="{4D4AB24A-6ADB-444F-A0BE-B7FE2F4055EA}"/>
            </a:ext>
          </a:extLst>
        </xdr:cNvPr>
        <xdr:cNvSpPr txBox="1"/>
      </xdr:nvSpPr>
      <xdr:spPr>
        <a:xfrm>
          <a:off x="13500744" y="1794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78122</xdr:rowOff>
    </xdr:from>
    <xdr:ext cx="405111" cy="259045"/>
    <xdr:sp macro="" textlink="">
      <xdr:nvSpPr>
        <xdr:cNvPr id="880" name="n_4mainValue【庁舎】&#10;有形固定資産減価償却率">
          <a:extLst>
            <a:ext uri="{FF2B5EF4-FFF2-40B4-BE49-F238E27FC236}">
              <a16:creationId xmlns:a16="http://schemas.microsoft.com/office/drawing/2014/main" id="{345E7E02-382D-4BC0-AF9B-A40A8EDE509A}"/>
            </a:ext>
          </a:extLst>
        </xdr:cNvPr>
        <xdr:cNvSpPr txBox="1"/>
      </xdr:nvSpPr>
      <xdr:spPr>
        <a:xfrm>
          <a:off x="12611744" y="179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E6AC355F-3A22-486F-A61F-A9C8FD5E355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CFD93EF7-D23D-4126-9CC7-C9602846200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1EAD89FE-A0CE-4661-B335-975E4463ACA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0F918785-9F54-4DE5-BFD3-59D4A238A8D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40705905-26CD-44EC-9634-3D6FD5B072A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B6563A21-9824-4D16-B69F-796B11D1864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大分県平均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9B6E1015-4C57-4319-84D1-D307FA2E390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A011731A-637F-4978-8323-51B573F0750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BE6667E9-D63A-4DE9-8E51-677EF122A43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C1D3B3D2-5454-4A3D-8B3B-9920E5028AB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1E65688D-D0C6-4914-B485-C39E18E7546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07E004FC-5426-41C5-9BD4-E3821DFF86A7}"/>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6C799499-AF65-4C69-BE7A-C67451D5C7D3}"/>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D67A72BD-190F-46D7-8AF9-246BBD0233EF}"/>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90D17362-C25F-4D5F-933B-433A65A4472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1A446E6A-5D88-43A7-8B39-7DF480A3EF8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2A54C9BC-41C3-4215-90A0-EE87E1279443}"/>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C9391FDD-1134-4FE9-87E5-330403AECAC4}"/>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08DFB92B-F045-46A5-B766-E0AEECDED69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0A792140-1D9F-4866-A997-537A8CD7796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D952EE53-6027-432C-8676-04D4FC1B90F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5E573F1D-0132-4289-A1D4-C83BA9331A5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7D3E6595-5CDC-427D-9B05-6880FA863BB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A883A385-DED6-4EFC-BE63-78AD2265CDC9}"/>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FEB64389-FA25-4DCB-9B1A-3D9622F90E28}"/>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CF00CF11-E316-4D45-BF16-8D73CFD967B6}"/>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1A606F66-5704-4E22-8843-FFDDFE6CB12A}"/>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E8FE7632-DAF6-4559-8E8D-0771A0D30986}"/>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EFFAB327-79A8-4A0F-9D00-A0682BC0BDCD}"/>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360F35A7-5FE8-475B-A87B-ECFE5CA3FA99}"/>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FD56E293-FC53-49D4-B1DF-1CE6EE342D03}"/>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53B84ED9-35B6-4446-8AA5-FE1AA9E5E244}"/>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6657B7A8-4AA7-4CB1-A375-8C367A475B5E}"/>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6A54B35A-356D-411B-9B05-91B1267B97B2}"/>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B30BAD9A-6F9A-4879-B5BD-D1233ACD506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13924AF9-1F23-4369-B55D-0A7A9F3A25F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46B4E8E9-FA43-4BEC-9E9C-AC0416F17EE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9D0A98EA-993A-4B23-A992-2F36459F827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29466B95-F6C7-4D35-B2C8-A2FB702DE89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44450</xdr:rowOff>
    </xdr:from>
    <xdr:to>
      <xdr:col>116</xdr:col>
      <xdr:colOff>114300</xdr:colOff>
      <xdr:row>105</xdr:row>
      <xdr:rowOff>146050</xdr:rowOff>
    </xdr:to>
    <xdr:sp macro="" textlink="">
      <xdr:nvSpPr>
        <xdr:cNvPr id="920" name="楕円 919">
          <a:extLst>
            <a:ext uri="{FF2B5EF4-FFF2-40B4-BE49-F238E27FC236}">
              <a16:creationId xmlns:a16="http://schemas.microsoft.com/office/drawing/2014/main" id="{5340DA09-6055-451B-BE49-844D9ADC6FFC}"/>
            </a:ext>
          </a:extLst>
        </xdr:cNvPr>
        <xdr:cNvSpPr/>
      </xdr:nvSpPr>
      <xdr:spPr>
        <a:xfrm>
          <a:off x="221107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67327</xdr:rowOff>
    </xdr:from>
    <xdr:ext cx="469744" cy="259045"/>
    <xdr:sp macro="" textlink="">
      <xdr:nvSpPr>
        <xdr:cNvPr id="921" name="【庁舎】&#10;一人当たり面積該当値テキスト">
          <a:extLst>
            <a:ext uri="{FF2B5EF4-FFF2-40B4-BE49-F238E27FC236}">
              <a16:creationId xmlns:a16="http://schemas.microsoft.com/office/drawing/2014/main" id="{7FE1A6C8-0AAF-432C-88D9-FF99403BA811}"/>
            </a:ext>
          </a:extLst>
        </xdr:cNvPr>
        <xdr:cNvSpPr txBox="1"/>
      </xdr:nvSpPr>
      <xdr:spPr>
        <a:xfrm>
          <a:off x="22199600" y="1789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44450</xdr:rowOff>
    </xdr:from>
    <xdr:to>
      <xdr:col>112</xdr:col>
      <xdr:colOff>38100</xdr:colOff>
      <xdr:row>105</xdr:row>
      <xdr:rowOff>146050</xdr:rowOff>
    </xdr:to>
    <xdr:sp macro="" textlink="">
      <xdr:nvSpPr>
        <xdr:cNvPr id="922" name="楕円 921">
          <a:extLst>
            <a:ext uri="{FF2B5EF4-FFF2-40B4-BE49-F238E27FC236}">
              <a16:creationId xmlns:a16="http://schemas.microsoft.com/office/drawing/2014/main" id="{1157A29E-EAC8-4613-ABB2-6DFD0FDCDD6A}"/>
            </a:ext>
          </a:extLst>
        </xdr:cNvPr>
        <xdr:cNvSpPr/>
      </xdr:nvSpPr>
      <xdr:spPr>
        <a:xfrm>
          <a:off x="21272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95250</xdr:rowOff>
    </xdr:from>
    <xdr:to>
      <xdr:col>116</xdr:col>
      <xdr:colOff>63500</xdr:colOff>
      <xdr:row>105</xdr:row>
      <xdr:rowOff>95250</xdr:rowOff>
    </xdr:to>
    <xdr:cxnSp macro="">
      <xdr:nvCxnSpPr>
        <xdr:cNvPr id="923" name="直線コネクタ 922">
          <a:extLst>
            <a:ext uri="{FF2B5EF4-FFF2-40B4-BE49-F238E27FC236}">
              <a16:creationId xmlns:a16="http://schemas.microsoft.com/office/drawing/2014/main" id="{CADD2A88-CBEE-44E2-9E89-34E757D97D11}"/>
            </a:ext>
          </a:extLst>
        </xdr:cNvPr>
        <xdr:cNvCxnSpPr/>
      </xdr:nvCxnSpPr>
      <xdr:spPr>
        <a:xfrm>
          <a:off x="21323300" y="18097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44450</xdr:rowOff>
    </xdr:from>
    <xdr:to>
      <xdr:col>107</xdr:col>
      <xdr:colOff>101600</xdr:colOff>
      <xdr:row>105</xdr:row>
      <xdr:rowOff>146050</xdr:rowOff>
    </xdr:to>
    <xdr:sp macro="" textlink="">
      <xdr:nvSpPr>
        <xdr:cNvPr id="924" name="楕円 923">
          <a:extLst>
            <a:ext uri="{FF2B5EF4-FFF2-40B4-BE49-F238E27FC236}">
              <a16:creationId xmlns:a16="http://schemas.microsoft.com/office/drawing/2014/main" id="{41F4CE27-66CD-4B3F-828A-6BCB2D941CC3}"/>
            </a:ext>
          </a:extLst>
        </xdr:cNvPr>
        <xdr:cNvSpPr/>
      </xdr:nvSpPr>
      <xdr:spPr>
        <a:xfrm>
          <a:off x="20383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95250</xdr:rowOff>
    </xdr:from>
    <xdr:to>
      <xdr:col>111</xdr:col>
      <xdr:colOff>177800</xdr:colOff>
      <xdr:row>105</xdr:row>
      <xdr:rowOff>95250</xdr:rowOff>
    </xdr:to>
    <xdr:cxnSp macro="">
      <xdr:nvCxnSpPr>
        <xdr:cNvPr id="925" name="直線コネクタ 924">
          <a:extLst>
            <a:ext uri="{FF2B5EF4-FFF2-40B4-BE49-F238E27FC236}">
              <a16:creationId xmlns:a16="http://schemas.microsoft.com/office/drawing/2014/main" id="{BB8A67FD-DE39-437D-AE8C-45031F60857F}"/>
            </a:ext>
          </a:extLst>
        </xdr:cNvPr>
        <xdr:cNvCxnSpPr/>
      </xdr:nvCxnSpPr>
      <xdr:spPr>
        <a:xfrm>
          <a:off x="20434300" y="18097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48261</xdr:rowOff>
    </xdr:from>
    <xdr:to>
      <xdr:col>102</xdr:col>
      <xdr:colOff>165100</xdr:colOff>
      <xdr:row>105</xdr:row>
      <xdr:rowOff>149861</xdr:rowOff>
    </xdr:to>
    <xdr:sp macro="" textlink="">
      <xdr:nvSpPr>
        <xdr:cNvPr id="926" name="楕円 925">
          <a:extLst>
            <a:ext uri="{FF2B5EF4-FFF2-40B4-BE49-F238E27FC236}">
              <a16:creationId xmlns:a16="http://schemas.microsoft.com/office/drawing/2014/main" id="{C21FC451-CADC-43B5-828F-03FDDE4DFCB6}"/>
            </a:ext>
          </a:extLst>
        </xdr:cNvPr>
        <xdr:cNvSpPr/>
      </xdr:nvSpPr>
      <xdr:spPr>
        <a:xfrm>
          <a:off x="19494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95250</xdr:rowOff>
    </xdr:from>
    <xdr:to>
      <xdr:col>107</xdr:col>
      <xdr:colOff>50800</xdr:colOff>
      <xdr:row>105</xdr:row>
      <xdr:rowOff>99061</xdr:rowOff>
    </xdr:to>
    <xdr:cxnSp macro="">
      <xdr:nvCxnSpPr>
        <xdr:cNvPr id="927" name="直線コネクタ 926">
          <a:extLst>
            <a:ext uri="{FF2B5EF4-FFF2-40B4-BE49-F238E27FC236}">
              <a16:creationId xmlns:a16="http://schemas.microsoft.com/office/drawing/2014/main" id="{64D03491-BF91-4D4B-B79F-59301ACABFA1}"/>
            </a:ext>
          </a:extLst>
        </xdr:cNvPr>
        <xdr:cNvCxnSpPr/>
      </xdr:nvCxnSpPr>
      <xdr:spPr>
        <a:xfrm flipV="1">
          <a:off x="19545300" y="1809750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48261</xdr:rowOff>
    </xdr:from>
    <xdr:to>
      <xdr:col>98</xdr:col>
      <xdr:colOff>38100</xdr:colOff>
      <xdr:row>105</xdr:row>
      <xdr:rowOff>149861</xdr:rowOff>
    </xdr:to>
    <xdr:sp macro="" textlink="">
      <xdr:nvSpPr>
        <xdr:cNvPr id="928" name="楕円 927">
          <a:extLst>
            <a:ext uri="{FF2B5EF4-FFF2-40B4-BE49-F238E27FC236}">
              <a16:creationId xmlns:a16="http://schemas.microsoft.com/office/drawing/2014/main" id="{383B5750-7577-4CD1-BC90-23A8402B68F5}"/>
            </a:ext>
          </a:extLst>
        </xdr:cNvPr>
        <xdr:cNvSpPr/>
      </xdr:nvSpPr>
      <xdr:spPr>
        <a:xfrm>
          <a:off x="18605500" y="1805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99061</xdr:rowOff>
    </xdr:from>
    <xdr:to>
      <xdr:col>102</xdr:col>
      <xdr:colOff>114300</xdr:colOff>
      <xdr:row>105</xdr:row>
      <xdr:rowOff>99061</xdr:rowOff>
    </xdr:to>
    <xdr:cxnSp macro="">
      <xdr:nvCxnSpPr>
        <xdr:cNvPr id="929" name="直線コネクタ 928">
          <a:extLst>
            <a:ext uri="{FF2B5EF4-FFF2-40B4-BE49-F238E27FC236}">
              <a16:creationId xmlns:a16="http://schemas.microsoft.com/office/drawing/2014/main" id="{C45C0945-E3C1-4669-A625-DE39809AF6B7}"/>
            </a:ext>
          </a:extLst>
        </xdr:cNvPr>
        <xdr:cNvCxnSpPr/>
      </xdr:nvCxnSpPr>
      <xdr:spPr>
        <a:xfrm>
          <a:off x="18656300" y="1810131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B27208C1-0C06-460F-80E4-F767402F1FBA}"/>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56AF3B23-F269-43F7-908C-E304E221C47A}"/>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EA7B7EDB-DA79-4076-AB11-486CC204186F}"/>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A246C4FB-04C3-4A9E-9E5D-53957B1C4604}"/>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162577</xdr:rowOff>
    </xdr:from>
    <xdr:ext cx="469744" cy="259045"/>
    <xdr:sp macro="" textlink="">
      <xdr:nvSpPr>
        <xdr:cNvPr id="934" name="n_1mainValue【庁舎】&#10;一人当たり面積">
          <a:extLst>
            <a:ext uri="{FF2B5EF4-FFF2-40B4-BE49-F238E27FC236}">
              <a16:creationId xmlns:a16="http://schemas.microsoft.com/office/drawing/2014/main" id="{6FC1A8BB-E5B2-4083-88B6-476FBFB529BE}"/>
            </a:ext>
          </a:extLst>
        </xdr:cNvPr>
        <xdr:cNvSpPr txBox="1"/>
      </xdr:nvSpPr>
      <xdr:spPr>
        <a:xfrm>
          <a:off x="210757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162577</xdr:rowOff>
    </xdr:from>
    <xdr:ext cx="469744" cy="259045"/>
    <xdr:sp macro="" textlink="">
      <xdr:nvSpPr>
        <xdr:cNvPr id="935" name="n_2mainValue【庁舎】&#10;一人当たり面積">
          <a:extLst>
            <a:ext uri="{FF2B5EF4-FFF2-40B4-BE49-F238E27FC236}">
              <a16:creationId xmlns:a16="http://schemas.microsoft.com/office/drawing/2014/main" id="{790F1ED2-5003-4B97-B16A-34213281D24F}"/>
            </a:ext>
          </a:extLst>
        </xdr:cNvPr>
        <xdr:cNvSpPr txBox="1"/>
      </xdr:nvSpPr>
      <xdr:spPr>
        <a:xfrm>
          <a:off x="20199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166388</xdr:rowOff>
    </xdr:from>
    <xdr:ext cx="469744" cy="259045"/>
    <xdr:sp macro="" textlink="">
      <xdr:nvSpPr>
        <xdr:cNvPr id="936" name="n_3mainValue【庁舎】&#10;一人当たり面積">
          <a:extLst>
            <a:ext uri="{FF2B5EF4-FFF2-40B4-BE49-F238E27FC236}">
              <a16:creationId xmlns:a16="http://schemas.microsoft.com/office/drawing/2014/main" id="{CA9DBE40-CAD6-4D9C-990D-80243E0DB077}"/>
            </a:ext>
          </a:extLst>
        </xdr:cNvPr>
        <xdr:cNvSpPr txBox="1"/>
      </xdr:nvSpPr>
      <xdr:spPr>
        <a:xfrm>
          <a:off x="19310427" y="1782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166388</xdr:rowOff>
    </xdr:from>
    <xdr:ext cx="469744" cy="259045"/>
    <xdr:sp macro="" textlink="">
      <xdr:nvSpPr>
        <xdr:cNvPr id="937" name="n_4mainValue【庁舎】&#10;一人当たり面積">
          <a:extLst>
            <a:ext uri="{FF2B5EF4-FFF2-40B4-BE49-F238E27FC236}">
              <a16:creationId xmlns:a16="http://schemas.microsoft.com/office/drawing/2014/main" id="{F10FEA61-F189-44C7-B9F1-8BB023DE9489}"/>
            </a:ext>
          </a:extLst>
        </xdr:cNvPr>
        <xdr:cNvSpPr txBox="1"/>
      </xdr:nvSpPr>
      <xdr:spPr>
        <a:xfrm>
          <a:off x="18421427" y="17825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FE862B6C-280E-4849-91C5-D8ED43BD90F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D69294F7-BEBE-435B-9CF6-896BE7A13A8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D85683E1-B2CA-462A-8203-9409CAAD9D5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建築年数の経過により減価償却率が悪化している施設が多くなっている。今後も資産の耐用年数等を十分に考慮した施設整備に努める。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75" thickBot="1" x14ac:dyDescent="0.2">
      <c r="B2" s="164" t="s">
        <v>77</v>
      </c>
      <c r="C2" s="164"/>
      <c r="D2" s="165"/>
    </row>
    <row r="3" spans="1:119" ht="18.75" customHeight="1" thickBot="1" x14ac:dyDescent="0.2">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227021241</v>
      </c>
      <c r="BO4" s="462"/>
      <c r="BP4" s="462"/>
      <c r="BQ4" s="462"/>
      <c r="BR4" s="462"/>
      <c r="BS4" s="462"/>
      <c r="BT4" s="462"/>
      <c r="BU4" s="463"/>
      <c r="BV4" s="461">
        <v>224365164</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4.8</v>
      </c>
      <c r="CU4" s="602"/>
      <c r="CV4" s="602"/>
      <c r="CW4" s="602"/>
      <c r="CX4" s="602"/>
      <c r="CY4" s="602"/>
      <c r="CZ4" s="602"/>
      <c r="DA4" s="603"/>
      <c r="DB4" s="601">
        <v>4.9000000000000004</v>
      </c>
      <c r="DC4" s="602"/>
      <c r="DD4" s="602"/>
      <c r="DE4" s="602"/>
      <c r="DF4" s="602"/>
      <c r="DG4" s="602"/>
      <c r="DH4" s="602"/>
      <c r="DI4" s="603"/>
    </row>
    <row r="5" spans="1:119" ht="18.75" customHeight="1" x14ac:dyDescent="0.15">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220926921</v>
      </c>
      <c r="BO5" s="433"/>
      <c r="BP5" s="433"/>
      <c r="BQ5" s="433"/>
      <c r="BR5" s="433"/>
      <c r="BS5" s="433"/>
      <c r="BT5" s="433"/>
      <c r="BU5" s="434"/>
      <c r="BV5" s="432">
        <v>218441539</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97</v>
      </c>
      <c r="CU5" s="430"/>
      <c r="CV5" s="430"/>
      <c r="CW5" s="430"/>
      <c r="CX5" s="430"/>
      <c r="CY5" s="430"/>
      <c r="CZ5" s="430"/>
      <c r="DA5" s="431"/>
      <c r="DB5" s="429">
        <v>97.3</v>
      </c>
      <c r="DC5" s="430"/>
      <c r="DD5" s="430"/>
      <c r="DE5" s="430"/>
      <c r="DF5" s="430"/>
      <c r="DG5" s="430"/>
      <c r="DH5" s="430"/>
      <c r="DI5" s="431"/>
    </row>
    <row r="6" spans="1:119" ht="18.75" customHeight="1" x14ac:dyDescent="0.15">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6094320</v>
      </c>
      <c r="BO6" s="433"/>
      <c r="BP6" s="433"/>
      <c r="BQ6" s="433"/>
      <c r="BR6" s="433"/>
      <c r="BS6" s="433"/>
      <c r="BT6" s="433"/>
      <c r="BU6" s="434"/>
      <c r="BV6" s="432">
        <v>5923625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97.9</v>
      </c>
      <c r="CU6" s="576"/>
      <c r="CV6" s="576"/>
      <c r="CW6" s="576"/>
      <c r="CX6" s="576"/>
      <c r="CY6" s="576"/>
      <c r="CZ6" s="576"/>
      <c r="DA6" s="577"/>
      <c r="DB6" s="575">
        <v>98.9</v>
      </c>
      <c r="DC6" s="576"/>
      <c r="DD6" s="576"/>
      <c r="DE6" s="576"/>
      <c r="DF6" s="576"/>
      <c r="DG6" s="576"/>
      <c r="DH6" s="576"/>
      <c r="DI6" s="577"/>
    </row>
    <row r="7" spans="1:119" ht="18.75" customHeight="1" x14ac:dyDescent="0.15">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868150</v>
      </c>
      <c r="BO7" s="433"/>
      <c r="BP7" s="433"/>
      <c r="BQ7" s="433"/>
      <c r="BR7" s="433"/>
      <c r="BS7" s="433"/>
      <c r="BT7" s="433"/>
      <c r="BU7" s="434"/>
      <c r="BV7" s="432">
        <v>706757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108322480</v>
      </c>
      <c r="CU7" s="433"/>
      <c r="CV7" s="433"/>
      <c r="CW7" s="433"/>
      <c r="CX7" s="433"/>
      <c r="CY7" s="433"/>
      <c r="CZ7" s="433"/>
      <c r="DA7" s="434"/>
      <c r="DB7" s="432">
        <v>105504557</v>
      </c>
      <c r="DC7" s="433"/>
      <c r="DD7" s="433"/>
      <c r="DE7" s="433"/>
      <c r="DF7" s="433"/>
      <c r="DG7" s="433"/>
      <c r="DH7" s="433"/>
      <c r="DI7" s="434"/>
    </row>
    <row r="8" spans="1:119" ht="18.75" customHeight="1" thickBot="1" x14ac:dyDescent="0.2">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5226170</v>
      </c>
      <c r="BO8" s="433"/>
      <c r="BP8" s="433"/>
      <c r="BQ8" s="433"/>
      <c r="BR8" s="433"/>
      <c r="BS8" s="433"/>
      <c r="BT8" s="433"/>
      <c r="BU8" s="434"/>
      <c r="BV8" s="432">
        <v>5216868</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0.86</v>
      </c>
      <c r="CU8" s="536"/>
      <c r="CV8" s="536"/>
      <c r="CW8" s="536"/>
      <c r="CX8" s="536"/>
      <c r="CY8" s="536"/>
      <c r="CZ8" s="536"/>
      <c r="DA8" s="537"/>
      <c r="DB8" s="535">
        <v>0.86</v>
      </c>
      <c r="DC8" s="536"/>
      <c r="DD8" s="536"/>
      <c r="DE8" s="536"/>
      <c r="DF8" s="536"/>
      <c r="DG8" s="536"/>
      <c r="DH8" s="536"/>
      <c r="DI8" s="537"/>
    </row>
    <row r="9" spans="1:119" ht="18.75" customHeight="1" thickBot="1" x14ac:dyDescent="0.2">
      <c r="A9" s="163"/>
      <c r="B9" s="564" t="s">
        <v>106</v>
      </c>
      <c r="C9" s="565"/>
      <c r="D9" s="565"/>
      <c r="E9" s="565"/>
      <c r="F9" s="565"/>
      <c r="G9" s="565"/>
      <c r="H9" s="565"/>
      <c r="I9" s="565"/>
      <c r="J9" s="565"/>
      <c r="K9" s="483"/>
      <c r="L9" s="566" t="s">
        <v>107</v>
      </c>
      <c r="M9" s="567"/>
      <c r="N9" s="567"/>
      <c r="O9" s="567"/>
      <c r="P9" s="567"/>
      <c r="Q9" s="568"/>
      <c r="R9" s="569">
        <v>475614</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9302</v>
      </c>
      <c r="BO9" s="433"/>
      <c r="BP9" s="433"/>
      <c r="BQ9" s="433"/>
      <c r="BR9" s="433"/>
      <c r="BS9" s="433"/>
      <c r="BT9" s="433"/>
      <c r="BU9" s="434"/>
      <c r="BV9" s="432">
        <v>88899</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v>
      </c>
      <c r="CU9" s="430"/>
      <c r="CV9" s="430"/>
      <c r="CW9" s="430"/>
      <c r="CX9" s="430"/>
      <c r="CY9" s="430"/>
      <c r="CZ9" s="430"/>
      <c r="DA9" s="431"/>
      <c r="DB9" s="429">
        <v>13.6</v>
      </c>
      <c r="DC9" s="430"/>
      <c r="DD9" s="430"/>
      <c r="DE9" s="430"/>
      <c r="DF9" s="430"/>
      <c r="DG9" s="430"/>
      <c r="DH9" s="430"/>
      <c r="DI9" s="431"/>
    </row>
    <row r="10" spans="1:119" ht="18.75" customHeight="1" thickBot="1" x14ac:dyDescent="0.2">
      <c r="A10" s="163"/>
      <c r="B10" s="564"/>
      <c r="C10" s="565"/>
      <c r="D10" s="565"/>
      <c r="E10" s="565"/>
      <c r="F10" s="565"/>
      <c r="G10" s="565"/>
      <c r="H10" s="565"/>
      <c r="I10" s="565"/>
      <c r="J10" s="565"/>
      <c r="K10" s="483"/>
      <c r="L10" s="388" t="s">
        <v>112</v>
      </c>
      <c r="M10" s="389"/>
      <c r="N10" s="389"/>
      <c r="O10" s="389"/>
      <c r="P10" s="389"/>
      <c r="Q10" s="390"/>
      <c r="R10" s="385">
        <v>478146</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12199</v>
      </c>
      <c r="BO10" s="433"/>
      <c r="BP10" s="433"/>
      <c r="BQ10" s="433"/>
      <c r="BR10" s="433"/>
      <c r="BS10" s="433"/>
      <c r="BT10" s="433"/>
      <c r="BU10" s="434"/>
      <c r="BV10" s="432">
        <v>6854</v>
      </c>
      <c r="BW10" s="433"/>
      <c r="BX10" s="433"/>
      <c r="BY10" s="433"/>
      <c r="BZ10" s="433"/>
      <c r="CA10" s="433"/>
      <c r="CB10" s="433"/>
      <c r="CC10" s="434"/>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119</v>
      </c>
      <c r="AV11" s="491"/>
      <c r="AW11" s="491"/>
      <c r="AX11" s="491"/>
      <c r="AY11" s="446" t="s">
        <v>120</v>
      </c>
      <c r="AZ11" s="447"/>
      <c r="BA11" s="447"/>
      <c r="BB11" s="447"/>
      <c r="BC11" s="447"/>
      <c r="BD11" s="447"/>
      <c r="BE11" s="447"/>
      <c r="BF11" s="447"/>
      <c r="BG11" s="447"/>
      <c r="BH11" s="447"/>
      <c r="BI11" s="447"/>
      <c r="BJ11" s="447"/>
      <c r="BK11" s="447"/>
      <c r="BL11" s="447"/>
      <c r="BM11" s="448"/>
      <c r="BN11" s="432">
        <v>49806</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63"/>
      <c r="B12" s="538" t="s">
        <v>123</v>
      </c>
      <c r="C12" s="539"/>
      <c r="D12" s="539"/>
      <c r="E12" s="539"/>
      <c r="F12" s="539"/>
      <c r="G12" s="539"/>
      <c r="H12" s="539"/>
      <c r="I12" s="539"/>
      <c r="J12" s="539"/>
      <c r="K12" s="540"/>
      <c r="L12" s="547" t="s">
        <v>124</v>
      </c>
      <c r="M12" s="548"/>
      <c r="N12" s="548"/>
      <c r="O12" s="548"/>
      <c r="P12" s="548"/>
      <c r="Q12" s="549"/>
      <c r="R12" s="550">
        <v>472898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1000000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63"/>
      <c r="B13" s="541"/>
      <c r="C13" s="542"/>
      <c r="D13" s="542"/>
      <c r="E13" s="542"/>
      <c r="F13" s="542"/>
      <c r="G13" s="542"/>
      <c r="H13" s="542"/>
      <c r="I13" s="542"/>
      <c r="J13" s="542"/>
      <c r="K13" s="543"/>
      <c r="L13" s="178"/>
      <c r="M13" s="516" t="s">
        <v>130</v>
      </c>
      <c r="N13" s="517"/>
      <c r="O13" s="517"/>
      <c r="P13" s="517"/>
      <c r="Q13" s="518"/>
      <c r="R13" s="519">
        <v>468046</v>
      </c>
      <c r="S13" s="520"/>
      <c r="T13" s="520"/>
      <c r="U13" s="520"/>
      <c r="V13" s="521"/>
      <c r="W13" s="522" t="s">
        <v>131</v>
      </c>
      <c r="X13" s="418"/>
      <c r="Y13" s="418"/>
      <c r="Z13" s="418"/>
      <c r="AA13" s="418"/>
      <c r="AB13" s="419"/>
      <c r="AC13" s="385">
        <v>3817</v>
      </c>
      <c r="AD13" s="386"/>
      <c r="AE13" s="386"/>
      <c r="AF13" s="386"/>
      <c r="AG13" s="387"/>
      <c r="AH13" s="385">
        <v>4007</v>
      </c>
      <c r="AI13" s="386"/>
      <c r="AJ13" s="386"/>
      <c r="AK13" s="386"/>
      <c r="AL13" s="445"/>
      <c r="AM13" s="489" t="s">
        <v>132</v>
      </c>
      <c r="AN13" s="389"/>
      <c r="AO13" s="389"/>
      <c r="AP13" s="389"/>
      <c r="AQ13" s="389"/>
      <c r="AR13" s="389"/>
      <c r="AS13" s="389"/>
      <c r="AT13" s="390"/>
      <c r="AU13" s="490" t="s">
        <v>119</v>
      </c>
      <c r="AV13" s="491"/>
      <c r="AW13" s="491"/>
      <c r="AX13" s="491"/>
      <c r="AY13" s="446" t="s">
        <v>133</v>
      </c>
      <c r="AZ13" s="447"/>
      <c r="BA13" s="447"/>
      <c r="BB13" s="447"/>
      <c r="BC13" s="447"/>
      <c r="BD13" s="447"/>
      <c r="BE13" s="447"/>
      <c r="BF13" s="447"/>
      <c r="BG13" s="447"/>
      <c r="BH13" s="447"/>
      <c r="BI13" s="447"/>
      <c r="BJ13" s="447"/>
      <c r="BK13" s="447"/>
      <c r="BL13" s="447"/>
      <c r="BM13" s="448"/>
      <c r="BN13" s="432">
        <v>-928693</v>
      </c>
      <c r="BO13" s="433"/>
      <c r="BP13" s="433"/>
      <c r="BQ13" s="433"/>
      <c r="BR13" s="433"/>
      <c r="BS13" s="433"/>
      <c r="BT13" s="433"/>
      <c r="BU13" s="434"/>
      <c r="BV13" s="432">
        <v>95753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v>
      </c>
      <c r="CU13" s="430"/>
      <c r="CV13" s="430"/>
      <c r="CW13" s="430"/>
      <c r="CX13" s="430"/>
      <c r="CY13" s="430"/>
      <c r="CZ13" s="430"/>
      <c r="DA13" s="431"/>
      <c r="DB13" s="429">
        <v>5.9</v>
      </c>
      <c r="DC13" s="430"/>
      <c r="DD13" s="430"/>
      <c r="DE13" s="430"/>
      <c r="DF13" s="430"/>
      <c r="DG13" s="430"/>
      <c r="DH13" s="430"/>
      <c r="DI13" s="431"/>
    </row>
    <row r="14" spans="1:119" ht="18.75" customHeight="1" thickBot="1" x14ac:dyDescent="0.2">
      <c r="A14" s="163"/>
      <c r="B14" s="541"/>
      <c r="C14" s="542"/>
      <c r="D14" s="542"/>
      <c r="E14" s="542"/>
      <c r="F14" s="542"/>
      <c r="G14" s="542"/>
      <c r="H14" s="542"/>
      <c r="I14" s="542"/>
      <c r="J14" s="542"/>
      <c r="K14" s="543"/>
      <c r="L14" s="506" t="s">
        <v>135</v>
      </c>
      <c r="M14" s="559"/>
      <c r="N14" s="559"/>
      <c r="O14" s="559"/>
      <c r="P14" s="559"/>
      <c r="Q14" s="560"/>
      <c r="R14" s="519">
        <v>474665</v>
      </c>
      <c r="S14" s="520"/>
      <c r="T14" s="520"/>
      <c r="U14" s="520"/>
      <c r="V14" s="521"/>
      <c r="W14" s="523"/>
      <c r="X14" s="421"/>
      <c r="Y14" s="421"/>
      <c r="Z14" s="421"/>
      <c r="AA14" s="421"/>
      <c r="AB14" s="422"/>
      <c r="AC14" s="512">
        <v>1.8</v>
      </c>
      <c r="AD14" s="513"/>
      <c r="AE14" s="513"/>
      <c r="AF14" s="513"/>
      <c r="AG14" s="514"/>
      <c r="AH14" s="512">
        <v>1.9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45.7</v>
      </c>
      <c r="CU14" s="530"/>
      <c r="CV14" s="530"/>
      <c r="CW14" s="530"/>
      <c r="CX14" s="530"/>
      <c r="CY14" s="530"/>
      <c r="CZ14" s="530"/>
      <c r="DA14" s="531"/>
      <c r="DB14" s="529">
        <v>41.1</v>
      </c>
      <c r="DC14" s="530"/>
      <c r="DD14" s="530"/>
      <c r="DE14" s="530"/>
      <c r="DF14" s="530"/>
      <c r="DG14" s="530"/>
      <c r="DH14" s="530"/>
      <c r="DI14" s="531"/>
    </row>
    <row r="15" spans="1:119" ht="18.75" customHeight="1" x14ac:dyDescent="0.15">
      <c r="A15" s="163"/>
      <c r="B15" s="541"/>
      <c r="C15" s="542"/>
      <c r="D15" s="542"/>
      <c r="E15" s="542"/>
      <c r="F15" s="542"/>
      <c r="G15" s="542"/>
      <c r="H15" s="542"/>
      <c r="I15" s="542"/>
      <c r="J15" s="542"/>
      <c r="K15" s="543"/>
      <c r="L15" s="178"/>
      <c r="M15" s="516" t="s">
        <v>130</v>
      </c>
      <c r="N15" s="517"/>
      <c r="O15" s="517"/>
      <c r="P15" s="517"/>
      <c r="Q15" s="518"/>
      <c r="R15" s="519">
        <v>470506</v>
      </c>
      <c r="S15" s="520"/>
      <c r="T15" s="520"/>
      <c r="U15" s="520"/>
      <c r="V15" s="521"/>
      <c r="W15" s="522" t="s">
        <v>137</v>
      </c>
      <c r="X15" s="418"/>
      <c r="Y15" s="418"/>
      <c r="Z15" s="418"/>
      <c r="AA15" s="418"/>
      <c r="AB15" s="419"/>
      <c r="AC15" s="385">
        <v>47670</v>
      </c>
      <c r="AD15" s="386"/>
      <c r="AE15" s="386"/>
      <c r="AF15" s="386"/>
      <c r="AG15" s="387"/>
      <c r="AH15" s="385">
        <v>47987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73197880</v>
      </c>
      <c r="BO15" s="462"/>
      <c r="BP15" s="462"/>
      <c r="BQ15" s="462"/>
      <c r="BR15" s="462"/>
      <c r="BS15" s="462"/>
      <c r="BT15" s="462"/>
      <c r="BU15" s="463"/>
      <c r="BV15" s="461">
        <v>71869939</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22</v>
      </c>
      <c r="AD16" s="513"/>
      <c r="AE16" s="513"/>
      <c r="AF16" s="513"/>
      <c r="AG16" s="514"/>
      <c r="AH16" s="512">
        <v>22.7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87045677</v>
      </c>
      <c r="BO16" s="433"/>
      <c r="BP16" s="433"/>
      <c r="BQ16" s="433"/>
      <c r="BR16" s="433"/>
      <c r="BS16" s="433"/>
      <c r="BT16" s="433"/>
      <c r="BU16" s="434"/>
      <c r="BV16" s="432">
        <v>83619914</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63"/>
      <c r="B17" s="544"/>
      <c r="C17" s="545"/>
      <c r="D17" s="545"/>
      <c r="E17" s="545"/>
      <c r="F17" s="545"/>
      <c r="G17" s="545"/>
      <c r="H17" s="545"/>
      <c r="I17" s="545"/>
      <c r="J17" s="545"/>
      <c r="K17" s="546"/>
      <c r="L17" s="182"/>
      <c r="M17" s="525" t="s">
        <v>143</v>
      </c>
      <c r="N17" s="526"/>
      <c r="O17" s="526"/>
      <c r="P17" s="526"/>
      <c r="Q17" s="527"/>
      <c r="R17" s="509" t="s">
        <v>117</v>
      </c>
      <c r="S17" s="510"/>
      <c r="T17" s="510"/>
      <c r="U17" s="510"/>
      <c r="V17" s="511"/>
      <c r="W17" s="522" t="s">
        <v>144</v>
      </c>
      <c r="X17" s="418"/>
      <c r="Y17" s="418"/>
      <c r="Z17" s="418"/>
      <c r="AA17" s="418"/>
      <c r="AB17" s="419"/>
      <c r="AC17" s="385">
        <v>164915</v>
      </c>
      <c r="AD17" s="386"/>
      <c r="AE17" s="386"/>
      <c r="AF17" s="386"/>
      <c r="AG17" s="387"/>
      <c r="AH17" s="385">
        <v>159286</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93322113</v>
      </c>
      <c r="BO17" s="433"/>
      <c r="BP17" s="433"/>
      <c r="BQ17" s="433"/>
      <c r="BR17" s="433"/>
      <c r="BS17" s="433"/>
      <c r="BT17" s="433"/>
      <c r="BU17" s="434"/>
      <c r="BV17" s="432">
        <v>91570391</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63"/>
      <c r="B18" s="482" t="s">
        <v>146</v>
      </c>
      <c r="C18" s="483"/>
      <c r="D18" s="483"/>
      <c r="E18" s="484"/>
      <c r="F18" s="484"/>
      <c r="G18" s="484"/>
      <c r="H18" s="484"/>
      <c r="I18" s="484"/>
      <c r="J18" s="484"/>
      <c r="K18" s="484"/>
      <c r="L18" s="485">
        <v>502.39</v>
      </c>
      <c r="M18" s="485"/>
      <c r="N18" s="485"/>
      <c r="O18" s="485"/>
      <c r="P18" s="485"/>
      <c r="Q18" s="485"/>
      <c r="R18" s="486"/>
      <c r="S18" s="486"/>
      <c r="T18" s="486"/>
      <c r="U18" s="486"/>
      <c r="V18" s="487"/>
      <c r="W18" s="503"/>
      <c r="X18" s="504"/>
      <c r="Y18" s="504"/>
      <c r="Z18" s="504"/>
      <c r="AA18" s="504"/>
      <c r="AB18" s="528"/>
      <c r="AC18" s="402">
        <v>76.2</v>
      </c>
      <c r="AD18" s="403"/>
      <c r="AE18" s="403"/>
      <c r="AF18" s="403"/>
      <c r="AG18" s="488"/>
      <c r="AH18" s="402">
        <v>75.400000000000006</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108608465</v>
      </c>
      <c r="BO18" s="433"/>
      <c r="BP18" s="433"/>
      <c r="BQ18" s="433"/>
      <c r="BR18" s="433"/>
      <c r="BS18" s="433"/>
      <c r="BT18" s="433"/>
      <c r="BU18" s="434"/>
      <c r="BV18" s="432">
        <v>104733009</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63"/>
      <c r="B19" s="482" t="s">
        <v>148</v>
      </c>
      <c r="C19" s="483"/>
      <c r="D19" s="483"/>
      <c r="E19" s="484"/>
      <c r="F19" s="484"/>
      <c r="G19" s="484"/>
      <c r="H19" s="484"/>
      <c r="I19" s="484"/>
      <c r="J19" s="484"/>
      <c r="K19" s="484"/>
      <c r="L19" s="492">
        <v>947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136162415</v>
      </c>
      <c r="BO19" s="433"/>
      <c r="BP19" s="433"/>
      <c r="BQ19" s="433"/>
      <c r="BR19" s="433"/>
      <c r="BS19" s="433"/>
      <c r="BT19" s="433"/>
      <c r="BU19" s="434"/>
      <c r="BV19" s="432">
        <v>130168085</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63"/>
      <c r="B20" s="482" t="s">
        <v>150</v>
      </c>
      <c r="C20" s="483"/>
      <c r="D20" s="483"/>
      <c r="E20" s="484"/>
      <c r="F20" s="484"/>
      <c r="G20" s="484"/>
      <c r="H20" s="484"/>
      <c r="I20" s="484"/>
      <c r="J20" s="484"/>
      <c r="K20" s="484"/>
      <c r="L20" s="492">
        <v>209539</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165166604</v>
      </c>
      <c r="BO22" s="462"/>
      <c r="BP22" s="462"/>
      <c r="BQ22" s="462"/>
      <c r="BR22" s="462"/>
      <c r="BS22" s="462"/>
      <c r="BT22" s="462"/>
      <c r="BU22" s="463"/>
      <c r="BV22" s="461">
        <v>165874490</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138477150</v>
      </c>
      <c r="BO23" s="433"/>
      <c r="BP23" s="433"/>
      <c r="BQ23" s="433"/>
      <c r="BR23" s="433"/>
      <c r="BS23" s="433"/>
      <c r="BT23" s="433"/>
      <c r="BU23" s="434"/>
      <c r="BV23" s="432">
        <v>139000890</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63"/>
      <c r="B24" s="411"/>
      <c r="C24" s="412"/>
      <c r="D24" s="413"/>
      <c r="E24" s="388" t="s">
        <v>160</v>
      </c>
      <c r="F24" s="389"/>
      <c r="G24" s="389"/>
      <c r="H24" s="389"/>
      <c r="I24" s="389"/>
      <c r="J24" s="389"/>
      <c r="K24" s="390"/>
      <c r="L24" s="385">
        <v>1</v>
      </c>
      <c r="M24" s="386"/>
      <c r="N24" s="386"/>
      <c r="O24" s="386"/>
      <c r="P24" s="387"/>
      <c r="Q24" s="385">
        <v>11340</v>
      </c>
      <c r="R24" s="386"/>
      <c r="S24" s="386"/>
      <c r="T24" s="386"/>
      <c r="U24" s="386"/>
      <c r="V24" s="387"/>
      <c r="W24" s="475"/>
      <c r="X24" s="412"/>
      <c r="Y24" s="413"/>
      <c r="Z24" s="388" t="s">
        <v>161</v>
      </c>
      <c r="AA24" s="389"/>
      <c r="AB24" s="389"/>
      <c r="AC24" s="389"/>
      <c r="AD24" s="389"/>
      <c r="AE24" s="389"/>
      <c r="AF24" s="389"/>
      <c r="AG24" s="390"/>
      <c r="AH24" s="385">
        <v>3012</v>
      </c>
      <c r="AI24" s="386"/>
      <c r="AJ24" s="386"/>
      <c r="AK24" s="386"/>
      <c r="AL24" s="387"/>
      <c r="AM24" s="385">
        <v>9629364</v>
      </c>
      <c r="AN24" s="386"/>
      <c r="AO24" s="386"/>
      <c r="AP24" s="386"/>
      <c r="AQ24" s="386"/>
      <c r="AR24" s="387"/>
      <c r="AS24" s="385">
        <v>3197</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109438073</v>
      </c>
      <c r="BO24" s="433"/>
      <c r="BP24" s="433"/>
      <c r="BQ24" s="433"/>
      <c r="BR24" s="433"/>
      <c r="BS24" s="433"/>
      <c r="BT24" s="433"/>
      <c r="BU24" s="434"/>
      <c r="BV24" s="432">
        <v>105607127</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63"/>
      <c r="B25" s="411"/>
      <c r="C25" s="412"/>
      <c r="D25" s="413"/>
      <c r="E25" s="388" t="s">
        <v>163</v>
      </c>
      <c r="F25" s="389"/>
      <c r="G25" s="389"/>
      <c r="H25" s="389"/>
      <c r="I25" s="389"/>
      <c r="J25" s="389"/>
      <c r="K25" s="390"/>
      <c r="L25" s="385">
        <v>3</v>
      </c>
      <c r="M25" s="386"/>
      <c r="N25" s="386"/>
      <c r="O25" s="386"/>
      <c r="P25" s="387"/>
      <c r="Q25" s="385">
        <v>9050</v>
      </c>
      <c r="R25" s="386"/>
      <c r="S25" s="386"/>
      <c r="T25" s="386"/>
      <c r="U25" s="386"/>
      <c r="V25" s="387"/>
      <c r="W25" s="475"/>
      <c r="X25" s="412"/>
      <c r="Y25" s="413"/>
      <c r="Z25" s="388" t="s">
        <v>164</v>
      </c>
      <c r="AA25" s="389"/>
      <c r="AB25" s="389"/>
      <c r="AC25" s="389"/>
      <c r="AD25" s="389"/>
      <c r="AE25" s="389"/>
      <c r="AF25" s="389"/>
      <c r="AG25" s="390"/>
      <c r="AH25" s="385">
        <v>485</v>
      </c>
      <c r="AI25" s="386"/>
      <c r="AJ25" s="386"/>
      <c r="AK25" s="386"/>
      <c r="AL25" s="387"/>
      <c r="AM25" s="385">
        <v>1525325</v>
      </c>
      <c r="AN25" s="386"/>
      <c r="AO25" s="386"/>
      <c r="AP25" s="386"/>
      <c r="AQ25" s="386"/>
      <c r="AR25" s="387"/>
      <c r="AS25" s="385">
        <v>3145</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136066201</v>
      </c>
      <c r="BO25" s="462"/>
      <c r="BP25" s="462"/>
      <c r="BQ25" s="462"/>
      <c r="BR25" s="462"/>
      <c r="BS25" s="462"/>
      <c r="BT25" s="462"/>
      <c r="BU25" s="463"/>
      <c r="BV25" s="461">
        <v>132204629</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63"/>
      <c r="B26" s="411"/>
      <c r="C26" s="412"/>
      <c r="D26" s="413"/>
      <c r="E26" s="388" t="s">
        <v>166</v>
      </c>
      <c r="F26" s="389"/>
      <c r="G26" s="389"/>
      <c r="H26" s="389"/>
      <c r="I26" s="389"/>
      <c r="J26" s="389"/>
      <c r="K26" s="390"/>
      <c r="L26" s="385">
        <v>1</v>
      </c>
      <c r="M26" s="386"/>
      <c r="N26" s="386"/>
      <c r="O26" s="386"/>
      <c r="P26" s="387"/>
      <c r="Q26" s="385">
        <v>7930</v>
      </c>
      <c r="R26" s="386"/>
      <c r="S26" s="386"/>
      <c r="T26" s="386"/>
      <c r="U26" s="386"/>
      <c r="V26" s="387"/>
      <c r="W26" s="475"/>
      <c r="X26" s="412"/>
      <c r="Y26" s="413"/>
      <c r="Z26" s="388" t="s">
        <v>167</v>
      </c>
      <c r="AA26" s="443"/>
      <c r="AB26" s="443"/>
      <c r="AC26" s="443"/>
      <c r="AD26" s="443"/>
      <c r="AE26" s="443"/>
      <c r="AF26" s="443"/>
      <c r="AG26" s="444"/>
      <c r="AH26" s="385">
        <v>274</v>
      </c>
      <c r="AI26" s="386"/>
      <c r="AJ26" s="386"/>
      <c r="AK26" s="386"/>
      <c r="AL26" s="387"/>
      <c r="AM26" s="385">
        <v>905296</v>
      </c>
      <c r="AN26" s="386"/>
      <c r="AO26" s="386"/>
      <c r="AP26" s="386"/>
      <c r="AQ26" s="386"/>
      <c r="AR26" s="387"/>
      <c r="AS26" s="385">
        <v>3304</v>
      </c>
      <c r="AT26" s="386"/>
      <c r="AU26" s="386"/>
      <c r="AV26" s="386"/>
      <c r="AW26" s="386"/>
      <c r="AX26" s="445"/>
      <c r="AY26" s="472" t="s">
        <v>168</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63"/>
      <c r="B27" s="411"/>
      <c r="C27" s="412"/>
      <c r="D27" s="413"/>
      <c r="E27" s="388" t="s">
        <v>169</v>
      </c>
      <c r="F27" s="389"/>
      <c r="G27" s="389"/>
      <c r="H27" s="389"/>
      <c r="I27" s="389"/>
      <c r="J27" s="389"/>
      <c r="K27" s="390"/>
      <c r="L27" s="385">
        <v>1</v>
      </c>
      <c r="M27" s="386"/>
      <c r="N27" s="386"/>
      <c r="O27" s="386"/>
      <c r="P27" s="387"/>
      <c r="Q27" s="385">
        <v>7660</v>
      </c>
      <c r="R27" s="386"/>
      <c r="S27" s="386"/>
      <c r="T27" s="386"/>
      <c r="U27" s="386"/>
      <c r="V27" s="387"/>
      <c r="W27" s="475"/>
      <c r="X27" s="412"/>
      <c r="Y27" s="413"/>
      <c r="Z27" s="388" t="s">
        <v>170</v>
      </c>
      <c r="AA27" s="389"/>
      <c r="AB27" s="389"/>
      <c r="AC27" s="389"/>
      <c r="AD27" s="389"/>
      <c r="AE27" s="389"/>
      <c r="AF27" s="389"/>
      <c r="AG27" s="390"/>
      <c r="AH27" s="385">
        <v>96</v>
      </c>
      <c r="AI27" s="386"/>
      <c r="AJ27" s="386"/>
      <c r="AK27" s="386"/>
      <c r="AL27" s="387"/>
      <c r="AM27" s="385">
        <v>328104</v>
      </c>
      <c r="AN27" s="386"/>
      <c r="AO27" s="386"/>
      <c r="AP27" s="386"/>
      <c r="AQ27" s="386"/>
      <c r="AR27" s="387"/>
      <c r="AS27" s="385">
        <v>3418</v>
      </c>
      <c r="AT27" s="386"/>
      <c r="AU27" s="386"/>
      <c r="AV27" s="386"/>
      <c r="AW27" s="386"/>
      <c r="AX27" s="445"/>
      <c r="AY27" s="469" t="s">
        <v>171</v>
      </c>
      <c r="AZ27" s="470"/>
      <c r="BA27" s="470"/>
      <c r="BB27" s="470"/>
      <c r="BC27" s="470"/>
      <c r="BD27" s="470"/>
      <c r="BE27" s="470"/>
      <c r="BF27" s="470"/>
      <c r="BG27" s="470"/>
      <c r="BH27" s="470"/>
      <c r="BI27" s="470"/>
      <c r="BJ27" s="470"/>
      <c r="BK27" s="470"/>
      <c r="BL27" s="470"/>
      <c r="BM27" s="471"/>
      <c r="BN27" s="466">
        <v>470201</v>
      </c>
      <c r="BO27" s="467"/>
      <c r="BP27" s="467"/>
      <c r="BQ27" s="467"/>
      <c r="BR27" s="467"/>
      <c r="BS27" s="467"/>
      <c r="BT27" s="467"/>
      <c r="BU27" s="468"/>
      <c r="BV27" s="466">
        <v>470184</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63"/>
      <c r="B28" s="411"/>
      <c r="C28" s="412"/>
      <c r="D28" s="413"/>
      <c r="E28" s="388" t="s">
        <v>172</v>
      </c>
      <c r="F28" s="389"/>
      <c r="G28" s="389"/>
      <c r="H28" s="389"/>
      <c r="I28" s="389"/>
      <c r="J28" s="389"/>
      <c r="K28" s="390"/>
      <c r="L28" s="385">
        <v>1</v>
      </c>
      <c r="M28" s="386"/>
      <c r="N28" s="386"/>
      <c r="O28" s="386"/>
      <c r="P28" s="387"/>
      <c r="Q28" s="385">
        <v>6950</v>
      </c>
      <c r="R28" s="386"/>
      <c r="S28" s="386"/>
      <c r="T28" s="386"/>
      <c r="U28" s="386"/>
      <c r="V28" s="387"/>
      <c r="W28" s="475"/>
      <c r="X28" s="412"/>
      <c r="Y28" s="413"/>
      <c r="Z28" s="388" t="s">
        <v>173</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174</v>
      </c>
      <c r="AZ28" s="450"/>
      <c r="BA28" s="450"/>
      <c r="BB28" s="451"/>
      <c r="BC28" s="458" t="s">
        <v>46</v>
      </c>
      <c r="BD28" s="459"/>
      <c r="BE28" s="459"/>
      <c r="BF28" s="459"/>
      <c r="BG28" s="459"/>
      <c r="BH28" s="459"/>
      <c r="BI28" s="459"/>
      <c r="BJ28" s="459"/>
      <c r="BK28" s="459"/>
      <c r="BL28" s="459"/>
      <c r="BM28" s="460"/>
      <c r="BN28" s="461">
        <v>4933804</v>
      </c>
      <c r="BO28" s="462"/>
      <c r="BP28" s="462"/>
      <c r="BQ28" s="462"/>
      <c r="BR28" s="462"/>
      <c r="BS28" s="462"/>
      <c r="BT28" s="462"/>
      <c r="BU28" s="463"/>
      <c r="BV28" s="461">
        <v>5921605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63"/>
      <c r="B29" s="411"/>
      <c r="C29" s="412"/>
      <c r="D29" s="413"/>
      <c r="E29" s="388" t="s">
        <v>175</v>
      </c>
      <c r="F29" s="389"/>
      <c r="G29" s="389"/>
      <c r="H29" s="389"/>
      <c r="I29" s="389"/>
      <c r="J29" s="389"/>
      <c r="K29" s="390"/>
      <c r="L29" s="385">
        <v>42</v>
      </c>
      <c r="M29" s="386"/>
      <c r="N29" s="386"/>
      <c r="O29" s="386"/>
      <c r="P29" s="387"/>
      <c r="Q29" s="385">
        <v>6410</v>
      </c>
      <c r="R29" s="386"/>
      <c r="S29" s="386"/>
      <c r="T29" s="386"/>
      <c r="U29" s="386"/>
      <c r="V29" s="387"/>
      <c r="W29" s="476"/>
      <c r="X29" s="477"/>
      <c r="Y29" s="478"/>
      <c r="Z29" s="388" t="s">
        <v>176</v>
      </c>
      <c r="AA29" s="389"/>
      <c r="AB29" s="389"/>
      <c r="AC29" s="389"/>
      <c r="AD29" s="389"/>
      <c r="AE29" s="389"/>
      <c r="AF29" s="389"/>
      <c r="AG29" s="390"/>
      <c r="AH29" s="385">
        <v>3108</v>
      </c>
      <c r="AI29" s="386"/>
      <c r="AJ29" s="386"/>
      <c r="AK29" s="386"/>
      <c r="AL29" s="387"/>
      <c r="AM29" s="385">
        <v>9957468</v>
      </c>
      <c r="AN29" s="386"/>
      <c r="AO29" s="386"/>
      <c r="AP29" s="386"/>
      <c r="AQ29" s="386"/>
      <c r="AR29" s="387"/>
      <c r="AS29" s="385">
        <v>3204</v>
      </c>
      <c r="AT29" s="386"/>
      <c r="AU29" s="386"/>
      <c r="AV29" s="386"/>
      <c r="AW29" s="386"/>
      <c r="AX29" s="445"/>
      <c r="AY29" s="452"/>
      <c r="AZ29" s="453"/>
      <c r="BA29" s="453"/>
      <c r="BB29" s="454"/>
      <c r="BC29" s="446" t="s">
        <v>177</v>
      </c>
      <c r="BD29" s="447"/>
      <c r="BE29" s="447"/>
      <c r="BF29" s="447"/>
      <c r="BG29" s="447"/>
      <c r="BH29" s="447"/>
      <c r="BI29" s="447"/>
      <c r="BJ29" s="447"/>
      <c r="BK29" s="447"/>
      <c r="BL29" s="447"/>
      <c r="BM29" s="448"/>
      <c r="BN29" s="432">
        <v>3745588</v>
      </c>
      <c r="BO29" s="433"/>
      <c r="BP29" s="433"/>
      <c r="BQ29" s="433"/>
      <c r="BR29" s="433"/>
      <c r="BS29" s="433"/>
      <c r="BT29" s="433"/>
      <c r="BU29" s="434"/>
      <c r="BV29" s="432">
        <v>3508091</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178</v>
      </c>
      <c r="X30" s="400"/>
      <c r="Y30" s="400"/>
      <c r="Z30" s="400"/>
      <c r="AA30" s="400"/>
      <c r="AB30" s="400"/>
      <c r="AC30" s="400"/>
      <c r="AD30" s="400"/>
      <c r="AE30" s="400"/>
      <c r="AF30" s="400"/>
      <c r="AG30" s="401"/>
      <c r="AH30" s="402">
        <v>102.1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12995342</v>
      </c>
      <c r="BO30" s="467"/>
      <c r="BP30" s="467"/>
      <c r="BQ30" s="467"/>
      <c r="BR30" s="467"/>
      <c r="BS30" s="467"/>
      <c r="BT30" s="467"/>
      <c r="BU30" s="468"/>
      <c r="BV30" s="466">
        <v>13798012</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15">
      <c r="A31" s="163"/>
      <c r="B31" s="188"/>
      <c r="DI31" s="189"/>
    </row>
    <row r="32" spans="1:113" ht="13.5" customHeight="1" x14ac:dyDescent="0.15">
      <c r="A32" s="163"/>
      <c r="B32" s="190"/>
      <c r="C32" s="391" t="s">
        <v>179</v>
      </c>
      <c r="D32" s="391"/>
      <c r="E32" s="391"/>
      <c r="F32" s="391"/>
      <c r="G32" s="391"/>
      <c r="H32" s="391"/>
      <c r="I32" s="391"/>
      <c r="J32" s="391"/>
      <c r="K32" s="391"/>
      <c r="L32" s="391"/>
      <c r="M32" s="391"/>
      <c r="N32" s="391"/>
      <c r="O32" s="391"/>
      <c r="P32" s="391"/>
      <c r="Q32" s="391"/>
      <c r="R32" s="391"/>
      <c r="S32" s="391"/>
      <c r="U32" s="392" t="s">
        <v>180</v>
      </c>
      <c r="V32" s="392"/>
      <c r="W32" s="392"/>
      <c r="X32" s="392"/>
      <c r="Y32" s="392"/>
      <c r="Z32" s="392"/>
      <c r="AA32" s="392"/>
      <c r="AB32" s="392"/>
      <c r="AC32" s="392"/>
      <c r="AD32" s="392"/>
      <c r="AE32" s="392"/>
      <c r="AF32" s="392"/>
      <c r="AG32" s="392"/>
      <c r="AH32" s="392"/>
      <c r="AI32" s="392"/>
      <c r="AJ32" s="392"/>
      <c r="AK32" s="392"/>
      <c r="AM32" s="392" t="s">
        <v>181</v>
      </c>
      <c r="AN32" s="392"/>
      <c r="AO32" s="392"/>
      <c r="AP32" s="392"/>
      <c r="AQ32" s="392"/>
      <c r="AR32" s="392"/>
      <c r="AS32" s="392"/>
      <c r="AT32" s="392"/>
      <c r="AU32" s="392"/>
      <c r="AV32" s="392"/>
      <c r="AW32" s="392"/>
      <c r="AX32" s="392"/>
      <c r="AY32" s="392"/>
      <c r="AZ32" s="392"/>
      <c r="BA32" s="392"/>
      <c r="BB32" s="392"/>
      <c r="BC32" s="392"/>
      <c r="BE32" s="392" t="s">
        <v>182</v>
      </c>
      <c r="BF32" s="392"/>
      <c r="BG32" s="392"/>
      <c r="BH32" s="392"/>
      <c r="BI32" s="392"/>
      <c r="BJ32" s="392"/>
      <c r="BK32" s="392"/>
      <c r="BL32" s="392"/>
      <c r="BM32" s="392"/>
      <c r="BN32" s="392"/>
      <c r="BO32" s="392"/>
      <c r="BP32" s="392"/>
      <c r="BQ32" s="392"/>
      <c r="BR32" s="392"/>
      <c r="BS32" s="392"/>
      <c r="BT32" s="392"/>
      <c r="BU32" s="392"/>
      <c r="BW32" s="392" t="s">
        <v>183</v>
      </c>
      <c r="BX32" s="392"/>
      <c r="BY32" s="392"/>
      <c r="BZ32" s="392"/>
      <c r="CA32" s="392"/>
      <c r="CB32" s="392"/>
      <c r="CC32" s="392"/>
      <c r="CD32" s="392"/>
      <c r="CE32" s="392"/>
      <c r="CF32" s="392"/>
      <c r="CG32" s="392"/>
      <c r="CH32" s="392"/>
      <c r="CI32" s="392"/>
      <c r="CJ32" s="392"/>
      <c r="CK32" s="392"/>
      <c r="CL32" s="392"/>
      <c r="CM32" s="392"/>
      <c r="CO32" s="392" t="s">
        <v>184</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15">
      <c r="A33" s="163"/>
      <c r="B33" s="190"/>
      <c r="C33" s="384" t="s">
        <v>185</v>
      </c>
      <c r="D33" s="384"/>
      <c r="E33" s="383" t="s">
        <v>186</v>
      </c>
      <c r="F33" s="383"/>
      <c r="G33" s="383"/>
      <c r="H33" s="383"/>
      <c r="I33" s="383"/>
      <c r="J33" s="383"/>
      <c r="K33" s="383"/>
      <c r="L33" s="383"/>
      <c r="M33" s="383"/>
      <c r="N33" s="383"/>
      <c r="O33" s="383"/>
      <c r="P33" s="383"/>
      <c r="Q33" s="383"/>
      <c r="R33" s="383"/>
      <c r="S33" s="383"/>
      <c r="T33" s="167"/>
      <c r="U33" s="384" t="s">
        <v>185</v>
      </c>
      <c r="V33" s="384"/>
      <c r="W33" s="383" t="s">
        <v>186</v>
      </c>
      <c r="X33" s="383"/>
      <c r="Y33" s="383"/>
      <c r="Z33" s="383"/>
      <c r="AA33" s="383"/>
      <c r="AB33" s="383"/>
      <c r="AC33" s="383"/>
      <c r="AD33" s="383"/>
      <c r="AE33" s="383"/>
      <c r="AF33" s="383"/>
      <c r="AG33" s="383"/>
      <c r="AH33" s="383"/>
      <c r="AI33" s="383"/>
      <c r="AJ33" s="383"/>
      <c r="AK33" s="383"/>
      <c r="AL33" s="167"/>
      <c r="AM33" s="384" t="s">
        <v>185</v>
      </c>
      <c r="AN33" s="384"/>
      <c r="AO33" s="383" t="s">
        <v>186</v>
      </c>
      <c r="AP33" s="383"/>
      <c r="AQ33" s="383"/>
      <c r="AR33" s="383"/>
      <c r="AS33" s="383"/>
      <c r="AT33" s="383"/>
      <c r="AU33" s="383"/>
      <c r="AV33" s="383"/>
      <c r="AW33" s="383"/>
      <c r="AX33" s="383"/>
      <c r="AY33" s="383"/>
      <c r="AZ33" s="383"/>
      <c r="BA33" s="383"/>
      <c r="BB33" s="383"/>
      <c r="BC33" s="383"/>
      <c r="BD33" s="173"/>
      <c r="BE33" s="383" t="s">
        <v>187</v>
      </c>
      <c r="BF33" s="383"/>
      <c r="BG33" s="383" t="s">
        <v>188</v>
      </c>
      <c r="BH33" s="383"/>
      <c r="BI33" s="383"/>
      <c r="BJ33" s="383"/>
      <c r="BK33" s="383"/>
      <c r="BL33" s="383"/>
      <c r="BM33" s="383"/>
      <c r="BN33" s="383"/>
      <c r="BO33" s="383"/>
      <c r="BP33" s="383"/>
      <c r="BQ33" s="383"/>
      <c r="BR33" s="383"/>
      <c r="BS33" s="383"/>
      <c r="BT33" s="383"/>
      <c r="BU33" s="383"/>
      <c r="BV33" s="173"/>
      <c r="BW33" s="384" t="s">
        <v>187</v>
      </c>
      <c r="BX33" s="384"/>
      <c r="BY33" s="383" t="s">
        <v>189</v>
      </c>
      <c r="BZ33" s="383"/>
      <c r="CA33" s="383"/>
      <c r="CB33" s="383"/>
      <c r="CC33" s="383"/>
      <c r="CD33" s="383"/>
      <c r="CE33" s="383"/>
      <c r="CF33" s="383"/>
      <c r="CG33" s="383"/>
      <c r="CH33" s="383"/>
      <c r="CI33" s="383"/>
      <c r="CJ33" s="383"/>
      <c r="CK33" s="383"/>
      <c r="CL33" s="383"/>
      <c r="CM33" s="383"/>
      <c r="CN33" s="167"/>
      <c r="CO33" s="384" t="s">
        <v>185</v>
      </c>
      <c r="CP33" s="384"/>
      <c r="CQ33" s="383" t="s">
        <v>190</v>
      </c>
      <c r="CR33" s="383"/>
      <c r="CS33" s="383"/>
      <c r="CT33" s="383"/>
      <c r="CU33" s="383"/>
      <c r="CV33" s="383"/>
      <c r="CW33" s="383"/>
      <c r="CX33" s="383"/>
      <c r="CY33" s="383"/>
      <c r="CZ33" s="383"/>
      <c r="DA33" s="383"/>
      <c r="DB33" s="383"/>
      <c r="DC33" s="383"/>
      <c r="DD33" s="383"/>
      <c r="DE33" s="383"/>
      <c r="DF33" s="167"/>
      <c r="DG33" s="382" t="s">
        <v>191</v>
      </c>
      <c r="DH33" s="382"/>
      <c r="DI33" s="168"/>
    </row>
    <row r="34" spans="1:113" ht="32.25" customHeight="1" x14ac:dyDescent="0.15">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5</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f>IF(BG34="","",MAX(C34:D43,U34:V43,AM34:AN43)+1)</f>
        <v>10</v>
      </c>
      <c r="BF34" s="380"/>
      <c r="BG34" s="381" t="str">
        <f>IF('各会計、関係団体の財政状況及び健全化判断比率'!B33="","",'各会計、関係団体の財政状況及び健全化判断比率'!B33)</f>
        <v>公設地方卸売市場事業特別会計</v>
      </c>
      <c r="BH34" s="381"/>
      <c r="BI34" s="381"/>
      <c r="BJ34" s="381"/>
      <c r="BK34" s="381"/>
      <c r="BL34" s="381"/>
      <c r="BM34" s="381"/>
      <c r="BN34" s="381"/>
      <c r="BO34" s="381"/>
      <c r="BP34" s="381"/>
      <c r="BQ34" s="381"/>
      <c r="BR34" s="381"/>
      <c r="BS34" s="381"/>
      <c r="BT34" s="381"/>
      <c r="BU34" s="381"/>
      <c r="BV34" s="163"/>
      <c r="BW34" s="380">
        <f>IF(BY34="","",MAX(C34:D43,U34:V43,AM34:AN43,BE34:BF43)+1)</f>
        <v>12</v>
      </c>
      <c r="BX34" s="380"/>
      <c r="BY34" s="381" t="str">
        <f>IF('各会計、関係団体の財政状況及び健全化判断比率'!B68="","",'各会計、関係団体の財政状況及び健全化判断比率'!B68)</f>
        <v>大分県後期高齢者医療広域連合（後期高齢者医療事業会計）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おおいた勤労者サービスセンター</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15">
      <c r="A35" s="163"/>
      <c r="B35" s="190"/>
      <c r="C35" s="380">
        <f>IF(E35="","",C34+1)</f>
        <v>2</v>
      </c>
      <c r="D35" s="380"/>
      <c r="E35" s="381" t="str">
        <f>IF('各会計、関係団体の財政状況及び健全化判断比率'!B8="","",'各会計、関係団体の財政状況及び健全化判断比率'!B8)</f>
        <v>土地取得特別会計</v>
      </c>
      <c r="F35" s="381"/>
      <c r="G35" s="381"/>
      <c r="H35" s="381"/>
      <c r="I35" s="381"/>
      <c r="J35" s="381"/>
      <c r="K35" s="381"/>
      <c r="L35" s="381"/>
      <c r="M35" s="381"/>
      <c r="N35" s="381"/>
      <c r="O35" s="381"/>
      <c r="P35" s="381"/>
      <c r="Q35" s="381"/>
      <c r="R35" s="381"/>
      <c r="S35" s="381"/>
      <c r="T35" s="163"/>
      <c r="U35" s="380">
        <f>IF(W35="","",U34+1)</f>
        <v>6</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IF('各会計、関係団体の財政状況及び健全化判断比率'!B32="","",'各会計、関係団体の財政状況及び健全化判断比率'!B32)</f>
        <v>公共下水道事業会計</v>
      </c>
      <c r="AP35" s="381"/>
      <c r="AQ35" s="381"/>
      <c r="AR35" s="381"/>
      <c r="AS35" s="381"/>
      <c r="AT35" s="381"/>
      <c r="AU35" s="381"/>
      <c r="AV35" s="381"/>
      <c r="AW35" s="381"/>
      <c r="AX35" s="381"/>
      <c r="AY35" s="381"/>
      <c r="AZ35" s="381"/>
      <c r="BA35" s="381"/>
      <c r="BB35" s="381"/>
      <c r="BC35" s="381"/>
      <c r="BD35" s="163"/>
      <c r="BE35" s="380">
        <f t="shared" ref="BE35:BE43" si="1">IF(BG35="","",BE34+1)</f>
        <v>11</v>
      </c>
      <c r="BF35" s="380"/>
      <c r="BG35" s="381" t="str">
        <f>IF('各会計、関係団体の財政状況及び健全化判断比率'!B34="","",'各会計、関係団体の財政状況及び健全化判断比率'!B34)</f>
        <v>農業集落排水事業特別会計</v>
      </c>
      <c r="BH35" s="381"/>
      <c r="BI35" s="381"/>
      <c r="BJ35" s="381"/>
      <c r="BK35" s="381"/>
      <c r="BL35" s="381"/>
      <c r="BM35" s="381"/>
      <c r="BN35" s="381"/>
      <c r="BO35" s="381"/>
      <c r="BP35" s="381"/>
      <c r="BQ35" s="381"/>
      <c r="BR35" s="381"/>
      <c r="BS35" s="381"/>
      <c r="BT35" s="381"/>
      <c r="BU35" s="381"/>
      <c r="BV35" s="163"/>
      <c r="BW35" s="380">
        <f t="shared" ref="BW35:BW43" si="2">IF(BY35="","",BW34+1)</f>
        <v>13</v>
      </c>
      <c r="BX35" s="380"/>
      <c r="BY35" s="381" t="str">
        <f>IF('各会計、関係団体の財政状況及び健全化判断比率'!B69="","",'各会計、関係団体の財政状況及び健全化判断比率'!B69)</f>
        <v>大分県後期高齢者医療広域連合（普通会計）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大分精算</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15">
      <c r="A36" s="163"/>
      <c r="B36" s="190"/>
      <c r="C36" s="380">
        <f>IF(E36="","",C35+1)</f>
        <v>3</v>
      </c>
      <c r="D36" s="380"/>
      <c r="E36" s="381" t="str">
        <f>IF('各会計、関係団体の財政状況及び健全化判断比率'!B9="","",'各会計、関係団体の財政状況及び健全化判断比率'!B9)</f>
        <v>母子父子寡婦福祉資金貸付事業特別会計</v>
      </c>
      <c r="F36" s="381"/>
      <c r="G36" s="381"/>
      <c r="H36" s="381"/>
      <c r="I36" s="381"/>
      <c r="J36" s="381"/>
      <c r="K36" s="381"/>
      <c r="L36" s="381"/>
      <c r="M36" s="381"/>
      <c r="N36" s="381"/>
      <c r="O36" s="381"/>
      <c r="P36" s="381"/>
      <c r="Q36" s="381"/>
      <c r="R36" s="381"/>
      <c r="S36" s="381"/>
      <c r="T36" s="163"/>
      <c r="U36" s="380">
        <f t="shared" ref="U36:U43" si="4">IF(W36="","",U35+1)</f>
        <v>7</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14</v>
      </c>
      <c r="BX36" s="380"/>
      <c r="BY36" s="381" t="str">
        <f>IF('各会計、関係団体の財政状況及び健全化判断比率'!B70="","",'各会計、関係団体の財政状況及び健全化判断比率'!B70)</f>
        <v>大分県市町村会館管理組合</v>
      </c>
      <c r="BZ36" s="381"/>
      <c r="CA36" s="381"/>
      <c r="CB36" s="381"/>
      <c r="CC36" s="381"/>
      <c r="CD36" s="381"/>
      <c r="CE36" s="381"/>
      <c r="CF36" s="381"/>
      <c r="CG36" s="381"/>
      <c r="CH36" s="381"/>
      <c r="CI36" s="381"/>
      <c r="CJ36" s="381"/>
      <c r="CK36" s="381"/>
      <c r="CL36" s="381"/>
      <c r="CM36" s="381"/>
      <c r="CN36" s="163"/>
      <c r="CO36" s="380">
        <f t="shared" si="3"/>
        <v>17</v>
      </c>
      <c r="CP36" s="380"/>
      <c r="CQ36" s="381" t="str">
        <f>IF('各会計、関係団体の財政状況及び健全化判断比率'!BS9="","",'各会計、関係団体の財政状況及び健全化判断比率'!BS9)</f>
        <v>大分水産物精算</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15">
      <c r="A37" s="163"/>
      <c r="B37" s="190"/>
      <c r="C37" s="380">
        <f>IF(E37="","",C36+1)</f>
        <v>4</v>
      </c>
      <c r="D37" s="380"/>
      <c r="E37" s="381" t="str">
        <f>IF('各会計、関係団体の財政状況及び健全化判断比率'!B10="","",'各会計、関係団体の財政状況及び健全化判断比率'!B10)</f>
        <v>横尾土地区画整理清算事業特別会計</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t="str">
        <f t="shared" si="2"/>
        <v/>
      </c>
      <c r="BX37" s="380"/>
      <c r="BY37" s="381" t="str">
        <f>IF('各会計、関係団体の財政状況及び健全化判断比率'!B71="","",'各会計、関係団体の財政状況及び健全化判断比率'!B71)</f>
        <v/>
      </c>
      <c r="BZ37" s="381"/>
      <c r="CA37" s="381"/>
      <c r="CB37" s="381"/>
      <c r="CC37" s="381"/>
      <c r="CD37" s="381"/>
      <c r="CE37" s="381"/>
      <c r="CF37" s="381"/>
      <c r="CG37" s="381"/>
      <c r="CH37" s="381"/>
      <c r="CI37" s="381"/>
      <c r="CJ37" s="381"/>
      <c r="CK37" s="381"/>
      <c r="CL37" s="381"/>
      <c r="CM37" s="381"/>
      <c r="CN37" s="163"/>
      <c r="CO37" s="380">
        <f t="shared" si="3"/>
        <v>18</v>
      </c>
      <c r="CP37" s="380"/>
      <c r="CQ37" s="381" t="str">
        <f>IF('各会計、関係団体の財政状況及び健全化判断比率'!BS10="","",'各会計、関係団体の財政状況及び健全化判断比率'!BS10)</f>
        <v>大分県地域成人病検診協会</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15">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t="str">
        <f t="shared" si="2"/>
        <v/>
      </c>
      <c r="BX38" s="380"/>
      <c r="BY38" s="381" t="str">
        <f>IF('各会計、関係団体の財政状況及び健全化判断比率'!B72="","",'各会計、関係団体の財政状況及び健全化判断比率'!B72)</f>
        <v/>
      </c>
      <c r="BZ38" s="381"/>
      <c r="CA38" s="381"/>
      <c r="CB38" s="381"/>
      <c r="CC38" s="381"/>
      <c r="CD38" s="381"/>
      <c r="CE38" s="381"/>
      <c r="CF38" s="381"/>
      <c r="CG38" s="381"/>
      <c r="CH38" s="381"/>
      <c r="CI38" s="381"/>
      <c r="CJ38" s="381"/>
      <c r="CK38" s="381"/>
      <c r="CL38" s="381"/>
      <c r="CM38" s="381"/>
      <c r="CN38" s="163"/>
      <c r="CO38" s="380">
        <f t="shared" si="3"/>
        <v>19</v>
      </c>
      <c r="CP38" s="380"/>
      <c r="CQ38" s="381" t="str">
        <f>IF('各会計、関係団体の財政状況及び健全化判断比率'!BS11="","",'各会計、関係団体の財政状況及び健全化判断比率'!BS11)</f>
        <v>大分まちなか倶楽部</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15">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t="str">
        <f t="shared" si="2"/>
        <v/>
      </c>
      <c r="BX39" s="380"/>
      <c r="BY39" s="381" t="str">
        <f>IF('各会計、関係団体の財政状況及び健全化判断比率'!B73="","",'各会計、関係団体の財政状況及び健全化判断比率'!B73)</f>
        <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15">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t="str">
        <f t="shared" si="2"/>
        <v/>
      </c>
      <c r="BX40" s="380"/>
      <c r="BY40" s="381" t="str">
        <f>IF('各会計、関係団体の財政状況及び健全化判断比率'!B74="","",'各会計、関係団体の財政状況及び健全化判断比率'!B74)</f>
        <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15">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15">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15">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192</v>
      </c>
      <c r="E46" s="377" t="s">
        <v>193</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194</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195</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196</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197</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198</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199</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200</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XyKlHf2N0E3bGx+VfmUeaenOhNvLKiYKP41incda7Cw85WU2BBHdT6CZ0QCvlxfHSZYusgh182Lsjcofj7TBcA==" saltValue="EXsT6EuPhb6mq8LT1097b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70" zoomScaleNormal="70" workbookViewId="0">
      <selection activeCell="AL49" sqref="AL49"/>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201</v>
      </c>
      <c r="DI1" s="731"/>
      <c r="DJ1" s="731"/>
      <c r="DK1" s="731"/>
      <c r="DL1" s="731"/>
      <c r="DM1" s="731"/>
      <c r="DN1" s="732"/>
      <c r="DO1" s="196"/>
      <c r="DP1" s="730" t="s">
        <v>202</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15">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86" t="s">
        <v>204</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205</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206</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207</v>
      </c>
      <c r="S4" s="687"/>
      <c r="T4" s="687"/>
      <c r="U4" s="687"/>
      <c r="V4" s="687"/>
      <c r="W4" s="687"/>
      <c r="X4" s="687"/>
      <c r="Y4" s="688"/>
      <c r="Z4" s="686" t="s">
        <v>208</v>
      </c>
      <c r="AA4" s="687"/>
      <c r="AB4" s="687"/>
      <c r="AC4" s="688"/>
      <c r="AD4" s="686" t="s">
        <v>209</v>
      </c>
      <c r="AE4" s="687"/>
      <c r="AF4" s="687"/>
      <c r="AG4" s="687"/>
      <c r="AH4" s="687"/>
      <c r="AI4" s="687"/>
      <c r="AJ4" s="687"/>
      <c r="AK4" s="688"/>
      <c r="AL4" s="686" t="s">
        <v>208</v>
      </c>
      <c r="AM4" s="687"/>
      <c r="AN4" s="687"/>
      <c r="AO4" s="688"/>
      <c r="AP4" s="733" t="s">
        <v>210</v>
      </c>
      <c r="AQ4" s="733"/>
      <c r="AR4" s="733"/>
      <c r="AS4" s="733"/>
      <c r="AT4" s="733"/>
      <c r="AU4" s="733"/>
      <c r="AV4" s="733"/>
      <c r="AW4" s="733"/>
      <c r="AX4" s="733"/>
      <c r="AY4" s="733"/>
      <c r="AZ4" s="733"/>
      <c r="BA4" s="733"/>
      <c r="BB4" s="733"/>
      <c r="BC4" s="733"/>
      <c r="BD4" s="733"/>
      <c r="BE4" s="733"/>
      <c r="BF4" s="733"/>
      <c r="BG4" s="733" t="s">
        <v>211</v>
      </c>
      <c r="BH4" s="733"/>
      <c r="BI4" s="733"/>
      <c r="BJ4" s="733"/>
      <c r="BK4" s="733"/>
      <c r="BL4" s="733"/>
      <c r="BM4" s="733"/>
      <c r="BN4" s="733"/>
      <c r="BO4" s="733" t="s">
        <v>208</v>
      </c>
      <c r="BP4" s="733"/>
      <c r="BQ4" s="733"/>
      <c r="BR4" s="733"/>
      <c r="BS4" s="733" t="s">
        <v>212</v>
      </c>
      <c r="BT4" s="733"/>
      <c r="BU4" s="733"/>
      <c r="BV4" s="733"/>
      <c r="BW4" s="733"/>
      <c r="BX4" s="733"/>
      <c r="BY4" s="733"/>
      <c r="BZ4" s="733"/>
      <c r="CA4" s="733"/>
      <c r="CB4" s="733"/>
      <c r="CD4" s="686" t="s">
        <v>213</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214</v>
      </c>
      <c r="C5" s="693"/>
      <c r="D5" s="693"/>
      <c r="E5" s="693"/>
      <c r="F5" s="693"/>
      <c r="G5" s="693"/>
      <c r="H5" s="693"/>
      <c r="I5" s="693"/>
      <c r="J5" s="693"/>
      <c r="K5" s="693"/>
      <c r="L5" s="693"/>
      <c r="M5" s="693"/>
      <c r="N5" s="693"/>
      <c r="O5" s="693"/>
      <c r="P5" s="693"/>
      <c r="Q5" s="694"/>
      <c r="R5" s="689">
        <v>81536461</v>
      </c>
      <c r="S5" s="690"/>
      <c r="T5" s="690"/>
      <c r="U5" s="690"/>
      <c r="V5" s="690"/>
      <c r="W5" s="690"/>
      <c r="X5" s="690"/>
      <c r="Y5" s="715"/>
      <c r="Z5" s="728">
        <v>35.9</v>
      </c>
      <c r="AA5" s="728"/>
      <c r="AB5" s="728"/>
      <c r="AC5" s="728"/>
      <c r="AD5" s="729">
        <v>76521261</v>
      </c>
      <c r="AE5" s="729"/>
      <c r="AF5" s="729"/>
      <c r="AG5" s="729"/>
      <c r="AH5" s="729"/>
      <c r="AI5" s="729"/>
      <c r="AJ5" s="729"/>
      <c r="AK5" s="729"/>
      <c r="AL5" s="716">
        <v>69</v>
      </c>
      <c r="AM5" s="698"/>
      <c r="AN5" s="698"/>
      <c r="AO5" s="717"/>
      <c r="AP5" s="692" t="s">
        <v>215</v>
      </c>
      <c r="AQ5" s="693"/>
      <c r="AR5" s="693"/>
      <c r="AS5" s="693"/>
      <c r="AT5" s="693"/>
      <c r="AU5" s="693"/>
      <c r="AV5" s="693"/>
      <c r="AW5" s="693"/>
      <c r="AX5" s="693"/>
      <c r="AY5" s="693"/>
      <c r="AZ5" s="693"/>
      <c r="BA5" s="693"/>
      <c r="BB5" s="693"/>
      <c r="BC5" s="693"/>
      <c r="BD5" s="693"/>
      <c r="BE5" s="693"/>
      <c r="BF5" s="694"/>
      <c r="BG5" s="634">
        <v>73319641</v>
      </c>
      <c r="BH5" s="635"/>
      <c r="BI5" s="635"/>
      <c r="BJ5" s="635"/>
      <c r="BK5" s="635"/>
      <c r="BL5" s="635"/>
      <c r="BM5" s="635"/>
      <c r="BN5" s="636"/>
      <c r="BO5" s="672">
        <v>89.9</v>
      </c>
      <c r="BP5" s="672"/>
      <c r="BQ5" s="672"/>
      <c r="BR5" s="672"/>
      <c r="BS5" s="673">
        <v>1375816</v>
      </c>
      <c r="BT5" s="673"/>
      <c r="BU5" s="673"/>
      <c r="BV5" s="673"/>
      <c r="BW5" s="673"/>
      <c r="BX5" s="673"/>
      <c r="BY5" s="673"/>
      <c r="BZ5" s="673"/>
      <c r="CA5" s="673"/>
      <c r="CB5" s="713"/>
      <c r="CD5" s="686" t="s">
        <v>210</v>
      </c>
      <c r="CE5" s="687"/>
      <c r="CF5" s="687"/>
      <c r="CG5" s="687"/>
      <c r="CH5" s="687"/>
      <c r="CI5" s="687"/>
      <c r="CJ5" s="687"/>
      <c r="CK5" s="687"/>
      <c r="CL5" s="687"/>
      <c r="CM5" s="687"/>
      <c r="CN5" s="687"/>
      <c r="CO5" s="687"/>
      <c r="CP5" s="687"/>
      <c r="CQ5" s="688"/>
      <c r="CR5" s="686" t="s">
        <v>216</v>
      </c>
      <c r="CS5" s="687"/>
      <c r="CT5" s="687"/>
      <c r="CU5" s="687"/>
      <c r="CV5" s="687"/>
      <c r="CW5" s="687"/>
      <c r="CX5" s="687"/>
      <c r="CY5" s="688"/>
      <c r="CZ5" s="686" t="s">
        <v>208</v>
      </c>
      <c r="DA5" s="687"/>
      <c r="DB5" s="687"/>
      <c r="DC5" s="688"/>
      <c r="DD5" s="686" t="s">
        <v>217</v>
      </c>
      <c r="DE5" s="687"/>
      <c r="DF5" s="687"/>
      <c r="DG5" s="687"/>
      <c r="DH5" s="687"/>
      <c r="DI5" s="687"/>
      <c r="DJ5" s="687"/>
      <c r="DK5" s="687"/>
      <c r="DL5" s="687"/>
      <c r="DM5" s="687"/>
      <c r="DN5" s="687"/>
      <c r="DO5" s="687"/>
      <c r="DP5" s="688"/>
      <c r="DQ5" s="686" t="s">
        <v>218</v>
      </c>
      <c r="DR5" s="687"/>
      <c r="DS5" s="687"/>
      <c r="DT5" s="687"/>
      <c r="DU5" s="687"/>
      <c r="DV5" s="687"/>
      <c r="DW5" s="687"/>
      <c r="DX5" s="687"/>
      <c r="DY5" s="687"/>
      <c r="DZ5" s="687"/>
      <c r="EA5" s="687"/>
      <c r="EB5" s="687"/>
      <c r="EC5" s="688"/>
    </row>
    <row r="6" spans="2:143" ht="11.25" customHeight="1" x14ac:dyDescent="0.15">
      <c r="B6" s="631" t="s">
        <v>219</v>
      </c>
      <c r="C6" s="632"/>
      <c r="D6" s="632"/>
      <c r="E6" s="632"/>
      <c r="F6" s="632"/>
      <c r="G6" s="632"/>
      <c r="H6" s="632"/>
      <c r="I6" s="632"/>
      <c r="J6" s="632"/>
      <c r="K6" s="632"/>
      <c r="L6" s="632"/>
      <c r="M6" s="632"/>
      <c r="N6" s="632"/>
      <c r="O6" s="632"/>
      <c r="P6" s="632"/>
      <c r="Q6" s="633"/>
      <c r="R6" s="634">
        <v>1797862</v>
      </c>
      <c r="S6" s="635"/>
      <c r="T6" s="635"/>
      <c r="U6" s="635"/>
      <c r="V6" s="635"/>
      <c r="W6" s="635"/>
      <c r="X6" s="635"/>
      <c r="Y6" s="636"/>
      <c r="Z6" s="672">
        <v>0.8</v>
      </c>
      <c r="AA6" s="672"/>
      <c r="AB6" s="672"/>
      <c r="AC6" s="672"/>
      <c r="AD6" s="673">
        <v>1797862</v>
      </c>
      <c r="AE6" s="673"/>
      <c r="AF6" s="673"/>
      <c r="AG6" s="673"/>
      <c r="AH6" s="673"/>
      <c r="AI6" s="673"/>
      <c r="AJ6" s="673"/>
      <c r="AK6" s="673"/>
      <c r="AL6" s="637">
        <v>1.6</v>
      </c>
      <c r="AM6" s="638"/>
      <c r="AN6" s="638"/>
      <c r="AO6" s="674"/>
      <c r="AP6" s="631" t="s">
        <v>220</v>
      </c>
      <c r="AQ6" s="632"/>
      <c r="AR6" s="632"/>
      <c r="AS6" s="632"/>
      <c r="AT6" s="632"/>
      <c r="AU6" s="632"/>
      <c r="AV6" s="632"/>
      <c r="AW6" s="632"/>
      <c r="AX6" s="632"/>
      <c r="AY6" s="632"/>
      <c r="AZ6" s="632"/>
      <c r="BA6" s="632"/>
      <c r="BB6" s="632"/>
      <c r="BC6" s="632"/>
      <c r="BD6" s="632"/>
      <c r="BE6" s="632"/>
      <c r="BF6" s="633"/>
      <c r="BG6" s="634">
        <v>73319641</v>
      </c>
      <c r="BH6" s="635"/>
      <c r="BI6" s="635"/>
      <c r="BJ6" s="635"/>
      <c r="BK6" s="635"/>
      <c r="BL6" s="635"/>
      <c r="BM6" s="635"/>
      <c r="BN6" s="636"/>
      <c r="BO6" s="672">
        <v>89.9</v>
      </c>
      <c r="BP6" s="672"/>
      <c r="BQ6" s="672"/>
      <c r="BR6" s="672"/>
      <c r="BS6" s="673">
        <v>1375816</v>
      </c>
      <c r="BT6" s="673"/>
      <c r="BU6" s="673"/>
      <c r="BV6" s="673"/>
      <c r="BW6" s="673"/>
      <c r="BX6" s="673"/>
      <c r="BY6" s="673"/>
      <c r="BZ6" s="673"/>
      <c r="CA6" s="673"/>
      <c r="CB6" s="713"/>
      <c r="CD6" s="692" t="s">
        <v>221</v>
      </c>
      <c r="CE6" s="693"/>
      <c r="CF6" s="693"/>
      <c r="CG6" s="693"/>
      <c r="CH6" s="693"/>
      <c r="CI6" s="693"/>
      <c r="CJ6" s="693"/>
      <c r="CK6" s="693"/>
      <c r="CL6" s="693"/>
      <c r="CM6" s="693"/>
      <c r="CN6" s="693"/>
      <c r="CO6" s="693"/>
      <c r="CP6" s="693"/>
      <c r="CQ6" s="694"/>
      <c r="CR6" s="634">
        <v>885748</v>
      </c>
      <c r="CS6" s="635"/>
      <c r="CT6" s="635"/>
      <c r="CU6" s="635"/>
      <c r="CV6" s="635"/>
      <c r="CW6" s="635"/>
      <c r="CX6" s="635"/>
      <c r="CY6" s="636"/>
      <c r="CZ6" s="716">
        <v>0.4</v>
      </c>
      <c r="DA6" s="698"/>
      <c r="DB6" s="698"/>
      <c r="DC6" s="718"/>
      <c r="DD6" s="640" t="s">
        <v>122</v>
      </c>
      <c r="DE6" s="635"/>
      <c r="DF6" s="635"/>
      <c r="DG6" s="635"/>
      <c r="DH6" s="635"/>
      <c r="DI6" s="635"/>
      <c r="DJ6" s="635"/>
      <c r="DK6" s="635"/>
      <c r="DL6" s="635"/>
      <c r="DM6" s="635"/>
      <c r="DN6" s="635"/>
      <c r="DO6" s="635"/>
      <c r="DP6" s="636"/>
      <c r="DQ6" s="640">
        <v>885353</v>
      </c>
      <c r="DR6" s="635"/>
      <c r="DS6" s="635"/>
      <c r="DT6" s="635"/>
      <c r="DU6" s="635"/>
      <c r="DV6" s="635"/>
      <c r="DW6" s="635"/>
      <c r="DX6" s="635"/>
      <c r="DY6" s="635"/>
      <c r="DZ6" s="635"/>
      <c r="EA6" s="635"/>
      <c r="EB6" s="635"/>
      <c r="EC6" s="671"/>
    </row>
    <row r="7" spans="2:143" ht="11.25" customHeight="1" x14ac:dyDescent="0.15">
      <c r="B7" s="631" t="s">
        <v>222</v>
      </c>
      <c r="C7" s="632"/>
      <c r="D7" s="632"/>
      <c r="E7" s="632"/>
      <c r="F7" s="632"/>
      <c r="G7" s="632"/>
      <c r="H7" s="632"/>
      <c r="I7" s="632"/>
      <c r="J7" s="632"/>
      <c r="K7" s="632"/>
      <c r="L7" s="632"/>
      <c r="M7" s="632"/>
      <c r="N7" s="632"/>
      <c r="O7" s="632"/>
      <c r="P7" s="632"/>
      <c r="Q7" s="633"/>
      <c r="R7" s="634">
        <v>28810</v>
      </c>
      <c r="S7" s="635"/>
      <c r="T7" s="635"/>
      <c r="U7" s="635"/>
      <c r="V7" s="635"/>
      <c r="W7" s="635"/>
      <c r="X7" s="635"/>
      <c r="Y7" s="636"/>
      <c r="Z7" s="672">
        <v>0</v>
      </c>
      <c r="AA7" s="672"/>
      <c r="AB7" s="672"/>
      <c r="AC7" s="672"/>
      <c r="AD7" s="673">
        <v>28810</v>
      </c>
      <c r="AE7" s="673"/>
      <c r="AF7" s="673"/>
      <c r="AG7" s="673"/>
      <c r="AH7" s="673"/>
      <c r="AI7" s="673"/>
      <c r="AJ7" s="673"/>
      <c r="AK7" s="673"/>
      <c r="AL7" s="637">
        <v>0</v>
      </c>
      <c r="AM7" s="638"/>
      <c r="AN7" s="638"/>
      <c r="AO7" s="674"/>
      <c r="AP7" s="631" t="s">
        <v>223</v>
      </c>
      <c r="AQ7" s="632"/>
      <c r="AR7" s="632"/>
      <c r="AS7" s="632"/>
      <c r="AT7" s="632"/>
      <c r="AU7" s="632"/>
      <c r="AV7" s="632"/>
      <c r="AW7" s="632"/>
      <c r="AX7" s="632"/>
      <c r="AY7" s="632"/>
      <c r="AZ7" s="632"/>
      <c r="BA7" s="632"/>
      <c r="BB7" s="632"/>
      <c r="BC7" s="632"/>
      <c r="BD7" s="632"/>
      <c r="BE7" s="632"/>
      <c r="BF7" s="633"/>
      <c r="BG7" s="634">
        <v>30697975</v>
      </c>
      <c r="BH7" s="635"/>
      <c r="BI7" s="635"/>
      <c r="BJ7" s="635"/>
      <c r="BK7" s="635"/>
      <c r="BL7" s="635"/>
      <c r="BM7" s="635"/>
      <c r="BN7" s="636"/>
      <c r="BO7" s="672">
        <v>37.6</v>
      </c>
      <c r="BP7" s="672"/>
      <c r="BQ7" s="672"/>
      <c r="BR7" s="672"/>
      <c r="BS7" s="673">
        <v>1375816</v>
      </c>
      <c r="BT7" s="673"/>
      <c r="BU7" s="673"/>
      <c r="BV7" s="673"/>
      <c r="BW7" s="673"/>
      <c r="BX7" s="673"/>
      <c r="BY7" s="673"/>
      <c r="BZ7" s="673"/>
      <c r="CA7" s="673"/>
      <c r="CB7" s="713"/>
      <c r="CD7" s="631" t="s">
        <v>224</v>
      </c>
      <c r="CE7" s="632"/>
      <c r="CF7" s="632"/>
      <c r="CG7" s="632"/>
      <c r="CH7" s="632"/>
      <c r="CI7" s="632"/>
      <c r="CJ7" s="632"/>
      <c r="CK7" s="632"/>
      <c r="CL7" s="632"/>
      <c r="CM7" s="632"/>
      <c r="CN7" s="632"/>
      <c r="CO7" s="632"/>
      <c r="CP7" s="632"/>
      <c r="CQ7" s="633"/>
      <c r="CR7" s="634">
        <v>16942675</v>
      </c>
      <c r="CS7" s="635"/>
      <c r="CT7" s="635"/>
      <c r="CU7" s="635"/>
      <c r="CV7" s="635"/>
      <c r="CW7" s="635"/>
      <c r="CX7" s="635"/>
      <c r="CY7" s="636"/>
      <c r="CZ7" s="672">
        <v>7.7</v>
      </c>
      <c r="DA7" s="672"/>
      <c r="DB7" s="672"/>
      <c r="DC7" s="672"/>
      <c r="DD7" s="640">
        <v>538556</v>
      </c>
      <c r="DE7" s="635"/>
      <c r="DF7" s="635"/>
      <c r="DG7" s="635"/>
      <c r="DH7" s="635"/>
      <c r="DI7" s="635"/>
      <c r="DJ7" s="635"/>
      <c r="DK7" s="635"/>
      <c r="DL7" s="635"/>
      <c r="DM7" s="635"/>
      <c r="DN7" s="635"/>
      <c r="DO7" s="635"/>
      <c r="DP7" s="636"/>
      <c r="DQ7" s="640">
        <v>14135274</v>
      </c>
      <c r="DR7" s="635"/>
      <c r="DS7" s="635"/>
      <c r="DT7" s="635"/>
      <c r="DU7" s="635"/>
      <c r="DV7" s="635"/>
      <c r="DW7" s="635"/>
      <c r="DX7" s="635"/>
      <c r="DY7" s="635"/>
      <c r="DZ7" s="635"/>
      <c r="EA7" s="635"/>
      <c r="EB7" s="635"/>
      <c r="EC7" s="671"/>
    </row>
    <row r="8" spans="2:143" ht="11.25" customHeight="1" x14ac:dyDescent="0.15">
      <c r="B8" s="631" t="s">
        <v>225</v>
      </c>
      <c r="C8" s="632"/>
      <c r="D8" s="632"/>
      <c r="E8" s="632"/>
      <c r="F8" s="632"/>
      <c r="G8" s="632"/>
      <c r="H8" s="632"/>
      <c r="I8" s="632"/>
      <c r="J8" s="632"/>
      <c r="K8" s="632"/>
      <c r="L8" s="632"/>
      <c r="M8" s="632"/>
      <c r="N8" s="632"/>
      <c r="O8" s="632"/>
      <c r="P8" s="632"/>
      <c r="Q8" s="633"/>
      <c r="R8" s="634">
        <v>435664</v>
      </c>
      <c r="S8" s="635"/>
      <c r="T8" s="635"/>
      <c r="U8" s="635"/>
      <c r="V8" s="635"/>
      <c r="W8" s="635"/>
      <c r="X8" s="635"/>
      <c r="Y8" s="636"/>
      <c r="Z8" s="672">
        <v>0.2</v>
      </c>
      <c r="AA8" s="672"/>
      <c r="AB8" s="672"/>
      <c r="AC8" s="672"/>
      <c r="AD8" s="673">
        <v>435664</v>
      </c>
      <c r="AE8" s="673"/>
      <c r="AF8" s="673"/>
      <c r="AG8" s="673"/>
      <c r="AH8" s="673"/>
      <c r="AI8" s="673"/>
      <c r="AJ8" s="673"/>
      <c r="AK8" s="673"/>
      <c r="AL8" s="637">
        <v>0.4</v>
      </c>
      <c r="AM8" s="638"/>
      <c r="AN8" s="638"/>
      <c r="AO8" s="674"/>
      <c r="AP8" s="631" t="s">
        <v>226</v>
      </c>
      <c r="AQ8" s="632"/>
      <c r="AR8" s="632"/>
      <c r="AS8" s="632"/>
      <c r="AT8" s="632"/>
      <c r="AU8" s="632"/>
      <c r="AV8" s="632"/>
      <c r="AW8" s="632"/>
      <c r="AX8" s="632"/>
      <c r="AY8" s="632"/>
      <c r="AZ8" s="632"/>
      <c r="BA8" s="632"/>
      <c r="BB8" s="632"/>
      <c r="BC8" s="632"/>
      <c r="BD8" s="632"/>
      <c r="BE8" s="632"/>
      <c r="BF8" s="633"/>
      <c r="BG8" s="634">
        <v>733724</v>
      </c>
      <c r="BH8" s="635"/>
      <c r="BI8" s="635"/>
      <c r="BJ8" s="635"/>
      <c r="BK8" s="635"/>
      <c r="BL8" s="635"/>
      <c r="BM8" s="635"/>
      <c r="BN8" s="636"/>
      <c r="BO8" s="672">
        <v>0.9</v>
      </c>
      <c r="BP8" s="672"/>
      <c r="BQ8" s="672"/>
      <c r="BR8" s="672"/>
      <c r="BS8" s="673" t="s">
        <v>122</v>
      </c>
      <c r="BT8" s="673"/>
      <c r="BU8" s="673"/>
      <c r="BV8" s="673"/>
      <c r="BW8" s="673"/>
      <c r="BX8" s="673"/>
      <c r="BY8" s="673"/>
      <c r="BZ8" s="673"/>
      <c r="CA8" s="673"/>
      <c r="CB8" s="713"/>
      <c r="CD8" s="631" t="s">
        <v>227</v>
      </c>
      <c r="CE8" s="632"/>
      <c r="CF8" s="632"/>
      <c r="CG8" s="632"/>
      <c r="CH8" s="632"/>
      <c r="CI8" s="632"/>
      <c r="CJ8" s="632"/>
      <c r="CK8" s="632"/>
      <c r="CL8" s="632"/>
      <c r="CM8" s="632"/>
      <c r="CN8" s="632"/>
      <c r="CO8" s="632"/>
      <c r="CP8" s="632"/>
      <c r="CQ8" s="633"/>
      <c r="CR8" s="634">
        <v>99194154</v>
      </c>
      <c r="CS8" s="635"/>
      <c r="CT8" s="635"/>
      <c r="CU8" s="635"/>
      <c r="CV8" s="635"/>
      <c r="CW8" s="635"/>
      <c r="CX8" s="635"/>
      <c r="CY8" s="636"/>
      <c r="CZ8" s="672">
        <v>44.9</v>
      </c>
      <c r="DA8" s="672"/>
      <c r="DB8" s="672"/>
      <c r="DC8" s="672"/>
      <c r="DD8" s="640">
        <v>751492</v>
      </c>
      <c r="DE8" s="635"/>
      <c r="DF8" s="635"/>
      <c r="DG8" s="635"/>
      <c r="DH8" s="635"/>
      <c r="DI8" s="635"/>
      <c r="DJ8" s="635"/>
      <c r="DK8" s="635"/>
      <c r="DL8" s="635"/>
      <c r="DM8" s="635"/>
      <c r="DN8" s="635"/>
      <c r="DO8" s="635"/>
      <c r="DP8" s="636"/>
      <c r="DQ8" s="640">
        <v>47796886</v>
      </c>
      <c r="DR8" s="635"/>
      <c r="DS8" s="635"/>
      <c r="DT8" s="635"/>
      <c r="DU8" s="635"/>
      <c r="DV8" s="635"/>
      <c r="DW8" s="635"/>
      <c r="DX8" s="635"/>
      <c r="DY8" s="635"/>
      <c r="DZ8" s="635"/>
      <c r="EA8" s="635"/>
      <c r="EB8" s="635"/>
      <c r="EC8" s="671"/>
    </row>
    <row r="9" spans="2:143" ht="11.25" customHeight="1" x14ac:dyDescent="0.15">
      <c r="B9" s="631" t="s">
        <v>228</v>
      </c>
      <c r="C9" s="632"/>
      <c r="D9" s="632"/>
      <c r="E9" s="632"/>
      <c r="F9" s="632"/>
      <c r="G9" s="632"/>
      <c r="H9" s="632"/>
      <c r="I9" s="632"/>
      <c r="J9" s="632"/>
      <c r="K9" s="632"/>
      <c r="L9" s="632"/>
      <c r="M9" s="632"/>
      <c r="N9" s="632"/>
      <c r="O9" s="632"/>
      <c r="P9" s="632"/>
      <c r="Q9" s="633"/>
      <c r="R9" s="634">
        <v>513226</v>
      </c>
      <c r="S9" s="635"/>
      <c r="T9" s="635"/>
      <c r="U9" s="635"/>
      <c r="V9" s="635"/>
      <c r="W9" s="635"/>
      <c r="X9" s="635"/>
      <c r="Y9" s="636"/>
      <c r="Z9" s="672">
        <v>0.2</v>
      </c>
      <c r="AA9" s="672"/>
      <c r="AB9" s="672"/>
      <c r="AC9" s="672"/>
      <c r="AD9" s="673">
        <v>513226</v>
      </c>
      <c r="AE9" s="673"/>
      <c r="AF9" s="673"/>
      <c r="AG9" s="673"/>
      <c r="AH9" s="673"/>
      <c r="AI9" s="673"/>
      <c r="AJ9" s="673"/>
      <c r="AK9" s="673"/>
      <c r="AL9" s="637">
        <v>0.5</v>
      </c>
      <c r="AM9" s="638"/>
      <c r="AN9" s="638"/>
      <c r="AO9" s="674"/>
      <c r="AP9" s="631" t="s">
        <v>229</v>
      </c>
      <c r="AQ9" s="632"/>
      <c r="AR9" s="632"/>
      <c r="AS9" s="632"/>
      <c r="AT9" s="632"/>
      <c r="AU9" s="632"/>
      <c r="AV9" s="632"/>
      <c r="AW9" s="632"/>
      <c r="AX9" s="632"/>
      <c r="AY9" s="632"/>
      <c r="AZ9" s="632"/>
      <c r="BA9" s="632"/>
      <c r="BB9" s="632"/>
      <c r="BC9" s="632"/>
      <c r="BD9" s="632"/>
      <c r="BE9" s="632"/>
      <c r="BF9" s="633"/>
      <c r="BG9" s="634">
        <v>23817351</v>
      </c>
      <c r="BH9" s="635"/>
      <c r="BI9" s="635"/>
      <c r="BJ9" s="635"/>
      <c r="BK9" s="635"/>
      <c r="BL9" s="635"/>
      <c r="BM9" s="635"/>
      <c r="BN9" s="636"/>
      <c r="BO9" s="672">
        <v>29.2</v>
      </c>
      <c r="BP9" s="672"/>
      <c r="BQ9" s="672"/>
      <c r="BR9" s="672"/>
      <c r="BS9" s="673" t="s">
        <v>122</v>
      </c>
      <c r="BT9" s="673"/>
      <c r="BU9" s="673"/>
      <c r="BV9" s="673"/>
      <c r="BW9" s="673"/>
      <c r="BX9" s="673"/>
      <c r="BY9" s="673"/>
      <c r="BZ9" s="673"/>
      <c r="CA9" s="673"/>
      <c r="CB9" s="713"/>
      <c r="CD9" s="631" t="s">
        <v>230</v>
      </c>
      <c r="CE9" s="632"/>
      <c r="CF9" s="632"/>
      <c r="CG9" s="632"/>
      <c r="CH9" s="632"/>
      <c r="CI9" s="632"/>
      <c r="CJ9" s="632"/>
      <c r="CK9" s="632"/>
      <c r="CL9" s="632"/>
      <c r="CM9" s="632"/>
      <c r="CN9" s="632"/>
      <c r="CO9" s="632"/>
      <c r="CP9" s="632"/>
      <c r="CQ9" s="633"/>
      <c r="CR9" s="634">
        <v>19027352</v>
      </c>
      <c r="CS9" s="635"/>
      <c r="CT9" s="635"/>
      <c r="CU9" s="635"/>
      <c r="CV9" s="635"/>
      <c r="CW9" s="635"/>
      <c r="CX9" s="635"/>
      <c r="CY9" s="636"/>
      <c r="CZ9" s="672">
        <v>8.6</v>
      </c>
      <c r="DA9" s="672"/>
      <c r="DB9" s="672"/>
      <c r="DC9" s="672"/>
      <c r="DD9" s="640">
        <v>3609362</v>
      </c>
      <c r="DE9" s="635"/>
      <c r="DF9" s="635"/>
      <c r="DG9" s="635"/>
      <c r="DH9" s="635"/>
      <c r="DI9" s="635"/>
      <c r="DJ9" s="635"/>
      <c r="DK9" s="635"/>
      <c r="DL9" s="635"/>
      <c r="DM9" s="635"/>
      <c r="DN9" s="635"/>
      <c r="DO9" s="635"/>
      <c r="DP9" s="636"/>
      <c r="DQ9" s="640">
        <v>13619140</v>
      </c>
      <c r="DR9" s="635"/>
      <c r="DS9" s="635"/>
      <c r="DT9" s="635"/>
      <c r="DU9" s="635"/>
      <c r="DV9" s="635"/>
      <c r="DW9" s="635"/>
      <c r="DX9" s="635"/>
      <c r="DY9" s="635"/>
      <c r="DZ9" s="635"/>
      <c r="EA9" s="635"/>
      <c r="EB9" s="635"/>
      <c r="EC9" s="671"/>
    </row>
    <row r="10" spans="2:143" ht="11.25" customHeight="1" x14ac:dyDescent="0.15">
      <c r="B10" s="631" t="s">
        <v>231</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232</v>
      </c>
      <c r="AQ10" s="632"/>
      <c r="AR10" s="632"/>
      <c r="AS10" s="632"/>
      <c r="AT10" s="632"/>
      <c r="AU10" s="632"/>
      <c r="AV10" s="632"/>
      <c r="AW10" s="632"/>
      <c r="AX10" s="632"/>
      <c r="AY10" s="632"/>
      <c r="AZ10" s="632"/>
      <c r="BA10" s="632"/>
      <c r="BB10" s="632"/>
      <c r="BC10" s="632"/>
      <c r="BD10" s="632"/>
      <c r="BE10" s="632"/>
      <c r="BF10" s="633"/>
      <c r="BG10" s="634">
        <v>1545740</v>
      </c>
      <c r="BH10" s="635"/>
      <c r="BI10" s="635"/>
      <c r="BJ10" s="635"/>
      <c r="BK10" s="635"/>
      <c r="BL10" s="635"/>
      <c r="BM10" s="635"/>
      <c r="BN10" s="636"/>
      <c r="BO10" s="672">
        <v>1.9</v>
      </c>
      <c r="BP10" s="672"/>
      <c r="BQ10" s="672"/>
      <c r="BR10" s="672"/>
      <c r="BS10" s="673" t="s">
        <v>122</v>
      </c>
      <c r="BT10" s="673"/>
      <c r="BU10" s="673"/>
      <c r="BV10" s="673"/>
      <c r="BW10" s="673"/>
      <c r="BX10" s="673"/>
      <c r="BY10" s="673"/>
      <c r="BZ10" s="673"/>
      <c r="CA10" s="673"/>
      <c r="CB10" s="713"/>
      <c r="CD10" s="631" t="s">
        <v>233</v>
      </c>
      <c r="CE10" s="632"/>
      <c r="CF10" s="632"/>
      <c r="CG10" s="632"/>
      <c r="CH10" s="632"/>
      <c r="CI10" s="632"/>
      <c r="CJ10" s="632"/>
      <c r="CK10" s="632"/>
      <c r="CL10" s="632"/>
      <c r="CM10" s="632"/>
      <c r="CN10" s="632"/>
      <c r="CO10" s="632"/>
      <c r="CP10" s="632"/>
      <c r="CQ10" s="633"/>
      <c r="CR10" s="634">
        <v>186244</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52984</v>
      </c>
      <c r="DR10" s="635"/>
      <c r="DS10" s="635"/>
      <c r="DT10" s="635"/>
      <c r="DU10" s="635"/>
      <c r="DV10" s="635"/>
      <c r="DW10" s="635"/>
      <c r="DX10" s="635"/>
      <c r="DY10" s="635"/>
      <c r="DZ10" s="635"/>
      <c r="EA10" s="635"/>
      <c r="EB10" s="635"/>
      <c r="EC10" s="671"/>
    </row>
    <row r="11" spans="2:143" ht="11.25" customHeight="1" x14ac:dyDescent="0.15">
      <c r="B11" s="631" t="s">
        <v>234</v>
      </c>
      <c r="C11" s="632"/>
      <c r="D11" s="632"/>
      <c r="E11" s="632"/>
      <c r="F11" s="632"/>
      <c r="G11" s="632"/>
      <c r="H11" s="632"/>
      <c r="I11" s="632"/>
      <c r="J11" s="632"/>
      <c r="K11" s="632"/>
      <c r="L11" s="632"/>
      <c r="M11" s="632"/>
      <c r="N11" s="632"/>
      <c r="O11" s="632"/>
      <c r="P11" s="632"/>
      <c r="Q11" s="633"/>
      <c r="R11" s="634">
        <v>12950221</v>
      </c>
      <c r="S11" s="635"/>
      <c r="T11" s="635"/>
      <c r="U11" s="635"/>
      <c r="V11" s="635"/>
      <c r="W11" s="635"/>
      <c r="X11" s="635"/>
      <c r="Y11" s="636"/>
      <c r="Z11" s="637">
        <v>5.7</v>
      </c>
      <c r="AA11" s="638"/>
      <c r="AB11" s="638"/>
      <c r="AC11" s="639"/>
      <c r="AD11" s="640">
        <v>12950221</v>
      </c>
      <c r="AE11" s="635"/>
      <c r="AF11" s="635"/>
      <c r="AG11" s="635"/>
      <c r="AH11" s="635"/>
      <c r="AI11" s="635"/>
      <c r="AJ11" s="635"/>
      <c r="AK11" s="636"/>
      <c r="AL11" s="637">
        <v>11.7</v>
      </c>
      <c r="AM11" s="638"/>
      <c r="AN11" s="638"/>
      <c r="AO11" s="674"/>
      <c r="AP11" s="631" t="s">
        <v>235</v>
      </c>
      <c r="AQ11" s="632"/>
      <c r="AR11" s="632"/>
      <c r="AS11" s="632"/>
      <c r="AT11" s="632"/>
      <c r="AU11" s="632"/>
      <c r="AV11" s="632"/>
      <c r="AW11" s="632"/>
      <c r="AX11" s="632"/>
      <c r="AY11" s="632"/>
      <c r="AZ11" s="632"/>
      <c r="BA11" s="632"/>
      <c r="BB11" s="632"/>
      <c r="BC11" s="632"/>
      <c r="BD11" s="632"/>
      <c r="BE11" s="632"/>
      <c r="BF11" s="633"/>
      <c r="BG11" s="634">
        <v>4601160</v>
      </c>
      <c r="BH11" s="635"/>
      <c r="BI11" s="635"/>
      <c r="BJ11" s="635"/>
      <c r="BK11" s="635"/>
      <c r="BL11" s="635"/>
      <c r="BM11" s="635"/>
      <c r="BN11" s="636"/>
      <c r="BO11" s="672">
        <v>5.6</v>
      </c>
      <c r="BP11" s="672"/>
      <c r="BQ11" s="672"/>
      <c r="BR11" s="672"/>
      <c r="BS11" s="673">
        <v>1375816</v>
      </c>
      <c r="BT11" s="673"/>
      <c r="BU11" s="673"/>
      <c r="BV11" s="673"/>
      <c r="BW11" s="673"/>
      <c r="BX11" s="673"/>
      <c r="BY11" s="673"/>
      <c r="BZ11" s="673"/>
      <c r="CA11" s="673"/>
      <c r="CB11" s="713"/>
      <c r="CD11" s="631" t="s">
        <v>236</v>
      </c>
      <c r="CE11" s="632"/>
      <c r="CF11" s="632"/>
      <c r="CG11" s="632"/>
      <c r="CH11" s="632"/>
      <c r="CI11" s="632"/>
      <c r="CJ11" s="632"/>
      <c r="CK11" s="632"/>
      <c r="CL11" s="632"/>
      <c r="CM11" s="632"/>
      <c r="CN11" s="632"/>
      <c r="CO11" s="632"/>
      <c r="CP11" s="632"/>
      <c r="CQ11" s="633"/>
      <c r="CR11" s="634">
        <v>2793746</v>
      </c>
      <c r="CS11" s="635"/>
      <c r="CT11" s="635"/>
      <c r="CU11" s="635"/>
      <c r="CV11" s="635"/>
      <c r="CW11" s="635"/>
      <c r="CX11" s="635"/>
      <c r="CY11" s="636"/>
      <c r="CZ11" s="672">
        <v>1.3</v>
      </c>
      <c r="DA11" s="672"/>
      <c r="DB11" s="672"/>
      <c r="DC11" s="672"/>
      <c r="DD11" s="640">
        <v>793212</v>
      </c>
      <c r="DE11" s="635"/>
      <c r="DF11" s="635"/>
      <c r="DG11" s="635"/>
      <c r="DH11" s="635"/>
      <c r="DI11" s="635"/>
      <c r="DJ11" s="635"/>
      <c r="DK11" s="635"/>
      <c r="DL11" s="635"/>
      <c r="DM11" s="635"/>
      <c r="DN11" s="635"/>
      <c r="DO11" s="635"/>
      <c r="DP11" s="636"/>
      <c r="DQ11" s="640">
        <v>1858902</v>
      </c>
      <c r="DR11" s="635"/>
      <c r="DS11" s="635"/>
      <c r="DT11" s="635"/>
      <c r="DU11" s="635"/>
      <c r="DV11" s="635"/>
      <c r="DW11" s="635"/>
      <c r="DX11" s="635"/>
      <c r="DY11" s="635"/>
      <c r="DZ11" s="635"/>
      <c r="EA11" s="635"/>
      <c r="EB11" s="635"/>
      <c r="EC11" s="671"/>
    </row>
    <row r="12" spans="2:143" ht="11.25" customHeight="1" x14ac:dyDescent="0.15">
      <c r="B12" s="631" t="s">
        <v>237</v>
      </c>
      <c r="C12" s="632"/>
      <c r="D12" s="632"/>
      <c r="E12" s="632"/>
      <c r="F12" s="632"/>
      <c r="G12" s="632"/>
      <c r="H12" s="632"/>
      <c r="I12" s="632"/>
      <c r="J12" s="632"/>
      <c r="K12" s="632"/>
      <c r="L12" s="632"/>
      <c r="M12" s="632"/>
      <c r="N12" s="632"/>
      <c r="O12" s="632"/>
      <c r="P12" s="632"/>
      <c r="Q12" s="633"/>
      <c r="R12" s="634">
        <v>76472</v>
      </c>
      <c r="S12" s="635"/>
      <c r="T12" s="635"/>
      <c r="U12" s="635"/>
      <c r="V12" s="635"/>
      <c r="W12" s="635"/>
      <c r="X12" s="635"/>
      <c r="Y12" s="636"/>
      <c r="Z12" s="672">
        <v>0</v>
      </c>
      <c r="AA12" s="672"/>
      <c r="AB12" s="672"/>
      <c r="AC12" s="672"/>
      <c r="AD12" s="673">
        <v>76472</v>
      </c>
      <c r="AE12" s="673"/>
      <c r="AF12" s="673"/>
      <c r="AG12" s="673"/>
      <c r="AH12" s="673"/>
      <c r="AI12" s="673"/>
      <c r="AJ12" s="673"/>
      <c r="AK12" s="673"/>
      <c r="AL12" s="637">
        <v>0.1</v>
      </c>
      <c r="AM12" s="638"/>
      <c r="AN12" s="638"/>
      <c r="AO12" s="674"/>
      <c r="AP12" s="631" t="s">
        <v>238</v>
      </c>
      <c r="AQ12" s="632"/>
      <c r="AR12" s="632"/>
      <c r="AS12" s="632"/>
      <c r="AT12" s="632"/>
      <c r="AU12" s="632"/>
      <c r="AV12" s="632"/>
      <c r="AW12" s="632"/>
      <c r="AX12" s="632"/>
      <c r="AY12" s="632"/>
      <c r="AZ12" s="632"/>
      <c r="BA12" s="632"/>
      <c r="BB12" s="632"/>
      <c r="BC12" s="632"/>
      <c r="BD12" s="632"/>
      <c r="BE12" s="632"/>
      <c r="BF12" s="633"/>
      <c r="BG12" s="634">
        <v>37352644</v>
      </c>
      <c r="BH12" s="635"/>
      <c r="BI12" s="635"/>
      <c r="BJ12" s="635"/>
      <c r="BK12" s="635"/>
      <c r="BL12" s="635"/>
      <c r="BM12" s="635"/>
      <c r="BN12" s="636"/>
      <c r="BO12" s="672">
        <v>45.8</v>
      </c>
      <c r="BP12" s="672"/>
      <c r="BQ12" s="672"/>
      <c r="BR12" s="672"/>
      <c r="BS12" s="673" t="s">
        <v>122</v>
      </c>
      <c r="BT12" s="673"/>
      <c r="BU12" s="673"/>
      <c r="BV12" s="673"/>
      <c r="BW12" s="673"/>
      <c r="BX12" s="673"/>
      <c r="BY12" s="673"/>
      <c r="BZ12" s="673"/>
      <c r="CA12" s="673"/>
      <c r="CB12" s="713"/>
      <c r="CD12" s="631" t="s">
        <v>239</v>
      </c>
      <c r="CE12" s="632"/>
      <c r="CF12" s="632"/>
      <c r="CG12" s="632"/>
      <c r="CH12" s="632"/>
      <c r="CI12" s="632"/>
      <c r="CJ12" s="632"/>
      <c r="CK12" s="632"/>
      <c r="CL12" s="632"/>
      <c r="CM12" s="632"/>
      <c r="CN12" s="632"/>
      <c r="CO12" s="632"/>
      <c r="CP12" s="632"/>
      <c r="CQ12" s="633"/>
      <c r="CR12" s="634">
        <v>7603235</v>
      </c>
      <c r="CS12" s="635"/>
      <c r="CT12" s="635"/>
      <c r="CU12" s="635"/>
      <c r="CV12" s="635"/>
      <c r="CW12" s="635"/>
      <c r="CX12" s="635"/>
      <c r="CY12" s="636"/>
      <c r="CZ12" s="672">
        <v>3.4</v>
      </c>
      <c r="DA12" s="672"/>
      <c r="DB12" s="672"/>
      <c r="DC12" s="672"/>
      <c r="DD12" s="640">
        <v>945265</v>
      </c>
      <c r="DE12" s="635"/>
      <c r="DF12" s="635"/>
      <c r="DG12" s="635"/>
      <c r="DH12" s="635"/>
      <c r="DI12" s="635"/>
      <c r="DJ12" s="635"/>
      <c r="DK12" s="635"/>
      <c r="DL12" s="635"/>
      <c r="DM12" s="635"/>
      <c r="DN12" s="635"/>
      <c r="DO12" s="635"/>
      <c r="DP12" s="636"/>
      <c r="DQ12" s="640">
        <v>3082533</v>
      </c>
      <c r="DR12" s="635"/>
      <c r="DS12" s="635"/>
      <c r="DT12" s="635"/>
      <c r="DU12" s="635"/>
      <c r="DV12" s="635"/>
      <c r="DW12" s="635"/>
      <c r="DX12" s="635"/>
      <c r="DY12" s="635"/>
      <c r="DZ12" s="635"/>
      <c r="EA12" s="635"/>
      <c r="EB12" s="635"/>
      <c r="EC12" s="671"/>
    </row>
    <row r="13" spans="2:143" ht="11.25" customHeight="1" x14ac:dyDescent="0.15">
      <c r="B13" s="631" t="s">
        <v>240</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241</v>
      </c>
      <c r="AQ13" s="632"/>
      <c r="AR13" s="632"/>
      <c r="AS13" s="632"/>
      <c r="AT13" s="632"/>
      <c r="AU13" s="632"/>
      <c r="AV13" s="632"/>
      <c r="AW13" s="632"/>
      <c r="AX13" s="632"/>
      <c r="AY13" s="632"/>
      <c r="AZ13" s="632"/>
      <c r="BA13" s="632"/>
      <c r="BB13" s="632"/>
      <c r="BC13" s="632"/>
      <c r="BD13" s="632"/>
      <c r="BE13" s="632"/>
      <c r="BF13" s="633"/>
      <c r="BG13" s="634">
        <v>37218704</v>
      </c>
      <c r="BH13" s="635"/>
      <c r="BI13" s="635"/>
      <c r="BJ13" s="635"/>
      <c r="BK13" s="635"/>
      <c r="BL13" s="635"/>
      <c r="BM13" s="635"/>
      <c r="BN13" s="636"/>
      <c r="BO13" s="672">
        <v>45.6</v>
      </c>
      <c r="BP13" s="672"/>
      <c r="BQ13" s="672"/>
      <c r="BR13" s="672"/>
      <c r="BS13" s="673" t="s">
        <v>122</v>
      </c>
      <c r="BT13" s="673"/>
      <c r="BU13" s="673"/>
      <c r="BV13" s="673"/>
      <c r="BW13" s="673"/>
      <c r="BX13" s="673"/>
      <c r="BY13" s="673"/>
      <c r="BZ13" s="673"/>
      <c r="CA13" s="673"/>
      <c r="CB13" s="713"/>
      <c r="CD13" s="631" t="s">
        <v>242</v>
      </c>
      <c r="CE13" s="632"/>
      <c r="CF13" s="632"/>
      <c r="CG13" s="632"/>
      <c r="CH13" s="632"/>
      <c r="CI13" s="632"/>
      <c r="CJ13" s="632"/>
      <c r="CK13" s="632"/>
      <c r="CL13" s="632"/>
      <c r="CM13" s="632"/>
      <c r="CN13" s="632"/>
      <c r="CO13" s="632"/>
      <c r="CP13" s="632"/>
      <c r="CQ13" s="633"/>
      <c r="CR13" s="634">
        <v>22445823</v>
      </c>
      <c r="CS13" s="635"/>
      <c r="CT13" s="635"/>
      <c r="CU13" s="635"/>
      <c r="CV13" s="635"/>
      <c r="CW13" s="635"/>
      <c r="CX13" s="635"/>
      <c r="CY13" s="636"/>
      <c r="CZ13" s="672">
        <v>10.199999999999999</v>
      </c>
      <c r="DA13" s="672"/>
      <c r="DB13" s="672"/>
      <c r="DC13" s="672"/>
      <c r="DD13" s="640">
        <v>11699659</v>
      </c>
      <c r="DE13" s="635"/>
      <c r="DF13" s="635"/>
      <c r="DG13" s="635"/>
      <c r="DH13" s="635"/>
      <c r="DI13" s="635"/>
      <c r="DJ13" s="635"/>
      <c r="DK13" s="635"/>
      <c r="DL13" s="635"/>
      <c r="DM13" s="635"/>
      <c r="DN13" s="635"/>
      <c r="DO13" s="635"/>
      <c r="DP13" s="636"/>
      <c r="DQ13" s="640">
        <v>10459559</v>
      </c>
      <c r="DR13" s="635"/>
      <c r="DS13" s="635"/>
      <c r="DT13" s="635"/>
      <c r="DU13" s="635"/>
      <c r="DV13" s="635"/>
      <c r="DW13" s="635"/>
      <c r="DX13" s="635"/>
      <c r="DY13" s="635"/>
      <c r="DZ13" s="635"/>
      <c r="EA13" s="635"/>
      <c r="EB13" s="635"/>
      <c r="EC13" s="671"/>
    </row>
    <row r="14" spans="2:143" ht="11.25" customHeight="1" x14ac:dyDescent="0.15">
      <c r="B14" s="631" t="s">
        <v>243</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244</v>
      </c>
      <c r="AQ14" s="632"/>
      <c r="AR14" s="632"/>
      <c r="AS14" s="632"/>
      <c r="AT14" s="632"/>
      <c r="AU14" s="632"/>
      <c r="AV14" s="632"/>
      <c r="AW14" s="632"/>
      <c r="AX14" s="632"/>
      <c r="AY14" s="632"/>
      <c r="AZ14" s="632"/>
      <c r="BA14" s="632"/>
      <c r="BB14" s="632"/>
      <c r="BC14" s="632"/>
      <c r="BD14" s="632"/>
      <c r="BE14" s="632"/>
      <c r="BF14" s="633"/>
      <c r="BG14" s="634">
        <v>1645631</v>
      </c>
      <c r="BH14" s="635"/>
      <c r="BI14" s="635"/>
      <c r="BJ14" s="635"/>
      <c r="BK14" s="635"/>
      <c r="BL14" s="635"/>
      <c r="BM14" s="635"/>
      <c r="BN14" s="636"/>
      <c r="BO14" s="672">
        <v>2</v>
      </c>
      <c r="BP14" s="672"/>
      <c r="BQ14" s="672"/>
      <c r="BR14" s="672"/>
      <c r="BS14" s="673" t="s">
        <v>122</v>
      </c>
      <c r="BT14" s="673"/>
      <c r="BU14" s="673"/>
      <c r="BV14" s="673"/>
      <c r="BW14" s="673"/>
      <c r="BX14" s="673"/>
      <c r="BY14" s="673"/>
      <c r="BZ14" s="673"/>
      <c r="CA14" s="673"/>
      <c r="CB14" s="713"/>
      <c r="CD14" s="631" t="s">
        <v>245</v>
      </c>
      <c r="CE14" s="632"/>
      <c r="CF14" s="632"/>
      <c r="CG14" s="632"/>
      <c r="CH14" s="632"/>
      <c r="CI14" s="632"/>
      <c r="CJ14" s="632"/>
      <c r="CK14" s="632"/>
      <c r="CL14" s="632"/>
      <c r="CM14" s="632"/>
      <c r="CN14" s="632"/>
      <c r="CO14" s="632"/>
      <c r="CP14" s="632"/>
      <c r="CQ14" s="633"/>
      <c r="CR14" s="634">
        <v>7505608</v>
      </c>
      <c r="CS14" s="635"/>
      <c r="CT14" s="635"/>
      <c r="CU14" s="635"/>
      <c r="CV14" s="635"/>
      <c r="CW14" s="635"/>
      <c r="CX14" s="635"/>
      <c r="CY14" s="636"/>
      <c r="CZ14" s="672">
        <v>3.4</v>
      </c>
      <c r="DA14" s="672"/>
      <c r="DB14" s="672"/>
      <c r="DC14" s="672"/>
      <c r="DD14" s="640">
        <v>2810372</v>
      </c>
      <c r="DE14" s="635"/>
      <c r="DF14" s="635"/>
      <c r="DG14" s="635"/>
      <c r="DH14" s="635"/>
      <c r="DI14" s="635"/>
      <c r="DJ14" s="635"/>
      <c r="DK14" s="635"/>
      <c r="DL14" s="635"/>
      <c r="DM14" s="635"/>
      <c r="DN14" s="635"/>
      <c r="DO14" s="635"/>
      <c r="DP14" s="636"/>
      <c r="DQ14" s="640">
        <v>4747691</v>
      </c>
      <c r="DR14" s="635"/>
      <c r="DS14" s="635"/>
      <c r="DT14" s="635"/>
      <c r="DU14" s="635"/>
      <c r="DV14" s="635"/>
      <c r="DW14" s="635"/>
      <c r="DX14" s="635"/>
      <c r="DY14" s="635"/>
      <c r="DZ14" s="635"/>
      <c r="EA14" s="635"/>
      <c r="EB14" s="635"/>
      <c r="EC14" s="671"/>
    </row>
    <row r="15" spans="2:143" ht="11.25" customHeight="1" x14ac:dyDescent="0.15">
      <c r="B15" s="631" t="s">
        <v>246</v>
      </c>
      <c r="C15" s="632"/>
      <c r="D15" s="632"/>
      <c r="E15" s="632"/>
      <c r="F15" s="632"/>
      <c r="G15" s="632"/>
      <c r="H15" s="632"/>
      <c r="I15" s="632"/>
      <c r="J15" s="632"/>
      <c r="K15" s="632"/>
      <c r="L15" s="632"/>
      <c r="M15" s="632"/>
      <c r="N15" s="632"/>
      <c r="O15" s="632"/>
      <c r="P15" s="632"/>
      <c r="Q15" s="633"/>
      <c r="R15" s="634">
        <v>127412</v>
      </c>
      <c r="S15" s="635"/>
      <c r="T15" s="635"/>
      <c r="U15" s="635"/>
      <c r="V15" s="635"/>
      <c r="W15" s="635"/>
      <c r="X15" s="635"/>
      <c r="Y15" s="636"/>
      <c r="Z15" s="672">
        <v>0.1</v>
      </c>
      <c r="AA15" s="672"/>
      <c r="AB15" s="672"/>
      <c r="AC15" s="672"/>
      <c r="AD15" s="673">
        <v>127412</v>
      </c>
      <c r="AE15" s="673"/>
      <c r="AF15" s="673"/>
      <c r="AG15" s="673"/>
      <c r="AH15" s="673"/>
      <c r="AI15" s="673"/>
      <c r="AJ15" s="673"/>
      <c r="AK15" s="673"/>
      <c r="AL15" s="637">
        <v>0.1</v>
      </c>
      <c r="AM15" s="638"/>
      <c r="AN15" s="638"/>
      <c r="AO15" s="674"/>
      <c r="AP15" s="631" t="s">
        <v>247</v>
      </c>
      <c r="AQ15" s="632"/>
      <c r="AR15" s="632"/>
      <c r="AS15" s="632"/>
      <c r="AT15" s="632"/>
      <c r="AU15" s="632"/>
      <c r="AV15" s="632"/>
      <c r="AW15" s="632"/>
      <c r="AX15" s="632"/>
      <c r="AY15" s="632"/>
      <c r="AZ15" s="632"/>
      <c r="BA15" s="632"/>
      <c r="BB15" s="632"/>
      <c r="BC15" s="632"/>
      <c r="BD15" s="632"/>
      <c r="BE15" s="632"/>
      <c r="BF15" s="633"/>
      <c r="BG15" s="634">
        <v>3623391</v>
      </c>
      <c r="BH15" s="635"/>
      <c r="BI15" s="635"/>
      <c r="BJ15" s="635"/>
      <c r="BK15" s="635"/>
      <c r="BL15" s="635"/>
      <c r="BM15" s="635"/>
      <c r="BN15" s="636"/>
      <c r="BO15" s="672">
        <v>4.4000000000000004</v>
      </c>
      <c r="BP15" s="672"/>
      <c r="BQ15" s="672"/>
      <c r="BR15" s="672"/>
      <c r="BS15" s="673" t="s">
        <v>122</v>
      </c>
      <c r="BT15" s="673"/>
      <c r="BU15" s="673"/>
      <c r="BV15" s="673"/>
      <c r="BW15" s="673"/>
      <c r="BX15" s="673"/>
      <c r="BY15" s="673"/>
      <c r="BZ15" s="673"/>
      <c r="CA15" s="673"/>
      <c r="CB15" s="713"/>
      <c r="CD15" s="631" t="s">
        <v>248</v>
      </c>
      <c r="CE15" s="632"/>
      <c r="CF15" s="632"/>
      <c r="CG15" s="632"/>
      <c r="CH15" s="632"/>
      <c r="CI15" s="632"/>
      <c r="CJ15" s="632"/>
      <c r="CK15" s="632"/>
      <c r="CL15" s="632"/>
      <c r="CM15" s="632"/>
      <c r="CN15" s="632"/>
      <c r="CO15" s="632"/>
      <c r="CP15" s="632"/>
      <c r="CQ15" s="633"/>
      <c r="CR15" s="634">
        <v>25576365</v>
      </c>
      <c r="CS15" s="635"/>
      <c r="CT15" s="635"/>
      <c r="CU15" s="635"/>
      <c r="CV15" s="635"/>
      <c r="CW15" s="635"/>
      <c r="CX15" s="635"/>
      <c r="CY15" s="636"/>
      <c r="CZ15" s="672">
        <v>11.6</v>
      </c>
      <c r="DA15" s="672"/>
      <c r="DB15" s="672"/>
      <c r="DC15" s="672"/>
      <c r="DD15" s="640">
        <v>6039583</v>
      </c>
      <c r="DE15" s="635"/>
      <c r="DF15" s="635"/>
      <c r="DG15" s="635"/>
      <c r="DH15" s="635"/>
      <c r="DI15" s="635"/>
      <c r="DJ15" s="635"/>
      <c r="DK15" s="635"/>
      <c r="DL15" s="635"/>
      <c r="DM15" s="635"/>
      <c r="DN15" s="635"/>
      <c r="DO15" s="635"/>
      <c r="DP15" s="636"/>
      <c r="DQ15" s="640">
        <v>15456159</v>
      </c>
      <c r="DR15" s="635"/>
      <c r="DS15" s="635"/>
      <c r="DT15" s="635"/>
      <c r="DU15" s="635"/>
      <c r="DV15" s="635"/>
      <c r="DW15" s="635"/>
      <c r="DX15" s="635"/>
      <c r="DY15" s="635"/>
      <c r="DZ15" s="635"/>
      <c r="EA15" s="635"/>
      <c r="EB15" s="635"/>
      <c r="EC15" s="671"/>
    </row>
    <row r="16" spans="2:143" ht="11.25" customHeight="1" x14ac:dyDescent="0.15">
      <c r="B16" s="631" t="s">
        <v>249</v>
      </c>
      <c r="C16" s="632"/>
      <c r="D16" s="632"/>
      <c r="E16" s="632"/>
      <c r="F16" s="632"/>
      <c r="G16" s="632"/>
      <c r="H16" s="632"/>
      <c r="I16" s="632"/>
      <c r="J16" s="632"/>
      <c r="K16" s="632"/>
      <c r="L16" s="632"/>
      <c r="M16" s="632"/>
      <c r="N16" s="632"/>
      <c r="O16" s="632"/>
      <c r="P16" s="632"/>
      <c r="Q16" s="633"/>
      <c r="R16" s="634">
        <v>1039528</v>
      </c>
      <c r="S16" s="635"/>
      <c r="T16" s="635"/>
      <c r="U16" s="635"/>
      <c r="V16" s="635"/>
      <c r="W16" s="635"/>
      <c r="X16" s="635"/>
      <c r="Y16" s="636"/>
      <c r="Z16" s="672">
        <v>0.5</v>
      </c>
      <c r="AA16" s="672"/>
      <c r="AB16" s="672"/>
      <c r="AC16" s="672"/>
      <c r="AD16" s="673">
        <v>1039528</v>
      </c>
      <c r="AE16" s="673"/>
      <c r="AF16" s="673"/>
      <c r="AG16" s="673"/>
      <c r="AH16" s="673"/>
      <c r="AI16" s="673"/>
      <c r="AJ16" s="673"/>
      <c r="AK16" s="673"/>
      <c r="AL16" s="637">
        <v>0.9</v>
      </c>
      <c r="AM16" s="638"/>
      <c r="AN16" s="638"/>
      <c r="AO16" s="674"/>
      <c r="AP16" s="631" t="s">
        <v>250</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251</v>
      </c>
      <c r="CE16" s="632"/>
      <c r="CF16" s="632"/>
      <c r="CG16" s="632"/>
      <c r="CH16" s="632"/>
      <c r="CI16" s="632"/>
      <c r="CJ16" s="632"/>
      <c r="CK16" s="632"/>
      <c r="CL16" s="632"/>
      <c r="CM16" s="632"/>
      <c r="CN16" s="632"/>
      <c r="CO16" s="632"/>
      <c r="CP16" s="632"/>
      <c r="CQ16" s="633"/>
      <c r="CR16" s="634">
        <v>341053</v>
      </c>
      <c r="CS16" s="635"/>
      <c r="CT16" s="635"/>
      <c r="CU16" s="635"/>
      <c r="CV16" s="635"/>
      <c r="CW16" s="635"/>
      <c r="CX16" s="635"/>
      <c r="CY16" s="636"/>
      <c r="CZ16" s="672">
        <v>0.2</v>
      </c>
      <c r="DA16" s="672"/>
      <c r="DB16" s="672"/>
      <c r="DC16" s="672"/>
      <c r="DD16" s="640" t="s">
        <v>122</v>
      </c>
      <c r="DE16" s="635"/>
      <c r="DF16" s="635"/>
      <c r="DG16" s="635"/>
      <c r="DH16" s="635"/>
      <c r="DI16" s="635"/>
      <c r="DJ16" s="635"/>
      <c r="DK16" s="635"/>
      <c r="DL16" s="635"/>
      <c r="DM16" s="635"/>
      <c r="DN16" s="635"/>
      <c r="DO16" s="635"/>
      <c r="DP16" s="636"/>
      <c r="DQ16" s="640">
        <v>283613</v>
      </c>
      <c r="DR16" s="635"/>
      <c r="DS16" s="635"/>
      <c r="DT16" s="635"/>
      <c r="DU16" s="635"/>
      <c r="DV16" s="635"/>
      <c r="DW16" s="635"/>
      <c r="DX16" s="635"/>
      <c r="DY16" s="635"/>
      <c r="DZ16" s="635"/>
      <c r="EA16" s="635"/>
      <c r="EB16" s="635"/>
      <c r="EC16" s="671"/>
    </row>
    <row r="17" spans="2:133" ht="11.25" customHeight="1" x14ac:dyDescent="0.15">
      <c r="B17" s="631" t="s">
        <v>252</v>
      </c>
      <c r="C17" s="632"/>
      <c r="D17" s="632"/>
      <c r="E17" s="632"/>
      <c r="F17" s="632"/>
      <c r="G17" s="632"/>
      <c r="H17" s="632"/>
      <c r="I17" s="632"/>
      <c r="J17" s="632"/>
      <c r="K17" s="632"/>
      <c r="L17" s="632"/>
      <c r="M17" s="632"/>
      <c r="N17" s="632"/>
      <c r="O17" s="632"/>
      <c r="P17" s="632"/>
      <c r="Q17" s="633"/>
      <c r="R17" s="634">
        <v>2722579</v>
      </c>
      <c r="S17" s="635"/>
      <c r="T17" s="635"/>
      <c r="U17" s="635"/>
      <c r="V17" s="635"/>
      <c r="W17" s="635"/>
      <c r="X17" s="635"/>
      <c r="Y17" s="636"/>
      <c r="Z17" s="672">
        <v>1.2</v>
      </c>
      <c r="AA17" s="672"/>
      <c r="AB17" s="672"/>
      <c r="AC17" s="672"/>
      <c r="AD17" s="673">
        <v>2722579</v>
      </c>
      <c r="AE17" s="673"/>
      <c r="AF17" s="673"/>
      <c r="AG17" s="673"/>
      <c r="AH17" s="673"/>
      <c r="AI17" s="673"/>
      <c r="AJ17" s="673"/>
      <c r="AK17" s="673"/>
      <c r="AL17" s="637">
        <v>2.5</v>
      </c>
      <c r="AM17" s="638"/>
      <c r="AN17" s="638"/>
      <c r="AO17" s="674"/>
      <c r="AP17" s="631" t="s">
        <v>253</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254</v>
      </c>
      <c r="CE17" s="632"/>
      <c r="CF17" s="632"/>
      <c r="CG17" s="632"/>
      <c r="CH17" s="632"/>
      <c r="CI17" s="632"/>
      <c r="CJ17" s="632"/>
      <c r="CK17" s="632"/>
      <c r="CL17" s="632"/>
      <c r="CM17" s="632"/>
      <c r="CN17" s="632"/>
      <c r="CO17" s="632"/>
      <c r="CP17" s="632"/>
      <c r="CQ17" s="633"/>
      <c r="CR17" s="634">
        <v>18424918</v>
      </c>
      <c r="CS17" s="635"/>
      <c r="CT17" s="635"/>
      <c r="CU17" s="635"/>
      <c r="CV17" s="635"/>
      <c r="CW17" s="635"/>
      <c r="CX17" s="635"/>
      <c r="CY17" s="636"/>
      <c r="CZ17" s="672">
        <v>8.3000000000000007</v>
      </c>
      <c r="DA17" s="672"/>
      <c r="DB17" s="672"/>
      <c r="DC17" s="672"/>
      <c r="DD17" s="640" t="s">
        <v>122</v>
      </c>
      <c r="DE17" s="635"/>
      <c r="DF17" s="635"/>
      <c r="DG17" s="635"/>
      <c r="DH17" s="635"/>
      <c r="DI17" s="635"/>
      <c r="DJ17" s="635"/>
      <c r="DK17" s="635"/>
      <c r="DL17" s="635"/>
      <c r="DM17" s="635"/>
      <c r="DN17" s="635"/>
      <c r="DO17" s="635"/>
      <c r="DP17" s="636"/>
      <c r="DQ17" s="640">
        <v>17690001</v>
      </c>
      <c r="DR17" s="635"/>
      <c r="DS17" s="635"/>
      <c r="DT17" s="635"/>
      <c r="DU17" s="635"/>
      <c r="DV17" s="635"/>
      <c r="DW17" s="635"/>
      <c r="DX17" s="635"/>
      <c r="DY17" s="635"/>
      <c r="DZ17" s="635"/>
      <c r="EA17" s="635"/>
      <c r="EB17" s="635"/>
      <c r="EC17" s="671"/>
    </row>
    <row r="18" spans="2:133" ht="11.25" customHeight="1" x14ac:dyDescent="0.15">
      <c r="B18" s="631" t="s">
        <v>255</v>
      </c>
      <c r="C18" s="632"/>
      <c r="D18" s="632"/>
      <c r="E18" s="632"/>
      <c r="F18" s="632"/>
      <c r="G18" s="632"/>
      <c r="H18" s="632"/>
      <c r="I18" s="632"/>
      <c r="J18" s="632"/>
      <c r="K18" s="632"/>
      <c r="L18" s="632"/>
      <c r="M18" s="632"/>
      <c r="N18" s="632"/>
      <c r="O18" s="632"/>
      <c r="P18" s="632"/>
      <c r="Q18" s="633"/>
      <c r="R18" s="634">
        <v>594588</v>
      </c>
      <c r="S18" s="635"/>
      <c r="T18" s="635"/>
      <c r="U18" s="635"/>
      <c r="V18" s="635"/>
      <c r="W18" s="635"/>
      <c r="X18" s="635"/>
      <c r="Y18" s="636"/>
      <c r="Z18" s="672">
        <v>0.3</v>
      </c>
      <c r="AA18" s="672"/>
      <c r="AB18" s="672"/>
      <c r="AC18" s="672"/>
      <c r="AD18" s="673">
        <v>594588</v>
      </c>
      <c r="AE18" s="673"/>
      <c r="AF18" s="673"/>
      <c r="AG18" s="673"/>
      <c r="AH18" s="673"/>
      <c r="AI18" s="673"/>
      <c r="AJ18" s="673"/>
      <c r="AK18" s="673"/>
      <c r="AL18" s="637">
        <v>0.5</v>
      </c>
      <c r="AM18" s="638"/>
      <c r="AN18" s="638"/>
      <c r="AO18" s="674"/>
      <c r="AP18" s="631" t="s">
        <v>256</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257</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258</v>
      </c>
      <c r="C19" s="632"/>
      <c r="D19" s="632"/>
      <c r="E19" s="632"/>
      <c r="F19" s="632"/>
      <c r="G19" s="632"/>
      <c r="H19" s="632"/>
      <c r="I19" s="632"/>
      <c r="J19" s="632"/>
      <c r="K19" s="632"/>
      <c r="L19" s="632"/>
      <c r="M19" s="632"/>
      <c r="N19" s="632"/>
      <c r="O19" s="632"/>
      <c r="P19" s="632"/>
      <c r="Q19" s="633"/>
      <c r="R19" s="634">
        <v>2109448</v>
      </c>
      <c r="S19" s="635"/>
      <c r="T19" s="635"/>
      <c r="U19" s="635"/>
      <c r="V19" s="635"/>
      <c r="W19" s="635"/>
      <c r="X19" s="635"/>
      <c r="Y19" s="636"/>
      <c r="Z19" s="672">
        <v>0.9</v>
      </c>
      <c r="AA19" s="672"/>
      <c r="AB19" s="672"/>
      <c r="AC19" s="672"/>
      <c r="AD19" s="673">
        <v>2109448</v>
      </c>
      <c r="AE19" s="673"/>
      <c r="AF19" s="673"/>
      <c r="AG19" s="673"/>
      <c r="AH19" s="673"/>
      <c r="AI19" s="673"/>
      <c r="AJ19" s="673"/>
      <c r="AK19" s="673"/>
      <c r="AL19" s="637">
        <v>1.9</v>
      </c>
      <c r="AM19" s="638"/>
      <c r="AN19" s="638"/>
      <c r="AO19" s="674"/>
      <c r="AP19" s="631" t="s">
        <v>259</v>
      </c>
      <c r="AQ19" s="632"/>
      <c r="AR19" s="632"/>
      <c r="AS19" s="632"/>
      <c r="AT19" s="632"/>
      <c r="AU19" s="632"/>
      <c r="AV19" s="632"/>
      <c r="AW19" s="632"/>
      <c r="AX19" s="632"/>
      <c r="AY19" s="632"/>
      <c r="AZ19" s="632"/>
      <c r="BA19" s="632"/>
      <c r="BB19" s="632"/>
      <c r="BC19" s="632"/>
      <c r="BD19" s="632"/>
      <c r="BE19" s="632"/>
      <c r="BF19" s="633"/>
      <c r="BG19" s="634">
        <v>8216820</v>
      </c>
      <c r="BH19" s="635"/>
      <c r="BI19" s="635"/>
      <c r="BJ19" s="635"/>
      <c r="BK19" s="635"/>
      <c r="BL19" s="635"/>
      <c r="BM19" s="635"/>
      <c r="BN19" s="636"/>
      <c r="BO19" s="672">
        <v>10.1</v>
      </c>
      <c r="BP19" s="672"/>
      <c r="BQ19" s="672"/>
      <c r="BR19" s="672"/>
      <c r="BS19" s="673" t="s">
        <v>122</v>
      </c>
      <c r="BT19" s="673"/>
      <c r="BU19" s="673"/>
      <c r="BV19" s="673"/>
      <c r="BW19" s="673"/>
      <c r="BX19" s="673"/>
      <c r="BY19" s="673"/>
      <c r="BZ19" s="673"/>
      <c r="CA19" s="673"/>
      <c r="CB19" s="713"/>
      <c r="CD19" s="631" t="s">
        <v>260</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261</v>
      </c>
      <c r="C20" s="702"/>
      <c r="D20" s="702"/>
      <c r="E20" s="702"/>
      <c r="F20" s="702"/>
      <c r="G20" s="702"/>
      <c r="H20" s="702"/>
      <c r="I20" s="702"/>
      <c r="J20" s="702"/>
      <c r="K20" s="702"/>
      <c r="L20" s="702"/>
      <c r="M20" s="702"/>
      <c r="N20" s="702"/>
      <c r="O20" s="702"/>
      <c r="P20" s="702"/>
      <c r="Q20" s="703"/>
      <c r="R20" s="634">
        <v>18543</v>
      </c>
      <c r="S20" s="635"/>
      <c r="T20" s="635"/>
      <c r="U20" s="635"/>
      <c r="V20" s="635"/>
      <c r="W20" s="635"/>
      <c r="X20" s="635"/>
      <c r="Y20" s="636"/>
      <c r="Z20" s="672">
        <v>0</v>
      </c>
      <c r="AA20" s="672"/>
      <c r="AB20" s="672"/>
      <c r="AC20" s="672"/>
      <c r="AD20" s="673">
        <v>18543</v>
      </c>
      <c r="AE20" s="673"/>
      <c r="AF20" s="673"/>
      <c r="AG20" s="673"/>
      <c r="AH20" s="673"/>
      <c r="AI20" s="673"/>
      <c r="AJ20" s="673"/>
      <c r="AK20" s="673"/>
      <c r="AL20" s="637">
        <v>0</v>
      </c>
      <c r="AM20" s="638"/>
      <c r="AN20" s="638"/>
      <c r="AO20" s="674"/>
      <c r="AP20" s="631" t="s">
        <v>262</v>
      </c>
      <c r="AQ20" s="632"/>
      <c r="AR20" s="632"/>
      <c r="AS20" s="632"/>
      <c r="AT20" s="632"/>
      <c r="AU20" s="632"/>
      <c r="AV20" s="632"/>
      <c r="AW20" s="632"/>
      <c r="AX20" s="632"/>
      <c r="AY20" s="632"/>
      <c r="AZ20" s="632"/>
      <c r="BA20" s="632"/>
      <c r="BB20" s="632"/>
      <c r="BC20" s="632"/>
      <c r="BD20" s="632"/>
      <c r="BE20" s="632"/>
      <c r="BF20" s="633"/>
      <c r="BG20" s="634">
        <v>8216820</v>
      </c>
      <c r="BH20" s="635"/>
      <c r="BI20" s="635"/>
      <c r="BJ20" s="635"/>
      <c r="BK20" s="635"/>
      <c r="BL20" s="635"/>
      <c r="BM20" s="635"/>
      <c r="BN20" s="636"/>
      <c r="BO20" s="672">
        <v>10.1</v>
      </c>
      <c r="BP20" s="672"/>
      <c r="BQ20" s="672"/>
      <c r="BR20" s="672"/>
      <c r="BS20" s="673" t="s">
        <v>122</v>
      </c>
      <c r="BT20" s="673"/>
      <c r="BU20" s="673"/>
      <c r="BV20" s="673"/>
      <c r="BW20" s="673"/>
      <c r="BX20" s="673"/>
      <c r="BY20" s="673"/>
      <c r="BZ20" s="673"/>
      <c r="CA20" s="673"/>
      <c r="CB20" s="713"/>
      <c r="CD20" s="631" t="s">
        <v>263</v>
      </c>
      <c r="CE20" s="632"/>
      <c r="CF20" s="632"/>
      <c r="CG20" s="632"/>
      <c r="CH20" s="632"/>
      <c r="CI20" s="632"/>
      <c r="CJ20" s="632"/>
      <c r="CK20" s="632"/>
      <c r="CL20" s="632"/>
      <c r="CM20" s="632"/>
      <c r="CN20" s="632"/>
      <c r="CO20" s="632"/>
      <c r="CP20" s="632"/>
      <c r="CQ20" s="633"/>
      <c r="CR20" s="634">
        <v>220926921</v>
      </c>
      <c r="CS20" s="635"/>
      <c r="CT20" s="635"/>
      <c r="CU20" s="635"/>
      <c r="CV20" s="635"/>
      <c r="CW20" s="635"/>
      <c r="CX20" s="635"/>
      <c r="CY20" s="636"/>
      <c r="CZ20" s="672">
        <v>100</v>
      </c>
      <c r="DA20" s="672"/>
      <c r="DB20" s="672"/>
      <c r="DC20" s="672"/>
      <c r="DD20" s="640">
        <v>27187501</v>
      </c>
      <c r="DE20" s="635"/>
      <c r="DF20" s="635"/>
      <c r="DG20" s="635"/>
      <c r="DH20" s="635"/>
      <c r="DI20" s="635"/>
      <c r="DJ20" s="635"/>
      <c r="DK20" s="635"/>
      <c r="DL20" s="635"/>
      <c r="DM20" s="635"/>
      <c r="DN20" s="635"/>
      <c r="DO20" s="635"/>
      <c r="DP20" s="636"/>
      <c r="DQ20" s="640">
        <v>130068095</v>
      </c>
      <c r="DR20" s="635"/>
      <c r="DS20" s="635"/>
      <c r="DT20" s="635"/>
      <c r="DU20" s="635"/>
      <c r="DV20" s="635"/>
      <c r="DW20" s="635"/>
      <c r="DX20" s="635"/>
      <c r="DY20" s="635"/>
      <c r="DZ20" s="635"/>
      <c r="EA20" s="635"/>
      <c r="EB20" s="635"/>
      <c r="EC20" s="671"/>
    </row>
    <row r="21" spans="2:133" ht="11.25" customHeight="1" x14ac:dyDescent="0.15">
      <c r="B21" s="631" t="s">
        <v>264</v>
      </c>
      <c r="C21" s="632"/>
      <c r="D21" s="632"/>
      <c r="E21" s="632"/>
      <c r="F21" s="632"/>
      <c r="G21" s="632"/>
      <c r="H21" s="632"/>
      <c r="I21" s="632"/>
      <c r="J21" s="632"/>
      <c r="K21" s="632"/>
      <c r="L21" s="632"/>
      <c r="M21" s="632"/>
      <c r="N21" s="632"/>
      <c r="O21" s="632"/>
      <c r="P21" s="632"/>
      <c r="Q21" s="633"/>
      <c r="R21" s="634">
        <v>15035381</v>
      </c>
      <c r="S21" s="635"/>
      <c r="T21" s="635"/>
      <c r="U21" s="635"/>
      <c r="V21" s="635"/>
      <c r="W21" s="635"/>
      <c r="X21" s="635"/>
      <c r="Y21" s="636"/>
      <c r="Z21" s="672">
        <v>6.6</v>
      </c>
      <c r="AA21" s="672"/>
      <c r="AB21" s="672"/>
      <c r="AC21" s="672"/>
      <c r="AD21" s="673">
        <v>13962362</v>
      </c>
      <c r="AE21" s="673"/>
      <c r="AF21" s="673"/>
      <c r="AG21" s="673"/>
      <c r="AH21" s="673"/>
      <c r="AI21" s="673"/>
      <c r="AJ21" s="673"/>
      <c r="AK21" s="673"/>
      <c r="AL21" s="637">
        <v>12.6</v>
      </c>
      <c r="AM21" s="638"/>
      <c r="AN21" s="638"/>
      <c r="AO21" s="674"/>
      <c r="AP21" s="631" t="s">
        <v>265</v>
      </c>
      <c r="AQ21" s="711"/>
      <c r="AR21" s="711"/>
      <c r="AS21" s="711"/>
      <c r="AT21" s="711"/>
      <c r="AU21" s="711"/>
      <c r="AV21" s="711"/>
      <c r="AW21" s="711"/>
      <c r="AX21" s="711"/>
      <c r="AY21" s="711"/>
      <c r="AZ21" s="711"/>
      <c r="BA21" s="711"/>
      <c r="BB21" s="711"/>
      <c r="BC21" s="711"/>
      <c r="BD21" s="711"/>
      <c r="BE21" s="711"/>
      <c r="BF21" s="712"/>
      <c r="BG21" s="634">
        <v>48851</v>
      </c>
      <c r="BH21" s="635"/>
      <c r="BI21" s="635"/>
      <c r="BJ21" s="635"/>
      <c r="BK21" s="635"/>
      <c r="BL21" s="635"/>
      <c r="BM21" s="635"/>
      <c r="BN21" s="636"/>
      <c r="BO21" s="672">
        <v>0.1</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266</v>
      </c>
      <c r="C22" s="632"/>
      <c r="D22" s="632"/>
      <c r="E22" s="632"/>
      <c r="F22" s="632"/>
      <c r="G22" s="632"/>
      <c r="H22" s="632"/>
      <c r="I22" s="632"/>
      <c r="J22" s="632"/>
      <c r="K22" s="632"/>
      <c r="L22" s="632"/>
      <c r="M22" s="632"/>
      <c r="N22" s="632"/>
      <c r="O22" s="632"/>
      <c r="P22" s="632"/>
      <c r="Q22" s="633"/>
      <c r="R22" s="634">
        <v>13962362</v>
      </c>
      <c r="S22" s="635"/>
      <c r="T22" s="635"/>
      <c r="U22" s="635"/>
      <c r="V22" s="635"/>
      <c r="W22" s="635"/>
      <c r="X22" s="635"/>
      <c r="Y22" s="636"/>
      <c r="Z22" s="672">
        <v>6.2</v>
      </c>
      <c r="AA22" s="672"/>
      <c r="AB22" s="672"/>
      <c r="AC22" s="672"/>
      <c r="AD22" s="673">
        <v>13962362</v>
      </c>
      <c r="AE22" s="673"/>
      <c r="AF22" s="673"/>
      <c r="AG22" s="673"/>
      <c r="AH22" s="673"/>
      <c r="AI22" s="673"/>
      <c r="AJ22" s="673"/>
      <c r="AK22" s="673"/>
      <c r="AL22" s="637">
        <v>12.6</v>
      </c>
      <c r="AM22" s="638"/>
      <c r="AN22" s="638"/>
      <c r="AO22" s="674"/>
      <c r="AP22" s="631" t="s">
        <v>267</v>
      </c>
      <c r="AQ22" s="711"/>
      <c r="AR22" s="711"/>
      <c r="AS22" s="711"/>
      <c r="AT22" s="711"/>
      <c r="AU22" s="711"/>
      <c r="AV22" s="711"/>
      <c r="AW22" s="711"/>
      <c r="AX22" s="711"/>
      <c r="AY22" s="711"/>
      <c r="AZ22" s="711"/>
      <c r="BA22" s="711"/>
      <c r="BB22" s="711"/>
      <c r="BC22" s="711"/>
      <c r="BD22" s="711"/>
      <c r="BE22" s="711"/>
      <c r="BF22" s="712"/>
      <c r="BG22" s="634">
        <v>3152769</v>
      </c>
      <c r="BH22" s="635"/>
      <c r="BI22" s="635"/>
      <c r="BJ22" s="635"/>
      <c r="BK22" s="635"/>
      <c r="BL22" s="635"/>
      <c r="BM22" s="635"/>
      <c r="BN22" s="636"/>
      <c r="BO22" s="672">
        <v>3.9</v>
      </c>
      <c r="BP22" s="672"/>
      <c r="BQ22" s="672"/>
      <c r="BR22" s="672"/>
      <c r="BS22" s="673" t="s">
        <v>122</v>
      </c>
      <c r="BT22" s="673"/>
      <c r="BU22" s="673"/>
      <c r="BV22" s="673"/>
      <c r="BW22" s="673"/>
      <c r="BX22" s="673"/>
      <c r="BY22" s="673"/>
      <c r="BZ22" s="673"/>
      <c r="CA22" s="673"/>
      <c r="CB22" s="713"/>
      <c r="CD22" s="686" t="s">
        <v>268</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269</v>
      </c>
      <c r="C23" s="632"/>
      <c r="D23" s="632"/>
      <c r="E23" s="632"/>
      <c r="F23" s="632"/>
      <c r="G23" s="632"/>
      <c r="H23" s="632"/>
      <c r="I23" s="632"/>
      <c r="J23" s="632"/>
      <c r="K23" s="632"/>
      <c r="L23" s="632"/>
      <c r="M23" s="632"/>
      <c r="N23" s="632"/>
      <c r="O23" s="632"/>
      <c r="P23" s="632"/>
      <c r="Q23" s="633"/>
      <c r="R23" s="634">
        <v>1073019</v>
      </c>
      <c r="S23" s="635"/>
      <c r="T23" s="635"/>
      <c r="U23" s="635"/>
      <c r="V23" s="635"/>
      <c r="W23" s="635"/>
      <c r="X23" s="635"/>
      <c r="Y23" s="636"/>
      <c r="Z23" s="672">
        <v>0.5</v>
      </c>
      <c r="AA23" s="672"/>
      <c r="AB23" s="672"/>
      <c r="AC23" s="672"/>
      <c r="AD23" s="673" t="s">
        <v>122</v>
      </c>
      <c r="AE23" s="673"/>
      <c r="AF23" s="673"/>
      <c r="AG23" s="673"/>
      <c r="AH23" s="673"/>
      <c r="AI23" s="673"/>
      <c r="AJ23" s="673"/>
      <c r="AK23" s="673"/>
      <c r="AL23" s="637" t="s">
        <v>122</v>
      </c>
      <c r="AM23" s="638"/>
      <c r="AN23" s="638"/>
      <c r="AO23" s="674"/>
      <c r="AP23" s="631" t="s">
        <v>270</v>
      </c>
      <c r="AQ23" s="711"/>
      <c r="AR23" s="711"/>
      <c r="AS23" s="711"/>
      <c r="AT23" s="711"/>
      <c r="AU23" s="711"/>
      <c r="AV23" s="711"/>
      <c r="AW23" s="711"/>
      <c r="AX23" s="711"/>
      <c r="AY23" s="711"/>
      <c r="AZ23" s="711"/>
      <c r="BA23" s="711"/>
      <c r="BB23" s="711"/>
      <c r="BC23" s="711"/>
      <c r="BD23" s="711"/>
      <c r="BE23" s="711"/>
      <c r="BF23" s="712"/>
      <c r="BG23" s="634">
        <v>5015200</v>
      </c>
      <c r="BH23" s="635"/>
      <c r="BI23" s="635"/>
      <c r="BJ23" s="635"/>
      <c r="BK23" s="635"/>
      <c r="BL23" s="635"/>
      <c r="BM23" s="635"/>
      <c r="BN23" s="636"/>
      <c r="BO23" s="672">
        <v>6.2</v>
      </c>
      <c r="BP23" s="672"/>
      <c r="BQ23" s="672"/>
      <c r="BR23" s="672"/>
      <c r="BS23" s="673" t="s">
        <v>122</v>
      </c>
      <c r="BT23" s="673"/>
      <c r="BU23" s="673"/>
      <c r="BV23" s="673"/>
      <c r="BW23" s="673"/>
      <c r="BX23" s="673"/>
      <c r="BY23" s="673"/>
      <c r="BZ23" s="673"/>
      <c r="CA23" s="673"/>
      <c r="CB23" s="713"/>
      <c r="CD23" s="686" t="s">
        <v>210</v>
      </c>
      <c r="CE23" s="687"/>
      <c r="CF23" s="687"/>
      <c r="CG23" s="687"/>
      <c r="CH23" s="687"/>
      <c r="CI23" s="687"/>
      <c r="CJ23" s="687"/>
      <c r="CK23" s="687"/>
      <c r="CL23" s="687"/>
      <c r="CM23" s="687"/>
      <c r="CN23" s="687"/>
      <c r="CO23" s="687"/>
      <c r="CP23" s="687"/>
      <c r="CQ23" s="688"/>
      <c r="CR23" s="686" t="s">
        <v>271</v>
      </c>
      <c r="CS23" s="687"/>
      <c r="CT23" s="687"/>
      <c r="CU23" s="687"/>
      <c r="CV23" s="687"/>
      <c r="CW23" s="687"/>
      <c r="CX23" s="687"/>
      <c r="CY23" s="688"/>
      <c r="CZ23" s="686" t="s">
        <v>272</v>
      </c>
      <c r="DA23" s="687"/>
      <c r="DB23" s="687"/>
      <c r="DC23" s="688"/>
      <c r="DD23" s="686" t="s">
        <v>273</v>
      </c>
      <c r="DE23" s="687"/>
      <c r="DF23" s="687"/>
      <c r="DG23" s="687"/>
      <c r="DH23" s="687"/>
      <c r="DI23" s="687"/>
      <c r="DJ23" s="687"/>
      <c r="DK23" s="688"/>
      <c r="DL23" s="724" t="s">
        <v>274</v>
      </c>
      <c r="DM23" s="725"/>
      <c r="DN23" s="725"/>
      <c r="DO23" s="725"/>
      <c r="DP23" s="725"/>
      <c r="DQ23" s="725"/>
      <c r="DR23" s="725"/>
      <c r="DS23" s="725"/>
      <c r="DT23" s="725"/>
      <c r="DU23" s="725"/>
      <c r="DV23" s="726"/>
      <c r="DW23" s="686" t="s">
        <v>275</v>
      </c>
      <c r="DX23" s="687"/>
      <c r="DY23" s="687"/>
      <c r="DZ23" s="687"/>
      <c r="EA23" s="687"/>
      <c r="EB23" s="687"/>
      <c r="EC23" s="688"/>
    </row>
    <row r="24" spans="2:133" ht="11.25" customHeight="1" x14ac:dyDescent="0.15">
      <c r="B24" s="631" t="s">
        <v>276</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277</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278</v>
      </c>
      <c r="CE24" s="693"/>
      <c r="CF24" s="693"/>
      <c r="CG24" s="693"/>
      <c r="CH24" s="693"/>
      <c r="CI24" s="693"/>
      <c r="CJ24" s="693"/>
      <c r="CK24" s="693"/>
      <c r="CL24" s="693"/>
      <c r="CM24" s="693"/>
      <c r="CN24" s="693"/>
      <c r="CO24" s="693"/>
      <c r="CP24" s="693"/>
      <c r="CQ24" s="694"/>
      <c r="CR24" s="689">
        <v>127503062</v>
      </c>
      <c r="CS24" s="690"/>
      <c r="CT24" s="690"/>
      <c r="CU24" s="690"/>
      <c r="CV24" s="690"/>
      <c r="CW24" s="690"/>
      <c r="CX24" s="690"/>
      <c r="CY24" s="715"/>
      <c r="CZ24" s="716">
        <v>57.7</v>
      </c>
      <c r="DA24" s="698"/>
      <c r="DB24" s="698"/>
      <c r="DC24" s="718"/>
      <c r="DD24" s="714">
        <v>76764244</v>
      </c>
      <c r="DE24" s="690"/>
      <c r="DF24" s="690"/>
      <c r="DG24" s="690"/>
      <c r="DH24" s="690"/>
      <c r="DI24" s="690"/>
      <c r="DJ24" s="690"/>
      <c r="DK24" s="715"/>
      <c r="DL24" s="714">
        <v>68391902</v>
      </c>
      <c r="DM24" s="690"/>
      <c r="DN24" s="690"/>
      <c r="DO24" s="690"/>
      <c r="DP24" s="690"/>
      <c r="DQ24" s="690"/>
      <c r="DR24" s="690"/>
      <c r="DS24" s="690"/>
      <c r="DT24" s="690"/>
      <c r="DU24" s="690"/>
      <c r="DV24" s="715"/>
      <c r="DW24" s="716">
        <v>61.1</v>
      </c>
      <c r="DX24" s="698"/>
      <c r="DY24" s="698"/>
      <c r="DZ24" s="698"/>
      <c r="EA24" s="698"/>
      <c r="EB24" s="698"/>
      <c r="EC24" s="717"/>
    </row>
    <row r="25" spans="2:133" ht="11.25" customHeight="1" x14ac:dyDescent="0.15">
      <c r="B25" s="631" t="s">
        <v>279</v>
      </c>
      <c r="C25" s="632"/>
      <c r="D25" s="632"/>
      <c r="E25" s="632"/>
      <c r="F25" s="632"/>
      <c r="G25" s="632"/>
      <c r="H25" s="632"/>
      <c r="I25" s="632"/>
      <c r="J25" s="632"/>
      <c r="K25" s="632"/>
      <c r="L25" s="632"/>
      <c r="M25" s="632"/>
      <c r="N25" s="632"/>
      <c r="O25" s="632"/>
      <c r="P25" s="632"/>
      <c r="Q25" s="633"/>
      <c r="R25" s="634">
        <v>116263616</v>
      </c>
      <c r="S25" s="635"/>
      <c r="T25" s="635"/>
      <c r="U25" s="635"/>
      <c r="V25" s="635"/>
      <c r="W25" s="635"/>
      <c r="X25" s="635"/>
      <c r="Y25" s="636"/>
      <c r="Z25" s="672">
        <v>51.2</v>
      </c>
      <c r="AA25" s="672"/>
      <c r="AB25" s="672"/>
      <c r="AC25" s="672"/>
      <c r="AD25" s="673">
        <v>110175397</v>
      </c>
      <c r="AE25" s="673"/>
      <c r="AF25" s="673"/>
      <c r="AG25" s="673"/>
      <c r="AH25" s="673"/>
      <c r="AI25" s="673"/>
      <c r="AJ25" s="673"/>
      <c r="AK25" s="673"/>
      <c r="AL25" s="637">
        <v>99.3</v>
      </c>
      <c r="AM25" s="638"/>
      <c r="AN25" s="638"/>
      <c r="AO25" s="674"/>
      <c r="AP25" s="631" t="s">
        <v>280</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281</v>
      </c>
      <c r="CE25" s="632"/>
      <c r="CF25" s="632"/>
      <c r="CG25" s="632"/>
      <c r="CH25" s="632"/>
      <c r="CI25" s="632"/>
      <c r="CJ25" s="632"/>
      <c r="CK25" s="632"/>
      <c r="CL25" s="632"/>
      <c r="CM25" s="632"/>
      <c r="CN25" s="632"/>
      <c r="CO25" s="632"/>
      <c r="CP25" s="632"/>
      <c r="CQ25" s="633"/>
      <c r="CR25" s="634">
        <v>32781390</v>
      </c>
      <c r="CS25" s="647"/>
      <c r="CT25" s="647"/>
      <c r="CU25" s="647"/>
      <c r="CV25" s="647"/>
      <c r="CW25" s="647"/>
      <c r="CX25" s="647"/>
      <c r="CY25" s="648"/>
      <c r="CZ25" s="637">
        <v>14.8</v>
      </c>
      <c r="DA25" s="649"/>
      <c r="DB25" s="649"/>
      <c r="DC25" s="650"/>
      <c r="DD25" s="640">
        <v>31129776</v>
      </c>
      <c r="DE25" s="647"/>
      <c r="DF25" s="647"/>
      <c r="DG25" s="647"/>
      <c r="DH25" s="647"/>
      <c r="DI25" s="647"/>
      <c r="DJ25" s="647"/>
      <c r="DK25" s="648"/>
      <c r="DL25" s="640">
        <v>30432486</v>
      </c>
      <c r="DM25" s="647"/>
      <c r="DN25" s="647"/>
      <c r="DO25" s="647"/>
      <c r="DP25" s="647"/>
      <c r="DQ25" s="647"/>
      <c r="DR25" s="647"/>
      <c r="DS25" s="647"/>
      <c r="DT25" s="647"/>
      <c r="DU25" s="647"/>
      <c r="DV25" s="648"/>
      <c r="DW25" s="637">
        <v>27.2</v>
      </c>
      <c r="DX25" s="649"/>
      <c r="DY25" s="649"/>
      <c r="DZ25" s="649"/>
      <c r="EA25" s="649"/>
      <c r="EB25" s="649"/>
      <c r="EC25" s="661"/>
    </row>
    <row r="26" spans="2:133" ht="11.25" customHeight="1" x14ac:dyDescent="0.15">
      <c r="B26" s="631" t="s">
        <v>282</v>
      </c>
      <c r="C26" s="632"/>
      <c r="D26" s="632"/>
      <c r="E26" s="632"/>
      <c r="F26" s="632"/>
      <c r="G26" s="632"/>
      <c r="H26" s="632"/>
      <c r="I26" s="632"/>
      <c r="J26" s="632"/>
      <c r="K26" s="632"/>
      <c r="L26" s="632"/>
      <c r="M26" s="632"/>
      <c r="N26" s="632"/>
      <c r="O26" s="632"/>
      <c r="P26" s="632"/>
      <c r="Q26" s="633"/>
      <c r="R26" s="634">
        <v>58234</v>
      </c>
      <c r="S26" s="635"/>
      <c r="T26" s="635"/>
      <c r="U26" s="635"/>
      <c r="V26" s="635"/>
      <c r="W26" s="635"/>
      <c r="X26" s="635"/>
      <c r="Y26" s="636"/>
      <c r="Z26" s="672">
        <v>0</v>
      </c>
      <c r="AA26" s="672"/>
      <c r="AB26" s="672"/>
      <c r="AC26" s="672"/>
      <c r="AD26" s="673">
        <v>58234</v>
      </c>
      <c r="AE26" s="673"/>
      <c r="AF26" s="673"/>
      <c r="AG26" s="673"/>
      <c r="AH26" s="673"/>
      <c r="AI26" s="673"/>
      <c r="AJ26" s="673"/>
      <c r="AK26" s="673"/>
      <c r="AL26" s="637">
        <v>0.1</v>
      </c>
      <c r="AM26" s="638"/>
      <c r="AN26" s="638"/>
      <c r="AO26" s="674"/>
      <c r="AP26" s="631" t="s">
        <v>283</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284</v>
      </c>
      <c r="CE26" s="632"/>
      <c r="CF26" s="632"/>
      <c r="CG26" s="632"/>
      <c r="CH26" s="632"/>
      <c r="CI26" s="632"/>
      <c r="CJ26" s="632"/>
      <c r="CK26" s="632"/>
      <c r="CL26" s="632"/>
      <c r="CM26" s="632"/>
      <c r="CN26" s="632"/>
      <c r="CO26" s="632"/>
      <c r="CP26" s="632"/>
      <c r="CQ26" s="633"/>
      <c r="CR26" s="634">
        <v>19955810</v>
      </c>
      <c r="CS26" s="635"/>
      <c r="CT26" s="635"/>
      <c r="CU26" s="635"/>
      <c r="CV26" s="635"/>
      <c r="CW26" s="635"/>
      <c r="CX26" s="635"/>
      <c r="CY26" s="636"/>
      <c r="CZ26" s="637">
        <v>9</v>
      </c>
      <c r="DA26" s="649"/>
      <c r="DB26" s="649"/>
      <c r="DC26" s="650"/>
      <c r="DD26" s="640">
        <v>18945688</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285</v>
      </c>
      <c r="C27" s="632"/>
      <c r="D27" s="632"/>
      <c r="E27" s="632"/>
      <c r="F27" s="632"/>
      <c r="G27" s="632"/>
      <c r="H27" s="632"/>
      <c r="I27" s="632"/>
      <c r="J27" s="632"/>
      <c r="K27" s="632"/>
      <c r="L27" s="632"/>
      <c r="M27" s="632"/>
      <c r="N27" s="632"/>
      <c r="O27" s="632"/>
      <c r="P27" s="632"/>
      <c r="Q27" s="633"/>
      <c r="R27" s="634">
        <v>401208</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286</v>
      </c>
      <c r="AQ27" s="632"/>
      <c r="AR27" s="632"/>
      <c r="AS27" s="632"/>
      <c r="AT27" s="632"/>
      <c r="AU27" s="632"/>
      <c r="AV27" s="632"/>
      <c r="AW27" s="632"/>
      <c r="AX27" s="632"/>
      <c r="AY27" s="632"/>
      <c r="AZ27" s="632"/>
      <c r="BA27" s="632"/>
      <c r="BB27" s="632"/>
      <c r="BC27" s="632"/>
      <c r="BD27" s="632"/>
      <c r="BE27" s="632"/>
      <c r="BF27" s="633"/>
      <c r="BG27" s="634">
        <v>81536461</v>
      </c>
      <c r="BH27" s="635"/>
      <c r="BI27" s="635"/>
      <c r="BJ27" s="635"/>
      <c r="BK27" s="635"/>
      <c r="BL27" s="635"/>
      <c r="BM27" s="635"/>
      <c r="BN27" s="636"/>
      <c r="BO27" s="672">
        <v>100</v>
      </c>
      <c r="BP27" s="672"/>
      <c r="BQ27" s="672"/>
      <c r="BR27" s="672"/>
      <c r="BS27" s="673">
        <v>1375816</v>
      </c>
      <c r="BT27" s="673"/>
      <c r="BU27" s="673"/>
      <c r="BV27" s="673"/>
      <c r="BW27" s="673"/>
      <c r="BX27" s="673"/>
      <c r="BY27" s="673"/>
      <c r="BZ27" s="673"/>
      <c r="CA27" s="673"/>
      <c r="CB27" s="713"/>
      <c r="CD27" s="631" t="s">
        <v>287</v>
      </c>
      <c r="CE27" s="632"/>
      <c r="CF27" s="632"/>
      <c r="CG27" s="632"/>
      <c r="CH27" s="632"/>
      <c r="CI27" s="632"/>
      <c r="CJ27" s="632"/>
      <c r="CK27" s="632"/>
      <c r="CL27" s="632"/>
      <c r="CM27" s="632"/>
      <c r="CN27" s="632"/>
      <c r="CO27" s="632"/>
      <c r="CP27" s="632"/>
      <c r="CQ27" s="633"/>
      <c r="CR27" s="634">
        <v>76296754</v>
      </c>
      <c r="CS27" s="647"/>
      <c r="CT27" s="647"/>
      <c r="CU27" s="647"/>
      <c r="CV27" s="647"/>
      <c r="CW27" s="647"/>
      <c r="CX27" s="647"/>
      <c r="CY27" s="648"/>
      <c r="CZ27" s="637">
        <v>34.5</v>
      </c>
      <c r="DA27" s="649"/>
      <c r="DB27" s="649"/>
      <c r="DC27" s="650"/>
      <c r="DD27" s="640">
        <v>27944467</v>
      </c>
      <c r="DE27" s="647"/>
      <c r="DF27" s="647"/>
      <c r="DG27" s="647"/>
      <c r="DH27" s="647"/>
      <c r="DI27" s="647"/>
      <c r="DJ27" s="647"/>
      <c r="DK27" s="648"/>
      <c r="DL27" s="640">
        <v>20319222</v>
      </c>
      <c r="DM27" s="647"/>
      <c r="DN27" s="647"/>
      <c r="DO27" s="647"/>
      <c r="DP27" s="647"/>
      <c r="DQ27" s="647"/>
      <c r="DR27" s="647"/>
      <c r="DS27" s="647"/>
      <c r="DT27" s="647"/>
      <c r="DU27" s="647"/>
      <c r="DV27" s="648"/>
      <c r="DW27" s="637">
        <v>18.100000000000001</v>
      </c>
      <c r="DX27" s="649"/>
      <c r="DY27" s="649"/>
      <c r="DZ27" s="649"/>
      <c r="EA27" s="649"/>
      <c r="EB27" s="649"/>
      <c r="EC27" s="661"/>
    </row>
    <row r="28" spans="2:133" ht="11.25" customHeight="1" x14ac:dyDescent="0.15">
      <c r="B28" s="631" t="s">
        <v>288</v>
      </c>
      <c r="C28" s="632"/>
      <c r="D28" s="632"/>
      <c r="E28" s="632"/>
      <c r="F28" s="632"/>
      <c r="G28" s="632"/>
      <c r="H28" s="632"/>
      <c r="I28" s="632"/>
      <c r="J28" s="632"/>
      <c r="K28" s="632"/>
      <c r="L28" s="632"/>
      <c r="M28" s="632"/>
      <c r="N28" s="632"/>
      <c r="O28" s="632"/>
      <c r="P28" s="632"/>
      <c r="Q28" s="633"/>
      <c r="R28" s="634">
        <v>2298640</v>
      </c>
      <c r="S28" s="635"/>
      <c r="T28" s="635"/>
      <c r="U28" s="635"/>
      <c r="V28" s="635"/>
      <c r="W28" s="635"/>
      <c r="X28" s="635"/>
      <c r="Y28" s="636"/>
      <c r="Z28" s="672">
        <v>1</v>
      </c>
      <c r="AA28" s="672"/>
      <c r="AB28" s="672"/>
      <c r="AC28" s="672"/>
      <c r="AD28" s="673">
        <v>204699</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289</v>
      </c>
      <c r="CE28" s="632"/>
      <c r="CF28" s="632"/>
      <c r="CG28" s="632"/>
      <c r="CH28" s="632"/>
      <c r="CI28" s="632"/>
      <c r="CJ28" s="632"/>
      <c r="CK28" s="632"/>
      <c r="CL28" s="632"/>
      <c r="CM28" s="632"/>
      <c r="CN28" s="632"/>
      <c r="CO28" s="632"/>
      <c r="CP28" s="632"/>
      <c r="CQ28" s="633"/>
      <c r="CR28" s="634">
        <v>18424918</v>
      </c>
      <c r="CS28" s="635"/>
      <c r="CT28" s="635"/>
      <c r="CU28" s="635"/>
      <c r="CV28" s="635"/>
      <c r="CW28" s="635"/>
      <c r="CX28" s="635"/>
      <c r="CY28" s="636"/>
      <c r="CZ28" s="637">
        <v>8.3000000000000007</v>
      </c>
      <c r="DA28" s="649"/>
      <c r="DB28" s="649"/>
      <c r="DC28" s="650"/>
      <c r="DD28" s="640">
        <v>17690001</v>
      </c>
      <c r="DE28" s="635"/>
      <c r="DF28" s="635"/>
      <c r="DG28" s="635"/>
      <c r="DH28" s="635"/>
      <c r="DI28" s="635"/>
      <c r="DJ28" s="635"/>
      <c r="DK28" s="636"/>
      <c r="DL28" s="640">
        <v>17640194</v>
      </c>
      <c r="DM28" s="635"/>
      <c r="DN28" s="635"/>
      <c r="DO28" s="635"/>
      <c r="DP28" s="635"/>
      <c r="DQ28" s="635"/>
      <c r="DR28" s="635"/>
      <c r="DS28" s="635"/>
      <c r="DT28" s="635"/>
      <c r="DU28" s="635"/>
      <c r="DV28" s="636"/>
      <c r="DW28" s="637">
        <v>15.8</v>
      </c>
      <c r="DX28" s="649"/>
      <c r="DY28" s="649"/>
      <c r="DZ28" s="649"/>
      <c r="EA28" s="649"/>
      <c r="EB28" s="649"/>
      <c r="EC28" s="661"/>
    </row>
    <row r="29" spans="2:133" ht="11.25" customHeight="1" x14ac:dyDescent="0.15">
      <c r="B29" s="631" t="s">
        <v>290</v>
      </c>
      <c r="C29" s="632"/>
      <c r="D29" s="632"/>
      <c r="E29" s="632"/>
      <c r="F29" s="632"/>
      <c r="G29" s="632"/>
      <c r="H29" s="632"/>
      <c r="I29" s="632"/>
      <c r="J29" s="632"/>
      <c r="K29" s="632"/>
      <c r="L29" s="632"/>
      <c r="M29" s="632"/>
      <c r="N29" s="632"/>
      <c r="O29" s="632"/>
      <c r="P29" s="632"/>
      <c r="Q29" s="633"/>
      <c r="R29" s="634">
        <v>779002</v>
      </c>
      <c r="S29" s="635"/>
      <c r="T29" s="635"/>
      <c r="U29" s="635"/>
      <c r="V29" s="635"/>
      <c r="W29" s="635"/>
      <c r="X29" s="635"/>
      <c r="Y29" s="636"/>
      <c r="Z29" s="672">
        <v>0.3</v>
      </c>
      <c r="AA29" s="672"/>
      <c r="AB29" s="672"/>
      <c r="AC29" s="672"/>
      <c r="AD29" s="673">
        <v>118301</v>
      </c>
      <c r="AE29" s="673"/>
      <c r="AF29" s="673"/>
      <c r="AG29" s="673"/>
      <c r="AH29" s="673"/>
      <c r="AI29" s="673"/>
      <c r="AJ29" s="673"/>
      <c r="AK29" s="673"/>
      <c r="AL29" s="637">
        <v>0.1</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291</v>
      </c>
      <c r="CE29" s="654"/>
      <c r="CF29" s="631" t="s">
        <v>66</v>
      </c>
      <c r="CG29" s="632"/>
      <c r="CH29" s="632"/>
      <c r="CI29" s="632"/>
      <c r="CJ29" s="632"/>
      <c r="CK29" s="632"/>
      <c r="CL29" s="632"/>
      <c r="CM29" s="632"/>
      <c r="CN29" s="632"/>
      <c r="CO29" s="632"/>
      <c r="CP29" s="632"/>
      <c r="CQ29" s="633"/>
      <c r="CR29" s="634">
        <v>18423118</v>
      </c>
      <c r="CS29" s="647"/>
      <c r="CT29" s="647"/>
      <c r="CU29" s="647"/>
      <c r="CV29" s="647"/>
      <c r="CW29" s="647"/>
      <c r="CX29" s="647"/>
      <c r="CY29" s="648"/>
      <c r="CZ29" s="637">
        <v>8.3000000000000007</v>
      </c>
      <c r="DA29" s="649"/>
      <c r="DB29" s="649"/>
      <c r="DC29" s="650"/>
      <c r="DD29" s="640">
        <v>17688201</v>
      </c>
      <c r="DE29" s="647"/>
      <c r="DF29" s="647"/>
      <c r="DG29" s="647"/>
      <c r="DH29" s="647"/>
      <c r="DI29" s="647"/>
      <c r="DJ29" s="647"/>
      <c r="DK29" s="648"/>
      <c r="DL29" s="640">
        <v>17638394</v>
      </c>
      <c r="DM29" s="647"/>
      <c r="DN29" s="647"/>
      <c r="DO29" s="647"/>
      <c r="DP29" s="647"/>
      <c r="DQ29" s="647"/>
      <c r="DR29" s="647"/>
      <c r="DS29" s="647"/>
      <c r="DT29" s="647"/>
      <c r="DU29" s="647"/>
      <c r="DV29" s="648"/>
      <c r="DW29" s="637">
        <v>15.8</v>
      </c>
      <c r="DX29" s="649"/>
      <c r="DY29" s="649"/>
      <c r="DZ29" s="649"/>
      <c r="EA29" s="649"/>
      <c r="EB29" s="649"/>
      <c r="EC29" s="661"/>
    </row>
    <row r="30" spans="2:133" ht="11.25" customHeight="1" x14ac:dyDescent="0.15">
      <c r="B30" s="631" t="s">
        <v>292</v>
      </c>
      <c r="C30" s="632"/>
      <c r="D30" s="632"/>
      <c r="E30" s="632"/>
      <c r="F30" s="632"/>
      <c r="G30" s="632"/>
      <c r="H30" s="632"/>
      <c r="I30" s="632"/>
      <c r="J30" s="632"/>
      <c r="K30" s="632"/>
      <c r="L30" s="632"/>
      <c r="M30" s="632"/>
      <c r="N30" s="632"/>
      <c r="O30" s="632"/>
      <c r="P30" s="632"/>
      <c r="Q30" s="633"/>
      <c r="R30" s="634">
        <v>54199345</v>
      </c>
      <c r="S30" s="635"/>
      <c r="T30" s="635"/>
      <c r="U30" s="635"/>
      <c r="V30" s="635"/>
      <c r="W30" s="635"/>
      <c r="X30" s="635"/>
      <c r="Y30" s="636"/>
      <c r="Z30" s="672">
        <v>23.9</v>
      </c>
      <c r="AA30" s="672"/>
      <c r="AB30" s="672"/>
      <c r="AC30" s="672"/>
      <c r="AD30" s="673" t="s">
        <v>122</v>
      </c>
      <c r="AE30" s="673"/>
      <c r="AF30" s="673"/>
      <c r="AG30" s="673"/>
      <c r="AH30" s="673"/>
      <c r="AI30" s="673"/>
      <c r="AJ30" s="673"/>
      <c r="AK30" s="673"/>
      <c r="AL30" s="637" t="s">
        <v>122</v>
      </c>
      <c r="AM30" s="638"/>
      <c r="AN30" s="638"/>
      <c r="AO30" s="674"/>
      <c r="AP30" s="686" t="s">
        <v>210</v>
      </c>
      <c r="AQ30" s="687"/>
      <c r="AR30" s="687"/>
      <c r="AS30" s="687"/>
      <c r="AT30" s="687"/>
      <c r="AU30" s="687"/>
      <c r="AV30" s="687"/>
      <c r="AW30" s="687"/>
      <c r="AX30" s="687"/>
      <c r="AY30" s="687"/>
      <c r="AZ30" s="687"/>
      <c r="BA30" s="687"/>
      <c r="BB30" s="687"/>
      <c r="BC30" s="687"/>
      <c r="BD30" s="687"/>
      <c r="BE30" s="687"/>
      <c r="BF30" s="688"/>
      <c r="BG30" s="686" t="s">
        <v>293</v>
      </c>
      <c r="BH30" s="704"/>
      <c r="BI30" s="704"/>
      <c r="BJ30" s="704"/>
      <c r="BK30" s="704"/>
      <c r="BL30" s="704"/>
      <c r="BM30" s="704"/>
      <c r="BN30" s="704"/>
      <c r="BO30" s="704"/>
      <c r="BP30" s="704"/>
      <c r="BQ30" s="705"/>
      <c r="BR30" s="686" t="s">
        <v>294</v>
      </c>
      <c r="BS30" s="704"/>
      <c r="BT30" s="704"/>
      <c r="BU30" s="704"/>
      <c r="BV30" s="704"/>
      <c r="BW30" s="704"/>
      <c r="BX30" s="704"/>
      <c r="BY30" s="704"/>
      <c r="BZ30" s="704"/>
      <c r="CA30" s="704"/>
      <c r="CB30" s="705"/>
      <c r="CD30" s="655"/>
      <c r="CE30" s="656"/>
      <c r="CF30" s="631" t="s">
        <v>295</v>
      </c>
      <c r="CG30" s="632"/>
      <c r="CH30" s="632"/>
      <c r="CI30" s="632"/>
      <c r="CJ30" s="632"/>
      <c r="CK30" s="632"/>
      <c r="CL30" s="632"/>
      <c r="CM30" s="632"/>
      <c r="CN30" s="632"/>
      <c r="CO30" s="632"/>
      <c r="CP30" s="632"/>
      <c r="CQ30" s="633"/>
      <c r="CR30" s="634">
        <v>17731086</v>
      </c>
      <c r="CS30" s="635"/>
      <c r="CT30" s="635"/>
      <c r="CU30" s="635"/>
      <c r="CV30" s="635"/>
      <c r="CW30" s="635"/>
      <c r="CX30" s="635"/>
      <c r="CY30" s="636"/>
      <c r="CZ30" s="637">
        <v>8</v>
      </c>
      <c r="DA30" s="649"/>
      <c r="DB30" s="649"/>
      <c r="DC30" s="650"/>
      <c r="DD30" s="640">
        <v>17005643</v>
      </c>
      <c r="DE30" s="635"/>
      <c r="DF30" s="635"/>
      <c r="DG30" s="635"/>
      <c r="DH30" s="635"/>
      <c r="DI30" s="635"/>
      <c r="DJ30" s="635"/>
      <c r="DK30" s="636"/>
      <c r="DL30" s="640">
        <v>16955837</v>
      </c>
      <c r="DM30" s="635"/>
      <c r="DN30" s="635"/>
      <c r="DO30" s="635"/>
      <c r="DP30" s="635"/>
      <c r="DQ30" s="635"/>
      <c r="DR30" s="635"/>
      <c r="DS30" s="635"/>
      <c r="DT30" s="635"/>
      <c r="DU30" s="635"/>
      <c r="DV30" s="636"/>
      <c r="DW30" s="637">
        <v>15.1</v>
      </c>
      <c r="DX30" s="649"/>
      <c r="DY30" s="649"/>
      <c r="DZ30" s="649"/>
      <c r="EA30" s="649"/>
      <c r="EB30" s="649"/>
      <c r="EC30" s="661"/>
    </row>
    <row r="31" spans="2:133" ht="11.25" customHeight="1" x14ac:dyDescent="0.15">
      <c r="B31" s="701" t="s">
        <v>296</v>
      </c>
      <c r="C31" s="702"/>
      <c r="D31" s="702"/>
      <c r="E31" s="702"/>
      <c r="F31" s="702"/>
      <c r="G31" s="702"/>
      <c r="H31" s="702"/>
      <c r="I31" s="702"/>
      <c r="J31" s="702"/>
      <c r="K31" s="702"/>
      <c r="L31" s="702"/>
      <c r="M31" s="702"/>
      <c r="N31" s="702"/>
      <c r="O31" s="702"/>
      <c r="P31" s="702"/>
      <c r="Q31" s="703"/>
      <c r="R31" s="634">
        <v>17292</v>
      </c>
      <c r="S31" s="635"/>
      <c r="T31" s="635"/>
      <c r="U31" s="635"/>
      <c r="V31" s="635"/>
      <c r="W31" s="635"/>
      <c r="X31" s="635"/>
      <c r="Y31" s="636"/>
      <c r="Z31" s="672">
        <v>0</v>
      </c>
      <c r="AA31" s="672"/>
      <c r="AB31" s="672"/>
      <c r="AC31" s="672"/>
      <c r="AD31" s="673">
        <v>17292</v>
      </c>
      <c r="AE31" s="673"/>
      <c r="AF31" s="673"/>
      <c r="AG31" s="673"/>
      <c r="AH31" s="673"/>
      <c r="AI31" s="673"/>
      <c r="AJ31" s="673"/>
      <c r="AK31" s="673"/>
      <c r="AL31" s="637">
        <v>0</v>
      </c>
      <c r="AM31" s="638"/>
      <c r="AN31" s="638"/>
      <c r="AO31" s="674"/>
      <c r="AP31" s="706" t="s">
        <v>297</v>
      </c>
      <c r="AQ31" s="707"/>
      <c r="AR31" s="707"/>
      <c r="AS31" s="707"/>
      <c r="AT31" s="708" t="s">
        <v>298</v>
      </c>
      <c r="AU31" s="200"/>
      <c r="AV31" s="200"/>
      <c r="AW31" s="200"/>
      <c r="AX31" s="692" t="s">
        <v>176</v>
      </c>
      <c r="AY31" s="693"/>
      <c r="AZ31" s="693"/>
      <c r="BA31" s="693"/>
      <c r="BB31" s="693"/>
      <c r="BC31" s="693"/>
      <c r="BD31" s="693"/>
      <c r="BE31" s="693"/>
      <c r="BF31" s="694"/>
      <c r="BG31" s="696">
        <v>99.8</v>
      </c>
      <c r="BH31" s="697"/>
      <c r="BI31" s="697"/>
      <c r="BJ31" s="697"/>
      <c r="BK31" s="697"/>
      <c r="BL31" s="697"/>
      <c r="BM31" s="698">
        <v>99.6</v>
      </c>
      <c r="BN31" s="697"/>
      <c r="BO31" s="697"/>
      <c r="BP31" s="697"/>
      <c r="BQ31" s="699"/>
      <c r="BR31" s="696">
        <v>99.9</v>
      </c>
      <c r="BS31" s="697"/>
      <c r="BT31" s="697"/>
      <c r="BU31" s="697"/>
      <c r="BV31" s="697"/>
      <c r="BW31" s="697"/>
      <c r="BX31" s="698">
        <v>99.6</v>
      </c>
      <c r="BY31" s="697"/>
      <c r="BZ31" s="697"/>
      <c r="CA31" s="697"/>
      <c r="CB31" s="699"/>
      <c r="CD31" s="655"/>
      <c r="CE31" s="656"/>
      <c r="CF31" s="631" t="s">
        <v>299</v>
      </c>
      <c r="CG31" s="632"/>
      <c r="CH31" s="632"/>
      <c r="CI31" s="632"/>
      <c r="CJ31" s="632"/>
      <c r="CK31" s="632"/>
      <c r="CL31" s="632"/>
      <c r="CM31" s="632"/>
      <c r="CN31" s="632"/>
      <c r="CO31" s="632"/>
      <c r="CP31" s="632"/>
      <c r="CQ31" s="633"/>
      <c r="CR31" s="634">
        <v>692032</v>
      </c>
      <c r="CS31" s="647"/>
      <c r="CT31" s="647"/>
      <c r="CU31" s="647"/>
      <c r="CV31" s="647"/>
      <c r="CW31" s="647"/>
      <c r="CX31" s="647"/>
      <c r="CY31" s="648"/>
      <c r="CZ31" s="637">
        <v>0.3</v>
      </c>
      <c r="DA31" s="649"/>
      <c r="DB31" s="649"/>
      <c r="DC31" s="650"/>
      <c r="DD31" s="640">
        <v>682558</v>
      </c>
      <c r="DE31" s="647"/>
      <c r="DF31" s="647"/>
      <c r="DG31" s="647"/>
      <c r="DH31" s="647"/>
      <c r="DI31" s="647"/>
      <c r="DJ31" s="647"/>
      <c r="DK31" s="648"/>
      <c r="DL31" s="640">
        <v>682557</v>
      </c>
      <c r="DM31" s="647"/>
      <c r="DN31" s="647"/>
      <c r="DO31" s="647"/>
      <c r="DP31" s="647"/>
      <c r="DQ31" s="647"/>
      <c r="DR31" s="647"/>
      <c r="DS31" s="647"/>
      <c r="DT31" s="647"/>
      <c r="DU31" s="647"/>
      <c r="DV31" s="648"/>
      <c r="DW31" s="637">
        <v>0.6</v>
      </c>
      <c r="DX31" s="649"/>
      <c r="DY31" s="649"/>
      <c r="DZ31" s="649"/>
      <c r="EA31" s="649"/>
      <c r="EB31" s="649"/>
      <c r="EC31" s="661"/>
    </row>
    <row r="32" spans="2:133" ht="11.25" customHeight="1" x14ac:dyDescent="0.15">
      <c r="B32" s="631" t="s">
        <v>300</v>
      </c>
      <c r="C32" s="632"/>
      <c r="D32" s="632"/>
      <c r="E32" s="632"/>
      <c r="F32" s="632"/>
      <c r="G32" s="632"/>
      <c r="H32" s="632"/>
      <c r="I32" s="632"/>
      <c r="J32" s="632"/>
      <c r="K32" s="632"/>
      <c r="L32" s="632"/>
      <c r="M32" s="632"/>
      <c r="N32" s="632"/>
      <c r="O32" s="632"/>
      <c r="P32" s="632"/>
      <c r="Q32" s="633"/>
      <c r="R32" s="634">
        <v>16696039</v>
      </c>
      <c r="S32" s="635"/>
      <c r="T32" s="635"/>
      <c r="U32" s="635"/>
      <c r="V32" s="635"/>
      <c r="W32" s="635"/>
      <c r="X32" s="635"/>
      <c r="Y32" s="636"/>
      <c r="Z32" s="672">
        <v>7.4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301</v>
      </c>
      <c r="AX32" s="631" t="s">
        <v>302</v>
      </c>
      <c r="AY32" s="632"/>
      <c r="AZ32" s="632"/>
      <c r="BA32" s="632"/>
      <c r="BB32" s="632"/>
      <c r="BC32" s="632"/>
      <c r="BD32" s="632"/>
      <c r="BE32" s="632"/>
      <c r="BF32" s="633"/>
      <c r="BG32" s="700">
        <v>99.7</v>
      </c>
      <c r="BH32" s="647"/>
      <c r="BI32" s="647"/>
      <c r="BJ32" s="647"/>
      <c r="BK32" s="647"/>
      <c r="BL32" s="647"/>
      <c r="BM32" s="638">
        <v>99.2</v>
      </c>
      <c r="BN32" s="647"/>
      <c r="BO32" s="647"/>
      <c r="BP32" s="647"/>
      <c r="BQ32" s="670"/>
      <c r="BR32" s="700">
        <v>99.7</v>
      </c>
      <c r="BS32" s="647"/>
      <c r="BT32" s="647"/>
      <c r="BU32" s="647"/>
      <c r="BV32" s="647"/>
      <c r="BW32" s="647"/>
      <c r="BX32" s="638">
        <v>99.3</v>
      </c>
      <c r="BY32" s="647"/>
      <c r="BZ32" s="647"/>
      <c r="CA32" s="647"/>
      <c r="CB32" s="670"/>
      <c r="CD32" s="657"/>
      <c r="CE32" s="658"/>
      <c r="CF32" s="631" t="s">
        <v>303</v>
      </c>
      <c r="CG32" s="632"/>
      <c r="CH32" s="632"/>
      <c r="CI32" s="632"/>
      <c r="CJ32" s="632"/>
      <c r="CK32" s="632"/>
      <c r="CL32" s="632"/>
      <c r="CM32" s="632"/>
      <c r="CN32" s="632"/>
      <c r="CO32" s="632"/>
      <c r="CP32" s="632"/>
      <c r="CQ32" s="633"/>
      <c r="CR32" s="634">
        <v>1800</v>
      </c>
      <c r="CS32" s="635"/>
      <c r="CT32" s="635"/>
      <c r="CU32" s="635"/>
      <c r="CV32" s="635"/>
      <c r="CW32" s="635"/>
      <c r="CX32" s="635"/>
      <c r="CY32" s="636"/>
      <c r="CZ32" s="637">
        <v>0</v>
      </c>
      <c r="DA32" s="649"/>
      <c r="DB32" s="649"/>
      <c r="DC32" s="650"/>
      <c r="DD32" s="640">
        <v>1800</v>
      </c>
      <c r="DE32" s="635"/>
      <c r="DF32" s="635"/>
      <c r="DG32" s="635"/>
      <c r="DH32" s="635"/>
      <c r="DI32" s="635"/>
      <c r="DJ32" s="635"/>
      <c r="DK32" s="636"/>
      <c r="DL32" s="640">
        <v>1800</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15">
      <c r="B33" s="631" t="s">
        <v>304</v>
      </c>
      <c r="C33" s="632"/>
      <c r="D33" s="632"/>
      <c r="E33" s="632"/>
      <c r="F33" s="632"/>
      <c r="G33" s="632"/>
      <c r="H33" s="632"/>
      <c r="I33" s="632"/>
      <c r="J33" s="632"/>
      <c r="K33" s="632"/>
      <c r="L33" s="632"/>
      <c r="M33" s="632"/>
      <c r="N33" s="632"/>
      <c r="O33" s="632"/>
      <c r="P33" s="632"/>
      <c r="Q33" s="633"/>
      <c r="R33" s="634">
        <v>250163</v>
      </c>
      <c r="S33" s="635"/>
      <c r="T33" s="635"/>
      <c r="U33" s="635"/>
      <c r="V33" s="635"/>
      <c r="W33" s="635"/>
      <c r="X33" s="635"/>
      <c r="Y33" s="636"/>
      <c r="Z33" s="672">
        <v>0.1</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305</v>
      </c>
      <c r="AY33" s="616"/>
      <c r="AZ33" s="616"/>
      <c r="BA33" s="616"/>
      <c r="BB33" s="616"/>
      <c r="BC33" s="616"/>
      <c r="BD33" s="616"/>
      <c r="BE33" s="616"/>
      <c r="BF33" s="617"/>
      <c r="BG33" s="695">
        <v>99.9</v>
      </c>
      <c r="BH33" s="619"/>
      <c r="BI33" s="619"/>
      <c r="BJ33" s="619"/>
      <c r="BK33" s="619"/>
      <c r="BL33" s="619"/>
      <c r="BM33" s="665">
        <v>99.8</v>
      </c>
      <c r="BN33" s="619"/>
      <c r="BO33" s="619"/>
      <c r="BP33" s="619"/>
      <c r="BQ33" s="682"/>
      <c r="BR33" s="695">
        <v>99.9</v>
      </c>
      <c r="BS33" s="619"/>
      <c r="BT33" s="619"/>
      <c r="BU33" s="619"/>
      <c r="BV33" s="619"/>
      <c r="BW33" s="619"/>
      <c r="BX33" s="665">
        <v>99.7</v>
      </c>
      <c r="BY33" s="619"/>
      <c r="BZ33" s="619"/>
      <c r="CA33" s="619"/>
      <c r="CB33" s="682"/>
      <c r="CD33" s="631" t="s">
        <v>306</v>
      </c>
      <c r="CE33" s="632"/>
      <c r="CF33" s="632"/>
      <c r="CG33" s="632"/>
      <c r="CH33" s="632"/>
      <c r="CI33" s="632"/>
      <c r="CJ33" s="632"/>
      <c r="CK33" s="632"/>
      <c r="CL33" s="632"/>
      <c r="CM33" s="632"/>
      <c r="CN33" s="632"/>
      <c r="CO33" s="632"/>
      <c r="CP33" s="632"/>
      <c r="CQ33" s="633"/>
      <c r="CR33" s="634">
        <v>65895305</v>
      </c>
      <c r="CS33" s="647"/>
      <c r="CT33" s="647"/>
      <c r="CU33" s="647"/>
      <c r="CV33" s="647"/>
      <c r="CW33" s="647"/>
      <c r="CX33" s="647"/>
      <c r="CY33" s="648"/>
      <c r="CZ33" s="637">
        <v>29.8</v>
      </c>
      <c r="DA33" s="649"/>
      <c r="DB33" s="649"/>
      <c r="DC33" s="650"/>
      <c r="DD33" s="640">
        <v>48820888</v>
      </c>
      <c r="DE33" s="647"/>
      <c r="DF33" s="647"/>
      <c r="DG33" s="647"/>
      <c r="DH33" s="647"/>
      <c r="DI33" s="647"/>
      <c r="DJ33" s="647"/>
      <c r="DK33" s="648"/>
      <c r="DL33" s="640">
        <v>40216563</v>
      </c>
      <c r="DM33" s="647"/>
      <c r="DN33" s="647"/>
      <c r="DO33" s="647"/>
      <c r="DP33" s="647"/>
      <c r="DQ33" s="647"/>
      <c r="DR33" s="647"/>
      <c r="DS33" s="647"/>
      <c r="DT33" s="647"/>
      <c r="DU33" s="647"/>
      <c r="DV33" s="648"/>
      <c r="DW33" s="637">
        <v>35.9</v>
      </c>
      <c r="DX33" s="649"/>
      <c r="DY33" s="649"/>
      <c r="DZ33" s="649"/>
      <c r="EA33" s="649"/>
      <c r="EB33" s="649"/>
      <c r="EC33" s="661"/>
    </row>
    <row r="34" spans="2:133" ht="11.25" customHeight="1" x14ac:dyDescent="0.15">
      <c r="B34" s="631" t="s">
        <v>307</v>
      </c>
      <c r="C34" s="632"/>
      <c r="D34" s="632"/>
      <c r="E34" s="632"/>
      <c r="F34" s="632"/>
      <c r="G34" s="632"/>
      <c r="H34" s="632"/>
      <c r="I34" s="632"/>
      <c r="J34" s="632"/>
      <c r="K34" s="632"/>
      <c r="L34" s="632"/>
      <c r="M34" s="632"/>
      <c r="N34" s="632"/>
      <c r="O34" s="632"/>
      <c r="P34" s="632"/>
      <c r="Q34" s="633"/>
      <c r="R34" s="634">
        <v>1147423</v>
      </c>
      <c r="S34" s="635"/>
      <c r="T34" s="635"/>
      <c r="U34" s="635"/>
      <c r="V34" s="635"/>
      <c r="W34" s="635"/>
      <c r="X34" s="635"/>
      <c r="Y34" s="636"/>
      <c r="Z34" s="672">
        <v>0.5</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308</v>
      </c>
      <c r="CE34" s="632"/>
      <c r="CF34" s="632"/>
      <c r="CG34" s="632"/>
      <c r="CH34" s="632"/>
      <c r="CI34" s="632"/>
      <c r="CJ34" s="632"/>
      <c r="CK34" s="632"/>
      <c r="CL34" s="632"/>
      <c r="CM34" s="632"/>
      <c r="CN34" s="632"/>
      <c r="CO34" s="632"/>
      <c r="CP34" s="632"/>
      <c r="CQ34" s="633"/>
      <c r="CR34" s="634">
        <v>26056421</v>
      </c>
      <c r="CS34" s="635"/>
      <c r="CT34" s="635"/>
      <c r="CU34" s="635"/>
      <c r="CV34" s="635"/>
      <c r="CW34" s="635"/>
      <c r="CX34" s="635"/>
      <c r="CY34" s="636"/>
      <c r="CZ34" s="637">
        <v>11.8</v>
      </c>
      <c r="DA34" s="649"/>
      <c r="DB34" s="649"/>
      <c r="DC34" s="650"/>
      <c r="DD34" s="640">
        <v>19376660</v>
      </c>
      <c r="DE34" s="635"/>
      <c r="DF34" s="635"/>
      <c r="DG34" s="635"/>
      <c r="DH34" s="635"/>
      <c r="DI34" s="635"/>
      <c r="DJ34" s="635"/>
      <c r="DK34" s="636"/>
      <c r="DL34" s="640">
        <v>16815598</v>
      </c>
      <c r="DM34" s="635"/>
      <c r="DN34" s="635"/>
      <c r="DO34" s="635"/>
      <c r="DP34" s="635"/>
      <c r="DQ34" s="635"/>
      <c r="DR34" s="635"/>
      <c r="DS34" s="635"/>
      <c r="DT34" s="635"/>
      <c r="DU34" s="635"/>
      <c r="DV34" s="636"/>
      <c r="DW34" s="637">
        <v>15</v>
      </c>
      <c r="DX34" s="649"/>
      <c r="DY34" s="649"/>
      <c r="DZ34" s="649"/>
      <c r="EA34" s="649"/>
      <c r="EB34" s="649"/>
      <c r="EC34" s="661"/>
    </row>
    <row r="35" spans="2:133" ht="11.25" customHeight="1" x14ac:dyDescent="0.15">
      <c r="B35" s="631" t="s">
        <v>309</v>
      </c>
      <c r="C35" s="632"/>
      <c r="D35" s="632"/>
      <c r="E35" s="632"/>
      <c r="F35" s="632"/>
      <c r="G35" s="632"/>
      <c r="H35" s="632"/>
      <c r="I35" s="632"/>
      <c r="J35" s="632"/>
      <c r="K35" s="632"/>
      <c r="L35" s="632"/>
      <c r="M35" s="632"/>
      <c r="N35" s="632"/>
      <c r="O35" s="632"/>
      <c r="P35" s="632"/>
      <c r="Q35" s="633"/>
      <c r="R35" s="634">
        <v>3579716</v>
      </c>
      <c r="S35" s="635"/>
      <c r="T35" s="635"/>
      <c r="U35" s="635"/>
      <c r="V35" s="635"/>
      <c r="W35" s="635"/>
      <c r="X35" s="635"/>
      <c r="Y35" s="636"/>
      <c r="Z35" s="672">
        <v>1.6</v>
      </c>
      <c r="AA35" s="672"/>
      <c r="AB35" s="672"/>
      <c r="AC35" s="672"/>
      <c r="AD35" s="673" t="s">
        <v>122</v>
      </c>
      <c r="AE35" s="673"/>
      <c r="AF35" s="673"/>
      <c r="AG35" s="673"/>
      <c r="AH35" s="673"/>
      <c r="AI35" s="673"/>
      <c r="AJ35" s="673"/>
      <c r="AK35" s="673"/>
      <c r="AL35" s="637" t="s">
        <v>122</v>
      </c>
      <c r="AM35" s="638"/>
      <c r="AN35" s="638"/>
      <c r="AO35" s="674"/>
      <c r="AP35" s="206"/>
      <c r="AQ35" s="686" t="s">
        <v>310</v>
      </c>
      <c r="AR35" s="687"/>
      <c r="AS35" s="687"/>
      <c r="AT35" s="687"/>
      <c r="AU35" s="687"/>
      <c r="AV35" s="687"/>
      <c r="AW35" s="687"/>
      <c r="AX35" s="687"/>
      <c r="AY35" s="687"/>
      <c r="AZ35" s="687"/>
      <c r="BA35" s="687"/>
      <c r="BB35" s="687"/>
      <c r="BC35" s="687"/>
      <c r="BD35" s="687"/>
      <c r="BE35" s="687"/>
      <c r="BF35" s="688"/>
      <c r="BG35" s="686" t="s">
        <v>311</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312</v>
      </c>
      <c r="CE35" s="632"/>
      <c r="CF35" s="632"/>
      <c r="CG35" s="632"/>
      <c r="CH35" s="632"/>
      <c r="CI35" s="632"/>
      <c r="CJ35" s="632"/>
      <c r="CK35" s="632"/>
      <c r="CL35" s="632"/>
      <c r="CM35" s="632"/>
      <c r="CN35" s="632"/>
      <c r="CO35" s="632"/>
      <c r="CP35" s="632"/>
      <c r="CQ35" s="633"/>
      <c r="CR35" s="634">
        <v>3192223</v>
      </c>
      <c r="CS35" s="647"/>
      <c r="CT35" s="647"/>
      <c r="CU35" s="647"/>
      <c r="CV35" s="647"/>
      <c r="CW35" s="647"/>
      <c r="CX35" s="647"/>
      <c r="CY35" s="648"/>
      <c r="CZ35" s="637">
        <v>1.4</v>
      </c>
      <c r="DA35" s="649"/>
      <c r="DB35" s="649"/>
      <c r="DC35" s="650"/>
      <c r="DD35" s="640">
        <v>2433282</v>
      </c>
      <c r="DE35" s="647"/>
      <c r="DF35" s="647"/>
      <c r="DG35" s="647"/>
      <c r="DH35" s="647"/>
      <c r="DI35" s="647"/>
      <c r="DJ35" s="647"/>
      <c r="DK35" s="648"/>
      <c r="DL35" s="640">
        <v>2433282</v>
      </c>
      <c r="DM35" s="647"/>
      <c r="DN35" s="647"/>
      <c r="DO35" s="647"/>
      <c r="DP35" s="647"/>
      <c r="DQ35" s="647"/>
      <c r="DR35" s="647"/>
      <c r="DS35" s="647"/>
      <c r="DT35" s="647"/>
      <c r="DU35" s="647"/>
      <c r="DV35" s="648"/>
      <c r="DW35" s="637">
        <v>2.2000000000000002</v>
      </c>
      <c r="DX35" s="649"/>
      <c r="DY35" s="649"/>
      <c r="DZ35" s="649"/>
      <c r="EA35" s="649"/>
      <c r="EB35" s="649"/>
      <c r="EC35" s="661"/>
    </row>
    <row r="36" spans="2:133" ht="11.25" customHeight="1" x14ac:dyDescent="0.15">
      <c r="B36" s="631" t="s">
        <v>313</v>
      </c>
      <c r="C36" s="632"/>
      <c r="D36" s="632"/>
      <c r="E36" s="632"/>
      <c r="F36" s="632"/>
      <c r="G36" s="632"/>
      <c r="H36" s="632"/>
      <c r="I36" s="632"/>
      <c r="J36" s="632"/>
      <c r="K36" s="632"/>
      <c r="L36" s="632"/>
      <c r="M36" s="632"/>
      <c r="N36" s="632"/>
      <c r="O36" s="632"/>
      <c r="P36" s="632"/>
      <c r="Q36" s="633"/>
      <c r="R36" s="634">
        <v>5923625</v>
      </c>
      <c r="S36" s="635"/>
      <c r="T36" s="635"/>
      <c r="U36" s="635"/>
      <c r="V36" s="635"/>
      <c r="W36" s="635"/>
      <c r="X36" s="635"/>
      <c r="Y36" s="636"/>
      <c r="Z36" s="672">
        <v>2.6</v>
      </c>
      <c r="AA36" s="672"/>
      <c r="AB36" s="672"/>
      <c r="AC36" s="672"/>
      <c r="AD36" s="673" t="s">
        <v>122</v>
      </c>
      <c r="AE36" s="673"/>
      <c r="AF36" s="673"/>
      <c r="AG36" s="673"/>
      <c r="AH36" s="673"/>
      <c r="AI36" s="673"/>
      <c r="AJ36" s="673"/>
      <c r="AK36" s="673"/>
      <c r="AL36" s="637" t="s">
        <v>122</v>
      </c>
      <c r="AM36" s="638"/>
      <c r="AN36" s="638"/>
      <c r="AO36" s="674"/>
      <c r="AP36" s="206"/>
      <c r="AQ36" s="683" t="s">
        <v>314</v>
      </c>
      <c r="AR36" s="684"/>
      <c r="AS36" s="684"/>
      <c r="AT36" s="684"/>
      <c r="AU36" s="684"/>
      <c r="AV36" s="684"/>
      <c r="AW36" s="684"/>
      <c r="AX36" s="684"/>
      <c r="AY36" s="685"/>
      <c r="AZ36" s="689">
        <v>23542083</v>
      </c>
      <c r="BA36" s="690"/>
      <c r="BB36" s="690"/>
      <c r="BC36" s="690"/>
      <c r="BD36" s="690"/>
      <c r="BE36" s="690"/>
      <c r="BF36" s="691"/>
      <c r="BG36" s="692" t="s">
        <v>315</v>
      </c>
      <c r="BH36" s="693"/>
      <c r="BI36" s="693"/>
      <c r="BJ36" s="693"/>
      <c r="BK36" s="693"/>
      <c r="BL36" s="693"/>
      <c r="BM36" s="693"/>
      <c r="BN36" s="693"/>
      <c r="BO36" s="693"/>
      <c r="BP36" s="693"/>
      <c r="BQ36" s="693"/>
      <c r="BR36" s="693"/>
      <c r="BS36" s="693"/>
      <c r="BT36" s="693"/>
      <c r="BU36" s="694"/>
      <c r="BV36" s="689">
        <v>1600063</v>
      </c>
      <c r="BW36" s="690"/>
      <c r="BX36" s="690"/>
      <c r="BY36" s="690"/>
      <c r="BZ36" s="690"/>
      <c r="CA36" s="690"/>
      <c r="CB36" s="691"/>
      <c r="CD36" s="631" t="s">
        <v>316</v>
      </c>
      <c r="CE36" s="632"/>
      <c r="CF36" s="632"/>
      <c r="CG36" s="632"/>
      <c r="CH36" s="632"/>
      <c r="CI36" s="632"/>
      <c r="CJ36" s="632"/>
      <c r="CK36" s="632"/>
      <c r="CL36" s="632"/>
      <c r="CM36" s="632"/>
      <c r="CN36" s="632"/>
      <c r="CO36" s="632"/>
      <c r="CP36" s="632"/>
      <c r="CQ36" s="633"/>
      <c r="CR36" s="634">
        <v>11631305</v>
      </c>
      <c r="CS36" s="635"/>
      <c r="CT36" s="635"/>
      <c r="CU36" s="635"/>
      <c r="CV36" s="635"/>
      <c r="CW36" s="635"/>
      <c r="CX36" s="635"/>
      <c r="CY36" s="636"/>
      <c r="CZ36" s="637">
        <v>5.3</v>
      </c>
      <c r="DA36" s="649"/>
      <c r="DB36" s="649"/>
      <c r="DC36" s="650"/>
      <c r="DD36" s="640">
        <v>10087525</v>
      </c>
      <c r="DE36" s="635"/>
      <c r="DF36" s="635"/>
      <c r="DG36" s="635"/>
      <c r="DH36" s="635"/>
      <c r="DI36" s="635"/>
      <c r="DJ36" s="635"/>
      <c r="DK36" s="636"/>
      <c r="DL36" s="640">
        <v>6799253</v>
      </c>
      <c r="DM36" s="635"/>
      <c r="DN36" s="635"/>
      <c r="DO36" s="635"/>
      <c r="DP36" s="635"/>
      <c r="DQ36" s="635"/>
      <c r="DR36" s="635"/>
      <c r="DS36" s="635"/>
      <c r="DT36" s="635"/>
      <c r="DU36" s="635"/>
      <c r="DV36" s="636"/>
      <c r="DW36" s="637">
        <v>6.1</v>
      </c>
      <c r="DX36" s="649"/>
      <c r="DY36" s="649"/>
      <c r="DZ36" s="649"/>
      <c r="EA36" s="649"/>
      <c r="EB36" s="649"/>
      <c r="EC36" s="661"/>
    </row>
    <row r="37" spans="2:133" ht="11.25" customHeight="1" x14ac:dyDescent="0.15">
      <c r="B37" s="631" t="s">
        <v>317</v>
      </c>
      <c r="C37" s="632"/>
      <c r="D37" s="632"/>
      <c r="E37" s="632"/>
      <c r="F37" s="632"/>
      <c r="G37" s="632"/>
      <c r="H37" s="632"/>
      <c r="I37" s="632"/>
      <c r="J37" s="632"/>
      <c r="K37" s="632"/>
      <c r="L37" s="632"/>
      <c r="M37" s="632"/>
      <c r="N37" s="632"/>
      <c r="O37" s="632"/>
      <c r="P37" s="632"/>
      <c r="Q37" s="633"/>
      <c r="R37" s="634">
        <v>8383738</v>
      </c>
      <c r="S37" s="635"/>
      <c r="T37" s="635"/>
      <c r="U37" s="635"/>
      <c r="V37" s="635"/>
      <c r="W37" s="635"/>
      <c r="X37" s="635"/>
      <c r="Y37" s="636"/>
      <c r="Z37" s="672">
        <v>3.7</v>
      </c>
      <c r="AA37" s="672"/>
      <c r="AB37" s="672"/>
      <c r="AC37" s="672"/>
      <c r="AD37" s="673">
        <v>341825</v>
      </c>
      <c r="AE37" s="673"/>
      <c r="AF37" s="673"/>
      <c r="AG37" s="673"/>
      <c r="AH37" s="673"/>
      <c r="AI37" s="673"/>
      <c r="AJ37" s="673"/>
      <c r="AK37" s="673"/>
      <c r="AL37" s="637">
        <v>0.3</v>
      </c>
      <c r="AM37" s="638"/>
      <c r="AN37" s="638"/>
      <c r="AO37" s="674"/>
      <c r="AQ37" s="667" t="s">
        <v>318</v>
      </c>
      <c r="AR37" s="668"/>
      <c r="AS37" s="668"/>
      <c r="AT37" s="668"/>
      <c r="AU37" s="668"/>
      <c r="AV37" s="668"/>
      <c r="AW37" s="668"/>
      <c r="AX37" s="668"/>
      <c r="AY37" s="669"/>
      <c r="AZ37" s="634">
        <v>4195159</v>
      </c>
      <c r="BA37" s="635"/>
      <c r="BB37" s="635"/>
      <c r="BC37" s="635"/>
      <c r="BD37" s="647"/>
      <c r="BE37" s="647"/>
      <c r="BF37" s="670"/>
      <c r="BG37" s="631" t="s">
        <v>319</v>
      </c>
      <c r="BH37" s="632"/>
      <c r="BI37" s="632"/>
      <c r="BJ37" s="632"/>
      <c r="BK37" s="632"/>
      <c r="BL37" s="632"/>
      <c r="BM37" s="632"/>
      <c r="BN37" s="632"/>
      <c r="BO37" s="632"/>
      <c r="BP37" s="632"/>
      <c r="BQ37" s="632"/>
      <c r="BR37" s="632"/>
      <c r="BS37" s="632"/>
      <c r="BT37" s="632"/>
      <c r="BU37" s="633"/>
      <c r="BV37" s="634">
        <v>849959</v>
      </c>
      <c r="BW37" s="635"/>
      <c r="BX37" s="635"/>
      <c r="BY37" s="635"/>
      <c r="BZ37" s="635"/>
      <c r="CA37" s="635"/>
      <c r="CB37" s="671"/>
      <c r="CD37" s="631" t="s">
        <v>320</v>
      </c>
      <c r="CE37" s="632"/>
      <c r="CF37" s="632"/>
      <c r="CG37" s="632"/>
      <c r="CH37" s="632"/>
      <c r="CI37" s="632"/>
      <c r="CJ37" s="632"/>
      <c r="CK37" s="632"/>
      <c r="CL37" s="632"/>
      <c r="CM37" s="632"/>
      <c r="CN37" s="632"/>
      <c r="CO37" s="632"/>
      <c r="CP37" s="632"/>
      <c r="CQ37" s="633"/>
      <c r="CR37" s="634">
        <v>60052</v>
      </c>
      <c r="CS37" s="647"/>
      <c r="CT37" s="647"/>
      <c r="CU37" s="647"/>
      <c r="CV37" s="647"/>
      <c r="CW37" s="647"/>
      <c r="CX37" s="647"/>
      <c r="CY37" s="648"/>
      <c r="CZ37" s="637">
        <v>0</v>
      </c>
      <c r="DA37" s="649"/>
      <c r="DB37" s="649"/>
      <c r="DC37" s="650"/>
      <c r="DD37" s="640">
        <v>60052</v>
      </c>
      <c r="DE37" s="647"/>
      <c r="DF37" s="647"/>
      <c r="DG37" s="647"/>
      <c r="DH37" s="647"/>
      <c r="DI37" s="647"/>
      <c r="DJ37" s="647"/>
      <c r="DK37" s="648"/>
      <c r="DL37" s="640">
        <v>27770</v>
      </c>
      <c r="DM37" s="647"/>
      <c r="DN37" s="647"/>
      <c r="DO37" s="647"/>
      <c r="DP37" s="647"/>
      <c r="DQ37" s="647"/>
      <c r="DR37" s="647"/>
      <c r="DS37" s="647"/>
      <c r="DT37" s="647"/>
      <c r="DU37" s="647"/>
      <c r="DV37" s="648"/>
      <c r="DW37" s="637">
        <v>0</v>
      </c>
      <c r="DX37" s="649"/>
      <c r="DY37" s="649"/>
      <c r="DZ37" s="649"/>
      <c r="EA37" s="649"/>
      <c r="EB37" s="649"/>
      <c r="EC37" s="661"/>
    </row>
    <row r="38" spans="2:133" ht="11.25" customHeight="1" x14ac:dyDescent="0.15">
      <c r="B38" s="631" t="s">
        <v>321</v>
      </c>
      <c r="C38" s="632"/>
      <c r="D38" s="632"/>
      <c r="E38" s="632"/>
      <c r="F38" s="632"/>
      <c r="G38" s="632"/>
      <c r="H38" s="632"/>
      <c r="I38" s="632"/>
      <c r="J38" s="632"/>
      <c r="K38" s="632"/>
      <c r="L38" s="632"/>
      <c r="M38" s="632"/>
      <c r="N38" s="632"/>
      <c r="O38" s="632"/>
      <c r="P38" s="632"/>
      <c r="Q38" s="633"/>
      <c r="R38" s="634">
        <v>17023200</v>
      </c>
      <c r="S38" s="635"/>
      <c r="T38" s="635"/>
      <c r="U38" s="635"/>
      <c r="V38" s="635"/>
      <c r="W38" s="635"/>
      <c r="X38" s="635"/>
      <c r="Y38" s="636"/>
      <c r="Z38" s="672">
        <v>7.5</v>
      </c>
      <c r="AA38" s="672"/>
      <c r="AB38" s="672"/>
      <c r="AC38" s="672"/>
      <c r="AD38" s="673" t="s">
        <v>122</v>
      </c>
      <c r="AE38" s="673"/>
      <c r="AF38" s="673"/>
      <c r="AG38" s="673"/>
      <c r="AH38" s="673"/>
      <c r="AI38" s="673"/>
      <c r="AJ38" s="673"/>
      <c r="AK38" s="673"/>
      <c r="AL38" s="637" t="s">
        <v>122</v>
      </c>
      <c r="AM38" s="638"/>
      <c r="AN38" s="638"/>
      <c r="AO38" s="674"/>
      <c r="AQ38" s="667" t="s">
        <v>322</v>
      </c>
      <c r="AR38" s="668"/>
      <c r="AS38" s="668"/>
      <c r="AT38" s="668"/>
      <c r="AU38" s="668"/>
      <c r="AV38" s="668"/>
      <c r="AW38" s="668"/>
      <c r="AX38" s="668"/>
      <c r="AY38" s="669"/>
      <c r="AZ38" s="634">
        <v>302037</v>
      </c>
      <c r="BA38" s="635"/>
      <c r="BB38" s="635"/>
      <c r="BC38" s="635"/>
      <c r="BD38" s="647"/>
      <c r="BE38" s="647"/>
      <c r="BF38" s="670"/>
      <c r="BG38" s="631" t="s">
        <v>323</v>
      </c>
      <c r="BH38" s="632"/>
      <c r="BI38" s="632"/>
      <c r="BJ38" s="632"/>
      <c r="BK38" s="632"/>
      <c r="BL38" s="632"/>
      <c r="BM38" s="632"/>
      <c r="BN38" s="632"/>
      <c r="BO38" s="632"/>
      <c r="BP38" s="632"/>
      <c r="BQ38" s="632"/>
      <c r="BR38" s="632"/>
      <c r="BS38" s="632"/>
      <c r="BT38" s="632"/>
      <c r="BU38" s="633"/>
      <c r="BV38" s="634">
        <v>51665</v>
      </c>
      <c r="BW38" s="635"/>
      <c r="BX38" s="635"/>
      <c r="BY38" s="635"/>
      <c r="BZ38" s="635"/>
      <c r="CA38" s="635"/>
      <c r="CB38" s="671"/>
      <c r="CD38" s="631" t="s">
        <v>324</v>
      </c>
      <c r="CE38" s="632"/>
      <c r="CF38" s="632"/>
      <c r="CG38" s="632"/>
      <c r="CH38" s="632"/>
      <c r="CI38" s="632"/>
      <c r="CJ38" s="632"/>
      <c r="CK38" s="632"/>
      <c r="CL38" s="632"/>
      <c r="CM38" s="632"/>
      <c r="CN38" s="632"/>
      <c r="CO38" s="632"/>
      <c r="CP38" s="632"/>
      <c r="CQ38" s="633"/>
      <c r="CR38" s="634">
        <v>19601992</v>
      </c>
      <c r="CS38" s="635"/>
      <c r="CT38" s="635"/>
      <c r="CU38" s="635"/>
      <c r="CV38" s="635"/>
      <c r="CW38" s="635"/>
      <c r="CX38" s="635"/>
      <c r="CY38" s="636"/>
      <c r="CZ38" s="637">
        <v>8.9</v>
      </c>
      <c r="DA38" s="649"/>
      <c r="DB38" s="649"/>
      <c r="DC38" s="650"/>
      <c r="DD38" s="640">
        <v>15995092</v>
      </c>
      <c r="DE38" s="635"/>
      <c r="DF38" s="635"/>
      <c r="DG38" s="635"/>
      <c r="DH38" s="635"/>
      <c r="DI38" s="635"/>
      <c r="DJ38" s="635"/>
      <c r="DK38" s="636"/>
      <c r="DL38" s="640">
        <v>14168430</v>
      </c>
      <c r="DM38" s="635"/>
      <c r="DN38" s="635"/>
      <c r="DO38" s="635"/>
      <c r="DP38" s="635"/>
      <c r="DQ38" s="635"/>
      <c r="DR38" s="635"/>
      <c r="DS38" s="635"/>
      <c r="DT38" s="635"/>
      <c r="DU38" s="635"/>
      <c r="DV38" s="636"/>
      <c r="DW38" s="637">
        <v>12.7</v>
      </c>
      <c r="DX38" s="649"/>
      <c r="DY38" s="649"/>
      <c r="DZ38" s="649"/>
      <c r="EA38" s="649"/>
      <c r="EB38" s="649"/>
      <c r="EC38" s="661"/>
    </row>
    <row r="39" spans="2:133" ht="11.25" customHeight="1" x14ac:dyDescent="0.15">
      <c r="B39" s="631" t="s">
        <v>325</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326</v>
      </c>
      <c r="AR39" s="668"/>
      <c r="AS39" s="668"/>
      <c r="AT39" s="668"/>
      <c r="AU39" s="668"/>
      <c r="AV39" s="668"/>
      <c r="AW39" s="668"/>
      <c r="AX39" s="668"/>
      <c r="AY39" s="669"/>
      <c r="AZ39" s="634" t="s">
        <v>122</v>
      </c>
      <c r="BA39" s="635"/>
      <c r="BB39" s="635"/>
      <c r="BC39" s="635"/>
      <c r="BD39" s="647"/>
      <c r="BE39" s="647"/>
      <c r="BF39" s="670"/>
      <c r="BG39" s="631" t="s">
        <v>327</v>
      </c>
      <c r="BH39" s="632"/>
      <c r="BI39" s="632"/>
      <c r="BJ39" s="632"/>
      <c r="BK39" s="632"/>
      <c r="BL39" s="632"/>
      <c r="BM39" s="632"/>
      <c r="BN39" s="632"/>
      <c r="BO39" s="632"/>
      <c r="BP39" s="632"/>
      <c r="BQ39" s="632"/>
      <c r="BR39" s="632"/>
      <c r="BS39" s="632"/>
      <c r="BT39" s="632"/>
      <c r="BU39" s="633"/>
      <c r="BV39" s="634">
        <v>73666</v>
      </c>
      <c r="BW39" s="635"/>
      <c r="BX39" s="635"/>
      <c r="BY39" s="635"/>
      <c r="BZ39" s="635"/>
      <c r="CA39" s="635"/>
      <c r="CB39" s="671"/>
      <c r="CD39" s="631" t="s">
        <v>328</v>
      </c>
      <c r="CE39" s="632"/>
      <c r="CF39" s="632"/>
      <c r="CG39" s="632"/>
      <c r="CH39" s="632"/>
      <c r="CI39" s="632"/>
      <c r="CJ39" s="632"/>
      <c r="CK39" s="632"/>
      <c r="CL39" s="632"/>
      <c r="CM39" s="632"/>
      <c r="CN39" s="632"/>
      <c r="CO39" s="632"/>
      <c r="CP39" s="632"/>
      <c r="CQ39" s="633"/>
      <c r="CR39" s="634">
        <v>1408546</v>
      </c>
      <c r="CS39" s="647"/>
      <c r="CT39" s="647"/>
      <c r="CU39" s="647"/>
      <c r="CV39" s="647"/>
      <c r="CW39" s="647"/>
      <c r="CX39" s="647"/>
      <c r="CY39" s="648"/>
      <c r="CZ39" s="637">
        <v>0.6</v>
      </c>
      <c r="DA39" s="649"/>
      <c r="DB39" s="649"/>
      <c r="DC39" s="650"/>
      <c r="DD39" s="640">
        <v>822105</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329</v>
      </c>
      <c r="C40" s="632"/>
      <c r="D40" s="632"/>
      <c r="E40" s="632"/>
      <c r="F40" s="632"/>
      <c r="G40" s="632"/>
      <c r="H40" s="632"/>
      <c r="I40" s="632"/>
      <c r="J40" s="632"/>
      <c r="K40" s="632"/>
      <c r="L40" s="632"/>
      <c r="M40" s="632"/>
      <c r="N40" s="632"/>
      <c r="O40" s="632"/>
      <c r="P40" s="632"/>
      <c r="Q40" s="633"/>
      <c r="R40" s="634">
        <v>1038000</v>
      </c>
      <c r="S40" s="635"/>
      <c r="T40" s="635"/>
      <c r="U40" s="635"/>
      <c r="V40" s="635"/>
      <c r="W40" s="635"/>
      <c r="X40" s="635"/>
      <c r="Y40" s="636"/>
      <c r="Z40" s="672">
        <v>0.5</v>
      </c>
      <c r="AA40" s="672"/>
      <c r="AB40" s="672"/>
      <c r="AC40" s="672"/>
      <c r="AD40" s="673" t="s">
        <v>122</v>
      </c>
      <c r="AE40" s="673"/>
      <c r="AF40" s="673"/>
      <c r="AG40" s="673"/>
      <c r="AH40" s="673"/>
      <c r="AI40" s="673"/>
      <c r="AJ40" s="673"/>
      <c r="AK40" s="673"/>
      <c r="AL40" s="637" t="s">
        <v>122</v>
      </c>
      <c r="AM40" s="638"/>
      <c r="AN40" s="638"/>
      <c r="AO40" s="674"/>
      <c r="AQ40" s="667" t="s">
        <v>330</v>
      </c>
      <c r="AR40" s="668"/>
      <c r="AS40" s="668"/>
      <c r="AT40" s="668"/>
      <c r="AU40" s="668"/>
      <c r="AV40" s="668"/>
      <c r="AW40" s="668"/>
      <c r="AX40" s="668"/>
      <c r="AY40" s="669"/>
      <c r="AZ40" s="634" t="s">
        <v>122</v>
      </c>
      <c r="BA40" s="635"/>
      <c r="BB40" s="635"/>
      <c r="BC40" s="635"/>
      <c r="BD40" s="647"/>
      <c r="BE40" s="647"/>
      <c r="BF40" s="670"/>
      <c r="BG40" s="675" t="s">
        <v>331</v>
      </c>
      <c r="BH40" s="676"/>
      <c r="BI40" s="676"/>
      <c r="BJ40" s="676"/>
      <c r="BK40" s="676"/>
      <c r="BL40" s="202"/>
      <c r="BM40" s="632" t="s">
        <v>332</v>
      </c>
      <c r="BN40" s="632"/>
      <c r="BO40" s="632"/>
      <c r="BP40" s="632"/>
      <c r="BQ40" s="632"/>
      <c r="BR40" s="632"/>
      <c r="BS40" s="632"/>
      <c r="BT40" s="632"/>
      <c r="BU40" s="633"/>
      <c r="BV40" s="634">
        <v>95</v>
      </c>
      <c r="BW40" s="635"/>
      <c r="BX40" s="635"/>
      <c r="BY40" s="635"/>
      <c r="BZ40" s="635"/>
      <c r="CA40" s="635"/>
      <c r="CB40" s="671"/>
      <c r="CD40" s="631" t="s">
        <v>333</v>
      </c>
      <c r="CE40" s="632"/>
      <c r="CF40" s="632"/>
      <c r="CG40" s="632"/>
      <c r="CH40" s="632"/>
      <c r="CI40" s="632"/>
      <c r="CJ40" s="632"/>
      <c r="CK40" s="632"/>
      <c r="CL40" s="632"/>
      <c r="CM40" s="632"/>
      <c r="CN40" s="632"/>
      <c r="CO40" s="632"/>
      <c r="CP40" s="632"/>
      <c r="CQ40" s="633"/>
      <c r="CR40" s="634">
        <v>4004818</v>
      </c>
      <c r="CS40" s="635"/>
      <c r="CT40" s="635"/>
      <c r="CU40" s="635"/>
      <c r="CV40" s="635"/>
      <c r="CW40" s="635"/>
      <c r="CX40" s="635"/>
      <c r="CY40" s="636"/>
      <c r="CZ40" s="637">
        <v>1.8</v>
      </c>
      <c r="DA40" s="649"/>
      <c r="DB40" s="649"/>
      <c r="DC40" s="650"/>
      <c r="DD40" s="640">
        <v>106224</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15">
      <c r="B41" s="615" t="s">
        <v>334</v>
      </c>
      <c r="C41" s="616"/>
      <c r="D41" s="616"/>
      <c r="E41" s="616"/>
      <c r="F41" s="616"/>
      <c r="G41" s="616"/>
      <c r="H41" s="616"/>
      <c r="I41" s="616"/>
      <c r="J41" s="616"/>
      <c r="K41" s="616"/>
      <c r="L41" s="616"/>
      <c r="M41" s="616"/>
      <c r="N41" s="616"/>
      <c r="O41" s="616"/>
      <c r="P41" s="616"/>
      <c r="Q41" s="617"/>
      <c r="R41" s="618">
        <v>227021241</v>
      </c>
      <c r="S41" s="659"/>
      <c r="T41" s="659"/>
      <c r="U41" s="659"/>
      <c r="V41" s="659"/>
      <c r="W41" s="659"/>
      <c r="X41" s="659"/>
      <c r="Y41" s="662"/>
      <c r="Z41" s="663">
        <v>100</v>
      </c>
      <c r="AA41" s="663"/>
      <c r="AB41" s="663"/>
      <c r="AC41" s="663"/>
      <c r="AD41" s="664">
        <v>110915748</v>
      </c>
      <c r="AE41" s="664"/>
      <c r="AF41" s="664"/>
      <c r="AG41" s="664"/>
      <c r="AH41" s="664"/>
      <c r="AI41" s="664"/>
      <c r="AJ41" s="664"/>
      <c r="AK41" s="664"/>
      <c r="AL41" s="621">
        <v>100</v>
      </c>
      <c r="AM41" s="665"/>
      <c r="AN41" s="665"/>
      <c r="AO41" s="666"/>
      <c r="AQ41" s="667" t="s">
        <v>335</v>
      </c>
      <c r="AR41" s="668"/>
      <c r="AS41" s="668"/>
      <c r="AT41" s="668"/>
      <c r="AU41" s="668"/>
      <c r="AV41" s="668"/>
      <c r="AW41" s="668"/>
      <c r="AX41" s="668"/>
      <c r="AY41" s="669"/>
      <c r="AZ41" s="634">
        <v>4011567</v>
      </c>
      <c r="BA41" s="635"/>
      <c r="BB41" s="635"/>
      <c r="BC41" s="635"/>
      <c r="BD41" s="647"/>
      <c r="BE41" s="647"/>
      <c r="BF41" s="670"/>
      <c r="BG41" s="675"/>
      <c r="BH41" s="676"/>
      <c r="BI41" s="676"/>
      <c r="BJ41" s="676"/>
      <c r="BK41" s="676"/>
      <c r="BL41" s="202"/>
      <c r="BM41" s="632" t="s">
        <v>336</v>
      </c>
      <c r="BN41" s="632"/>
      <c r="BO41" s="632"/>
      <c r="BP41" s="632"/>
      <c r="BQ41" s="632"/>
      <c r="BR41" s="632"/>
      <c r="BS41" s="632"/>
      <c r="BT41" s="632"/>
      <c r="BU41" s="633"/>
      <c r="BV41" s="634" t="s">
        <v>122</v>
      </c>
      <c r="BW41" s="635"/>
      <c r="BX41" s="635"/>
      <c r="BY41" s="635"/>
      <c r="BZ41" s="635"/>
      <c r="CA41" s="635"/>
      <c r="CB41" s="671"/>
      <c r="CD41" s="631" t="s">
        <v>337</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338</v>
      </c>
      <c r="AR42" s="680"/>
      <c r="AS42" s="680"/>
      <c r="AT42" s="680"/>
      <c r="AU42" s="680"/>
      <c r="AV42" s="680"/>
      <c r="AW42" s="680"/>
      <c r="AX42" s="680"/>
      <c r="AY42" s="681"/>
      <c r="AZ42" s="618">
        <v>15033320</v>
      </c>
      <c r="BA42" s="659"/>
      <c r="BB42" s="659"/>
      <c r="BC42" s="659"/>
      <c r="BD42" s="619"/>
      <c r="BE42" s="619"/>
      <c r="BF42" s="682"/>
      <c r="BG42" s="677"/>
      <c r="BH42" s="678"/>
      <c r="BI42" s="678"/>
      <c r="BJ42" s="678"/>
      <c r="BK42" s="678"/>
      <c r="BL42" s="203"/>
      <c r="BM42" s="616" t="s">
        <v>339</v>
      </c>
      <c r="BN42" s="616"/>
      <c r="BO42" s="616"/>
      <c r="BP42" s="616"/>
      <c r="BQ42" s="616"/>
      <c r="BR42" s="616"/>
      <c r="BS42" s="616"/>
      <c r="BT42" s="616"/>
      <c r="BU42" s="617"/>
      <c r="BV42" s="618">
        <v>452</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27528554</v>
      </c>
      <c r="CS42" s="647"/>
      <c r="CT42" s="647"/>
      <c r="CU42" s="647"/>
      <c r="CV42" s="647"/>
      <c r="CW42" s="647"/>
      <c r="CX42" s="647"/>
      <c r="CY42" s="648"/>
      <c r="CZ42" s="637">
        <v>12.5</v>
      </c>
      <c r="DA42" s="649"/>
      <c r="DB42" s="649"/>
      <c r="DC42" s="650"/>
      <c r="DD42" s="640">
        <v>4482963</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196" t="s">
        <v>341</v>
      </c>
      <c r="CD43" s="631" t="s">
        <v>342</v>
      </c>
      <c r="CE43" s="632"/>
      <c r="CF43" s="632"/>
      <c r="CG43" s="632"/>
      <c r="CH43" s="632"/>
      <c r="CI43" s="632"/>
      <c r="CJ43" s="632"/>
      <c r="CK43" s="632"/>
      <c r="CL43" s="632"/>
      <c r="CM43" s="632"/>
      <c r="CN43" s="632"/>
      <c r="CO43" s="632"/>
      <c r="CP43" s="632"/>
      <c r="CQ43" s="633"/>
      <c r="CR43" s="634">
        <v>390000</v>
      </c>
      <c r="CS43" s="647"/>
      <c r="CT43" s="647"/>
      <c r="CU43" s="647"/>
      <c r="CV43" s="647"/>
      <c r="CW43" s="647"/>
      <c r="CX43" s="647"/>
      <c r="CY43" s="648"/>
      <c r="CZ43" s="637">
        <v>0.2</v>
      </c>
      <c r="DA43" s="649"/>
      <c r="DB43" s="649"/>
      <c r="DC43" s="650"/>
      <c r="DD43" s="640">
        <v>390000</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291</v>
      </c>
      <c r="CE44" s="654"/>
      <c r="CF44" s="631" t="s">
        <v>344</v>
      </c>
      <c r="CG44" s="632"/>
      <c r="CH44" s="632"/>
      <c r="CI44" s="632"/>
      <c r="CJ44" s="632"/>
      <c r="CK44" s="632"/>
      <c r="CL44" s="632"/>
      <c r="CM44" s="632"/>
      <c r="CN44" s="632"/>
      <c r="CO44" s="632"/>
      <c r="CP44" s="632"/>
      <c r="CQ44" s="633"/>
      <c r="CR44" s="634">
        <v>27187501</v>
      </c>
      <c r="CS44" s="635"/>
      <c r="CT44" s="635"/>
      <c r="CU44" s="635"/>
      <c r="CV44" s="635"/>
      <c r="CW44" s="635"/>
      <c r="CX44" s="635"/>
      <c r="CY44" s="636"/>
      <c r="CZ44" s="637">
        <v>12.3</v>
      </c>
      <c r="DA44" s="638"/>
      <c r="DB44" s="638"/>
      <c r="DC44" s="639"/>
      <c r="DD44" s="640">
        <v>4199350</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11324675</v>
      </c>
      <c r="CS45" s="647"/>
      <c r="CT45" s="647"/>
      <c r="CU45" s="647"/>
      <c r="CV45" s="647"/>
      <c r="CW45" s="647"/>
      <c r="CX45" s="647"/>
      <c r="CY45" s="648"/>
      <c r="CZ45" s="637">
        <v>5.0999999999999996</v>
      </c>
      <c r="DA45" s="649"/>
      <c r="DB45" s="649"/>
      <c r="DC45" s="650"/>
      <c r="DD45" s="640">
        <v>262439</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07"/>
      <c r="CD46" s="655"/>
      <c r="CE46" s="656"/>
      <c r="CF46" s="631" t="s">
        <v>347</v>
      </c>
      <c r="CG46" s="632"/>
      <c r="CH46" s="632"/>
      <c r="CI46" s="632"/>
      <c r="CJ46" s="632"/>
      <c r="CK46" s="632"/>
      <c r="CL46" s="632"/>
      <c r="CM46" s="632"/>
      <c r="CN46" s="632"/>
      <c r="CO46" s="632"/>
      <c r="CP46" s="632"/>
      <c r="CQ46" s="633"/>
      <c r="CR46" s="634">
        <v>14103609</v>
      </c>
      <c r="CS46" s="635"/>
      <c r="CT46" s="635"/>
      <c r="CU46" s="635"/>
      <c r="CV46" s="635"/>
      <c r="CW46" s="635"/>
      <c r="CX46" s="635"/>
      <c r="CY46" s="636"/>
      <c r="CZ46" s="637">
        <v>6.4</v>
      </c>
      <c r="DA46" s="638"/>
      <c r="DB46" s="638"/>
      <c r="DC46" s="639"/>
      <c r="DD46" s="640">
        <v>3918810</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07"/>
      <c r="CD47" s="655"/>
      <c r="CE47" s="656"/>
      <c r="CF47" s="631" t="s">
        <v>348</v>
      </c>
      <c r="CG47" s="632"/>
      <c r="CH47" s="632"/>
      <c r="CI47" s="632"/>
      <c r="CJ47" s="632"/>
      <c r="CK47" s="632"/>
      <c r="CL47" s="632"/>
      <c r="CM47" s="632"/>
      <c r="CN47" s="632"/>
      <c r="CO47" s="632"/>
      <c r="CP47" s="632"/>
      <c r="CQ47" s="633"/>
      <c r="CR47" s="634">
        <v>341053</v>
      </c>
      <c r="CS47" s="647"/>
      <c r="CT47" s="647"/>
      <c r="CU47" s="647"/>
      <c r="CV47" s="647"/>
      <c r="CW47" s="647"/>
      <c r="CX47" s="647"/>
      <c r="CY47" s="648"/>
      <c r="CZ47" s="637">
        <v>0.2</v>
      </c>
      <c r="DA47" s="649"/>
      <c r="DB47" s="649"/>
      <c r="DC47" s="650"/>
      <c r="DD47" s="640">
        <v>283613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07"/>
      <c r="CD49" s="615" t="s">
        <v>350</v>
      </c>
      <c r="CE49" s="616"/>
      <c r="CF49" s="616"/>
      <c r="CG49" s="616"/>
      <c r="CH49" s="616"/>
      <c r="CI49" s="616"/>
      <c r="CJ49" s="616"/>
      <c r="CK49" s="616"/>
      <c r="CL49" s="616"/>
      <c r="CM49" s="616"/>
      <c r="CN49" s="616"/>
      <c r="CO49" s="616"/>
      <c r="CP49" s="616"/>
      <c r="CQ49" s="617"/>
      <c r="CR49" s="618">
        <v>220926921</v>
      </c>
      <c r="CS49" s="619"/>
      <c r="CT49" s="619"/>
      <c r="CU49" s="619"/>
      <c r="CV49" s="619"/>
      <c r="CW49" s="619"/>
      <c r="CX49" s="619"/>
      <c r="CY49" s="620"/>
      <c r="CZ49" s="621">
        <v>100</v>
      </c>
      <c r="DA49" s="622"/>
      <c r="DB49" s="622"/>
      <c r="DC49" s="623"/>
      <c r="DD49" s="624">
        <v>130068095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9cYpG6zRh9s6wvM+xlRHMS+90SDMEKX60Vn4fxkOvx9V9fAPg7fCzZZnENVzBAcXrs9tIDgNdaMnh5x9vYpgUg==" saltValue="XdejyRtnclIneg4IECEIP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election activeCell="Q18" sqref="Q18:U18"/>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15">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7"/>
    </row>
    <row r="6" spans="1:131" s="218"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15">
      <c r="A7" s="219">
        <v>1</v>
      </c>
      <c r="B7" s="1060" t="s">
        <v>373</v>
      </c>
      <c r="C7" s="1061"/>
      <c r="D7" s="1061"/>
      <c r="E7" s="1061"/>
      <c r="F7" s="1061"/>
      <c r="G7" s="1061"/>
      <c r="H7" s="1061"/>
      <c r="I7" s="1061"/>
      <c r="J7" s="1061"/>
      <c r="K7" s="1061"/>
      <c r="L7" s="1061"/>
      <c r="M7" s="1061"/>
      <c r="N7" s="1061"/>
      <c r="O7" s="1061"/>
      <c r="P7" s="1062"/>
      <c r="Q7" s="1116">
        <v>226471</v>
      </c>
      <c r="R7" s="1117"/>
      <c r="S7" s="1117"/>
      <c r="T7" s="1117"/>
      <c r="U7" s="1117"/>
      <c r="V7" s="1117">
        <v>220403</v>
      </c>
      <c r="W7" s="1117"/>
      <c r="X7" s="1117"/>
      <c r="Y7" s="1117"/>
      <c r="Z7" s="1117"/>
      <c r="AA7" s="1117">
        <v>6068</v>
      </c>
      <c r="AB7" s="1117"/>
      <c r="AC7" s="1117"/>
      <c r="AD7" s="1117"/>
      <c r="AE7" s="1118"/>
      <c r="AF7" s="1119">
        <v>5226</v>
      </c>
      <c r="AG7" s="1120"/>
      <c r="AH7" s="1120"/>
      <c r="AI7" s="1120"/>
      <c r="AJ7" s="1121"/>
      <c r="AK7" s="1122">
        <v>3144</v>
      </c>
      <c r="AL7" s="1123"/>
      <c r="AM7" s="1123"/>
      <c r="AN7" s="1123"/>
      <c r="AO7" s="1123"/>
      <c r="AP7" s="1123">
        <v>165167</v>
      </c>
      <c r="AQ7" s="1123"/>
      <c r="AR7" s="1123"/>
      <c r="AS7" s="1123"/>
      <c r="AT7" s="1123"/>
      <c r="AU7" s="1124" t="s">
        <v>555</v>
      </c>
      <c r="AV7" s="1124"/>
      <c r="AW7" s="1124"/>
      <c r="AX7" s="1124"/>
      <c r="AY7" s="1125"/>
      <c r="AZ7" s="214"/>
      <c r="BA7" s="214"/>
      <c r="BB7" s="214"/>
      <c r="BC7" s="214"/>
      <c r="BD7" s="214"/>
      <c r="BE7" s="215"/>
      <c r="BF7" s="215"/>
      <c r="BG7" s="215"/>
      <c r="BH7" s="215"/>
      <c r="BI7" s="215"/>
      <c r="BJ7" s="215"/>
      <c r="BK7" s="215"/>
      <c r="BL7" s="215"/>
      <c r="BM7" s="215"/>
      <c r="BN7" s="215"/>
      <c r="BO7" s="215"/>
      <c r="BP7" s="215"/>
      <c r="BQ7" s="219">
        <v>1</v>
      </c>
      <c r="BR7" s="220"/>
      <c r="BS7" s="1112" t="s">
        <v>560</v>
      </c>
      <c r="BT7" s="1113"/>
      <c r="BU7" s="1113"/>
      <c r="BV7" s="1113"/>
      <c r="BW7" s="1113"/>
      <c r="BX7" s="1113"/>
      <c r="BY7" s="1113"/>
      <c r="BZ7" s="1113"/>
      <c r="CA7" s="1113"/>
      <c r="CB7" s="1113"/>
      <c r="CC7" s="1113"/>
      <c r="CD7" s="1113"/>
      <c r="CE7" s="1113"/>
      <c r="CF7" s="1113"/>
      <c r="CG7" s="1126"/>
      <c r="CH7" s="1109">
        <v>-6</v>
      </c>
      <c r="CI7" s="1110"/>
      <c r="CJ7" s="1110"/>
      <c r="CK7" s="1110"/>
      <c r="CL7" s="1111"/>
      <c r="CM7" s="1109">
        <v>168</v>
      </c>
      <c r="CN7" s="1110"/>
      <c r="CO7" s="1110"/>
      <c r="CP7" s="1110"/>
      <c r="CQ7" s="1111"/>
      <c r="CR7" s="1109">
        <v>28</v>
      </c>
      <c r="CS7" s="1110"/>
      <c r="CT7" s="1110"/>
      <c r="CU7" s="1110"/>
      <c r="CV7" s="1111"/>
      <c r="CW7" s="1109">
        <v>4</v>
      </c>
      <c r="CX7" s="1110"/>
      <c r="CY7" s="1110"/>
      <c r="CZ7" s="1110"/>
      <c r="DA7" s="1111"/>
      <c r="DB7" s="1115" t="s">
        <v>552</v>
      </c>
      <c r="DC7" s="1110"/>
      <c r="DD7" s="1110"/>
      <c r="DE7" s="1110"/>
      <c r="DF7" s="1111"/>
      <c r="DG7" s="1109" t="s">
        <v>552</v>
      </c>
      <c r="DH7" s="1110"/>
      <c r="DI7" s="1110"/>
      <c r="DJ7" s="1110"/>
      <c r="DK7" s="1111"/>
      <c r="DL7" s="1109" t="s">
        <v>552</v>
      </c>
      <c r="DM7" s="1110"/>
      <c r="DN7" s="1110"/>
      <c r="DO7" s="1110"/>
      <c r="DP7" s="1111"/>
      <c r="DQ7" s="1109" t="s">
        <v>552</v>
      </c>
      <c r="DR7" s="1110"/>
      <c r="DS7" s="1110"/>
      <c r="DT7" s="1110"/>
      <c r="DU7" s="1111"/>
      <c r="DV7" s="1112"/>
      <c r="DW7" s="1113"/>
      <c r="DX7" s="1113"/>
      <c r="DY7" s="1113"/>
      <c r="DZ7" s="1114"/>
      <c r="EA7" s="217"/>
    </row>
    <row r="8" spans="1:131" s="218" customFormat="1" ht="26.25" customHeight="1" x14ac:dyDescent="0.15">
      <c r="A8" s="221">
        <v>2</v>
      </c>
      <c r="B8" s="1043" t="s">
        <v>374</v>
      </c>
      <c r="C8" s="1044"/>
      <c r="D8" s="1044"/>
      <c r="E8" s="1044"/>
      <c r="F8" s="1044"/>
      <c r="G8" s="1044"/>
      <c r="H8" s="1044"/>
      <c r="I8" s="1044"/>
      <c r="J8" s="1044"/>
      <c r="K8" s="1044"/>
      <c r="L8" s="1044"/>
      <c r="M8" s="1044"/>
      <c r="N8" s="1044"/>
      <c r="O8" s="1044"/>
      <c r="P8" s="1045"/>
      <c r="Q8" s="1051">
        <v>470</v>
      </c>
      <c r="R8" s="1052"/>
      <c r="S8" s="1052"/>
      <c r="T8" s="1052"/>
      <c r="U8" s="1052"/>
      <c r="V8" s="1052">
        <v>470</v>
      </c>
      <c r="W8" s="1052"/>
      <c r="X8" s="1052"/>
      <c r="Y8" s="1052"/>
      <c r="Z8" s="1052"/>
      <c r="AA8" s="1052" t="s">
        <v>552</v>
      </c>
      <c r="AB8" s="1052"/>
      <c r="AC8" s="1052"/>
      <c r="AD8" s="1052"/>
      <c r="AE8" s="1053"/>
      <c r="AF8" s="1048" t="s">
        <v>122</v>
      </c>
      <c r="AG8" s="1049"/>
      <c r="AH8" s="1049"/>
      <c r="AI8" s="1049"/>
      <c r="AJ8" s="1050"/>
      <c r="AK8" s="1093">
        <v>470</v>
      </c>
      <c r="AL8" s="1094"/>
      <c r="AM8" s="1094"/>
      <c r="AN8" s="1094"/>
      <c r="AO8" s="1094"/>
      <c r="AP8" s="1094" t="s">
        <v>552</v>
      </c>
      <c r="AQ8" s="1094"/>
      <c r="AR8" s="1094"/>
      <c r="AS8" s="1094"/>
      <c r="AT8" s="1094"/>
      <c r="AU8" s="1095" t="s">
        <v>553</v>
      </c>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561</v>
      </c>
      <c r="BT8" s="1006"/>
      <c r="BU8" s="1006"/>
      <c r="BV8" s="1006"/>
      <c r="BW8" s="1006"/>
      <c r="BX8" s="1006"/>
      <c r="BY8" s="1006"/>
      <c r="BZ8" s="1006"/>
      <c r="CA8" s="1006"/>
      <c r="CB8" s="1006"/>
      <c r="CC8" s="1006"/>
      <c r="CD8" s="1006"/>
      <c r="CE8" s="1006"/>
      <c r="CF8" s="1006"/>
      <c r="CG8" s="1027"/>
      <c r="CH8" s="1002">
        <v>1</v>
      </c>
      <c r="CI8" s="1003"/>
      <c r="CJ8" s="1003"/>
      <c r="CK8" s="1003"/>
      <c r="CL8" s="1004"/>
      <c r="CM8" s="1002">
        <v>88</v>
      </c>
      <c r="CN8" s="1003"/>
      <c r="CO8" s="1003"/>
      <c r="CP8" s="1003"/>
      <c r="CQ8" s="1004"/>
      <c r="CR8" s="1002">
        <v>7</v>
      </c>
      <c r="CS8" s="1003"/>
      <c r="CT8" s="1003"/>
      <c r="CU8" s="1003"/>
      <c r="CV8" s="1004"/>
      <c r="CW8" s="1002" t="s">
        <v>552</v>
      </c>
      <c r="CX8" s="1003"/>
      <c r="CY8" s="1003"/>
      <c r="CZ8" s="1003"/>
      <c r="DA8" s="1004"/>
      <c r="DB8" s="1002" t="s">
        <v>552</v>
      </c>
      <c r="DC8" s="1003"/>
      <c r="DD8" s="1003"/>
      <c r="DE8" s="1003"/>
      <c r="DF8" s="1004"/>
      <c r="DG8" s="1002" t="s">
        <v>552</v>
      </c>
      <c r="DH8" s="1003"/>
      <c r="DI8" s="1003"/>
      <c r="DJ8" s="1003"/>
      <c r="DK8" s="1004"/>
      <c r="DL8" s="1002" t="s">
        <v>552</v>
      </c>
      <c r="DM8" s="1003"/>
      <c r="DN8" s="1003"/>
      <c r="DO8" s="1003"/>
      <c r="DP8" s="1004"/>
      <c r="DQ8" s="1002" t="s">
        <v>552</v>
      </c>
      <c r="DR8" s="1003"/>
      <c r="DS8" s="1003"/>
      <c r="DT8" s="1003"/>
      <c r="DU8" s="1004"/>
      <c r="DV8" s="1005"/>
      <c r="DW8" s="1006"/>
      <c r="DX8" s="1006"/>
      <c r="DY8" s="1006"/>
      <c r="DZ8" s="1007"/>
      <c r="EA8" s="217"/>
    </row>
    <row r="9" spans="1:131" s="218" customFormat="1" ht="26.25" customHeight="1" x14ac:dyDescent="0.15">
      <c r="A9" s="221">
        <v>3</v>
      </c>
      <c r="B9" s="1043" t="s">
        <v>375</v>
      </c>
      <c r="C9" s="1044"/>
      <c r="D9" s="1044"/>
      <c r="E9" s="1044"/>
      <c r="F9" s="1044"/>
      <c r="G9" s="1044"/>
      <c r="H9" s="1044"/>
      <c r="I9" s="1044"/>
      <c r="J9" s="1044"/>
      <c r="K9" s="1044"/>
      <c r="L9" s="1044"/>
      <c r="M9" s="1044"/>
      <c r="N9" s="1044"/>
      <c r="O9" s="1044"/>
      <c r="P9" s="1045"/>
      <c r="Q9" s="1051">
        <v>137</v>
      </c>
      <c r="R9" s="1052"/>
      <c r="S9" s="1052"/>
      <c r="T9" s="1052"/>
      <c r="U9" s="1052"/>
      <c r="V9" s="1052">
        <v>111</v>
      </c>
      <c r="W9" s="1052"/>
      <c r="X9" s="1052"/>
      <c r="Y9" s="1052"/>
      <c r="Z9" s="1052"/>
      <c r="AA9" s="1052">
        <v>27</v>
      </c>
      <c r="AB9" s="1052"/>
      <c r="AC9" s="1052"/>
      <c r="AD9" s="1052"/>
      <c r="AE9" s="1053"/>
      <c r="AF9" s="1048" t="s">
        <v>122</v>
      </c>
      <c r="AG9" s="1049"/>
      <c r="AH9" s="1049"/>
      <c r="AI9" s="1049"/>
      <c r="AJ9" s="1050"/>
      <c r="AK9" s="1093">
        <v>7</v>
      </c>
      <c r="AL9" s="1094"/>
      <c r="AM9" s="1094"/>
      <c r="AN9" s="1094"/>
      <c r="AO9" s="1094"/>
      <c r="AP9" s="1094" t="s">
        <v>552</v>
      </c>
      <c r="AQ9" s="1094"/>
      <c r="AR9" s="1094"/>
      <c r="AS9" s="1094"/>
      <c r="AT9" s="1094"/>
      <c r="AU9" s="1095" t="s">
        <v>554</v>
      </c>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562</v>
      </c>
      <c r="BT9" s="1006"/>
      <c r="BU9" s="1006"/>
      <c r="BV9" s="1006"/>
      <c r="BW9" s="1006"/>
      <c r="BX9" s="1006"/>
      <c r="BY9" s="1006"/>
      <c r="BZ9" s="1006"/>
      <c r="CA9" s="1006"/>
      <c r="CB9" s="1006"/>
      <c r="CC9" s="1006"/>
      <c r="CD9" s="1006"/>
      <c r="CE9" s="1006"/>
      <c r="CF9" s="1006"/>
      <c r="CG9" s="1027"/>
      <c r="CH9" s="1002">
        <v>1</v>
      </c>
      <c r="CI9" s="1003"/>
      <c r="CJ9" s="1003"/>
      <c r="CK9" s="1003"/>
      <c r="CL9" s="1004"/>
      <c r="CM9" s="1002">
        <v>63</v>
      </c>
      <c r="CN9" s="1003"/>
      <c r="CO9" s="1003"/>
      <c r="CP9" s="1003"/>
      <c r="CQ9" s="1004"/>
      <c r="CR9" s="1002" t="s">
        <v>552</v>
      </c>
      <c r="CS9" s="1003"/>
      <c r="CT9" s="1003"/>
      <c r="CU9" s="1003"/>
      <c r="CV9" s="1004"/>
      <c r="CW9" s="1002" t="s">
        <v>552</v>
      </c>
      <c r="CX9" s="1003"/>
      <c r="CY9" s="1003"/>
      <c r="CZ9" s="1003"/>
      <c r="DA9" s="1004"/>
      <c r="DB9" s="1002" t="s">
        <v>552</v>
      </c>
      <c r="DC9" s="1003"/>
      <c r="DD9" s="1003"/>
      <c r="DE9" s="1003"/>
      <c r="DF9" s="1004"/>
      <c r="DG9" s="1002" t="s">
        <v>552</v>
      </c>
      <c r="DH9" s="1003"/>
      <c r="DI9" s="1003"/>
      <c r="DJ9" s="1003"/>
      <c r="DK9" s="1004"/>
      <c r="DL9" s="1002" t="s">
        <v>552</v>
      </c>
      <c r="DM9" s="1003"/>
      <c r="DN9" s="1003"/>
      <c r="DO9" s="1003"/>
      <c r="DP9" s="1004"/>
      <c r="DQ9" s="1002" t="s">
        <v>552</v>
      </c>
      <c r="DR9" s="1003"/>
      <c r="DS9" s="1003"/>
      <c r="DT9" s="1003"/>
      <c r="DU9" s="1004"/>
      <c r="DV9" s="1005"/>
      <c r="DW9" s="1006"/>
      <c r="DX9" s="1006"/>
      <c r="DY9" s="1006"/>
      <c r="DZ9" s="1007"/>
      <c r="EA9" s="217"/>
    </row>
    <row r="10" spans="1:131" s="218" customFormat="1" ht="26.25" customHeight="1" x14ac:dyDescent="0.15">
      <c r="A10" s="221">
        <v>4</v>
      </c>
      <c r="B10" s="1043" t="s">
        <v>376</v>
      </c>
      <c r="C10" s="1044"/>
      <c r="D10" s="1044"/>
      <c r="E10" s="1044"/>
      <c r="F10" s="1044"/>
      <c r="G10" s="1044"/>
      <c r="H10" s="1044"/>
      <c r="I10" s="1044"/>
      <c r="J10" s="1044"/>
      <c r="K10" s="1044"/>
      <c r="L10" s="1044"/>
      <c r="M10" s="1044"/>
      <c r="N10" s="1044"/>
      <c r="O10" s="1044"/>
      <c r="P10" s="1045"/>
      <c r="Q10" s="1051">
        <v>0</v>
      </c>
      <c r="R10" s="1052"/>
      <c r="S10" s="1052"/>
      <c r="T10" s="1052"/>
      <c r="U10" s="1052"/>
      <c r="V10" s="1052">
        <v>0</v>
      </c>
      <c r="W10" s="1052"/>
      <c r="X10" s="1052"/>
      <c r="Y10" s="1052"/>
      <c r="Z10" s="1052"/>
      <c r="AA10" s="1052" t="s">
        <v>552</v>
      </c>
      <c r="AB10" s="1052"/>
      <c r="AC10" s="1052"/>
      <c r="AD10" s="1052"/>
      <c r="AE10" s="1053"/>
      <c r="AF10" s="1048" t="s">
        <v>122</v>
      </c>
      <c r="AG10" s="1049"/>
      <c r="AH10" s="1049"/>
      <c r="AI10" s="1049"/>
      <c r="AJ10" s="1050"/>
      <c r="AK10" s="1093" t="s">
        <v>552</v>
      </c>
      <c r="AL10" s="1094"/>
      <c r="AM10" s="1094"/>
      <c r="AN10" s="1094"/>
      <c r="AO10" s="1094"/>
      <c r="AP10" s="1094" t="s">
        <v>552</v>
      </c>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563</v>
      </c>
      <c r="BT10" s="1006"/>
      <c r="BU10" s="1006"/>
      <c r="BV10" s="1006"/>
      <c r="BW10" s="1006"/>
      <c r="BX10" s="1006"/>
      <c r="BY10" s="1006"/>
      <c r="BZ10" s="1006"/>
      <c r="CA10" s="1006"/>
      <c r="CB10" s="1006"/>
      <c r="CC10" s="1006"/>
      <c r="CD10" s="1006"/>
      <c r="CE10" s="1006"/>
      <c r="CF10" s="1006"/>
      <c r="CG10" s="1027"/>
      <c r="CH10" s="1002">
        <v>141</v>
      </c>
      <c r="CI10" s="1003"/>
      <c r="CJ10" s="1003"/>
      <c r="CK10" s="1003"/>
      <c r="CL10" s="1004"/>
      <c r="CM10" s="1002">
        <v>2330</v>
      </c>
      <c r="CN10" s="1003"/>
      <c r="CO10" s="1003"/>
      <c r="CP10" s="1003"/>
      <c r="CQ10" s="1004"/>
      <c r="CR10" s="1002">
        <v>500</v>
      </c>
      <c r="CS10" s="1003"/>
      <c r="CT10" s="1003"/>
      <c r="CU10" s="1003"/>
      <c r="CV10" s="1004"/>
      <c r="CW10" s="1002">
        <v>17</v>
      </c>
      <c r="CX10" s="1003"/>
      <c r="CY10" s="1003"/>
      <c r="CZ10" s="1003"/>
      <c r="DA10" s="1004"/>
      <c r="DB10" s="1002" t="s">
        <v>552</v>
      </c>
      <c r="DC10" s="1003"/>
      <c r="DD10" s="1003"/>
      <c r="DE10" s="1003"/>
      <c r="DF10" s="1004"/>
      <c r="DG10" s="1002" t="s">
        <v>552</v>
      </c>
      <c r="DH10" s="1003"/>
      <c r="DI10" s="1003"/>
      <c r="DJ10" s="1003"/>
      <c r="DK10" s="1004"/>
      <c r="DL10" s="1002" t="s">
        <v>552</v>
      </c>
      <c r="DM10" s="1003"/>
      <c r="DN10" s="1003"/>
      <c r="DO10" s="1003"/>
      <c r="DP10" s="1004"/>
      <c r="DQ10" s="1002" t="s">
        <v>552</v>
      </c>
      <c r="DR10" s="1003"/>
      <c r="DS10" s="1003"/>
      <c r="DT10" s="1003"/>
      <c r="DU10" s="1004"/>
      <c r="DV10" s="1005"/>
      <c r="DW10" s="1006"/>
      <c r="DX10" s="1006"/>
      <c r="DY10" s="1006"/>
      <c r="DZ10" s="1007"/>
      <c r="EA10" s="217"/>
    </row>
    <row r="11" spans="1:131" s="218" customFormat="1" ht="26.25" customHeight="1" x14ac:dyDescent="0.15">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t="s">
        <v>564</v>
      </c>
      <c r="BT11" s="1006"/>
      <c r="BU11" s="1006"/>
      <c r="BV11" s="1006"/>
      <c r="BW11" s="1006"/>
      <c r="BX11" s="1006"/>
      <c r="BY11" s="1006"/>
      <c r="BZ11" s="1006"/>
      <c r="CA11" s="1006"/>
      <c r="CB11" s="1006"/>
      <c r="CC11" s="1006"/>
      <c r="CD11" s="1006"/>
      <c r="CE11" s="1006"/>
      <c r="CF11" s="1006"/>
      <c r="CG11" s="1027"/>
      <c r="CH11" s="1002">
        <v>4</v>
      </c>
      <c r="CI11" s="1003"/>
      <c r="CJ11" s="1003"/>
      <c r="CK11" s="1003"/>
      <c r="CL11" s="1004"/>
      <c r="CM11" s="1002">
        <v>36</v>
      </c>
      <c r="CN11" s="1003"/>
      <c r="CO11" s="1003"/>
      <c r="CP11" s="1003"/>
      <c r="CQ11" s="1004"/>
      <c r="CR11" s="1002">
        <v>2</v>
      </c>
      <c r="CS11" s="1003"/>
      <c r="CT11" s="1003"/>
      <c r="CU11" s="1003"/>
      <c r="CV11" s="1004"/>
      <c r="CW11" s="1002">
        <v>5</v>
      </c>
      <c r="CX11" s="1003"/>
      <c r="CY11" s="1003"/>
      <c r="CZ11" s="1003"/>
      <c r="DA11" s="1004"/>
      <c r="DB11" s="1002" t="s">
        <v>552</v>
      </c>
      <c r="DC11" s="1003"/>
      <c r="DD11" s="1003"/>
      <c r="DE11" s="1003"/>
      <c r="DF11" s="1004"/>
      <c r="DG11" s="1002" t="s">
        <v>552</v>
      </c>
      <c r="DH11" s="1003"/>
      <c r="DI11" s="1003"/>
      <c r="DJ11" s="1003"/>
      <c r="DK11" s="1004"/>
      <c r="DL11" s="1002" t="s">
        <v>552</v>
      </c>
      <c r="DM11" s="1003"/>
      <c r="DN11" s="1003"/>
      <c r="DO11" s="1003"/>
      <c r="DP11" s="1004"/>
      <c r="DQ11" s="1002" t="s">
        <v>552</v>
      </c>
      <c r="DR11" s="1003"/>
      <c r="DS11" s="1003"/>
      <c r="DT11" s="1003"/>
      <c r="DU11" s="1004"/>
      <c r="DV11" s="1005"/>
      <c r="DW11" s="1006"/>
      <c r="DX11" s="1006"/>
      <c r="DY11" s="1006"/>
      <c r="DZ11" s="1007"/>
      <c r="EA11" s="217"/>
    </row>
    <row r="12" spans="1:131" s="218" customFormat="1" ht="26.25" customHeight="1" x14ac:dyDescent="0.15">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15">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15">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15">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15">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15">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15">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15">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15">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15">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
      <c r="A23" s="223" t="s">
        <v>378</v>
      </c>
      <c r="B23" s="950" t="s">
        <v>379</v>
      </c>
      <c r="C23" s="951"/>
      <c r="D23" s="951"/>
      <c r="E23" s="951"/>
      <c r="F23" s="951"/>
      <c r="G23" s="951"/>
      <c r="H23" s="951"/>
      <c r="I23" s="951"/>
      <c r="J23" s="951"/>
      <c r="K23" s="951"/>
      <c r="L23" s="951"/>
      <c r="M23" s="951"/>
      <c r="N23" s="951"/>
      <c r="O23" s="951"/>
      <c r="P23" s="961"/>
      <c r="Q23" s="1080">
        <v>227079</v>
      </c>
      <c r="R23" s="1074"/>
      <c r="S23" s="1074"/>
      <c r="T23" s="1074"/>
      <c r="U23" s="1074"/>
      <c r="V23" s="1074">
        <v>220984</v>
      </c>
      <c r="W23" s="1074"/>
      <c r="X23" s="1074"/>
      <c r="Y23" s="1074"/>
      <c r="Z23" s="1074"/>
      <c r="AA23" s="1074">
        <v>6094</v>
      </c>
      <c r="AB23" s="1074"/>
      <c r="AC23" s="1074"/>
      <c r="AD23" s="1074"/>
      <c r="AE23" s="1081"/>
      <c r="AF23" s="1082">
        <v>5226</v>
      </c>
      <c r="AG23" s="1074"/>
      <c r="AH23" s="1074"/>
      <c r="AI23" s="1074"/>
      <c r="AJ23" s="1083"/>
      <c r="AK23" s="1084"/>
      <c r="AL23" s="1085"/>
      <c r="AM23" s="1085"/>
      <c r="AN23" s="1085"/>
      <c r="AO23" s="1085"/>
      <c r="AP23" s="1074">
        <v>165167</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15">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15">
      <c r="A26" s="1008" t="s">
        <v>356</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363</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15">
      <c r="A28" s="225">
        <v>1</v>
      </c>
      <c r="B28" s="1060" t="s">
        <v>390</v>
      </c>
      <c r="C28" s="1061"/>
      <c r="D28" s="1061"/>
      <c r="E28" s="1061"/>
      <c r="F28" s="1061"/>
      <c r="G28" s="1061"/>
      <c r="H28" s="1061"/>
      <c r="I28" s="1061"/>
      <c r="J28" s="1061"/>
      <c r="K28" s="1061"/>
      <c r="L28" s="1061"/>
      <c r="M28" s="1061"/>
      <c r="N28" s="1061"/>
      <c r="O28" s="1061"/>
      <c r="P28" s="1062"/>
      <c r="Q28" s="1063">
        <v>47298</v>
      </c>
      <c r="R28" s="1064"/>
      <c r="S28" s="1064"/>
      <c r="T28" s="1064"/>
      <c r="U28" s="1064"/>
      <c r="V28" s="1064">
        <v>45698</v>
      </c>
      <c r="W28" s="1064"/>
      <c r="X28" s="1064"/>
      <c r="Y28" s="1064"/>
      <c r="Z28" s="1064"/>
      <c r="AA28" s="1064">
        <v>1600</v>
      </c>
      <c r="AB28" s="1064"/>
      <c r="AC28" s="1064"/>
      <c r="AD28" s="1064"/>
      <c r="AE28" s="1065"/>
      <c r="AF28" s="1066">
        <v>1600</v>
      </c>
      <c r="AG28" s="1064"/>
      <c r="AH28" s="1064"/>
      <c r="AI28" s="1064"/>
      <c r="AJ28" s="1067"/>
      <c r="AK28" s="1055">
        <v>4012</v>
      </c>
      <c r="AL28" s="1056"/>
      <c r="AM28" s="1056"/>
      <c r="AN28" s="1056"/>
      <c r="AO28" s="1056"/>
      <c r="AP28" s="1056" t="s">
        <v>552</v>
      </c>
      <c r="AQ28" s="1056"/>
      <c r="AR28" s="1056"/>
      <c r="AS28" s="1056"/>
      <c r="AT28" s="1056"/>
      <c r="AU28" s="1056" t="s">
        <v>552</v>
      </c>
      <c r="AV28" s="1056"/>
      <c r="AW28" s="1056"/>
      <c r="AX28" s="1056"/>
      <c r="AY28" s="1056"/>
      <c r="AZ28" s="1057"/>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15">
      <c r="A29" s="225">
        <v>2</v>
      </c>
      <c r="B29" s="1043" t="s">
        <v>391</v>
      </c>
      <c r="C29" s="1044"/>
      <c r="D29" s="1044"/>
      <c r="E29" s="1044"/>
      <c r="F29" s="1044"/>
      <c r="G29" s="1044"/>
      <c r="H29" s="1044"/>
      <c r="I29" s="1044"/>
      <c r="J29" s="1044"/>
      <c r="K29" s="1044"/>
      <c r="L29" s="1044"/>
      <c r="M29" s="1044"/>
      <c r="N29" s="1044"/>
      <c r="O29" s="1044"/>
      <c r="P29" s="1045"/>
      <c r="Q29" s="1051">
        <v>44822</v>
      </c>
      <c r="R29" s="1052"/>
      <c r="S29" s="1052"/>
      <c r="T29" s="1052"/>
      <c r="U29" s="1052"/>
      <c r="V29" s="1052">
        <v>44773</v>
      </c>
      <c r="W29" s="1052"/>
      <c r="X29" s="1052"/>
      <c r="Y29" s="1052"/>
      <c r="Z29" s="1052"/>
      <c r="AA29" s="1052">
        <v>50</v>
      </c>
      <c r="AB29" s="1052"/>
      <c r="AC29" s="1052"/>
      <c r="AD29" s="1052"/>
      <c r="AE29" s="1053"/>
      <c r="AF29" s="1048">
        <v>50</v>
      </c>
      <c r="AG29" s="1049"/>
      <c r="AH29" s="1049"/>
      <c r="AI29" s="1049"/>
      <c r="AJ29" s="1050"/>
      <c r="AK29" s="993">
        <v>6812</v>
      </c>
      <c r="AL29" s="984"/>
      <c r="AM29" s="984"/>
      <c r="AN29" s="984"/>
      <c r="AO29" s="984"/>
      <c r="AP29" s="984" t="s">
        <v>552</v>
      </c>
      <c r="AQ29" s="984"/>
      <c r="AR29" s="984"/>
      <c r="AS29" s="984"/>
      <c r="AT29" s="984"/>
      <c r="AU29" s="984" t="s">
        <v>552</v>
      </c>
      <c r="AV29" s="984"/>
      <c r="AW29" s="984"/>
      <c r="AX29" s="984"/>
      <c r="AY29" s="984"/>
      <c r="AZ29" s="1054"/>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15">
      <c r="A30" s="225">
        <v>3</v>
      </c>
      <c r="B30" s="1043" t="s">
        <v>392</v>
      </c>
      <c r="C30" s="1044"/>
      <c r="D30" s="1044"/>
      <c r="E30" s="1044"/>
      <c r="F30" s="1044"/>
      <c r="G30" s="1044"/>
      <c r="H30" s="1044"/>
      <c r="I30" s="1044"/>
      <c r="J30" s="1044"/>
      <c r="K30" s="1044"/>
      <c r="L30" s="1044"/>
      <c r="M30" s="1044"/>
      <c r="N30" s="1044"/>
      <c r="O30" s="1044"/>
      <c r="P30" s="1045"/>
      <c r="Q30" s="1051">
        <v>8452</v>
      </c>
      <c r="R30" s="1052"/>
      <c r="S30" s="1052"/>
      <c r="T30" s="1052"/>
      <c r="U30" s="1052"/>
      <c r="V30" s="1052">
        <v>8414</v>
      </c>
      <c r="W30" s="1052"/>
      <c r="X30" s="1052"/>
      <c r="Y30" s="1052"/>
      <c r="Z30" s="1052"/>
      <c r="AA30" s="1052">
        <v>38</v>
      </c>
      <c r="AB30" s="1052"/>
      <c r="AC30" s="1052"/>
      <c r="AD30" s="1052"/>
      <c r="AE30" s="1053"/>
      <c r="AF30" s="1048">
        <v>38</v>
      </c>
      <c r="AG30" s="1049"/>
      <c r="AH30" s="1049"/>
      <c r="AI30" s="1049"/>
      <c r="AJ30" s="1050"/>
      <c r="AK30" s="993">
        <v>1715</v>
      </c>
      <c r="AL30" s="984"/>
      <c r="AM30" s="984"/>
      <c r="AN30" s="984"/>
      <c r="AO30" s="984"/>
      <c r="AP30" s="984" t="s">
        <v>552</v>
      </c>
      <c r="AQ30" s="984"/>
      <c r="AR30" s="984"/>
      <c r="AS30" s="984"/>
      <c r="AT30" s="984"/>
      <c r="AU30" s="984" t="s">
        <v>552</v>
      </c>
      <c r="AV30" s="984"/>
      <c r="AW30" s="984"/>
      <c r="AX30" s="984"/>
      <c r="AY30" s="984"/>
      <c r="AZ30" s="1054"/>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15">
      <c r="A31" s="225">
        <v>4</v>
      </c>
      <c r="B31" s="1043" t="s">
        <v>393</v>
      </c>
      <c r="C31" s="1044"/>
      <c r="D31" s="1044"/>
      <c r="E31" s="1044"/>
      <c r="F31" s="1044"/>
      <c r="G31" s="1044"/>
      <c r="H31" s="1044"/>
      <c r="I31" s="1044"/>
      <c r="J31" s="1044"/>
      <c r="K31" s="1044"/>
      <c r="L31" s="1044"/>
      <c r="M31" s="1044"/>
      <c r="N31" s="1044"/>
      <c r="O31" s="1044"/>
      <c r="P31" s="1045"/>
      <c r="Q31" s="1051">
        <v>9598</v>
      </c>
      <c r="R31" s="1052"/>
      <c r="S31" s="1052"/>
      <c r="T31" s="1052"/>
      <c r="U31" s="1052"/>
      <c r="V31" s="1052">
        <v>8792</v>
      </c>
      <c r="W31" s="1052"/>
      <c r="X31" s="1052"/>
      <c r="Y31" s="1052"/>
      <c r="Z31" s="1052"/>
      <c r="AA31" s="1052">
        <v>806</v>
      </c>
      <c r="AB31" s="1052"/>
      <c r="AC31" s="1052"/>
      <c r="AD31" s="1052"/>
      <c r="AE31" s="1053"/>
      <c r="AF31" s="1048">
        <v>10711</v>
      </c>
      <c r="AG31" s="1049"/>
      <c r="AH31" s="1049"/>
      <c r="AI31" s="1049"/>
      <c r="AJ31" s="1050"/>
      <c r="AK31" s="993">
        <v>275</v>
      </c>
      <c r="AL31" s="984"/>
      <c r="AM31" s="984"/>
      <c r="AN31" s="984"/>
      <c r="AO31" s="984"/>
      <c r="AP31" s="984">
        <v>19955</v>
      </c>
      <c r="AQ31" s="984"/>
      <c r="AR31" s="984"/>
      <c r="AS31" s="984"/>
      <c r="AT31" s="984"/>
      <c r="AU31" s="984">
        <v>918</v>
      </c>
      <c r="AV31" s="984"/>
      <c r="AW31" s="984"/>
      <c r="AX31" s="984"/>
      <c r="AY31" s="984"/>
      <c r="AZ31" s="1054"/>
      <c r="BA31" s="1054"/>
      <c r="BB31" s="1054"/>
      <c r="BC31" s="1054"/>
      <c r="BD31" s="1054"/>
      <c r="BE31" s="985" t="s">
        <v>394</v>
      </c>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15">
      <c r="A32" s="225">
        <v>5</v>
      </c>
      <c r="B32" s="1043" t="s">
        <v>395</v>
      </c>
      <c r="C32" s="1044"/>
      <c r="D32" s="1044"/>
      <c r="E32" s="1044"/>
      <c r="F32" s="1044"/>
      <c r="G32" s="1044"/>
      <c r="H32" s="1044"/>
      <c r="I32" s="1044"/>
      <c r="J32" s="1044"/>
      <c r="K32" s="1044"/>
      <c r="L32" s="1044"/>
      <c r="M32" s="1044"/>
      <c r="N32" s="1044"/>
      <c r="O32" s="1044"/>
      <c r="P32" s="1045"/>
      <c r="Q32" s="1051">
        <v>12686</v>
      </c>
      <c r="R32" s="1052"/>
      <c r="S32" s="1052"/>
      <c r="T32" s="1052"/>
      <c r="U32" s="1052"/>
      <c r="V32" s="1052">
        <v>12686</v>
      </c>
      <c r="W32" s="1052"/>
      <c r="X32" s="1052"/>
      <c r="Y32" s="1052"/>
      <c r="Z32" s="1052"/>
      <c r="AA32" s="1052" t="s">
        <v>552</v>
      </c>
      <c r="AB32" s="1052"/>
      <c r="AC32" s="1052"/>
      <c r="AD32" s="1052"/>
      <c r="AE32" s="1053"/>
      <c r="AF32" s="1048">
        <v>1794</v>
      </c>
      <c r="AG32" s="1049"/>
      <c r="AH32" s="1049"/>
      <c r="AI32" s="1049"/>
      <c r="AJ32" s="1050"/>
      <c r="AK32" s="993">
        <v>3638</v>
      </c>
      <c r="AL32" s="984"/>
      <c r="AM32" s="984"/>
      <c r="AN32" s="984"/>
      <c r="AO32" s="984"/>
      <c r="AP32" s="984">
        <v>81054</v>
      </c>
      <c r="AQ32" s="984"/>
      <c r="AR32" s="984"/>
      <c r="AS32" s="984"/>
      <c r="AT32" s="984"/>
      <c r="AU32" s="984">
        <v>40203</v>
      </c>
      <c r="AV32" s="984"/>
      <c r="AW32" s="984"/>
      <c r="AX32" s="984"/>
      <c r="AY32" s="984"/>
      <c r="AZ32" s="1054"/>
      <c r="BA32" s="1054"/>
      <c r="BB32" s="1054"/>
      <c r="BC32" s="1054"/>
      <c r="BD32" s="1054"/>
      <c r="BE32" s="985" t="s">
        <v>394</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15">
      <c r="A33" s="225">
        <v>6</v>
      </c>
      <c r="B33" s="1043" t="s">
        <v>396</v>
      </c>
      <c r="C33" s="1044"/>
      <c r="D33" s="1044"/>
      <c r="E33" s="1044"/>
      <c r="F33" s="1044"/>
      <c r="G33" s="1044"/>
      <c r="H33" s="1044"/>
      <c r="I33" s="1044"/>
      <c r="J33" s="1044"/>
      <c r="K33" s="1044"/>
      <c r="L33" s="1044"/>
      <c r="M33" s="1044"/>
      <c r="N33" s="1044"/>
      <c r="O33" s="1044"/>
      <c r="P33" s="1045"/>
      <c r="Q33" s="1051">
        <v>643</v>
      </c>
      <c r="R33" s="1052"/>
      <c r="S33" s="1052"/>
      <c r="T33" s="1052"/>
      <c r="U33" s="1052"/>
      <c r="V33" s="1052">
        <v>305</v>
      </c>
      <c r="W33" s="1052"/>
      <c r="X33" s="1052"/>
      <c r="Y33" s="1052"/>
      <c r="Z33" s="1052"/>
      <c r="AA33" s="1052">
        <v>338</v>
      </c>
      <c r="AB33" s="1052"/>
      <c r="AC33" s="1052"/>
      <c r="AD33" s="1052"/>
      <c r="AE33" s="1053"/>
      <c r="AF33" s="1048">
        <v>338</v>
      </c>
      <c r="AG33" s="1049"/>
      <c r="AH33" s="1049"/>
      <c r="AI33" s="1049"/>
      <c r="AJ33" s="1050"/>
      <c r="AK33" s="993" t="s">
        <v>552</v>
      </c>
      <c r="AL33" s="984"/>
      <c r="AM33" s="984"/>
      <c r="AN33" s="984"/>
      <c r="AO33" s="984"/>
      <c r="AP33" s="984">
        <v>269</v>
      </c>
      <c r="AQ33" s="984"/>
      <c r="AR33" s="984"/>
      <c r="AS33" s="984"/>
      <c r="AT33" s="984"/>
      <c r="AU33" s="984" t="s">
        <v>552</v>
      </c>
      <c r="AV33" s="984"/>
      <c r="AW33" s="984"/>
      <c r="AX33" s="984"/>
      <c r="AY33" s="984"/>
      <c r="AZ33" s="1054"/>
      <c r="BA33" s="1054"/>
      <c r="BB33" s="1054"/>
      <c r="BC33" s="1054"/>
      <c r="BD33" s="1054"/>
      <c r="BE33" s="985" t="s">
        <v>397</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15">
      <c r="A34" s="225">
        <v>7</v>
      </c>
      <c r="B34" s="1043" t="s">
        <v>398</v>
      </c>
      <c r="C34" s="1044"/>
      <c r="D34" s="1044"/>
      <c r="E34" s="1044"/>
      <c r="F34" s="1044"/>
      <c r="G34" s="1044"/>
      <c r="H34" s="1044"/>
      <c r="I34" s="1044"/>
      <c r="J34" s="1044"/>
      <c r="K34" s="1044"/>
      <c r="L34" s="1044"/>
      <c r="M34" s="1044"/>
      <c r="N34" s="1044"/>
      <c r="O34" s="1044"/>
      <c r="P34" s="1045"/>
      <c r="Q34" s="1051">
        <v>586</v>
      </c>
      <c r="R34" s="1052"/>
      <c r="S34" s="1052"/>
      <c r="T34" s="1052"/>
      <c r="U34" s="1052"/>
      <c r="V34" s="1052">
        <f>94+491+1</f>
        <v>586</v>
      </c>
      <c r="W34" s="1052"/>
      <c r="X34" s="1052"/>
      <c r="Y34" s="1052"/>
      <c r="Z34" s="1052"/>
      <c r="AA34" s="1052" t="s">
        <v>552</v>
      </c>
      <c r="AB34" s="1052"/>
      <c r="AC34" s="1052"/>
      <c r="AD34" s="1052"/>
      <c r="AE34" s="1053"/>
      <c r="AF34" s="1048" t="s">
        <v>122</v>
      </c>
      <c r="AG34" s="1049"/>
      <c r="AH34" s="1049"/>
      <c r="AI34" s="1049"/>
      <c r="AJ34" s="1050"/>
      <c r="AK34" s="993">
        <v>557</v>
      </c>
      <c r="AL34" s="984"/>
      <c r="AM34" s="984"/>
      <c r="AN34" s="984"/>
      <c r="AO34" s="984"/>
      <c r="AP34" s="984" t="s">
        <v>552</v>
      </c>
      <c r="AQ34" s="984"/>
      <c r="AR34" s="984"/>
      <c r="AS34" s="984"/>
      <c r="AT34" s="984"/>
      <c r="AU34" s="984" t="s">
        <v>552</v>
      </c>
      <c r="AV34" s="984"/>
      <c r="AW34" s="984"/>
      <c r="AX34" s="984"/>
      <c r="AY34" s="984"/>
      <c r="AZ34" s="1054"/>
      <c r="BA34" s="1054"/>
      <c r="BB34" s="1054"/>
      <c r="BC34" s="1054"/>
      <c r="BD34" s="1054"/>
      <c r="BE34" s="985" t="s">
        <v>397</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15">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15">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15">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15">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15">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15">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15">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15">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15">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15">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15">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15">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15">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15">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15">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15">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15">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15">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15">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15">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15">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15">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15">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15">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15">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15">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15">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399</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
      <c r="A63" s="223" t="s">
        <v>378</v>
      </c>
      <c r="B63" s="950" t="s">
        <v>400</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14531</v>
      </c>
      <c r="AG63" s="972"/>
      <c r="AH63" s="972"/>
      <c r="AI63" s="972"/>
      <c r="AJ63" s="1035"/>
      <c r="AK63" s="1036"/>
      <c r="AL63" s="976"/>
      <c r="AM63" s="976"/>
      <c r="AN63" s="976"/>
      <c r="AO63" s="976"/>
      <c r="AP63" s="972">
        <v>101278</v>
      </c>
      <c r="AQ63" s="972"/>
      <c r="AR63" s="972"/>
      <c r="AS63" s="972"/>
      <c r="AT63" s="972"/>
      <c r="AU63" s="972">
        <v>41121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15">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15">
      <c r="A66" s="1008" t="s">
        <v>402</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403</v>
      </c>
      <c r="AV66" s="1015"/>
      <c r="AW66" s="1015"/>
      <c r="AX66" s="1015"/>
      <c r="AY66" s="1016"/>
      <c r="AZ66" s="1014" t="s">
        <v>363</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15">
      <c r="A68" s="219">
        <v>1</v>
      </c>
      <c r="B68" s="998" t="s">
        <v>556</v>
      </c>
      <c r="C68" s="999"/>
      <c r="D68" s="999"/>
      <c r="E68" s="999"/>
      <c r="F68" s="999"/>
      <c r="G68" s="999"/>
      <c r="H68" s="999"/>
      <c r="I68" s="999"/>
      <c r="J68" s="999"/>
      <c r="K68" s="999"/>
      <c r="L68" s="999"/>
      <c r="M68" s="999"/>
      <c r="N68" s="999"/>
      <c r="O68" s="999"/>
      <c r="P68" s="1000"/>
      <c r="Q68" s="1001">
        <v>218789</v>
      </c>
      <c r="R68" s="995"/>
      <c r="S68" s="995"/>
      <c r="T68" s="995"/>
      <c r="U68" s="995"/>
      <c r="V68" s="995">
        <v>212178</v>
      </c>
      <c r="W68" s="995"/>
      <c r="X68" s="995"/>
      <c r="Y68" s="995"/>
      <c r="Z68" s="995"/>
      <c r="AA68" s="995">
        <v>6611</v>
      </c>
      <c r="AB68" s="995"/>
      <c r="AC68" s="995"/>
      <c r="AD68" s="995"/>
      <c r="AE68" s="995"/>
      <c r="AF68" s="995">
        <v>6611</v>
      </c>
      <c r="AG68" s="995"/>
      <c r="AH68" s="995"/>
      <c r="AI68" s="995"/>
      <c r="AJ68" s="995"/>
      <c r="AK68" s="995" t="s">
        <v>552</v>
      </c>
      <c r="AL68" s="995"/>
      <c r="AM68" s="995"/>
      <c r="AN68" s="995"/>
      <c r="AO68" s="995"/>
      <c r="AP68" s="995" t="s">
        <v>552</v>
      </c>
      <c r="AQ68" s="995"/>
      <c r="AR68" s="995"/>
      <c r="AS68" s="995"/>
      <c r="AT68" s="995"/>
      <c r="AU68" s="995" t="s">
        <v>552</v>
      </c>
      <c r="AV68" s="995"/>
      <c r="AW68" s="995"/>
      <c r="AX68" s="995"/>
      <c r="AY68" s="995"/>
      <c r="AZ68" s="996" t="s">
        <v>554</v>
      </c>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15">
      <c r="A69" s="221">
        <v>2</v>
      </c>
      <c r="B69" s="987" t="s">
        <v>557</v>
      </c>
      <c r="C69" s="988"/>
      <c r="D69" s="988"/>
      <c r="E69" s="988"/>
      <c r="F69" s="988"/>
      <c r="G69" s="988"/>
      <c r="H69" s="988"/>
      <c r="I69" s="988"/>
      <c r="J69" s="988"/>
      <c r="K69" s="988"/>
      <c r="L69" s="988"/>
      <c r="M69" s="988"/>
      <c r="N69" s="988"/>
      <c r="O69" s="988"/>
      <c r="P69" s="989"/>
      <c r="Q69" s="990">
        <v>407</v>
      </c>
      <c r="R69" s="984"/>
      <c r="S69" s="984"/>
      <c r="T69" s="984"/>
      <c r="U69" s="984"/>
      <c r="V69" s="984">
        <v>217</v>
      </c>
      <c r="W69" s="984"/>
      <c r="X69" s="984"/>
      <c r="Y69" s="984"/>
      <c r="Z69" s="984"/>
      <c r="AA69" s="984">
        <v>190</v>
      </c>
      <c r="AB69" s="984"/>
      <c r="AC69" s="984"/>
      <c r="AD69" s="984"/>
      <c r="AE69" s="984"/>
      <c r="AF69" s="984">
        <v>190</v>
      </c>
      <c r="AG69" s="984"/>
      <c r="AH69" s="984"/>
      <c r="AI69" s="984"/>
      <c r="AJ69" s="984"/>
      <c r="AK69" s="984">
        <v>114</v>
      </c>
      <c r="AL69" s="984"/>
      <c r="AM69" s="984"/>
      <c r="AN69" s="984"/>
      <c r="AO69" s="984"/>
      <c r="AP69" s="984" t="s">
        <v>552</v>
      </c>
      <c r="AQ69" s="984"/>
      <c r="AR69" s="984"/>
      <c r="AS69" s="984"/>
      <c r="AT69" s="984"/>
      <c r="AU69" s="984" t="s">
        <v>552</v>
      </c>
      <c r="AV69" s="984"/>
      <c r="AW69" s="984"/>
      <c r="AX69" s="984"/>
      <c r="AY69" s="984"/>
      <c r="AZ69" s="985" t="s">
        <v>559</v>
      </c>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15">
      <c r="A70" s="221">
        <v>3</v>
      </c>
      <c r="B70" s="987" t="s">
        <v>558</v>
      </c>
      <c r="C70" s="988"/>
      <c r="D70" s="988"/>
      <c r="E70" s="988"/>
      <c r="F70" s="988"/>
      <c r="G70" s="988"/>
      <c r="H70" s="988"/>
      <c r="I70" s="988"/>
      <c r="J70" s="988"/>
      <c r="K70" s="988"/>
      <c r="L70" s="988"/>
      <c r="M70" s="988"/>
      <c r="N70" s="988"/>
      <c r="O70" s="988"/>
      <c r="P70" s="989"/>
      <c r="Q70" s="990">
        <v>72</v>
      </c>
      <c r="R70" s="984"/>
      <c r="S70" s="984"/>
      <c r="T70" s="984"/>
      <c r="U70" s="984"/>
      <c r="V70" s="984">
        <v>61</v>
      </c>
      <c r="W70" s="984"/>
      <c r="X70" s="984"/>
      <c r="Y70" s="984"/>
      <c r="Z70" s="984"/>
      <c r="AA70" s="984">
        <v>11</v>
      </c>
      <c r="AB70" s="984"/>
      <c r="AC70" s="984"/>
      <c r="AD70" s="984"/>
      <c r="AE70" s="984"/>
      <c r="AF70" s="984">
        <v>11</v>
      </c>
      <c r="AG70" s="984"/>
      <c r="AH70" s="984"/>
      <c r="AI70" s="984"/>
      <c r="AJ70" s="984"/>
      <c r="AK70" s="984" t="s">
        <v>552</v>
      </c>
      <c r="AL70" s="984"/>
      <c r="AM70" s="984"/>
      <c r="AN70" s="984"/>
      <c r="AO70" s="984"/>
      <c r="AP70" s="984" t="s">
        <v>552</v>
      </c>
      <c r="AQ70" s="984"/>
      <c r="AR70" s="984"/>
      <c r="AS70" s="984"/>
      <c r="AT70" s="984"/>
      <c r="AU70" s="984" t="s">
        <v>552</v>
      </c>
      <c r="AV70" s="984"/>
      <c r="AW70" s="984"/>
      <c r="AX70" s="984"/>
      <c r="AY70" s="984"/>
      <c r="AZ70" s="985" t="s">
        <v>554</v>
      </c>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15">
      <c r="A71" s="221">
        <v>4</v>
      </c>
      <c r="B71" s="987"/>
      <c r="C71" s="988"/>
      <c r="D71" s="988"/>
      <c r="E71" s="988"/>
      <c r="F71" s="988"/>
      <c r="G71" s="988"/>
      <c r="H71" s="988"/>
      <c r="I71" s="988"/>
      <c r="J71" s="988"/>
      <c r="K71" s="988"/>
      <c r="L71" s="988"/>
      <c r="M71" s="988"/>
      <c r="N71" s="988"/>
      <c r="O71" s="988"/>
      <c r="P71" s="989"/>
      <c r="Q71" s="990"/>
      <c r="R71" s="984"/>
      <c r="S71" s="984"/>
      <c r="T71" s="984"/>
      <c r="U71" s="984"/>
      <c r="V71" s="984"/>
      <c r="W71" s="984"/>
      <c r="X71" s="984"/>
      <c r="Y71" s="984"/>
      <c r="Z71" s="984"/>
      <c r="AA71" s="984"/>
      <c r="AB71" s="984"/>
      <c r="AC71" s="984"/>
      <c r="AD71" s="984"/>
      <c r="AE71" s="984"/>
      <c r="AF71" s="984"/>
      <c r="AG71" s="984"/>
      <c r="AH71" s="984"/>
      <c r="AI71" s="984"/>
      <c r="AJ71" s="984"/>
      <c r="AK71" s="984"/>
      <c r="AL71" s="984"/>
      <c r="AM71" s="984"/>
      <c r="AN71" s="984"/>
      <c r="AO71" s="984"/>
      <c r="AP71" s="984"/>
      <c r="AQ71" s="984"/>
      <c r="AR71" s="984"/>
      <c r="AS71" s="984"/>
      <c r="AT71" s="984"/>
      <c r="AU71" s="984"/>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15">
      <c r="A72" s="221">
        <v>5</v>
      </c>
      <c r="B72" s="987"/>
      <c r="C72" s="988"/>
      <c r="D72" s="988"/>
      <c r="E72" s="988"/>
      <c r="F72" s="988"/>
      <c r="G72" s="988"/>
      <c r="H72" s="988"/>
      <c r="I72" s="988"/>
      <c r="J72" s="988"/>
      <c r="K72" s="988"/>
      <c r="L72" s="988"/>
      <c r="M72" s="988"/>
      <c r="N72" s="988"/>
      <c r="O72" s="988"/>
      <c r="P72" s="989"/>
      <c r="Q72" s="990"/>
      <c r="R72" s="984"/>
      <c r="S72" s="984"/>
      <c r="T72" s="984"/>
      <c r="U72" s="984"/>
      <c r="V72" s="984"/>
      <c r="W72" s="984"/>
      <c r="X72" s="984"/>
      <c r="Y72" s="984"/>
      <c r="Z72" s="984"/>
      <c r="AA72" s="984"/>
      <c r="AB72" s="984"/>
      <c r="AC72" s="984"/>
      <c r="AD72" s="984"/>
      <c r="AE72" s="984"/>
      <c r="AF72" s="984"/>
      <c r="AG72" s="984"/>
      <c r="AH72" s="984"/>
      <c r="AI72" s="984"/>
      <c r="AJ72" s="984"/>
      <c r="AK72" s="984"/>
      <c r="AL72" s="984"/>
      <c r="AM72" s="984"/>
      <c r="AN72" s="984"/>
      <c r="AO72" s="984"/>
      <c r="AP72" s="984"/>
      <c r="AQ72" s="984"/>
      <c r="AR72" s="984"/>
      <c r="AS72" s="984"/>
      <c r="AT72" s="984"/>
      <c r="AU72" s="984"/>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15">
      <c r="A73" s="221">
        <v>6</v>
      </c>
      <c r="B73" s="987"/>
      <c r="C73" s="988"/>
      <c r="D73" s="988"/>
      <c r="E73" s="988"/>
      <c r="F73" s="988"/>
      <c r="G73" s="988"/>
      <c r="H73" s="988"/>
      <c r="I73" s="988"/>
      <c r="J73" s="988"/>
      <c r="K73" s="988"/>
      <c r="L73" s="988"/>
      <c r="M73" s="988"/>
      <c r="N73" s="988"/>
      <c r="O73" s="988"/>
      <c r="P73" s="989"/>
      <c r="Q73" s="990"/>
      <c r="R73" s="984"/>
      <c r="S73" s="984"/>
      <c r="T73" s="984"/>
      <c r="U73" s="984"/>
      <c r="V73" s="984"/>
      <c r="W73" s="984"/>
      <c r="X73" s="984"/>
      <c r="Y73" s="984"/>
      <c r="Z73" s="984"/>
      <c r="AA73" s="984"/>
      <c r="AB73" s="984"/>
      <c r="AC73" s="984"/>
      <c r="AD73" s="984"/>
      <c r="AE73" s="984"/>
      <c r="AF73" s="984"/>
      <c r="AG73" s="984"/>
      <c r="AH73" s="984"/>
      <c r="AI73" s="984"/>
      <c r="AJ73" s="984"/>
      <c r="AK73" s="984"/>
      <c r="AL73" s="984"/>
      <c r="AM73" s="984"/>
      <c r="AN73" s="984"/>
      <c r="AO73" s="984"/>
      <c r="AP73" s="984"/>
      <c r="AQ73" s="984"/>
      <c r="AR73" s="984"/>
      <c r="AS73" s="984"/>
      <c r="AT73" s="984"/>
      <c r="AU73" s="984"/>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15">
      <c r="A74" s="221">
        <v>7</v>
      </c>
      <c r="B74" s="987"/>
      <c r="C74" s="988"/>
      <c r="D74" s="988"/>
      <c r="E74" s="988"/>
      <c r="F74" s="988"/>
      <c r="G74" s="988"/>
      <c r="H74" s="988"/>
      <c r="I74" s="988"/>
      <c r="J74" s="988"/>
      <c r="K74" s="988"/>
      <c r="L74" s="988"/>
      <c r="M74" s="988"/>
      <c r="N74" s="988"/>
      <c r="O74" s="988"/>
      <c r="P74" s="989"/>
      <c r="Q74" s="990"/>
      <c r="R74" s="984"/>
      <c r="S74" s="984"/>
      <c r="T74" s="984"/>
      <c r="U74" s="984"/>
      <c r="V74" s="984"/>
      <c r="W74" s="984"/>
      <c r="X74" s="984"/>
      <c r="Y74" s="984"/>
      <c r="Z74" s="984"/>
      <c r="AA74" s="984"/>
      <c r="AB74" s="984"/>
      <c r="AC74" s="984"/>
      <c r="AD74" s="984"/>
      <c r="AE74" s="984"/>
      <c r="AF74" s="984"/>
      <c r="AG74" s="984"/>
      <c r="AH74" s="984"/>
      <c r="AI74" s="984"/>
      <c r="AJ74" s="984"/>
      <c r="AK74" s="984"/>
      <c r="AL74" s="984"/>
      <c r="AM74" s="984"/>
      <c r="AN74" s="984"/>
      <c r="AO74" s="984"/>
      <c r="AP74" s="984"/>
      <c r="AQ74" s="984"/>
      <c r="AR74" s="984"/>
      <c r="AS74" s="984"/>
      <c r="AT74" s="984"/>
      <c r="AU74" s="984"/>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15">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15">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15">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15">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15">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15">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15">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15">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15">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15">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15">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15">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15">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
      <c r="A88" s="223" t="s">
        <v>378</v>
      </c>
      <c r="B88" s="950" t="s">
        <v>404</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6812</v>
      </c>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15">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15">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15">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15">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15">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15">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15">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15">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15">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15">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15">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15">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15">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378</v>
      </c>
      <c r="BR102" s="950" t="s">
        <v>405</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537</v>
      </c>
      <c r="CS102" s="966"/>
      <c r="CT102" s="966"/>
      <c r="CU102" s="966"/>
      <c r="CV102" s="967"/>
      <c r="CW102" s="965">
        <v>26</v>
      </c>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15">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406</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15">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407</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15">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55" t="s">
        <v>410</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411</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15">
      <c r="A109" s="908" t="s">
        <v>412</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413</v>
      </c>
      <c r="AB109" s="909"/>
      <c r="AC109" s="909"/>
      <c r="AD109" s="909"/>
      <c r="AE109" s="910"/>
      <c r="AF109" s="911" t="s">
        <v>414</v>
      </c>
      <c r="AG109" s="909"/>
      <c r="AH109" s="909"/>
      <c r="AI109" s="909"/>
      <c r="AJ109" s="910"/>
      <c r="AK109" s="911" t="s">
        <v>293</v>
      </c>
      <c r="AL109" s="909"/>
      <c r="AM109" s="909"/>
      <c r="AN109" s="909"/>
      <c r="AO109" s="910"/>
      <c r="AP109" s="911" t="s">
        <v>415</v>
      </c>
      <c r="AQ109" s="909"/>
      <c r="AR109" s="909"/>
      <c r="AS109" s="909"/>
      <c r="AT109" s="942"/>
      <c r="AU109" s="908" t="s">
        <v>412</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413</v>
      </c>
      <c r="BR109" s="909"/>
      <c r="BS109" s="909"/>
      <c r="BT109" s="909"/>
      <c r="BU109" s="910"/>
      <c r="BV109" s="911" t="s">
        <v>414</v>
      </c>
      <c r="BW109" s="909"/>
      <c r="BX109" s="909"/>
      <c r="BY109" s="909"/>
      <c r="BZ109" s="910"/>
      <c r="CA109" s="911" t="s">
        <v>293</v>
      </c>
      <c r="CB109" s="909"/>
      <c r="CC109" s="909"/>
      <c r="CD109" s="909"/>
      <c r="CE109" s="910"/>
      <c r="CF109" s="949" t="s">
        <v>415</v>
      </c>
      <c r="CG109" s="949"/>
      <c r="CH109" s="949"/>
      <c r="CI109" s="949"/>
      <c r="CJ109" s="949"/>
      <c r="CK109" s="911" t="s">
        <v>416</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413</v>
      </c>
      <c r="DH109" s="909"/>
      <c r="DI109" s="909"/>
      <c r="DJ109" s="909"/>
      <c r="DK109" s="910"/>
      <c r="DL109" s="911" t="s">
        <v>414</v>
      </c>
      <c r="DM109" s="909"/>
      <c r="DN109" s="909"/>
      <c r="DO109" s="909"/>
      <c r="DP109" s="910"/>
      <c r="DQ109" s="911" t="s">
        <v>293</v>
      </c>
      <c r="DR109" s="909"/>
      <c r="DS109" s="909"/>
      <c r="DT109" s="909"/>
      <c r="DU109" s="910"/>
      <c r="DV109" s="911" t="s">
        <v>415</v>
      </c>
      <c r="DW109" s="909"/>
      <c r="DX109" s="909"/>
      <c r="DY109" s="909"/>
      <c r="DZ109" s="942"/>
    </row>
    <row r="110" spans="1:131" s="212" customFormat="1" ht="26.25" customHeight="1" x14ac:dyDescent="0.15">
      <c r="A110" s="820" t="s">
        <v>417</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19096583</v>
      </c>
      <c r="AB110" s="902"/>
      <c r="AC110" s="902"/>
      <c r="AD110" s="902"/>
      <c r="AE110" s="903"/>
      <c r="AF110" s="904">
        <v>18514978</v>
      </c>
      <c r="AG110" s="902"/>
      <c r="AH110" s="902"/>
      <c r="AI110" s="902"/>
      <c r="AJ110" s="903"/>
      <c r="AK110" s="904">
        <v>18422258</v>
      </c>
      <c r="AL110" s="902"/>
      <c r="AM110" s="902"/>
      <c r="AN110" s="902"/>
      <c r="AO110" s="903"/>
      <c r="AP110" s="905">
        <v>19</v>
      </c>
      <c r="AQ110" s="906"/>
      <c r="AR110" s="906"/>
      <c r="AS110" s="906"/>
      <c r="AT110" s="907"/>
      <c r="AU110" s="943" t="s">
        <v>69</v>
      </c>
      <c r="AV110" s="944"/>
      <c r="AW110" s="944"/>
      <c r="AX110" s="944"/>
      <c r="AY110" s="944"/>
      <c r="AZ110" s="873" t="s">
        <v>418</v>
      </c>
      <c r="BA110" s="821"/>
      <c r="BB110" s="821"/>
      <c r="BC110" s="821"/>
      <c r="BD110" s="821"/>
      <c r="BE110" s="821"/>
      <c r="BF110" s="821"/>
      <c r="BG110" s="821"/>
      <c r="BH110" s="821"/>
      <c r="BI110" s="821"/>
      <c r="BJ110" s="821"/>
      <c r="BK110" s="821"/>
      <c r="BL110" s="821"/>
      <c r="BM110" s="821"/>
      <c r="BN110" s="821"/>
      <c r="BO110" s="821"/>
      <c r="BP110" s="822"/>
      <c r="BQ110" s="874">
        <v>163028639</v>
      </c>
      <c r="BR110" s="855"/>
      <c r="BS110" s="855"/>
      <c r="BT110" s="855"/>
      <c r="BU110" s="855"/>
      <c r="BV110" s="855">
        <v>165874490</v>
      </c>
      <c r="BW110" s="855"/>
      <c r="BX110" s="855"/>
      <c r="BY110" s="855"/>
      <c r="BZ110" s="855"/>
      <c r="CA110" s="855">
        <v>165166604</v>
      </c>
      <c r="CB110" s="855"/>
      <c r="CC110" s="855"/>
      <c r="CD110" s="855"/>
      <c r="CE110" s="855"/>
      <c r="CF110" s="879">
        <v>170.7</v>
      </c>
      <c r="CG110" s="880"/>
      <c r="CH110" s="880"/>
      <c r="CI110" s="880"/>
      <c r="CJ110" s="880"/>
      <c r="CK110" s="939" t="s">
        <v>419</v>
      </c>
      <c r="CL110" s="832"/>
      <c r="CM110" s="873" t="s">
        <v>420</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v>2142870</v>
      </c>
      <c r="DH110" s="855"/>
      <c r="DI110" s="855"/>
      <c r="DJ110" s="855"/>
      <c r="DK110" s="855"/>
      <c r="DL110" s="855">
        <v>3135027</v>
      </c>
      <c r="DM110" s="855"/>
      <c r="DN110" s="855"/>
      <c r="DO110" s="855"/>
      <c r="DP110" s="855"/>
      <c r="DQ110" s="855">
        <v>2922438</v>
      </c>
      <c r="DR110" s="855"/>
      <c r="DS110" s="855"/>
      <c r="DT110" s="855"/>
      <c r="DU110" s="855"/>
      <c r="DV110" s="856">
        <v>3</v>
      </c>
      <c r="DW110" s="856"/>
      <c r="DX110" s="856"/>
      <c r="DY110" s="856"/>
      <c r="DZ110" s="857"/>
    </row>
    <row r="111" spans="1:131" s="212" customFormat="1" ht="26.25" customHeight="1" x14ac:dyDescent="0.15">
      <c r="A111" s="787" t="s">
        <v>421</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422</v>
      </c>
      <c r="BA111" s="765"/>
      <c r="BB111" s="765"/>
      <c r="BC111" s="765"/>
      <c r="BD111" s="765"/>
      <c r="BE111" s="765"/>
      <c r="BF111" s="765"/>
      <c r="BG111" s="765"/>
      <c r="BH111" s="765"/>
      <c r="BI111" s="765"/>
      <c r="BJ111" s="765"/>
      <c r="BK111" s="765"/>
      <c r="BL111" s="765"/>
      <c r="BM111" s="765"/>
      <c r="BN111" s="765"/>
      <c r="BO111" s="765"/>
      <c r="BP111" s="766"/>
      <c r="BQ111" s="829">
        <v>2142870</v>
      </c>
      <c r="BR111" s="830"/>
      <c r="BS111" s="830"/>
      <c r="BT111" s="830"/>
      <c r="BU111" s="830"/>
      <c r="BV111" s="830">
        <v>3135027</v>
      </c>
      <c r="BW111" s="830"/>
      <c r="BX111" s="830"/>
      <c r="BY111" s="830"/>
      <c r="BZ111" s="830"/>
      <c r="CA111" s="830">
        <v>2922438</v>
      </c>
      <c r="CB111" s="830"/>
      <c r="CC111" s="830"/>
      <c r="CD111" s="830"/>
      <c r="CE111" s="830"/>
      <c r="CF111" s="888">
        <v>3</v>
      </c>
      <c r="CG111" s="889"/>
      <c r="CH111" s="889"/>
      <c r="CI111" s="889"/>
      <c r="CJ111" s="889"/>
      <c r="CK111" s="940"/>
      <c r="CL111" s="834"/>
      <c r="CM111" s="828" t="s">
        <v>423</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15">
      <c r="A112" s="925" t="s">
        <v>424</v>
      </c>
      <c r="B112" s="926"/>
      <c r="C112" s="765" t="s">
        <v>425</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426</v>
      </c>
      <c r="BA112" s="765"/>
      <c r="BB112" s="765"/>
      <c r="BC112" s="765"/>
      <c r="BD112" s="765"/>
      <c r="BE112" s="765"/>
      <c r="BF112" s="765"/>
      <c r="BG112" s="765"/>
      <c r="BH112" s="765"/>
      <c r="BI112" s="765"/>
      <c r="BJ112" s="765"/>
      <c r="BK112" s="765"/>
      <c r="BL112" s="765"/>
      <c r="BM112" s="765"/>
      <c r="BN112" s="765"/>
      <c r="BO112" s="765"/>
      <c r="BP112" s="766"/>
      <c r="BQ112" s="829">
        <v>38434351</v>
      </c>
      <c r="BR112" s="830"/>
      <c r="BS112" s="830"/>
      <c r="BT112" s="830"/>
      <c r="BU112" s="830"/>
      <c r="BV112" s="830">
        <v>38878222</v>
      </c>
      <c r="BW112" s="830"/>
      <c r="BX112" s="830"/>
      <c r="BY112" s="830"/>
      <c r="BZ112" s="830"/>
      <c r="CA112" s="830">
        <v>41120717</v>
      </c>
      <c r="CB112" s="830"/>
      <c r="CC112" s="830"/>
      <c r="CD112" s="830"/>
      <c r="CE112" s="830"/>
      <c r="CF112" s="888">
        <v>42.5</v>
      </c>
      <c r="CG112" s="889"/>
      <c r="CH112" s="889"/>
      <c r="CI112" s="889"/>
      <c r="CJ112" s="889"/>
      <c r="CK112" s="940"/>
      <c r="CL112" s="834"/>
      <c r="CM112" s="828" t="s">
        <v>427</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15">
      <c r="A113" s="927"/>
      <c r="B113" s="928"/>
      <c r="C113" s="765" t="s">
        <v>428</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3069905</v>
      </c>
      <c r="AB113" s="932"/>
      <c r="AC113" s="932"/>
      <c r="AD113" s="932"/>
      <c r="AE113" s="933"/>
      <c r="AF113" s="934">
        <v>3161000</v>
      </c>
      <c r="AG113" s="932"/>
      <c r="AH113" s="932"/>
      <c r="AI113" s="932"/>
      <c r="AJ113" s="933"/>
      <c r="AK113" s="934">
        <v>2566619</v>
      </c>
      <c r="AL113" s="932"/>
      <c r="AM113" s="932"/>
      <c r="AN113" s="932"/>
      <c r="AO113" s="933"/>
      <c r="AP113" s="935">
        <v>2.7</v>
      </c>
      <c r="AQ113" s="936"/>
      <c r="AR113" s="936"/>
      <c r="AS113" s="936"/>
      <c r="AT113" s="937"/>
      <c r="AU113" s="945"/>
      <c r="AV113" s="946"/>
      <c r="AW113" s="946"/>
      <c r="AX113" s="946"/>
      <c r="AY113" s="946"/>
      <c r="AZ113" s="828" t="s">
        <v>429</v>
      </c>
      <c r="BA113" s="765"/>
      <c r="BB113" s="765"/>
      <c r="BC113" s="765"/>
      <c r="BD113" s="765"/>
      <c r="BE113" s="765"/>
      <c r="BF113" s="765"/>
      <c r="BG113" s="765"/>
      <c r="BH113" s="765"/>
      <c r="BI113" s="765"/>
      <c r="BJ113" s="765"/>
      <c r="BK113" s="765"/>
      <c r="BL113" s="765"/>
      <c r="BM113" s="765"/>
      <c r="BN113" s="765"/>
      <c r="BO113" s="765"/>
      <c r="BP113" s="766"/>
      <c r="BQ113" s="829" t="s">
        <v>122</v>
      </c>
      <c r="BR113" s="830"/>
      <c r="BS113" s="830"/>
      <c r="BT113" s="830"/>
      <c r="BU113" s="830"/>
      <c r="BV113" s="830" t="s">
        <v>122</v>
      </c>
      <c r="BW113" s="830"/>
      <c r="BX113" s="830"/>
      <c r="BY113" s="830"/>
      <c r="BZ113" s="830"/>
      <c r="CA113" s="830" t="s">
        <v>122</v>
      </c>
      <c r="CB113" s="830"/>
      <c r="CC113" s="830"/>
      <c r="CD113" s="830"/>
      <c r="CE113" s="830"/>
      <c r="CF113" s="888" t="s">
        <v>122</v>
      </c>
      <c r="CG113" s="889"/>
      <c r="CH113" s="889"/>
      <c r="CI113" s="889"/>
      <c r="CJ113" s="889"/>
      <c r="CK113" s="940"/>
      <c r="CL113" s="834"/>
      <c r="CM113" s="828" t="s">
        <v>430</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15">
      <c r="A114" s="927"/>
      <c r="B114" s="928"/>
      <c r="C114" s="765" t="s">
        <v>431</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122</v>
      </c>
      <c r="AB114" s="793"/>
      <c r="AC114" s="793"/>
      <c r="AD114" s="793"/>
      <c r="AE114" s="794"/>
      <c r="AF114" s="795" t="s">
        <v>122</v>
      </c>
      <c r="AG114" s="793"/>
      <c r="AH114" s="793"/>
      <c r="AI114" s="793"/>
      <c r="AJ114" s="794"/>
      <c r="AK114" s="795" t="s">
        <v>122</v>
      </c>
      <c r="AL114" s="793"/>
      <c r="AM114" s="793"/>
      <c r="AN114" s="793"/>
      <c r="AO114" s="794"/>
      <c r="AP114" s="837" t="s">
        <v>122</v>
      </c>
      <c r="AQ114" s="838"/>
      <c r="AR114" s="838"/>
      <c r="AS114" s="838"/>
      <c r="AT114" s="839"/>
      <c r="AU114" s="945"/>
      <c r="AV114" s="946"/>
      <c r="AW114" s="946"/>
      <c r="AX114" s="946"/>
      <c r="AY114" s="946"/>
      <c r="AZ114" s="828" t="s">
        <v>432</v>
      </c>
      <c r="BA114" s="765"/>
      <c r="BB114" s="765"/>
      <c r="BC114" s="765"/>
      <c r="BD114" s="765"/>
      <c r="BE114" s="765"/>
      <c r="BF114" s="765"/>
      <c r="BG114" s="765"/>
      <c r="BH114" s="765"/>
      <c r="BI114" s="765"/>
      <c r="BJ114" s="765"/>
      <c r="BK114" s="765"/>
      <c r="BL114" s="765"/>
      <c r="BM114" s="765"/>
      <c r="BN114" s="765"/>
      <c r="BO114" s="765"/>
      <c r="BP114" s="766"/>
      <c r="BQ114" s="829">
        <v>23289007</v>
      </c>
      <c r="BR114" s="830"/>
      <c r="BS114" s="830"/>
      <c r="BT114" s="830"/>
      <c r="BU114" s="830"/>
      <c r="BV114" s="830">
        <v>23848328</v>
      </c>
      <c r="BW114" s="830"/>
      <c r="BX114" s="830"/>
      <c r="BY114" s="830"/>
      <c r="BZ114" s="830"/>
      <c r="CA114" s="830">
        <v>23759794</v>
      </c>
      <c r="CB114" s="830"/>
      <c r="CC114" s="830"/>
      <c r="CD114" s="830"/>
      <c r="CE114" s="830"/>
      <c r="CF114" s="888">
        <v>24.6</v>
      </c>
      <c r="CG114" s="889"/>
      <c r="CH114" s="889"/>
      <c r="CI114" s="889"/>
      <c r="CJ114" s="889"/>
      <c r="CK114" s="940"/>
      <c r="CL114" s="834"/>
      <c r="CM114" s="828" t="s">
        <v>433</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15">
      <c r="A115" s="927"/>
      <c r="B115" s="928"/>
      <c r="C115" s="765" t="s">
        <v>434</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1180312</v>
      </c>
      <c r="AB115" s="932"/>
      <c r="AC115" s="932"/>
      <c r="AD115" s="932"/>
      <c r="AE115" s="933"/>
      <c r="AF115" s="934">
        <v>401247</v>
      </c>
      <c r="AG115" s="932"/>
      <c r="AH115" s="932"/>
      <c r="AI115" s="932"/>
      <c r="AJ115" s="933"/>
      <c r="AK115" s="934">
        <v>212587</v>
      </c>
      <c r="AL115" s="932"/>
      <c r="AM115" s="932"/>
      <c r="AN115" s="932"/>
      <c r="AO115" s="933"/>
      <c r="AP115" s="935">
        <v>0.2</v>
      </c>
      <c r="AQ115" s="936"/>
      <c r="AR115" s="936"/>
      <c r="AS115" s="936"/>
      <c r="AT115" s="937"/>
      <c r="AU115" s="945"/>
      <c r="AV115" s="946"/>
      <c r="AW115" s="946"/>
      <c r="AX115" s="946"/>
      <c r="AY115" s="946"/>
      <c r="AZ115" s="828" t="s">
        <v>435</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436</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15">
      <c r="A116" s="929"/>
      <c r="B116" s="930"/>
      <c r="C116" s="852" t="s">
        <v>437</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438</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439</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15">
      <c r="A117" s="908" t="s">
        <v>176</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440</v>
      </c>
      <c r="Z117" s="910"/>
      <c r="AA117" s="915">
        <v>23346800</v>
      </c>
      <c r="AB117" s="916"/>
      <c r="AC117" s="916"/>
      <c r="AD117" s="916"/>
      <c r="AE117" s="917"/>
      <c r="AF117" s="918">
        <v>22077225</v>
      </c>
      <c r="AG117" s="916"/>
      <c r="AH117" s="916"/>
      <c r="AI117" s="916"/>
      <c r="AJ117" s="917"/>
      <c r="AK117" s="918">
        <v>21201464</v>
      </c>
      <c r="AL117" s="916"/>
      <c r="AM117" s="916"/>
      <c r="AN117" s="916"/>
      <c r="AO117" s="917"/>
      <c r="AP117" s="919"/>
      <c r="AQ117" s="920"/>
      <c r="AR117" s="920"/>
      <c r="AS117" s="920"/>
      <c r="AT117" s="921"/>
      <c r="AU117" s="945"/>
      <c r="AV117" s="946"/>
      <c r="AW117" s="946"/>
      <c r="AX117" s="946"/>
      <c r="AY117" s="946"/>
      <c r="AZ117" s="876" t="s">
        <v>441</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442</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15">
      <c r="A118" s="908" t="s">
        <v>416</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413</v>
      </c>
      <c r="AB118" s="909"/>
      <c r="AC118" s="909"/>
      <c r="AD118" s="909"/>
      <c r="AE118" s="910"/>
      <c r="AF118" s="911" t="s">
        <v>414</v>
      </c>
      <c r="AG118" s="909"/>
      <c r="AH118" s="909"/>
      <c r="AI118" s="909"/>
      <c r="AJ118" s="910"/>
      <c r="AK118" s="911" t="s">
        <v>293</v>
      </c>
      <c r="AL118" s="909"/>
      <c r="AM118" s="909"/>
      <c r="AN118" s="909"/>
      <c r="AO118" s="910"/>
      <c r="AP118" s="912" t="s">
        <v>415</v>
      </c>
      <c r="AQ118" s="913"/>
      <c r="AR118" s="913"/>
      <c r="AS118" s="913"/>
      <c r="AT118" s="914"/>
      <c r="AU118" s="945"/>
      <c r="AV118" s="946"/>
      <c r="AW118" s="946"/>
      <c r="AX118" s="946"/>
      <c r="AY118" s="946"/>
      <c r="AZ118" s="851" t="s">
        <v>443</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444</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15">
      <c r="A119" s="831" t="s">
        <v>419</v>
      </c>
      <c r="B119" s="832"/>
      <c r="C119" s="873" t="s">
        <v>420</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v>1073731</v>
      </c>
      <c r="AB119" s="902"/>
      <c r="AC119" s="902"/>
      <c r="AD119" s="902"/>
      <c r="AE119" s="903"/>
      <c r="AF119" s="904">
        <v>401247</v>
      </c>
      <c r="AG119" s="902"/>
      <c r="AH119" s="902"/>
      <c r="AI119" s="902"/>
      <c r="AJ119" s="903"/>
      <c r="AK119" s="904">
        <v>212587</v>
      </c>
      <c r="AL119" s="902"/>
      <c r="AM119" s="902"/>
      <c r="AN119" s="902"/>
      <c r="AO119" s="903"/>
      <c r="AP119" s="905">
        <v>0.2</v>
      </c>
      <c r="AQ119" s="906"/>
      <c r="AR119" s="906"/>
      <c r="AS119" s="906"/>
      <c r="AT119" s="907"/>
      <c r="AU119" s="947"/>
      <c r="AV119" s="948"/>
      <c r="AW119" s="948"/>
      <c r="AX119" s="948"/>
      <c r="AY119" s="948"/>
      <c r="AZ119" s="235" t="s">
        <v>176</v>
      </c>
      <c r="BA119" s="235"/>
      <c r="BB119" s="235"/>
      <c r="BC119" s="235"/>
      <c r="BD119" s="235"/>
      <c r="BE119" s="235"/>
      <c r="BF119" s="235"/>
      <c r="BG119" s="235"/>
      <c r="BH119" s="235"/>
      <c r="BI119" s="235"/>
      <c r="BJ119" s="235"/>
      <c r="BK119" s="235"/>
      <c r="BL119" s="235"/>
      <c r="BM119" s="235"/>
      <c r="BN119" s="235"/>
      <c r="BO119" s="890" t="s">
        <v>445</v>
      </c>
      <c r="BP119" s="891"/>
      <c r="BQ119" s="892">
        <v>226894867</v>
      </c>
      <c r="BR119" s="858"/>
      <c r="BS119" s="858"/>
      <c r="BT119" s="858"/>
      <c r="BU119" s="858"/>
      <c r="BV119" s="858">
        <v>231736067</v>
      </c>
      <c r="BW119" s="858"/>
      <c r="BX119" s="858"/>
      <c r="BY119" s="858"/>
      <c r="BZ119" s="858"/>
      <c r="CA119" s="858">
        <v>232969553</v>
      </c>
      <c r="CB119" s="858"/>
      <c r="CC119" s="858"/>
      <c r="CD119" s="858"/>
      <c r="CE119" s="858"/>
      <c r="CF119" s="761"/>
      <c r="CG119" s="762"/>
      <c r="CH119" s="762"/>
      <c r="CI119" s="762"/>
      <c r="CJ119" s="847"/>
      <c r="CK119" s="941"/>
      <c r="CL119" s="836"/>
      <c r="CM119" s="851" t="s">
        <v>446</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15">
      <c r="A120" s="833"/>
      <c r="B120" s="834"/>
      <c r="C120" s="828" t="s">
        <v>423</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447</v>
      </c>
      <c r="AV120" s="894"/>
      <c r="AW120" s="894"/>
      <c r="AX120" s="894"/>
      <c r="AY120" s="895"/>
      <c r="AZ120" s="873" t="s">
        <v>448</v>
      </c>
      <c r="BA120" s="821"/>
      <c r="BB120" s="821"/>
      <c r="BC120" s="821"/>
      <c r="BD120" s="821"/>
      <c r="BE120" s="821"/>
      <c r="BF120" s="821"/>
      <c r="BG120" s="821"/>
      <c r="BH120" s="821"/>
      <c r="BI120" s="821"/>
      <c r="BJ120" s="821"/>
      <c r="BK120" s="821"/>
      <c r="BL120" s="821"/>
      <c r="BM120" s="821"/>
      <c r="BN120" s="821"/>
      <c r="BO120" s="821"/>
      <c r="BP120" s="822"/>
      <c r="BQ120" s="874">
        <v>21977979</v>
      </c>
      <c r="BR120" s="855"/>
      <c r="BS120" s="855"/>
      <c r="BT120" s="855"/>
      <c r="BU120" s="855"/>
      <c r="BV120" s="855">
        <v>19848011</v>
      </c>
      <c r="BW120" s="855"/>
      <c r="BX120" s="855"/>
      <c r="BY120" s="855"/>
      <c r="BZ120" s="855"/>
      <c r="CA120" s="855">
        <v>19173117</v>
      </c>
      <c r="CB120" s="855"/>
      <c r="CC120" s="855"/>
      <c r="CD120" s="855"/>
      <c r="CE120" s="855"/>
      <c r="CF120" s="879">
        <v>19.8</v>
      </c>
      <c r="CG120" s="880"/>
      <c r="CH120" s="880"/>
      <c r="CI120" s="880"/>
      <c r="CJ120" s="880"/>
      <c r="CK120" s="881" t="s">
        <v>449</v>
      </c>
      <c r="CL120" s="865"/>
      <c r="CM120" s="865"/>
      <c r="CN120" s="865"/>
      <c r="CO120" s="866"/>
      <c r="CP120" s="885" t="s">
        <v>395</v>
      </c>
      <c r="CQ120" s="886"/>
      <c r="CR120" s="886"/>
      <c r="CS120" s="886"/>
      <c r="CT120" s="886"/>
      <c r="CU120" s="886"/>
      <c r="CV120" s="886"/>
      <c r="CW120" s="886"/>
      <c r="CX120" s="886"/>
      <c r="CY120" s="886"/>
      <c r="CZ120" s="886"/>
      <c r="DA120" s="886"/>
      <c r="DB120" s="886"/>
      <c r="DC120" s="886"/>
      <c r="DD120" s="886"/>
      <c r="DE120" s="886"/>
      <c r="DF120" s="887"/>
      <c r="DG120" s="874">
        <v>37160422</v>
      </c>
      <c r="DH120" s="855"/>
      <c r="DI120" s="855"/>
      <c r="DJ120" s="855"/>
      <c r="DK120" s="855"/>
      <c r="DL120" s="855">
        <v>37729642</v>
      </c>
      <c r="DM120" s="855"/>
      <c r="DN120" s="855"/>
      <c r="DO120" s="855"/>
      <c r="DP120" s="855"/>
      <c r="DQ120" s="855">
        <v>40202801</v>
      </c>
      <c r="DR120" s="855"/>
      <c r="DS120" s="855"/>
      <c r="DT120" s="855"/>
      <c r="DU120" s="855"/>
      <c r="DV120" s="856">
        <v>41.5</v>
      </c>
      <c r="DW120" s="856"/>
      <c r="DX120" s="856"/>
      <c r="DY120" s="856"/>
      <c r="DZ120" s="857"/>
    </row>
    <row r="121" spans="1:130" s="212" customFormat="1" ht="26.25" customHeight="1" x14ac:dyDescent="0.15">
      <c r="A121" s="833"/>
      <c r="B121" s="834"/>
      <c r="C121" s="876" t="s">
        <v>450</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451</v>
      </c>
      <c r="BA121" s="765"/>
      <c r="BB121" s="765"/>
      <c r="BC121" s="765"/>
      <c r="BD121" s="765"/>
      <c r="BE121" s="765"/>
      <c r="BF121" s="765"/>
      <c r="BG121" s="765"/>
      <c r="BH121" s="765"/>
      <c r="BI121" s="765"/>
      <c r="BJ121" s="765"/>
      <c r="BK121" s="765"/>
      <c r="BL121" s="765"/>
      <c r="BM121" s="765"/>
      <c r="BN121" s="765"/>
      <c r="BO121" s="765"/>
      <c r="BP121" s="766"/>
      <c r="BQ121" s="829">
        <v>36296935</v>
      </c>
      <c r="BR121" s="830"/>
      <c r="BS121" s="830"/>
      <c r="BT121" s="830"/>
      <c r="BU121" s="830"/>
      <c r="BV121" s="830">
        <v>37847729</v>
      </c>
      <c r="BW121" s="830"/>
      <c r="BX121" s="830"/>
      <c r="BY121" s="830"/>
      <c r="BZ121" s="830"/>
      <c r="CA121" s="830">
        <v>39133528</v>
      </c>
      <c r="CB121" s="830"/>
      <c r="CC121" s="830"/>
      <c r="CD121" s="830"/>
      <c r="CE121" s="830"/>
      <c r="CF121" s="888">
        <v>40.4</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702905</v>
      </c>
      <c r="DH121" s="830"/>
      <c r="DI121" s="830"/>
      <c r="DJ121" s="830"/>
      <c r="DK121" s="830"/>
      <c r="DL121" s="830">
        <v>657320</v>
      </c>
      <c r="DM121" s="830"/>
      <c r="DN121" s="830"/>
      <c r="DO121" s="830"/>
      <c r="DP121" s="830"/>
      <c r="DQ121" s="830">
        <v>917916</v>
      </c>
      <c r="DR121" s="830"/>
      <c r="DS121" s="830"/>
      <c r="DT121" s="830"/>
      <c r="DU121" s="830"/>
      <c r="DV121" s="807">
        <v>0.9</v>
      </c>
      <c r="DW121" s="807"/>
      <c r="DX121" s="807"/>
      <c r="DY121" s="807"/>
      <c r="DZ121" s="808"/>
    </row>
    <row r="122" spans="1:130" s="212" customFormat="1" ht="26.25" customHeight="1" x14ac:dyDescent="0.15">
      <c r="A122" s="833"/>
      <c r="B122" s="834"/>
      <c r="C122" s="828" t="s">
        <v>433</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452</v>
      </c>
      <c r="BA122" s="852"/>
      <c r="BB122" s="852"/>
      <c r="BC122" s="852"/>
      <c r="BD122" s="852"/>
      <c r="BE122" s="852"/>
      <c r="BF122" s="852"/>
      <c r="BG122" s="852"/>
      <c r="BH122" s="852"/>
      <c r="BI122" s="852"/>
      <c r="BJ122" s="852"/>
      <c r="BK122" s="852"/>
      <c r="BL122" s="852"/>
      <c r="BM122" s="852"/>
      <c r="BN122" s="852"/>
      <c r="BO122" s="852"/>
      <c r="BP122" s="853"/>
      <c r="BQ122" s="892">
        <v>139431417</v>
      </c>
      <c r="BR122" s="858"/>
      <c r="BS122" s="858"/>
      <c r="BT122" s="858"/>
      <c r="BU122" s="858"/>
      <c r="BV122" s="858">
        <v>135700208</v>
      </c>
      <c r="BW122" s="858"/>
      <c r="BX122" s="858"/>
      <c r="BY122" s="858"/>
      <c r="BZ122" s="858"/>
      <c r="CA122" s="858">
        <v>130410067</v>
      </c>
      <c r="CB122" s="858"/>
      <c r="CC122" s="858"/>
      <c r="CD122" s="858"/>
      <c r="CE122" s="858"/>
      <c r="CF122" s="859">
        <v>134.80000000000001</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15">
      <c r="A123" s="833"/>
      <c r="B123" s="834"/>
      <c r="C123" s="828" t="s">
        <v>439</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176</v>
      </c>
      <c r="BA123" s="235"/>
      <c r="BB123" s="235"/>
      <c r="BC123" s="235"/>
      <c r="BD123" s="235"/>
      <c r="BE123" s="235"/>
      <c r="BF123" s="235"/>
      <c r="BG123" s="235"/>
      <c r="BH123" s="235"/>
      <c r="BI123" s="235"/>
      <c r="BJ123" s="235"/>
      <c r="BK123" s="235"/>
      <c r="BL123" s="235"/>
      <c r="BM123" s="235"/>
      <c r="BN123" s="235"/>
      <c r="BO123" s="890" t="s">
        <v>453</v>
      </c>
      <c r="BP123" s="891"/>
      <c r="BQ123" s="845">
        <v>197706331</v>
      </c>
      <c r="BR123" s="846"/>
      <c r="BS123" s="846"/>
      <c r="BT123" s="846"/>
      <c r="BU123" s="846"/>
      <c r="BV123" s="846">
        <v>193395948</v>
      </c>
      <c r="BW123" s="846"/>
      <c r="BX123" s="846"/>
      <c r="BY123" s="846"/>
      <c r="BZ123" s="846"/>
      <c r="CA123" s="846">
        <v>188716712</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
      <c r="A124" s="833"/>
      <c r="B124" s="834"/>
      <c r="C124" s="828" t="s">
        <v>442</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454</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32</v>
      </c>
      <c r="BR124" s="844"/>
      <c r="BS124" s="844"/>
      <c r="BT124" s="844"/>
      <c r="BU124" s="844"/>
      <c r="BV124" s="844">
        <v>41.1</v>
      </c>
      <c r="BW124" s="844"/>
      <c r="BX124" s="844"/>
      <c r="BY124" s="844"/>
      <c r="BZ124" s="844"/>
      <c r="CA124" s="844">
        <v>45.7</v>
      </c>
      <c r="CB124" s="844"/>
      <c r="CC124" s="844"/>
      <c r="CD124" s="844"/>
      <c r="CE124" s="844"/>
      <c r="CF124" s="739"/>
      <c r="CG124" s="740"/>
      <c r="CH124" s="740"/>
      <c r="CI124" s="740"/>
      <c r="CJ124" s="875"/>
      <c r="CK124" s="883"/>
      <c r="CL124" s="883"/>
      <c r="CM124" s="883"/>
      <c r="CN124" s="883"/>
      <c r="CO124" s="884"/>
      <c r="CP124" s="848" t="s">
        <v>455</v>
      </c>
      <c r="CQ124" s="849"/>
      <c r="CR124" s="849"/>
      <c r="CS124" s="849"/>
      <c r="CT124" s="849"/>
      <c r="CU124" s="849"/>
      <c r="CV124" s="849"/>
      <c r="CW124" s="849"/>
      <c r="CX124" s="849"/>
      <c r="CY124" s="849"/>
      <c r="CZ124" s="849"/>
      <c r="DA124" s="849"/>
      <c r="DB124" s="849"/>
      <c r="DC124" s="849"/>
      <c r="DD124" s="849"/>
      <c r="DE124" s="849"/>
      <c r="DF124" s="850"/>
      <c r="DG124" s="776">
        <v>571024</v>
      </c>
      <c r="DH124" s="777"/>
      <c r="DI124" s="777"/>
      <c r="DJ124" s="777"/>
      <c r="DK124" s="778"/>
      <c r="DL124" s="779">
        <v>491260</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15">
      <c r="A125" s="833"/>
      <c r="B125" s="834"/>
      <c r="C125" s="828" t="s">
        <v>444</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456</v>
      </c>
      <c r="CL125" s="865"/>
      <c r="CM125" s="865"/>
      <c r="CN125" s="865"/>
      <c r="CO125" s="866"/>
      <c r="CP125" s="873" t="s">
        <v>457</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
      <c r="A126" s="833"/>
      <c r="B126" s="834"/>
      <c r="C126" s="828" t="s">
        <v>446</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106581</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458</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15">
      <c r="A127" s="835"/>
      <c r="B127" s="836"/>
      <c r="C127" s="851" t="s">
        <v>459</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460</v>
      </c>
      <c r="AY127" s="825"/>
      <c r="AZ127" s="825"/>
      <c r="BA127" s="825"/>
      <c r="BB127" s="825"/>
      <c r="BC127" s="825"/>
      <c r="BD127" s="825"/>
      <c r="BE127" s="826"/>
      <c r="BF127" s="824" t="s">
        <v>461</v>
      </c>
      <c r="BG127" s="825"/>
      <c r="BH127" s="825"/>
      <c r="BI127" s="825"/>
      <c r="BJ127" s="825"/>
      <c r="BK127" s="825"/>
      <c r="BL127" s="826"/>
      <c r="BM127" s="824" t="s">
        <v>462</v>
      </c>
      <c r="BN127" s="825"/>
      <c r="BO127" s="825"/>
      <c r="BP127" s="825"/>
      <c r="BQ127" s="825"/>
      <c r="BR127" s="825"/>
      <c r="BS127" s="826"/>
      <c r="BT127" s="824" t="s">
        <v>463</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464</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
      <c r="A128" s="809" t="s">
        <v>465</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466</v>
      </c>
      <c r="X128" s="811"/>
      <c r="Y128" s="811"/>
      <c r="Z128" s="812"/>
      <c r="AA128" s="813">
        <v>4363078</v>
      </c>
      <c r="AB128" s="814"/>
      <c r="AC128" s="814"/>
      <c r="AD128" s="814"/>
      <c r="AE128" s="815"/>
      <c r="AF128" s="816">
        <v>4429740</v>
      </c>
      <c r="AG128" s="814"/>
      <c r="AH128" s="814"/>
      <c r="AI128" s="814"/>
      <c r="AJ128" s="815"/>
      <c r="AK128" s="816">
        <v>4088284</v>
      </c>
      <c r="AL128" s="814"/>
      <c r="AM128" s="814"/>
      <c r="AN128" s="814"/>
      <c r="AO128" s="815"/>
      <c r="AP128" s="817"/>
      <c r="AQ128" s="818"/>
      <c r="AR128" s="818"/>
      <c r="AS128" s="818"/>
      <c r="AT128" s="819"/>
      <c r="AU128" s="214"/>
      <c r="AV128" s="214"/>
      <c r="AW128" s="214"/>
      <c r="AX128" s="820" t="s">
        <v>467</v>
      </c>
      <c r="AY128" s="821"/>
      <c r="AZ128" s="821"/>
      <c r="BA128" s="821"/>
      <c r="BB128" s="821"/>
      <c r="BC128" s="821"/>
      <c r="BD128" s="821"/>
      <c r="BE128" s="822"/>
      <c r="BF128" s="799" t="s">
        <v>122</v>
      </c>
      <c r="BG128" s="800"/>
      <c r="BH128" s="800"/>
      <c r="BI128" s="800"/>
      <c r="BJ128" s="800"/>
      <c r="BK128" s="800"/>
      <c r="BL128" s="823"/>
      <c r="BM128" s="799">
        <v>11.25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468</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469</v>
      </c>
      <c r="X129" s="790"/>
      <c r="Y129" s="790"/>
      <c r="Z129" s="791"/>
      <c r="AA129" s="792">
        <v>103925632</v>
      </c>
      <c r="AB129" s="793"/>
      <c r="AC129" s="793"/>
      <c r="AD129" s="793"/>
      <c r="AE129" s="794"/>
      <c r="AF129" s="795">
        <v>105504557</v>
      </c>
      <c r="AG129" s="793"/>
      <c r="AH129" s="793"/>
      <c r="AI129" s="793"/>
      <c r="AJ129" s="794"/>
      <c r="AK129" s="795">
        <v>108322480</v>
      </c>
      <c r="AL129" s="793"/>
      <c r="AM129" s="793"/>
      <c r="AN129" s="793"/>
      <c r="AO129" s="794"/>
      <c r="AP129" s="796"/>
      <c r="AQ129" s="797"/>
      <c r="AR129" s="797"/>
      <c r="AS129" s="797"/>
      <c r="AT129" s="798"/>
      <c r="AU129" s="215"/>
      <c r="AV129" s="215"/>
      <c r="AW129" s="215"/>
      <c r="AX129" s="764" t="s">
        <v>470</v>
      </c>
      <c r="AY129" s="765"/>
      <c r="AZ129" s="765"/>
      <c r="BA129" s="765"/>
      <c r="BB129" s="765"/>
      <c r="BC129" s="765"/>
      <c r="BD129" s="765"/>
      <c r="BE129" s="766"/>
      <c r="BF129" s="783" t="s">
        <v>122</v>
      </c>
      <c r="BG129" s="784"/>
      <c r="BH129" s="784"/>
      <c r="BI129" s="784"/>
      <c r="BJ129" s="784"/>
      <c r="BK129" s="784"/>
      <c r="BL129" s="785"/>
      <c r="BM129" s="783">
        <v>16.25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787" t="s">
        <v>471</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472</v>
      </c>
      <c r="X130" s="790"/>
      <c r="Y130" s="790"/>
      <c r="Z130" s="791"/>
      <c r="AA130" s="792">
        <v>12756180</v>
      </c>
      <c r="AB130" s="793"/>
      <c r="AC130" s="793"/>
      <c r="AD130" s="793"/>
      <c r="AE130" s="794"/>
      <c r="AF130" s="795">
        <v>12352977</v>
      </c>
      <c r="AG130" s="793"/>
      <c r="AH130" s="793"/>
      <c r="AI130" s="793"/>
      <c r="AJ130" s="794"/>
      <c r="AK130" s="795">
        <v>11554997</v>
      </c>
      <c r="AL130" s="793"/>
      <c r="AM130" s="793"/>
      <c r="AN130" s="793"/>
      <c r="AO130" s="794"/>
      <c r="AP130" s="796"/>
      <c r="AQ130" s="797"/>
      <c r="AR130" s="797"/>
      <c r="AS130" s="797"/>
      <c r="AT130" s="798"/>
      <c r="AU130" s="215"/>
      <c r="AV130" s="215"/>
      <c r="AW130" s="215"/>
      <c r="AX130" s="764" t="s">
        <v>473</v>
      </c>
      <c r="AY130" s="765"/>
      <c r="AZ130" s="765"/>
      <c r="BA130" s="765"/>
      <c r="BB130" s="765"/>
      <c r="BC130" s="765"/>
      <c r="BD130" s="765"/>
      <c r="BE130" s="766"/>
      <c r="BF130" s="767">
        <v>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474</v>
      </c>
      <c r="X131" s="774"/>
      <c r="Y131" s="774"/>
      <c r="Z131" s="775"/>
      <c r="AA131" s="776">
        <v>91169452</v>
      </c>
      <c r="AB131" s="777"/>
      <c r="AC131" s="777"/>
      <c r="AD131" s="777"/>
      <c r="AE131" s="778"/>
      <c r="AF131" s="779">
        <v>93151580</v>
      </c>
      <c r="AG131" s="777"/>
      <c r="AH131" s="777"/>
      <c r="AI131" s="777"/>
      <c r="AJ131" s="778"/>
      <c r="AK131" s="779">
        <v>96767483</v>
      </c>
      <c r="AL131" s="777"/>
      <c r="AM131" s="777"/>
      <c r="AN131" s="777"/>
      <c r="AO131" s="778"/>
      <c r="AP131" s="780"/>
      <c r="AQ131" s="781"/>
      <c r="AR131" s="781"/>
      <c r="AS131" s="781"/>
      <c r="AT131" s="782"/>
      <c r="AU131" s="215"/>
      <c r="AV131" s="215"/>
      <c r="AW131" s="215"/>
      <c r="AX131" s="742" t="s">
        <v>475</v>
      </c>
      <c r="AY131" s="743"/>
      <c r="AZ131" s="743"/>
      <c r="BA131" s="743"/>
      <c r="BB131" s="743"/>
      <c r="BC131" s="743"/>
      <c r="BD131" s="743"/>
      <c r="BE131" s="744"/>
      <c r="BF131" s="745">
        <v>45.7</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751" t="s">
        <v>476</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477</v>
      </c>
      <c r="W132" s="755"/>
      <c r="X132" s="755"/>
      <c r="Y132" s="755"/>
      <c r="Z132" s="756"/>
      <c r="AA132" s="757">
        <v>6.8307331710000003</v>
      </c>
      <c r="AB132" s="758"/>
      <c r="AC132" s="758"/>
      <c r="AD132" s="758"/>
      <c r="AE132" s="759"/>
      <c r="AF132" s="760">
        <v>5.6837554450000001</v>
      </c>
      <c r="AG132" s="758"/>
      <c r="AH132" s="758"/>
      <c r="AI132" s="758"/>
      <c r="AJ132" s="759"/>
      <c r="AK132" s="760">
        <v>5.7438540590000002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478</v>
      </c>
      <c r="W133" s="734"/>
      <c r="X133" s="734"/>
      <c r="Y133" s="734"/>
      <c r="Z133" s="735"/>
      <c r="AA133" s="736">
        <v>5.8</v>
      </c>
      <c r="AB133" s="737"/>
      <c r="AC133" s="737"/>
      <c r="AD133" s="737"/>
      <c r="AE133" s="738"/>
      <c r="AF133" s="736">
        <v>5.9</v>
      </c>
      <c r="AG133" s="737"/>
      <c r="AH133" s="737"/>
      <c r="AI133" s="737"/>
      <c r="AJ133" s="738"/>
      <c r="AK133" s="736">
        <v>6</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QgsNwwjLPq7tTlF1k8aPDotuq61ZQalYL5TGnYSOqbrrjY2mcvVRe8LjCrjogB0Yu1aMYQNYSTm0YwmsTa8OA==" saltValue="DY867VhHehSRJ3iueZS46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election activeCell="V23" sqref="V23:Z23"/>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479</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1zMaZe+17YmdSe+zByMz7Y/xF4iT4ZqZSQn7eCiGwqEDRdnGeOSx/uAwK0sv8LWPMA4zztDvaDVejtnGWJMivA==" saltValue="p2NuvUNES5AjCPGArysjO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election activeCell="V23" sqref="V23:Z23"/>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8wQs2c3TtImyVRvyYqU2w1WqMek784waUVDw5AY919P+0dBpHokK4aSNUWgU0SYhJ5f8UIEtW4p3gXXpZspHnA==" saltValue="Am9hjmMmfDhI/HsMKNIaR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election activeCell="V23" sqref="V23:Z23"/>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481</v>
      </c>
      <c r="AL6" s="248"/>
      <c r="AM6" s="248"/>
      <c r="AN6" s="248"/>
    </row>
    <row r="7" spans="1:46" ht="13.5" customHeight="1" x14ac:dyDescent="0.15">
      <c r="A7" s="247"/>
      <c r="AK7" s="250"/>
      <c r="AL7" s="251"/>
      <c r="AM7" s="251"/>
      <c r="AN7" s="252"/>
      <c r="AO7" s="1132" t="s">
        <v>482</v>
      </c>
      <c r="AP7" s="253"/>
      <c r="AQ7" s="254" t="s">
        <v>483</v>
      </c>
      <c r="AR7" s="255"/>
    </row>
    <row r="8" spans="1:46" x14ac:dyDescent="0.15">
      <c r="A8" s="247"/>
      <c r="AK8" s="256"/>
      <c r="AL8" s="257"/>
      <c r="AM8" s="257"/>
      <c r="AN8" s="258"/>
      <c r="AO8" s="1133"/>
      <c r="AP8" s="259" t="s">
        <v>484</v>
      </c>
      <c r="AQ8" s="260" t="s">
        <v>485</v>
      </c>
      <c r="AR8" s="261" t="s">
        <v>486</v>
      </c>
    </row>
    <row r="9" spans="1:46" x14ac:dyDescent="0.15">
      <c r="A9" s="247"/>
      <c r="AK9" s="1144" t="s">
        <v>487</v>
      </c>
      <c r="AL9" s="1145"/>
      <c r="AM9" s="1145"/>
      <c r="AN9" s="1146"/>
      <c r="AO9" s="262">
        <v>32781390</v>
      </c>
      <c r="AP9" s="262">
        <v>69320</v>
      </c>
      <c r="AQ9" s="263">
        <v>69190</v>
      </c>
      <c r="AR9" s="264">
        <v>0.2</v>
      </c>
    </row>
    <row r="10" spans="1:46" ht="13.5" customHeight="1" x14ac:dyDescent="0.15">
      <c r="A10" s="247"/>
      <c r="AK10" s="1144" t="s">
        <v>488</v>
      </c>
      <c r="AL10" s="1145"/>
      <c r="AM10" s="1145"/>
      <c r="AN10" s="1146"/>
      <c r="AO10" s="265">
        <v>335</v>
      </c>
      <c r="AP10" s="265">
        <v>1</v>
      </c>
      <c r="AQ10" s="266">
        <v>1817</v>
      </c>
      <c r="AR10" s="267">
        <v>-99.9</v>
      </c>
    </row>
    <row r="11" spans="1:46" ht="13.5" customHeight="1" x14ac:dyDescent="0.15">
      <c r="A11" s="247"/>
      <c r="AK11" s="1144" t="s">
        <v>489</v>
      </c>
      <c r="AL11" s="1145"/>
      <c r="AM11" s="1145"/>
      <c r="AN11" s="1146"/>
      <c r="AO11" s="265">
        <v>201221</v>
      </c>
      <c r="AP11" s="265">
        <v>426</v>
      </c>
      <c r="AQ11" s="266">
        <v>711</v>
      </c>
      <c r="AR11" s="267">
        <v>-40.1</v>
      </c>
    </row>
    <row r="12" spans="1:46" ht="13.5" customHeight="1" x14ac:dyDescent="0.15">
      <c r="A12" s="247"/>
      <c r="AK12" s="1144" t="s">
        <v>490</v>
      </c>
      <c r="AL12" s="1145"/>
      <c r="AM12" s="1145"/>
      <c r="AN12" s="1146"/>
      <c r="AO12" s="265" t="s">
        <v>491</v>
      </c>
      <c r="AP12" s="265" t="s">
        <v>491</v>
      </c>
      <c r="AQ12" s="266">
        <v>19</v>
      </c>
      <c r="AR12" s="267" t="s">
        <v>491</v>
      </c>
    </row>
    <row r="13" spans="1:46" ht="13.5" customHeight="1" x14ac:dyDescent="0.15">
      <c r="A13" s="247"/>
      <c r="AK13" s="1144" t="s">
        <v>492</v>
      </c>
      <c r="AL13" s="1145"/>
      <c r="AM13" s="1145"/>
      <c r="AN13" s="1146"/>
      <c r="AO13" s="265">
        <v>747285</v>
      </c>
      <c r="AP13" s="265">
        <v>1580</v>
      </c>
      <c r="AQ13" s="266">
        <v>2094</v>
      </c>
      <c r="AR13" s="267">
        <v>-24.5</v>
      </c>
    </row>
    <row r="14" spans="1:46" ht="13.5" customHeight="1" x14ac:dyDescent="0.15">
      <c r="A14" s="247"/>
      <c r="AK14" s="1144" t="s">
        <v>493</v>
      </c>
      <c r="AL14" s="1145"/>
      <c r="AM14" s="1145"/>
      <c r="AN14" s="1146"/>
      <c r="AO14" s="265">
        <v>390000</v>
      </c>
      <c r="AP14" s="265">
        <v>825</v>
      </c>
      <c r="AQ14" s="266">
        <v>1351</v>
      </c>
      <c r="AR14" s="267">
        <v>-38.9</v>
      </c>
    </row>
    <row r="15" spans="1:46" ht="13.5" customHeight="1" x14ac:dyDescent="0.15">
      <c r="A15" s="247"/>
      <c r="AK15" s="1147" t="s">
        <v>494</v>
      </c>
      <c r="AL15" s="1148"/>
      <c r="AM15" s="1148"/>
      <c r="AN15" s="1149"/>
      <c r="AO15" s="265">
        <v>-1994865</v>
      </c>
      <c r="AP15" s="265">
        <v>-4218</v>
      </c>
      <c r="AQ15" s="266">
        <v>-3935</v>
      </c>
      <c r="AR15" s="267">
        <v>7.2</v>
      </c>
    </row>
    <row r="16" spans="1:46" x14ac:dyDescent="0.15">
      <c r="A16" s="247"/>
      <c r="AK16" s="1147" t="s">
        <v>176</v>
      </c>
      <c r="AL16" s="1148"/>
      <c r="AM16" s="1148"/>
      <c r="AN16" s="1149"/>
      <c r="AO16" s="265">
        <v>32125366</v>
      </c>
      <c r="AP16" s="265">
        <v>67933</v>
      </c>
      <c r="AQ16" s="266">
        <v>71247</v>
      </c>
      <c r="AR16" s="267">
        <v>-4.7</v>
      </c>
    </row>
    <row r="17" spans="1:46" x14ac:dyDescent="0.15">
      <c r="A17" s="247"/>
    </row>
    <row r="18" spans="1:46" x14ac:dyDescent="0.15">
      <c r="A18" s="247"/>
      <c r="AQ18" s="268"/>
      <c r="AR18" s="268"/>
    </row>
    <row r="19" spans="1:46" x14ac:dyDescent="0.15">
      <c r="A19" s="247"/>
      <c r="AK19" s="243" t="s">
        <v>495</v>
      </c>
    </row>
    <row r="20" spans="1:46" x14ac:dyDescent="0.15">
      <c r="A20" s="247"/>
      <c r="AK20" s="269"/>
      <c r="AL20" s="270"/>
      <c r="AM20" s="270"/>
      <c r="AN20" s="271"/>
      <c r="AO20" s="272" t="s">
        <v>496</v>
      </c>
      <c r="AP20" s="273" t="s">
        <v>497</v>
      </c>
      <c r="AQ20" s="274" t="s">
        <v>498</v>
      </c>
      <c r="AR20" s="275"/>
    </row>
    <row r="21" spans="1:46" s="248" customFormat="1" x14ac:dyDescent="0.15">
      <c r="A21" s="276"/>
      <c r="AK21" s="1150" t="s">
        <v>499</v>
      </c>
      <c r="AL21" s="1151"/>
      <c r="AM21" s="1151"/>
      <c r="AN21" s="1152"/>
      <c r="AO21" s="277">
        <v>6.57</v>
      </c>
      <c r="AP21" s="278">
        <v>6.59</v>
      </c>
      <c r="AQ21" s="279">
        <v>-0.02</v>
      </c>
      <c r="AS21" s="280"/>
      <c r="AT21" s="276"/>
    </row>
    <row r="22" spans="1:46" s="248" customFormat="1" x14ac:dyDescent="0.15">
      <c r="A22" s="276"/>
      <c r="AK22" s="1150" t="s">
        <v>500</v>
      </c>
      <c r="AL22" s="1151"/>
      <c r="AM22" s="1151"/>
      <c r="AN22" s="1152"/>
      <c r="AO22" s="281">
        <v>102.1</v>
      </c>
      <c r="AP22" s="282">
        <v>99.2</v>
      </c>
      <c r="AQ22" s="283">
        <v>2.9</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43" t="s">
        <v>501</v>
      </c>
      <c r="B26" s="1143"/>
      <c r="C26" s="1143"/>
      <c r="D26" s="1143"/>
      <c r="E26" s="1143"/>
      <c r="F26" s="1143"/>
      <c r="G26" s="1143"/>
      <c r="H26" s="1143"/>
      <c r="I26" s="1143"/>
      <c r="J26" s="1143"/>
      <c r="K26" s="1143"/>
      <c r="L26" s="1143"/>
      <c r="M26" s="1143"/>
      <c r="N26" s="1143"/>
      <c r="O26" s="1143"/>
      <c r="P26" s="1143"/>
      <c r="Q26" s="1143"/>
      <c r="R26" s="1143"/>
      <c r="S26" s="1143"/>
      <c r="T26" s="1143"/>
      <c r="U26" s="1143"/>
      <c r="V26" s="1143"/>
      <c r="W26" s="1143"/>
      <c r="X26" s="1143"/>
      <c r="Y26" s="1143"/>
      <c r="Z26" s="1143"/>
      <c r="AA26" s="1143"/>
      <c r="AB26" s="1143"/>
      <c r="AC26" s="1143"/>
      <c r="AD26" s="1143"/>
      <c r="AE26" s="1143"/>
      <c r="AF26" s="1143"/>
      <c r="AG26" s="1143"/>
      <c r="AH26" s="1143"/>
      <c r="AI26" s="1143"/>
      <c r="AJ26" s="1143"/>
      <c r="AK26" s="1143"/>
      <c r="AL26" s="1143"/>
      <c r="AM26" s="1143"/>
      <c r="AN26" s="1143"/>
      <c r="AO26" s="1143"/>
      <c r="AP26" s="1143"/>
      <c r="AQ26" s="1143"/>
      <c r="AR26" s="1143"/>
      <c r="AS26" s="1143"/>
    </row>
    <row r="27" spans="1:46" x14ac:dyDescent="0.15">
      <c r="A27" s="288"/>
      <c r="AS27" s="243"/>
      <c r="AT27" s="243"/>
    </row>
    <row r="28" spans="1:46" ht="17.25" x14ac:dyDescent="0.15">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503</v>
      </c>
      <c r="AL29" s="248"/>
      <c r="AM29" s="248"/>
      <c r="AN29" s="248"/>
      <c r="AS29" s="290"/>
    </row>
    <row r="30" spans="1:46" ht="13.5" customHeight="1" x14ac:dyDescent="0.15">
      <c r="A30" s="247"/>
      <c r="AK30" s="250"/>
      <c r="AL30" s="251"/>
      <c r="AM30" s="251"/>
      <c r="AN30" s="252"/>
      <c r="AO30" s="1132" t="s">
        <v>482</v>
      </c>
      <c r="AP30" s="253"/>
      <c r="AQ30" s="254" t="s">
        <v>483</v>
      </c>
      <c r="AR30" s="255"/>
    </row>
    <row r="31" spans="1:46" x14ac:dyDescent="0.15">
      <c r="A31" s="247"/>
      <c r="AK31" s="256"/>
      <c r="AL31" s="257"/>
      <c r="AM31" s="257"/>
      <c r="AN31" s="258"/>
      <c r="AO31" s="1133"/>
      <c r="AP31" s="259" t="s">
        <v>484</v>
      </c>
      <c r="AQ31" s="260" t="s">
        <v>485</v>
      </c>
      <c r="AR31" s="261" t="s">
        <v>486</v>
      </c>
    </row>
    <row r="32" spans="1:46" ht="27" customHeight="1" x14ac:dyDescent="0.15">
      <c r="A32" s="247"/>
      <c r="AK32" s="1134" t="s">
        <v>504</v>
      </c>
      <c r="AL32" s="1135"/>
      <c r="AM32" s="1135"/>
      <c r="AN32" s="1136"/>
      <c r="AO32" s="291">
        <v>18422258</v>
      </c>
      <c r="AP32" s="291">
        <v>38956</v>
      </c>
      <c r="AQ32" s="292">
        <v>37151</v>
      </c>
      <c r="AR32" s="293">
        <v>4.9000000000000004</v>
      </c>
    </row>
    <row r="33" spans="1:46" ht="13.5" customHeight="1" x14ac:dyDescent="0.15">
      <c r="A33" s="247"/>
      <c r="AK33" s="1134" t="s">
        <v>505</v>
      </c>
      <c r="AL33" s="1135"/>
      <c r="AM33" s="1135"/>
      <c r="AN33" s="1136"/>
      <c r="AO33" s="291" t="s">
        <v>491</v>
      </c>
      <c r="AP33" s="291" t="s">
        <v>491</v>
      </c>
      <c r="AQ33" s="292">
        <v>1</v>
      </c>
      <c r="AR33" s="293" t="s">
        <v>491</v>
      </c>
    </row>
    <row r="34" spans="1:46" ht="27" customHeight="1" x14ac:dyDescent="0.15">
      <c r="A34" s="247"/>
      <c r="AK34" s="1134" t="s">
        <v>506</v>
      </c>
      <c r="AL34" s="1135"/>
      <c r="AM34" s="1135"/>
      <c r="AN34" s="1136"/>
      <c r="AO34" s="291" t="s">
        <v>491</v>
      </c>
      <c r="AP34" s="291" t="s">
        <v>491</v>
      </c>
      <c r="AQ34" s="292">
        <v>48</v>
      </c>
      <c r="AR34" s="293" t="s">
        <v>491</v>
      </c>
    </row>
    <row r="35" spans="1:46" ht="27" customHeight="1" x14ac:dyDescent="0.15">
      <c r="A35" s="247"/>
      <c r="AK35" s="1134" t="s">
        <v>507</v>
      </c>
      <c r="AL35" s="1135"/>
      <c r="AM35" s="1135"/>
      <c r="AN35" s="1136"/>
      <c r="AO35" s="291">
        <v>2566619</v>
      </c>
      <c r="AP35" s="291">
        <v>5427</v>
      </c>
      <c r="AQ35" s="292">
        <v>8181</v>
      </c>
      <c r="AR35" s="293">
        <v>-33.700000000000003</v>
      </c>
    </row>
    <row r="36" spans="1:46" ht="27" customHeight="1" x14ac:dyDescent="0.15">
      <c r="A36" s="247"/>
      <c r="AK36" s="1134" t="s">
        <v>508</v>
      </c>
      <c r="AL36" s="1135"/>
      <c r="AM36" s="1135"/>
      <c r="AN36" s="1136"/>
      <c r="AO36" s="291" t="s">
        <v>491</v>
      </c>
      <c r="AP36" s="291" t="s">
        <v>491</v>
      </c>
      <c r="AQ36" s="292">
        <v>473</v>
      </c>
      <c r="AR36" s="293" t="s">
        <v>491</v>
      </c>
    </row>
    <row r="37" spans="1:46" ht="13.5" customHeight="1" x14ac:dyDescent="0.15">
      <c r="A37" s="247"/>
      <c r="AK37" s="1134" t="s">
        <v>509</v>
      </c>
      <c r="AL37" s="1135"/>
      <c r="AM37" s="1135"/>
      <c r="AN37" s="1136"/>
      <c r="AO37" s="291">
        <v>212587</v>
      </c>
      <c r="AP37" s="291">
        <v>450</v>
      </c>
      <c r="AQ37" s="292">
        <v>499</v>
      </c>
      <c r="AR37" s="293">
        <v>-9.8000000000000007</v>
      </c>
    </row>
    <row r="38" spans="1:46" ht="27" customHeight="1" x14ac:dyDescent="0.15">
      <c r="A38" s="247"/>
      <c r="AK38" s="1137" t="s">
        <v>510</v>
      </c>
      <c r="AL38" s="1138"/>
      <c r="AM38" s="1138"/>
      <c r="AN38" s="1139"/>
      <c r="AO38" s="294" t="s">
        <v>491</v>
      </c>
      <c r="AP38" s="294" t="s">
        <v>491</v>
      </c>
      <c r="AQ38" s="295">
        <v>1</v>
      </c>
      <c r="AR38" s="283" t="s">
        <v>491</v>
      </c>
      <c r="AS38" s="290"/>
    </row>
    <row r="39" spans="1:46" x14ac:dyDescent="0.15">
      <c r="A39" s="247"/>
      <c r="AK39" s="1137" t="s">
        <v>511</v>
      </c>
      <c r="AL39" s="1138"/>
      <c r="AM39" s="1138"/>
      <c r="AN39" s="1139"/>
      <c r="AO39" s="291">
        <v>-4088284</v>
      </c>
      <c r="AP39" s="291">
        <v>-8645</v>
      </c>
      <c r="AQ39" s="292">
        <v>-8269</v>
      </c>
      <c r="AR39" s="293">
        <v>4.5</v>
      </c>
      <c r="AS39" s="290"/>
    </row>
    <row r="40" spans="1:46" ht="27" customHeight="1" x14ac:dyDescent="0.15">
      <c r="A40" s="247"/>
      <c r="AK40" s="1134" t="s">
        <v>512</v>
      </c>
      <c r="AL40" s="1135"/>
      <c r="AM40" s="1135"/>
      <c r="AN40" s="1136"/>
      <c r="AO40" s="291">
        <v>-11554997</v>
      </c>
      <c r="AP40" s="291">
        <v>-24434</v>
      </c>
      <c r="AQ40" s="292">
        <v>-27482</v>
      </c>
      <c r="AR40" s="293">
        <v>-11.1</v>
      </c>
      <c r="AS40" s="290"/>
    </row>
    <row r="41" spans="1:46" x14ac:dyDescent="0.15">
      <c r="A41" s="247"/>
      <c r="AK41" s="1140" t="s">
        <v>286</v>
      </c>
      <c r="AL41" s="1141"/>
      <c r="AM41" s="1141"/>
      <c r="AN41" s="1142"/>
      <c r="AO41" s="291">
        <v>5558183</v>
      </c>
      <c r="AP41" s="291">
        <v>11753</v>
      </c>
      <c r="AQ41" s="292">
        <v>10602</v>
      </c>
      <c r="AR41" s="293">
        <v>10.9</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513</v>
      </c>
    </row>
    <row r="48" spans="1:46" x14ac:dyDescent="0.15">
      <c r="A48" s="247"/>
      <c r="AK48" s="301" t="s">
        <v>514</v>
      </c>
      <c r="AL48" s="301"/>
      <c r="AM48" s="301"/>
      <c r="AN48" s="301"/>
      <c r="AO48" s="301"/>
      <c r="AP48" s="301"/>
      <c r="AQ48" s="302"/>
      <c r="AR48" s="301"/>
    </row>
    <row r="49" spans="1:44" ht="13.5" customHeight="1" x14ac:dyDescent="0.15">
      <c r="A49" s="247"/>
      <c r="AK49" s="303"/>
      <c r="AL49" s="304"/>
      <c r="AM49" s="1127" t="s">
        <v>482</v>
      </c>
      <c r="AN49" s="1129" t="s">
        <v>515</v>
      </c>
      <c r="AO49" s="1130"/>
      <c r="AP49" s="1130"/>
      <c r="AQ49" s="1130"/>
      <c r="AR49" s="1131"/>
    </row>
    <row r="50" spans="1:44" x14ac:dyDescent="0.15">
      <c r="A50" s="247"/>
      <c r="AK50" s="305"/>
      <c r="AL50" s="306"/>
      <c r="AM50" s="1128"/>
      <c r="AN50" s="307" t="s">
        <v>516</v>
      </c>
      <c r="AO50" s="308" t="s">
        <v>517</v>
      </c>
      <c r="AP50" s="309" t="s">
        <v>518</v>
      </c>
      <c r="AQ50" s="310" t="s">
        <v>519</v>
      </c>
      <c r="AR50" s="311" t="s">
        <v>520</v>
      </c>
    </row>
    <row r="51" spans="1:44" x14ac:dyDescent="0.15">
      <c r="A51" s="247"/>
      <c r="AK51" s="303" t="s">
        <v>521</v>
      </c>
      <c r="AL51" s="304"/>
      <c r="AM51" s="312">
        <v>22586351</v>
      </c>
      <c r="AN51" s="313">
        <v>47206</v>
      </c>
      <c r="AO51" s="314">
        <v>3.8</v>
      </c>
      <c r="AP51" s="315">
        <v>52191</v>
      </c>
      <c r="AQ51" s="316">
        <v>0.7</v>
      </c>
      <c r="AR51" s="317">
        <v>3.1</v>
      </c>
    </row>
    <row r="52" spans="1:44" x14ac:dyDescent="0.15">
      <c r="A52" s="247"/>
      <c r="AK52" s="318"/>
      <c r="AL52" s="319" t="s">
        <v>522</v>
      </c>
      <c r="AM52" s="320">
        <v>11405035</v>
      </c>
      <c r="AN52" s="321">
        <v>23837</v>
      </c>
      <c r="AO52" s="322">
        <v>15</v>
      </c>
      <c r="AP52" s="323">
        <v>26807</v>
      </c>
      <c r="AQ52" s="324">
        <v>1.8</v>
      </c>
      <c r="AR52" s="325">
        <v>13.2</v>
      </c>
    </row>
    <row r="53" spans="1:44" x14ac:dyDescent="0.15">
      <c r="A53" s="247"/>
      <c r="AK53" s="303" t="s">
        <v>523</v>
      </c>
      <c r="AL53" s="304"/>
      <c r="AM53" s="312">
        <v>19831913</v>
      </c>
      <c r="AN53" s="313">
        <v>41525</v>
      </c>
      <c r="AO53" s="314">
        <v>-12</v>
      </c>
      <c r="AP53" s="315">
        <v>48105</v>
      </c>
      <c r="AQ53" s="316">
        <v>-7.8</v>
      </c>
      <c r="AR53" s="317">
        <v>-4.2</v>
      </c>
    </row>
    <row r="54" spans="1:44" x14ac:dyDescent="0.15">
      <c r="A54" s="247"/>
      <c r="AK54" s="318"/>
      <c r="AL54" s="319" t="s">
        <v>522</v>
      </c>
      <c r="AM54" s="320">
        <v>10097252</v>
      </c>
      <c r="AN54" s="321">
        <v>21142</v>
      </c>
      <c r="AO54" s="322">
        <v>-11.3</v>
      </c>
      <c r="AP54" s="323">
        <v>24072</v>
      </c>
      <c r="AQ54" s="324">
        <v>-10.199999999999999</v>
      </c>
      <c r="AR54" s="325">
        <v>-1.1000000000000001</v>
      </c>
    </row>
    <row r="55" spans="1:44" x14ac:dyDescent="0.15">
      <c r="A55" s="247"/>
      <c r="AK55" s="303" t="s">
        <v>524</v>
      </c>
      <c r="AL55" s="304"/>
      <c r="AM55" s="312">
        <v>24788239</v>
      </c>
      <c r="AN55" s="313">
        <v>52015</v>
      </c>
      <c r="AO55" s="314">
        <v>25.3</v>
      </c>
      <c r="AP55" s="315">
        <v>47446</v>
      </c>
      <c r="AQ55" s="316">
        <v>-1.4</v>
      </c>
      <c r="AR55" s="317">
        <v>26.7</v>
      </c>
    </row>
    <row r="56" spans="1:44" x14ac:dyDescent="0.15">
      <c r="A56" s="247"/>
      <c r="AK56" s="318"/>
      <c r="AL56" s="319" t="s">
        <v>522</v>
      </c>
      <c r="AM56" s="320">
        <v>11439334</v>
      </c>
      <c r="AN56" s="321">
        <v>24004</v>
      </c>
      <c r="AO56" s="322">
        <v>13.5</v>
      </c>
      <c r="AP56" s="323">
        <v>24371</v>
      </c>
      <c r="AQ56" s="324">
        <v>1.2</v>
      </c>
      <c r="AR56" s="325">
        <v>12.3</v>
      </c>
    </row>
    <row r="57" spans="1:44" x14ac:dyDescent="0.15">
      <c r="A57" s="247"/>
      <c r="AK57" s="303" t="s">
        <v>525</v>
      </c>
      <c r="AL57" s="304"/>
      <c r="AM57" s="312">
        <v>30004175</v>
      </c>
      <c r="AN57" s="313">
        <v>63211</v>
      </c>
      <c r="AO57" s="314">
        <v>21.5</v>
      </c>
      <c r="AP57" s="315">
        <v>48387</v>
      </c>
      <c r="AQ57" s="316">
        <v>2</v>
      </c>
      <c r="AR57" s="317">
        <v>19.5</v>
      </c>
    </row>
    <row r="58" spans="1:44" x14ac:dyDescent="0.15">
      <c r="A58" s="247"/>
      <c r="AK58" s="318"/>
      <c r="AL58" s="319" t="s">
        <v>522</v>
      </c>
      <c r="AM58" s="320">
        <v>10772427</v>
      </c>
      <c r="AN58" s="321">
        <v>22695</v>
      </c>
      <c r="AO58" s="322">
        <v>-5.5</v>
      </c>
      <c r="AP58" s="323">
        <v>25592</v>
      </c>
      <c r="AQ58" s="324">
        <v>5</v>
      </c>
      <c r="AR58" s="325">
        <v>-10.5</v>
      </c>
    </row>
    <row r="59" spans="1:44" x14ac:dyDescent="0.15">
      <c r="A59" s="247"/>
      <c r="AK59" s="303" t="s">
        <v>526</v>
      </c>
      <c r="AL59" s="304"/>
      <c r="AM59" s="312">
        <v>27187501</v>
      </c>
      <c r="AN59" s="313">
        <v>57491</v>
      </c>
      <c r="AO59" s="314">
        <v>-9</v>
      </c>
      <c r="AP59" s="315">
        <v>49684</v>
      </c>
      <c r="AQ59" s="316">
        <v>2.7</v>
      </c>
      <c r="AR59" s="317">
        <v>-11.7</v>
      </c>
    </row>
    <row r="60" spans="1:44" x14ac:dyDescent="0.15">
      <c r="A60" s="247"/>
      <c r="AK60" s="318"/>
      <c r="AL60" s="319" t="s">
        <v>522</v>
      </c>
      <c r="AM60" s="320">
        <v>14103609</v>
      </c>
      <c r="AN60" s="321">
        <v>29824</v>
      </c>
      <c r="AO60" s="322">
        <v>31.4</v>
      </c>
      <c r="AP60" s="323">
        <v>28303</v>
      </c>
      <c r="AQ60" s="324">
        <v>10.6</v>
      </c>
      <c r="AR60" s="325">
        <v>20.8</v>
      </c>
    </row>
    <row r="61" spans="1:44" x14ac:dyDescent="0.15">
      <c r="A61" s="247"/>
      <c r="AK61" s="303" t="s">
        <v>527</v>
      </c>
      <c r="AL61" s="326"/>
      <c r="AM61" s="312">
        <v>24879636</v>
      </c>
      <c r="AN61" s="313">
        <v>52290</v>
      </c>
      <c r="AO61" s="314">
        <v>5.9</v>
      </c>
      <c r="AP61" s="315">
        <v>49163</v>
      </c>
      <c r="AQ61" s="327">
        <v>-0.8</v>
      </c>
      <c r="AR61" s="317">
        <v>6.7</v>
      </c>
    </row>
    <row r="62" spans="1:44" x14ac:dyDescent="0.15">
      <c r="A62" s="247"/>
      <c r="AK62" s="318"/>
      <c r="AL62" s="319" t="s">
        <v>522</v>
      </c>
      <c r="AM62" s="320">
        <v>11563531</v>
      </c>
      <c r="AN62" s="321">
        <v>24300</v>
      </c>
      <c r="AO62" s="322">
        <v>8.6</v>
      </c>
      <c r="AP62" s="323">
        <v>25829</v>
      </c>
      <c r="AQ62" s="324">
        <v>1.7</v>
      </c>
      <c r="AR62" s="325">
        <v>6.9</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dC7SEi5BbNNgJNgsAiVORaDV4C9OrcQhA7z6oAfReAZBBh4Ogg/cau1aJyC3bkFl1146NvAFtsXrQn2Jwu54ZA==" saltValue="av4xEePSQCgqwfpgquDgb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election activeCell="V23" sqref="V23:Z23"/>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479</v>
      </c>
    </row>
    <row r="121" spans="125:125" ht="13.5" hidden="1" customHeight="1" x14ac:dyDescent="0.15">
      <c r="DU121" s="241"/>
    </row>
  </sheetData>
  <sheetProtection algorithmName="SHA-512" hashValue="++Oho/SDQrkqPVzKVC7VqFgKroesL33f2ON80KW9zaK2eJiKDlQ98cIrFnfzbCesDCuiMqIU8S9fFL+cVyluOQ==" saltValue="55lIRu5L6fPnVimcjn3YA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election activeCell="V23" sqref="V23:Z23"/>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479</v>
      </c>
    </row>
  </sheetData>
  <sheetProtection algorithmName="SHA-512" hashValue="2VZV0x61Faoc9XvSGTJvDTgUlpQ1l+2tehHTF0I9P8uUkMJY8AWB7i+XBYjvmDdxyj+girgNNoD13fooUk0EnQ==" saltValue="8fR79Xnqb/v7LMV84SN8X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election activeCell="V23" sqref="V23:Z23"/>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53" t="s">
        <v>3</v>
      </c>
      <c r="D47" s="1153"/>
      <c r="E47" s="1154"/>
      <c r="F47" s="11">
        <v>5.41</v>
      </c>
      <c r="G47" s="12">
        <v>4.6500000000000004</v>
      </c>
      <c r="H47" s="12">
        <v>5.69</v>
      </c>
      <c r="I47" s="12">
        <v>5.61</v>
      </c>
      <c r="J47" s="13">
        <v>4.55</v>
      </c>
    </row>
    <row r="48" spans="2:10" ht="57.75" customHeight="1" x14ac:dyDescent="0.15">
      <c r="B48" s="14"/>
      <c r="C48" s="1155" t="s">
        <v>4</v>
      </c>
      <c r="D48" s="1155"/>
      <c r="E48" s="1156"/>
      <c r="F48" s="15">
        <v>2.97</v>
      </c>
      <c r="G48" s="16">
        <v>6.25</v>
      </c>
      <c r="H48" s="16">
        <v>4.93</v>
      </c>
      <c r="I48" s="16">
        <v>4.9400000000000004</v>
      </c>
      <c r="J48" s="17">
        <v>4.82</v>
      </c>
    </row>
    <row r="49" spans="2:10" ht="57.75" customHeight="1" thickBot="1" x14ac:dyDescent="0.2">
      <c r="B49" s="18"/>
      <c r="C49" s="1157" t="s">
        <v>5</v>
      </c>
      <c r="D49" s="1157"/>
      <c r="E49" s="1158"/>
      <c r="F49" s="19" t="s">
        <v>534</v>
      </c>
      <c r="G49" s="20">
        <v>2.9</v>
      </c>
      <c r="H49" s="20" t="s">
        <v>535</v>
      </c>
      <c r="I49" s="20">
        <v>0.09</v>
      </c>
      <c r="J49" s="21" t="s">
        <v>536</v>
      </c>
    </row>
    <row r="50" spans="2:10" x14ac:dyDescent="0.15"/>
  </sheetData>
  <sheetProtection algorithmName="SHA-512" hashValue="HB5Xn4ktVf14ToBBmTSASpVhctoeQdf/XptmlyzxTaPeFEyx8/kJRgqKn+Db+uCd9r7WoqheSmRBqgGNchisGA==" saltValue="3ytqcBfc5lmSsF9YMs/t4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election activeCell="V23" sqref="V23:Z23"/>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63" t="s">
        <v>537</v>
      </c>
      <c r="D34" s="1163"/>
      <c r="E34" s="1164"/>
      <c r="F34" s="32">
        <v>11.07</v>
      </c>
      <c r="G34" s="33">
        <v>11.8</v>
      </c>
      <c r="H34" s="33">
        <v>12.52</v>
      </c>
      <c r="I34" s="33">
        <v>11.16</v>
      </c>
      <c r="J34" s="34">
        <v>9.8800000000000008</v>
      </c>
      <c r="K34" s="22"/>
      <c r="L34" s="22"/>
      <c r="M34" s="22"/>
      <c r="N34" s="22"/>
      <c r="O34" s="22"/>
      <c r="P34" s="22"/>
    </row>
    <row r="35" spans="1:16" ht="39" customHeight="1" x14ac:dyDescent="0.15">
      <c r="A35" s="22"/>
      <c r="B35" s="35"/>
      <c r="C35" s="1159" t="s">
        <v>538</v>
      </c>
      <c r="D35" s="1159"/>
      <c r="E35" s="1160"/>
      <c r="F35" s="36">
        <v>2.96</v>
      </c>
      <c r="G35" s="37">
        <v>6.25</v>
      </c>
      <c r="H35" s="37">
        <v>4.93</v>
      </c>
      <c r="I35" s="37">
        <v>4.9400000000000004</v>
      </c>
      <c r="J35" s="38">
        <v>4.82</v>
      </c>
      <c r="K35" s="22"/>
      <c r="L35" s="22"/>
      <c r="M35" s="22"/>
      <c r="N35" s="22"/>
      <c r="O35" s="22"/>
      <c r="P35" s="22"/>
    </row>
    <row r="36" spans="1:16" ht="39" customHeight="1" x14ac:dyDescent="0.15">
      <c r="A36" s="22"/>
      <c r="B36" s="35"/>
      <c r="C36" s="1159" t="s">
        <v>539</v>
      </c>
      <c r="D36" s="1159"/>
      <c r="E36" s="1160"/>
      <c r="F36" s="36">
        <v>0.98</v>
      </c>
      <c r="G36" s="37">
        <v>0.81</v>
      </c>
      <c r="H36" s="37">
        <v>0.48</v>
      </c>
      <c r="I36" s="37">
        <v>0.63</v>
      </c>
      <c r="J36" s="38">
        <v>1.65</v>
      </c>
      <c r="K36" s="22"/>
      <c r="L36" s="22"/>
      <c r="M36" s="22"/>
      <c r="N36" s="22"/>
      <c r="O36" s="22"/>
      <c r="P36" s="22"/>
    </row>
    <row r="37" spans="1:16" ht="39" customHeight="1" x14ac:dyDescent="0.15">
      <c r="A37" s="22"/>
      <c r="B37" s="35"/>
      <c r="C37" s="1159" t="s">
        <v>540</v>
      </c>
      <c r="D37" s="1159"/>
      <c r="E37" s="1160"/>
      <c r="F37" s="36">
        <v>1.63</v>
      </c>
      <c r="G37" s="37">
        <v>2.66</v>
      </c>
      <c r="H37" s="37">
        <v>3.12</v>
      </c>
      <c r="I37" s="37">
        <v>2.16</v>
      </c>
      <c r="J37" s="38">
        <v>1.47</v>
      </c>
      <c r="K37" s="22"/>
      <c r="L37" s="22"/>
      <c r="M37" s="22"/>
      <c r="N37" s="22"/>
      <c r="O37" s="22"/>
      <c r="P37" s="22"/>
    </row>
    <row r="38" spans="1:16" ht="39" customHeight="1" x14ac:dyDescent="0.15">
      <c r="A38" s="22"/>
      <c r="B38" s="35"/>
      <c r="C38" s="1159" t="s">
        <v>541</v>
      </c>
      <c r="D38" s="1159"/>
      <c r="E38" s="1160"/>
      <c r="F38" s="36">
        <v>0.26</v>
      </c>
      <c r="G38" s="37">
        <v>0.27</v>
      </c>
      <c r="H38" s="37">
        <v>0.27</v>
      </c>
      <c r="I38" s="37">
        <v>0.3</v>
      </c>
      <c r="J38" s="38">
        <v>0.31</v>
      </c>
      <c r="K38" s="22"/>
      <c r="L38" s="22"/>
      <c r="M38" s="22"/>
      <c r="N38" s="22"/>
      <c r="O38" s="22"/>
      <c r="P38" s="22"/>
    </row>
    <row r="39" spans="1:16" ht="39" customHeight="1" x14ac:dyDescent="0.15">
      <c r="A39" s="22"/>
      <c r="B39" s="35"/>
      <c r="C39" s="1159" t="s">
        <v>542</v>
      </c>
      <c r="D39" s="1159"/>
      <c r="E39" s="1160"/>
      <c r="F39" s="36">
        <v>0.01</v>
      </c>
      <c r="G39" s="37">
        <v>0.18</v>
      </c>
      <c r="H39" s="37">
        <v>0.15</v>
      </c>
      <c r="I39" s="37">
        <v>0.02</v>
      </c>
      <c r="J39" s="38">
        <v>0.04</v>
      </c>
      <c r="K39" s="22"/>
      <c r="L39" s="22"/>
      <c r="M39" s="22"/>
      <c r="N39" s="22"/>
      <c r="O39" s="22"/>
      <c r="P39" s="22"/>
    </row>
    <row r="40" spans="1:16" ht="39" customHeight="1" x14ac:dyDescent="0.15">
      <c r="A40" s="22"/>
      <c r="B40" s="35"/>
      <c r="C40" s="1159" t="s">
        <v>543</v>
      </c>
      <c r="D40" s="1159"/>
      <c r="E40" s="1160"/>
      <c r="F40" s="36">
        <v>0.01</v>
      </c>
      <c r="G40" s="37">
        <v>0.01</v>
      </c>
      <c r="H40" s="37">
        <v>0.02</v>
      </c>
      <c r="I40" s="37">
        <v>0.02</v>
      </c>
      <c r="J40" s="38">
        <v>0.03</v>
      </c>
      <c r="K40" s="22"/>
      <c r="L40" s="22"/>
      <c r="M40" s="22"/>
      <c r="N40" s="22"/>
      <c r="O40" s="22"/>
      <c r="P40" s="22"/>
    </row>
    <row r="41" spans="1:16" ht="39" customHeight="1" x14ac:dyDescent="0.15">
      <c r="A41" s="22"/>
      <c r="B41" s="35"/>
      <c r="C41" s="1159" t="s">
        <v>544</v>
      </c>
      <c r="D41" s="1159"/>
      <c r="E41" s="1160"/>
      <c r="F41" s="36">
        <v>0</v>
      </c>
      <c r="G41" s="37">
        <v>0</v>
      </c>
      <c r="H41" s="37">
        <v>0</v>
      </c>
      <c r="I41" s="37">
        <v>0</v>
      </c>
      <c r="J41" s="38">
        <v>0</v>
      </c>
      <c r="K41" s="22"/>
      <c r="L41" s="22"/>
      <c r="M41" s="22"/>
      <c r="N41" s="22"/>
      <c r="O41" s="22"/>
      <c r="P41" s="22"/>
    </row>
    <row r="42" spans="1:16" ht="39" customHeight="1" x14ac:dyDescent="0.15">
      <c r="A42" s="22"/>
      <c r="B42" s="39"/>
      <c r="C42" s="1159" t="s">
        <v>545</v>
      </c>
      <c r="D42" s="1159"/>
      <c r="E42" s="1160"/>
      <c r="F42" s="36" t="s">
        <v>491</v>
      </c>
      <c r="G42" s="37" t="s">
        <v>491</v>
      </c>
      <c r="H42" s="37" t="s">
        <v>491</v>
      </c>
      <c r="I42" s="37" t="s">
        <v>491</v>
      </c>
      <c r="J42" s="38" t="s">
        <v>491</v>
      </c>
      <c r="K42" s="22"/>
      <c r="L42" s="22"/>
      <c r="M42" s="22"/>
      <c r="N42" s="22"/>
      <c r="O42" s="22"/>
      <c r="P42" s="22"/>
    </row>
    <row r="43" spans="1:16" ht="39" customHeight="1" thickBot="1" x14ac:dyDescent="0.2">
      <c r="A43" s="22"/>
      <c r="B43" s="40"/>
      <c r="C43" s="1161" t="s">
        <v>546</v>
      </c>
      <c r="D43" s="1161"/>
      <c r="E43" s="1162"/>
      <c r="F43" s="41">
        <v>0</v>
      </c>
      <c r="G43" s="42">
        <v>0</v>
      </c>
      <c r="H43" s="42">
        <v>0</v>
      </c>
      <c r="I43" s="42">
        <v>0</v>
      </c>
      <c r="J43" s="43">
        <v>0</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g5Ittp5fTnVSoFk3QBAUozoOBc/VBiZh1Z4tjYxFgaFlvBPZdeSaiQbyS7OZDc00wN7e135mt8URUz7HJGYAg==" saltValue="u/C6bnilCmnC2QMKpJN/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election activeCell="L63" sqref="L63"/>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15">
      <c r="A45" s="46"/>
      <c r="B45" s="1188" t="s">
        <v>9</v>
      </c>
      <c r="C45" s="1189"/>
      <c r="D45" s="56"/>
      <c r="E45" s="1194" t="s">
        <v>10</v>
      </c>
      <c r="F45" s="1194"/>
      <c r="G45" s="1194"/>
      <c r="H45" s="1194"/>
      <c r="I45" s="1194"/>
      <c r="J45" s="1195"/>
      <c r="K45" s="57">
        <v>18895</v>
      </c>
      <c r="L45" s="58">
        <v>19042</v>
      </c>
      <c r="M45" s="58">
        <v>19097</v>
      </c>
      <c r="N45" s="58">
        <v>18515</v>
      </c>
      <c r="O45" s="59">
        <v>18422</v>
      </c>
      <c r="P45" s="46"/>
      <c r="Q45" s="46"/>
      <c r="R45" s="46"/>
      <c r="S45" s="46"/>
      <c r="T45" s="46"/>
      <c r="U45" s="46"/>
    </row>
    <row r="46" spans="1:21" ht="30.75" customHeight="1" x14ac:dyDescent="0.15">
      <c r="A46" s="46"/>
      <c r="B46" s="1190"/>
      <c r="C46" s="1191"/>
      <c r="D46" s="60"/>
      <c r="E46" s="1167" t="s">
        <v>11</v>
      </c>
      <c r="F46" s="1167"/>
      <c r="G46" s="1167"/>
      <c r="H46" s="1167"/>
      <c r="I46" s="1167"/>
      <c r="J46" s="1168"/>
      <c r="K46" s="61" t="s">
        <v>491</v>
      </c>
      <c r="L46" s="62" t="s">
        <v>491</v>
      </c>
      <c r="M46" s="62" t="s">
        <v>491</v>
      </c>
      <c r="N46" s="62" t="s">
        <v>491</v>
      </c>
      <c r="O46" s="63" t="s">
        <v>491</v>
      </c>
      <c r="P46" s="46"/>
      <c r="Q46" s="46"/>
      <c r="R46" s="46"/>
      <c r="S46" s="46"/>
      <c r="T46" s="46"/>
      <c r="U46" s="46"/>
    </row>
    <row r="47" spans="1:21" ht="30.75" customHeight="1" x14ac:dyDescent="0.15">
      <c r="A47" s="46"/>
      <c r="B47" s="1190"/>
      <c r="C47" s="1191"/>
      <c r="D47" s="60"/>
      <c r="E47" s="1167" t="s">
        <v>12</v>
      </c>
      <c r="F47" s="1167"/>
      <c r="G47" s="1167"/>
      <c r="H47" s="1167"/>
      <c r="I47" s="1167"/>
      <c r="J47" s="1168"/>
      <c r="K47" s="61" t="s">
        <v>491</v>
      </c>
      <c r="L47" s="62" t="s">
        <v>491</v>
      </c>
      <c r="M47" s="62" t="s">
        <v>491</v>
      </c>
      <c r="N47" s="62" t="s">
        <v>491</v>
      </c>
      <c r="O47" s="63" t="s">
        <v>491</v>
      </c>
      <c r="P47" s="46"/>
      <c r="Q47" s="46"/>
      <c r="R47" s="46"/>
      <c r="S47" s="46"/>
      <c r="T47" s="46"/>
      <c r="U47" s="46"/>
    </row>
    <row r="48" spans="1:21" ht="30.75" customHeight="1" x14ac:dyDescent="0.15">
      <c r="A48" s="46"/>
      <c r="B48" s="1190"/>
      <c r="C48" s="1191"/>
      <c r="D48" s="60"/>
      <c r="E48" s="1167" t="s">
        <v>13</v>
      </c>
      <c r="F48" s="1167"/>
      <c r="G48" s="1167"/>
      <c r="H48" s="1167"/>
      <c r="I48" s="1167"/>
      <c r="J48" s="1168"/>
      <c r="K48" s="61">
        <v>3343</v>
      </c>
      <c r="L48" s="62">
        <v>2850</v>
      </c>
      <c r="M48" s="62">
        <v>3070</v>
      </c>
      <c r="N48" s="62">
        <v>3161</v>
      </c>
      <c r="O48" s="63">
        <v>2567</v>
      </c>
      <c r="P48" s="46"/>
      <c r="Q48" s="46"/>
      <c r="R48" s="46"/>
      <c r="S48" s="46"/>
      <c r="T48" s="46"/>
      <c r="U48" s="46"/>
    </row>
    <row r="49" spans="1:21" ht="30.75" customHeight="1" x14ac:dyDescent="0.15">
      <c r="A49" s="46"/>
      <c r="B49" s="1190"/>
      <c r="C49" s="1191"/>
      <c r="D49" s="60"/>
      <c r="E49" s="1167" t="s">
        <v>14</v>
      </c>
      <c r="F49" s="1167"/>
      <c r="G49" s="1167"/>
      <c r="H49" s="1167"/>
      <c r="I49" s="1167"/>
      <c r="J49" s="1168"/>
      <c r="K49" s="61" t="s">
        <v>491</v>
      </c>
      <c r="L49" s="62" t="s">
        <v>491</v>
      </c>
      <c r="M49" s="62" t="s">
        <v>491</v>
      </c>
      <c r="N49" s="62" t="s">
        <v>491</v>
      </c>
      <c r="O49" s="63" t="s">
        <v>491</v>
      </c>
      <c r="P49" s="46"/>
      <c r="Q49" s="46"/>
      <c r="R49" s="46"/>
      <c r="S49" s="46"/>
      <c r="T49" s="46"/>
      <c r="U49" s="46"/>
    </row>
    <row r="50" spans="1:21" ht="30.75" customHeight="1" x14ac:dyDescent="0.15">
      <c r="A50" s="46"/>
      <c r="B50" s="1190"/>
      <c r="C50" s="1191"/>
      <c r="D50" s="60"/>
      <c r="E50" s="1167" t="s">
        <v>15</v>
      </c>
      <c r="F50" s="1167"/>
      <c r="G50" s="1167"/>
      <c r="H50" s="1167"/>
      <c r="I50" s="1167"/>
      <c r="J50" s="1168"/>
      <c r="K50" s="61">
        <v>627</v>
      </c>
      <c r="L50" s="62">
        <v>267</v>
      </c>
      <c r="M50" s="62">
        <v>1180</v>
      </c>
      <c r="N50" s="62">
        <v>401</v>
      </c>
      <c r="O50" s="63">
        <v>213</v>
      </c>
      <c r="P50" s="46"/>
      <c r="Q50" s="46"/>
      <c r="R50" s="46"/>
      <c r="S50" s="46"/>
      <c r="T50" s="46"/>
      <c r="U50" s="46"/>
    </row>
    <row r="51" spans="1:21" ht="30.75" customHeight="1" x14ac:dyDescent="0.15">
      <c r="A51" s="46"/>
      <c r="B51" s="1192"/>
      <c r="C51" s="1193"/>
      <c r="D51" s="64"/>
      <c r="E51" s="1167" t="s">
        <v>16</v>
      </c>
      <c r="F51" s="1167"/>
      <c r="G51" s="1167"/>
      <c r="H51" s="1167"/>
      <c r="I51" s="1167"/>
      <c r="J51" s="1168"/>
      <c r="K51" s="61" t="s">
        <v>491</v>
      </c>
      <c r="L51" s="62" t="s">
        <v>491</v>
      </c>
      <c r="M51" s="62" t="s">
        <v>491</v>
      </c>
      <c r="N51" s="62" t="s">
        <v>491</v>
      </c>
      <c r="O51" s="63" t="s">
        <v>491</v>
      </c>
      <c r="P51" s="46"/>
      <c r="Q51" s="46"/>
      <c r="R51" s="46"/>
      <c r="S51" s="46"/>
      <c r="T51" s="46"/>
      <c r="U51" s="46"/>
    </row>
    <row r="52" spans="1:21" ht="30.75" customHeight="1" x14ac:dyDescent="0.15">
      <c r="A52" s="46"/>
      <c r="B52" s="1165" t="s">
        <v>17</v>
      </c>
      <c r="C52" s="1166"/>
      <c r="D52" s="64"/>
      <c r="E52" s="1167" t="s">
        <v>18</v>
      </c>
      <c r="F52" s="1167"/>
      <c r="G52" s="1167"/>
      <c r="H52" s="1167"/>
      <c r="I52" s="1167"/>
      <c r="J52" s="1168"/>
      <c r="K52" s="61">
        <v>18025</v>
      </c>
      <c r="L52" s="62">
        <v>17308</v>
      </c>
      <c r="M52" s="62">
        <v>17119</v>
      </c>
      <c r="N52" s="62">
        <v>16783</v>
      </c>
      <c r="O52" s="63">
        <v>15643</v>
      </c>
      <c r="P52" s="46"/>
      <c r="Q52" s="46"/>
      <c r="R52" s="46"/>
      <c r="S52" s="46"/>
      <c r="T52" s="46"/>
      <c r="U52" s="46"/>
    </row>
    <row r="53" spans="1:21" ht="30.75" customHeight="1" thickBot="1" x14ac:dyDescent="0.2">
      <c r="A53" s="46"/>
      <c r="B53" s="1169" t="s">
        <v>19</v>
      </c>
      <c r="C53" s="1170"/>
      <c r="D53" s="65"/>
      <c r="E53" s="1171" t="s">
        <v>20</v>
      </c>
      <c r="F53" s="1171"/>
      <c r="G53" s="1171"/>
      <c r="H53" s="1171"/>
      <c r="I53" s="1171"/>
      <c r="J53" s="1172"/>
      <c r="K53" s="66">
        <v>4840</v>
      </c>
      <c r="L53" s="67">
        <v>4851</v>
      </c>
      <c r="M53" s="67">
        <v>6228</v>
      </c>
      <c r="N53" s="67">
        <v>5294</v>
      </c>
      <c r="O53" s="68">
        <v>5559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547</v>
      </c>
      <c r="L57" s="79" t="s">
        <v>548</v>
      </c>
      <c r="M57" s="79" t="s">
        <v>549</v>
      </c>
      <c r="N57" s="79" t="s">
        <v>550</v>
      </c>
      <c r="O57" s="80" t="s">
        <v>551</v>
      </c>
      <c r="P57" s="46"/>
      <c r="Q57" s="46"/>
      <c r="R57" s="46"/>
      <c r="S57" s="46"/>
      <c r="T57" s="46"/>
      <c r="U57" s="46"/>
    </row>
    <row r="58" spans="1:21" ht="31.5" customHeight="1" x14ac:dyDescent="0.15">
      <c r="B58" s="1173" t="s">
        <v>24</v>
      </c>
      <c r="C58" s="1174"/>
      <c r="D58" s="1179" t="s">
        <v>25</v>
      </c>
      <c r="E58" s="1180"/>
      <c r="F58" s="1180"/>
      <c r="G58" s="1180"/>
      <c r="H58" s="1180"/>
      <c r="I58" s="1180"/>
      <c r="J58" s="1181"/>
      <c r="K58" s="81"/>
      <c r="L58" s="82"/>
      <c r="M58" s="82"/>
      <c r="N58" s="82"/>
      <c r="O58" s="83"/>
    </row>
    <row r="59" spans="1:21" ht="31.5" customHeight="1" x14ac:dyDescent="0.15">
      <c r="B59" s="1175"/>
      <c r="C59" s="1176"/>
      <c r="D59" s="1182" t="s">
        <v>26</v>
      </c>
      <c r="E59" s="1183"/>
      <c r="F59" s="1183"/>
      <c r="G59" s="1183"/>
      <c r="H59" s="1183"/>
      <c r="I59" s="1183"/>
      <c r="J59" s="1184"/>
      <c r="K59" s="84"/>
      <c r="L59" s="85"/>
      <c r="M59" s="85"/>
      <c r="N59" s="85"/>
      <c r="O59" s="86"/>
    </row>
    <row r="60" spans="1:21" ht="31.5" customHeight="1" thickBot="1" x14ac:dyDescent="0.2">
      <c r="B60" s="1177"/>
      <c r="C60" s="1178"/>
      <c r="D60" s="1185" t="s">
        <v>27</v>
      </c>
      <c r="E60" s="1186"/>
      <c r="F60" s="1186"/>
      <c r="G60" s="1186"/>
      <c r="H60" s="1186"/>
      <c r="I60" s="1186"/>
      <c r="J60" s="1187"/>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q7gEbjamCjzvclW2AqQLr3dt5haQRR4kdNWfolCkDkkpdTiCw0XAzc3WZe6hkuoXRS8LvnSGAHbZmCT1ApXUQ==" saltValue="tR6Vz5ruw3ZfM3TjgBcGm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election activeCell="P39" sqref="P39"/>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529</v>
      </c>
      <c r="J40" s="101" t="s">
        <v>530</v>
      </c>
      <c r="K40" s="101" t="s">
        <v>531</v>
      </c>
      <c r="L40" s="101" t="s">
        <v>532</v>
      </c>
      <c r="M40" s="102" t="s">
        <v>533</v>
      </c>
    </row>
    <row r="41" spans="2:13" ht="27.75" customHeight="1" x14ac:dyDescent="0.15">
      <c r="B41" s="1208" t="s">
        <v>30</v>
      </c>
      <c r="C41" s="1209"/>
      <c r="D41" s="103"/>
      <c r="E41" s="1210" t="s">
        <v>31</v>
      </c>
      <c r="F41" s="1210"/>
      <c r="G41" s="1210"/>
      <c r="H41" s="1211"/>
      <c r="I41" s="330">
        <v>168224</v>
      </c>
      <c r="J41" s="331">
        <v>164277</v>
      </c>
      <c r="K41" s="331">
        <v>163029</v>
      </c>
      <c r="L41" s="331">
        <v>165874</v>
      </c>
      <c r="M41" s="332">
        <v>165167</v>
      </c>
    </row>
    <row r="42" spans="2:13" ht="27.75" customHeight="1" x14ac:dyDescent="0.15">
      <c r="B42" s="1198"/>
      <c r="C42" s="1199"/>
      <c r="D42" s="104"/>
      <c r="E42" s="1202" t="s">
        <v>32</v>
      </c>
      <c r="F42" s="1202"/>
      <c r="G42" s="1202"/>
      <c r="H42" s="1203"/>
      <c r="I42" s="333">
        <v>1077</v>
      </c>
      <c r="J42" s="334">
        <v>880</v>
      </c>
      <c r="K42" s="334">
        <v>2143</v>
      </c>
      <c r="L42" s="334">
        <v>3135</v>
      </c>
      <c r="M42" s="335">
        <v>2922</v>
      </c>
    </row>
    <row r="43" spans="2:13" ht="27.75" customHeight="1" x14ac:dyDescent="0.15">
      <c r="B43" s="1198"/>
      <c r="C43" s="1199"/>
      <c r="D43" s="104"/>
      <c r="E43" s="1202" t="s">
        <v>33</v>
      </c>
      <c r="F43" s="1202"/>
      <c r="G43" s="1202"/>
      <c r="H43" s="1203"/>
      <c r="I43" s="333">
        <v>40828</v>
      </c>
      <c r="J43" s="334">
        <v>38796</v>
      </c>
      <c r="K43" s="334">
        <v>38434</v>
      </c>
      <c r="L43" s="334">
        <v>38878</v>
      </c>
      <c r="M43" s="335">
        <v>41121</v>
      </c>
    </row>
    <row r="44" spans="2:13" ht="27.75" customHeight="1" x14ac:dyDescent="0.15">
      <c r="B44" s="1198"/>
      <c r="C44" s="1199"/>
      <c r="D44" s="104"/>
      <c r="E44" s="1202" t="s">
        <v>34</v>
      </c>
      <c r="F44" s="1202"/>
      <c r="G44" s="1202"/>
      <c r="H44" s="1203"/>
      <c r="I44" s="333" t="s">
        <v>491</v>
      </c>
      <c r="J44" s="334" t="s">
        <v>491</v>
      </c>
      <c r="K44" s="334" t="s">
        <v>491</v>
      </c>
      <c r="L44" s="334" t="s">
        <v>491</v>
      </c>
      <c r="M44" s="335" t="s">
        <v>491</v>
      </c>
    </row>
    <row r="45" spans="2:13" ht="27.75" customHeight="1" x14ac:dyDescent="0.15">
      <c r="B45" s="1198"/>
      <c r="C45" s="1199"/>
      <c r="D45" s="104"/>
      <c r="E45" s="1202" t="s">
        <v>35</v>
      </c>
      <c r="F45" s="1202"/>
      <c r="G45" s="1202"/>
      <c r="H45" s="1203"/>
      <c r="I45" s="333">
        <v>23459</v>
      </c>
      <c r="J45" s="334">
        <v>23222</v>
      </c>
      <c r="K45" s="334">
        <v>23289</v>
      </c>
      <c r="L45" s="334">
        <v>23848</v>
      </c>
      <c r="M45" s="335">
        <v>23760</v>
      </c>
    </row>
    <row r="46" spans="2:13" ht="27.75" customHeight="1" x14ac:dyDescent="0.15">
      <c r="B46" s="1198"/>
      <c r="C46" s="1199"/>
      <c r="D46" s="105"/>
      <c r="E46" s="1202" t="s">
        <v>36</v>
      </c>
      <c r="F46" s="1202"/>
      <c r="G46" s="1202"/>
      <c r="H46" s="1203"/>
      <c r="I46" s="333">
        <v>0</v>
      </c>
      <c r="J46" s="334" t="s">
        <v>491</v>
      </c>
      <c r="K46" s="334" t="s">
        <v>491</v>
      </c>
      <c r="L46" s="334" t="s">
        <v>491</v>
      </c>
      <c r="M46" s="335" t="s">
        <v>491</v>
      </c>
    </row>
    <row r="47" spans="2:13" ht="27.75" customHeight="1" x14ac:dyDescent="0.15">
      <c r="B47" s="1198"/>
      <c r="C47" s="1199"/>
      <c r="D47" s="106"/>
      <c r="E47" s="1212" t="s">
        <v>37</v>
      </c>
      <c r="F47" s="1213"/>
      <c r="G47" s="1213"/>
      <c r="H47" s="1214"/>
      <c r="I47" s="333" t="s">
        <v>491</v>
      </c>
      <c r="J47" s="334" t="s">
        <v>491</v>
      </c>
      <c r="K47" s="334" t="s">
        <v>491</v>
      </c>
      <c r="L47" s="334" t="s">
        <v>491</v>
      </c>
      <c r="M47" s="335" t="s">
        <v>491</v>
      </c>
    </row>
    <row r="48" spans="2:13" ht="27.75" customHeight="1" x14ac:dyDescent="0.15">
      <c r="B48" s="1198"/>
      <c r="C48" s="1199"/>
      <c r="D48" s="104"/>
      <c r="E48" s="1202" t="s">
        <v>38</v>
      </c>
      <c r="F48" s="1202"/>
      <c r="G48" s="1202"/>
      <c r="H48" s="1203"/>
      <c r="I48" s="333" t="s">
        <v>491</v>
      </c>
      <c r="J48" s="334" t="s">
        <v>491</v>
      </c>
      <c r="K48" s="334" t="s">
        <v>491</v>
      </c>
      <c r="L48" s="334" t="s">
        <v>491</v>
      </c>
      <c r="M48" s="335" t="s">
        <v>491</v>
      </c>
    </row>
    <row r="49" spans="2:13" ht="27.75" customHeight="1" x14ac:dyDescent="0.15">
      <c r="B49" s="1200"/>
      <c r="C49" s="1201"/>
      <c r="D49" s="104"/>
      <c r="E49" s="1202" t="s">
        <v>39</v>
      </c>
      <c r="F49" s="1202"/>
      <c r="G49" s="1202"/>
      <c r="H49" s="1203"/>
      <c r="I49" s="333" t="s">
        <v>491</v>
      </c>
      <c r="J49" s="334" t="s">
        <v>491</v>
      </c>
      <c r="K49" s="334" t="s">
        <v>491</v>
      </c>
      <c r="L49" s="334" t="s">
        <v>491</v>
      </c>
      <c r="M49" s="335" t="s">
        <v>491</v>
      </c>
    </row>
    <row r="50" spans="2:13" ht="27.75" customHeight="1" x14ac:dyDescent="0.15">
      <c r="B50" s="1196" t="s">
        <v>40</v>
      </c>
      <c r="C50" s="1197"/>
      <c r="D50" s="107"/>
      <c r="E50" s="1202" t="s">
        <v>41</v>
      </c>
      <c r="F50" s="1202"/>
      <c r="G50" s="1202"/>
      <c r="H50" s="1203"/>
      <c r="I50" s="333">
        <v>20879</v>
      </c>
      <c r="J50" s="334">
        <v>20690</v>
      </c>
      <c r="K50" s="334">
        <v>21978</v>
      </c>
      <c r="L50" s="334">
        <v>19848</v>
      </c>
      <c r="M50" s="335">
        <v>19173</v>
      </c>
    </row>
    <row r="51" spans="2:13" ht="27.75" customHeight="1" x14ac:dyDescent="0.15">
      <c r="B51" s="1198"/>
      <c r="C51" s="1199"/>
      <c r="D51" s="104"/>
      <c r="E51" s="1202" t="s">
        <v>42</v>
      </c>
      <c r="F51" s="1202"/>
      <c r="G51" s="1202"/>
      <c r="H51" s="1203"/>
      <c r="I51" s="333">
        <v>36613</v>
      </c>
      <c r="J51" s="334">
        <v>36857</v>
      </c>
      <c r="K51" s="334">
        <v>36297</v>
      </c>
      <c r="L51" s="334">
        <v>37848</v>
      </c>
      <c r="M51" s="335">
        <v>39134</v>
      </c>
    </row>
    <row r="52" spans="2:13" ht="27.75" customHeight="1" x14ac:dyDescent="0.15">
      <c r="B52" s="1200"/>
      <c r="C52" s="1201"/>
      <c r="D52" s="104"/>
      <c r="E52" s="1202" t="s">
        <v>43</v>
      </c>
      <c r="F52" s="1202"/>
      <c r="G52" s="1202"/>
      <c r="H52" s="1203"/>
      <c r="I52" s="333">
        <v>144025</v>
      </c>
      <c r="J52" s="334">
        <v>143855</v>
      </c>
      <c r="K52" s="334">
        <v>139431</v>
      </c>
      <c r="L52" s="334">
        <v>135700</v>
      </c>
      <c r="M52" s="335">
        <v>130410</v>
      </c>
    </row>
    <row r="53" spans="2:13" ht="27.75" customHeight="1" thickBot="1" x14ac:dyDescent="0.2">
      <c r="B53" s="1204" t="s">
        <v>19</v>
      </c>
      <c r="C53" s="1205"/>
      <c r="D53" s="108"/>
      <c r="E53" s="1206" t="s">
        <v>44</v>
      </c>
      <c r="F53" s="1206"/>
      <c r="G53" s="1206"/>
      <c r="H53" s="1207"/>
      <c r="I53" s="336">
        <v>32072</v>
      </c>
      <c r="J53" s="337">
        <v>25774</v>
      </c>
      <c r="K53" s="337">
        <v>29189</v>
      </c>
      <c r="L53" s="337">
        <v>38340</v>
      </c>
      <c r="M53" s="338">
        <v>44253</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HBU9leiAacAAn0KqUanaG3v9VaCoqrilA0ESRaqqO2cS6hHVdmF2H2LA1FWlovFC6JgKVDtpS/zi3Ds0AmiKGA==" saltValue="av4rVe4hceczHvYoRDr08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V23" sqref="V23:Z23"/>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531</v>
      </c>
      <c r="G54" s="117" t="s">
        <v>532</v>
      </c>
      <c r="H54" s="118" t="s">
        <v>533</v>
      </c>
    </row>
    <row r="55" spans="2:8" ht="52.5" customHeight="1" x14ac:dyDescent="0.15">
      <c r="B55" s="119"/>
      <c r="C55" s="1223" t="s">
        <v>46</v>
      </c>
      <c r="D55" s="1223"/>
      <c r="E55" s="1224"/>
      <c r="F55" s="339">
        <v>5915</v>
      </c>
      <c r="G55" s="339">
        <v>5922</v>
      </c>
      <c r="H55" s="340">
        <v>4934</v>
      </c>
    </row>
    <row r="56" spans="2:8" ht="52.5" customHeight="1" x14ac:dyDescent="0.15">
      <c r="B56" s="120"/>
      <c r="C56" s="1225" t="s">
        <v>47</v>
      </c>
      <c r="D56" s="1225"/>
      <c r="E56" s="1226"/>
      <c r="F56" s="341">
        <v>3507</v>
      </c>
      <c r="G56" s="341">
        <v>3508</v>
      </c>
      <c r="H56" s="342">
        <v>3746</v>
      </c>
    </row>
    <row r="57" spans="2:8" ht="53.25" customHeight="1" x14ac:dyDescent="0.15">
      <c r="B57" s="120"/>
      <c r="C57" s="1227" t="s">
        <v>48</v>
      </c>
      <c r="D57" s="1227"/>
      <c r="E57" s="1228"/>
      <c r="F57" s="343">
        <v>15653</v>
      </c>
      <c r="G57" s="343">
        <v>13798</v>
      </c>
      <c r="H57" s="344">
        <v>12995</v>
      </c>
    </row>
    <row r="58" spans="2:8" ht="45.75" customHeight="1" x14ac:dyDescent="0.15">
      <c r="B58" s="121"/>
      <c r="C58" s="1215" t="s">
        <v>565</v>
      </c>
      <c r="D58" s="1216"/>
      <c r="E58" s="1217"/>
      <c r="F58" s="345">
        <v>7952</v>
      </c>
      <c r="G58" s="345">
        <v>5807</v>
      </c>
      <c r="H58" s="346">
        <v>4961</v>
      </c>
    </row>
    <row r="59" spans="2:8" ht="45.75" customHeight="1" x14ac:dyDescent="0.15">
      <c r="B59" s="121"/>
      <c r="C59" s="1215" t="s">
        <v>569</v>
      </c>
      <c r="D59" s="1216"/>
      <c r="E59" s="1217"/>
      <c r="F59" s="345">
        <v>4000</v>
      </c>
      <c r="G59" s="345">
        <v>4000</v>
      </c>
      <c r="H59" s="346">
        <v>4000</v>
      </c>
    </row>
    <row r="60" spans="2:8" ht="45.75" customHeight="1" x14ac:dyDescent="0.15">
      <c r="B60" s="121"/>
      <c r="C60" s="1215" t="s">
        <v>567</v>
      </c>
      <c r="D60" s="1216"/>
      <c r="E60" s="1217"/>
      <c r="F60" s="345">
        <v>843</v>
      </c>
      <c r="G60" s="345">
        <v>1343</v>
      </c>
      <c r="H60" s="346">
        <v>1343</v>
      </c>
    </row>
    <row r="61" spans="2:8" ht="45.75" customHeight="1" x14ac:dyDescent="0.15">
      <c r="B61" s="121"/>
      <c r="C61" s="1215" t="s">
        <v>568</v>
      </c>
      <c r="D61" s="1216"/>
      <c r="E61" s="1217"/>
      <c r="F61" s="345">
        <v>1037</v>
      </c>
      <c r="G61" s="345">
        <v>1037</v>
      </c>
      <c r="H61" s="346">
        <v>1037</v>
      </c>
    </row>
    <row r="62" spans="2:8" ht="45.75" customHeight="1" thickBot="1" x14ac:dyDescent="0.2">
      <c r="B62" s="122"/>
      <c r="C62" s="1218" t="s">
        <v>566</v>
      </c>
      <c r="D62" s="1219"/>
      <c r="E62" s="1220"/>
      <c r="F62" s="347">
        <v>720</v>
      </c>
      <c r="G62" s="347">
        <v>783</v>
      </c>
      <c r="H62" s="348">
        <v>849</v>
      </c>
    </row>
    <row r="63" spans="2:8" ht="52.5" customHeight="1" thickBot="1" x14ac:dyDescent="0.2">
      <c r="B63" s="123"/>
      <c r="C63" s="1221" t="s">
        <v>49</v>
      </c>
      <c r="D63" s="1221"/>
      <c r="E63" s="1222"/>
      <c r="F63" s="349">
        <v>25075</v>
      </c>
      <c r="G63" s="349">
        <v>23228</v>
      </c>
      <c r="H63" s="350">
        <v>21675</v>
      </c>
    </row>
    <row r="64" spans="2:8" x14ac:dyDescent="0.15"/>
  </sheetData>
  <sheetProtection algorithmName="SHA-512" hashValue="FNebrMCm0q4NbIZ0mLThvNDQdQLhJF/+vNy72PMjHF0MOaDUiREOTWebdlDL4KkmGNpmViI/c3eOtcHIlED3WA==" saltValue="N72/mNVpqloOvKvZaHLS7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3DFC3-29DA-4C90-896B-8C7D44F4DB86}">
  <sheetPr>
    <pageSetUpPr fitToPage="1"/>
  </sheetPr>
  <dimension ref="A1:DE85"/>
  <sheetViews>
    <sheetView showGridLines="0" topLeftCell="A70" zoomScale="85" zoomScaleNormal="85" zoomScaleSheetLayoutView="55" workbookViewId="0">
      <selection activeCell="AN65" sqref="AN65:DC69"/>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570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571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1" t="s">
        <v>572</v>
      </c>
      <c r="AO43" s="1242"/>
      <c r="AP43" s="1242"/>
      <c r="AQ43" s="1242"/>
      <c r="AR43" s="1242"/>
      <c r="AS43" s="1242"/>
      <c r="AT43" s="1242"/>
      <c r="AU43" s="1242"/>
      <c r="AV43" s="1242"/>
      <c r="AW43" s="1242"/>
      <c r="AX43" s="1242"/>
      <c r="AY43" s="1242"/>
      <c r="AZ43" s="1242"/>
      <c r="BA43" s="1242"/>
      <c r="BB43" s="1242"/>
      <c r="BC43" s="1242"/>
      <c r="BD43" s="1242"/>
      <c r="BE43" s="1242"/>
      <c r="BF43" s="1242"/>
      <c r="BG43" s="1242"/>
      <c r="BH43" s="1242"/>
      <c r="BI43" s="1242"/>
      <c r="BJ43" s="1242"/>
      <c r="BK43" s="1242"/>
      <c r="BL43" s="1242"/>
      <c r="BM43" s="1242"/>
      <c r="BN43" s="1242"/>
      <c r="BO43" s="1242"/>
      <c r="BP43" s="1242"/>
      <c r="BQ43" s="1242"/>
      <c r="BR43" s="1242"/>
      <c r="BS43" s="1242"/>
      <c r="BT43" s="1242"/>
      <c r="BU43" s="1242"/>
      <c r="BV43" s="1242"/>
      <c r="BW43" s="1242"/>
      <c r="BX43" s="1242"/>
      <c r="BY43" s="1242"/>
      <c r="BZ43" s="1242"/>
      <c r="CA43" s="1242"/>
      <c r="CB43" s="1242"/>
      <c r="CC43" s="1242"/>
      <c r="CD43" s="1242"/>
      <c r="CE43" s="1242"/>
      <c r="CF43" s="1242"/>
      <c r="CG43" s="1242"/>
      <c r="CH43" s="1242"/>
      <c r="CI43" s="1242"/>
      <c r="CJ43" s="1242"/>
      <c r="CK43" s="1242"/>
      <c r="CL43" s="1242"/>
      <c r="CM43" s="1242"/>
      <c r="CN43" s="1242"/>
      <c r="CO43" s="1242"/>
      <c r="CP43" s="1242"/>
      <c r="CQ43" s="1242"/>
      <c r="CR43" s="1242"/>
      <c r="CS43" s="1242"/>
      <c r="CT43" s="1242"/>
      <c r="CU43" s="1242"/>
      <c r="CV43" s="1242"/>
      <c r="CW43" s="1242"/>
      <c r="CX43" s="1242"/>
      <c r="CY43" s="1242"/>
      <c r="CZ43" s="1242"/>
      <c r="DA43" s="1242"/>
      <c r="DB43" s="1242"/>
      <c r="DC43" s="1243"/>
    </row>
    <row r="44" spans="2:109" x14ac:dyDescent="0.15">
      <c r="B44" s="247"/>
      <c r="AN44" s="1244"/>
      <c r="AO44" s="1245"/>
      <c r="AP44" s="1245"/>
      <c r="AQ44" s="1245"/>
      <c r="AR44" s="1245"/>
      <c r="AS44" s="1245"/>
      <c r="AT44" s="1245"/>
      <c r="AU44" s="1245"/>
      <c r="AV44" s="1245"/>
      <c r="AW44" s="1245"/>
      <c r="AX44" s="1245"/>
      <c r="AY44" s="1245"/>
      <c r="AZ44" s="1245"/>
      <c r="BA44" s="1245"/>
      <c r="BB44" s="1245"/>
      <c r="BC44" s="1245"/>
      <c r="BD44" s="1245"/>
      <c r="BE44" s="1245"/>
      <c r="BF44" s="1245"/>
      <c r="BG44" s="1245"/>
      <c r="BH44" s="1245"/>
      <c r="BI44" s="1245"/>
      <c r="BJ44" s="1245"/>
      <c r="BK44" s="1245"/>
      <c r="BL44" s="1245"/>
      <c r="BM44" s="1245"/>
      <c r="BN44" s="1245"/>
      <c r="BO44" s="1245"/>
      <c r="BP44" s="1245"/>
      <c r="BQ44" s="1245"/>
      <c r="BR44" s="1245"/>
      <c r="BS44" s="1245"/>
      <c r="BT44" s="1245"/>
      <c r="BU44" s="1245"/>
      <c r="BV44" s="1245"/>
      <c r="BW44" s="1245"/>
      <c r="BX44" s="1245"/>
      <c r="BY44" s="1245"/>
      <c r="BZ44" s="1245"/>
      <c r="CA44" s="1245"/>
      <c r="CB44" s="1245"/>
      <c r="CC44" s="1245"/>
      <c r="CD44" s="1245"/>
      <c r="CE44" s="1245"/>
      <c r="CF44" s="1245"/>
      <c r="CG44" s="1245"/>
      <c r="CH44" s="1245"/>
      <c r="CI44" s="1245"/>
      <c r="CJ44" s="1245"/>
      <c r="CK44" s="1245"/>
      <c r="CL44" s="1245"/>
      <c r="CM44" s="1245"/>
      <c r="CN44" s="1245"/>
      <c r="CO44" s="1245"/>
      <c r="CP44" s="1245"/>
      <c r="CQ44" s="1245"/>
      <c r="CR44" s="1245"/>
      <c r="CS44" s="1245"/>
      <c r="CT44" s="1245"/>
      <c r="CU44" s="1245"/>
      <c r="CV44" s="1245"/>
      <c r="CW44" s="1245"/>
      <c r="CX44" s="1245"/>
      <c r="CY44" s="1245"/>
      <c r="CZ44" s="1245"/>
      <c r="DA44" s="1245"/>
      <c r="DB44" s="1245"/>
      <c r="DC44" s="1246"/>
    </row>
    <row r="45" spans="2:109" x14ac:dyDescent="0.15">
      <c r="B45" s="247"/>
      <c r="AN45" s="1244"/>
      <c r="AO45" s="1245"/>
      <c r="AP45" s="1245"/>
      <c r="AQ45" s="1245"/>
      <c r="AR45" s="1245"/>
      <c r="AS45" s="1245"/>
      <c r="AT45" s="1245"/>
      <c r="AU45" s="1245"/>
      <c r="AV45" s="1245"/>
      <c r="AW45" s="1245"/>
      <c r="AX45" s="1245"/>
      <c r="AY45" s="1245"/>
      <c r="AZ45" s="1245"/>
      <c r="BA45" s="1245"/>
      <c r="BB45" s="1245"/>
      <c r="BC45" s="1245"/>
      <c r="BD45" s="1245"/>
      <c r="BE45" s="1245"/>
      <c r="BF45" s="1245"/>
      <c r="BG45" s="1245"/>
      <c r="BH45" s="1245"/>
      <c r="BI45" s="1245"/>
      <c r="BJ45" s="1245"/>
      <c r="BK45" s="1245"/>
      <c r="BL45" s="1245"/>
      <c r="BM45" s="1245"/>
      <c r="BN45" s="1245"/>
      <c r="BO45" s="1245"/>
      <c r="BP45" s="1245"/>
      <c r="BQ45" s="1245"/>
      <c r="BR45" s="1245"/>
      <c r="BS45" s="1245"/>
      <c r="BT45" s="1245"/>
      <c r="BU45" s="1245"/>
      <c r="BV45" s="1245"/>
      <c r="BW45" s="1245"/>
      <c r="BX45" s="1245"/>
      <c r="BY45" s="1245"/>
      <c r="BZ45" s="1245"/>
      <c r="CA45" s="1245"/>
      <c r="CB45" s="1245"/>
      <c r="CC45" s="1245"/>
      <c r="CD45" s="1245"/>
      <c r="CE45" s="1245"/>
      <c r="CF45" s="1245"/>
      <c r="CG45" s="1245"/>
      <c r="CH45" s="1245"/>
      <c r="CI45" s="1245"/>
      <c r="CJ45" s="1245"/>
      <c r="CK45" s="1245"/>
      <c r="CL45" s="1245"/>
      <c r="CM45" s="1245"/>
      <c r="CN45" s="1245"/>
      <c r="CO45" s="1245"/>
      <c r="CP45" s="1245"/>
      <c r="CQ45" s="1245"/>
      <c r="CR45" s="1245"/>
      <c r="CS45" s="1245"/>
      <c r="CT45" s="1245"/>
      <c r="CU45" s="1245"/>
      <c r="CV45" s="1245"/>
      <c r="CW45" s="1245"/>
      <c r="CX45" s="1245"/>
      <c r="CY45" s="1245"/>
      <c r="CZ45" s="1245"/>
      <c r="DA45" s="1245"/>
      <c r="DB45" s="1245"/>
      <c r="DC45" s="1246"/>
    </row>
    <row r="46" spans="2:109" x14ac:dyDescent="0.15">
      <c r="B46" s="247"/>
      <c r="AN46" s="1244"/>
      <c r="AO46" s="1245"/>
      <c r="AP46" s="1245"/>
      <c r="AQ46" s="1245"/>
      <c r="AR46" s="1245"/>
      <c r="AS46" s="1245"/>
      <c r="AT46" s="1245"/>
      <c r="AU46" s="1245"/>
      <c r="AV46" s="1245"/>
      <c r="AW46" s="1245"/>
      <c r="AX46" s="1245"/>
      <c r="AY46" s="1245"/>
      <c r="AZ46" s="1245"/>
      <c r="BA46" s="1245"/>
      <c r="BB46" s="1245"/>
      <c r="BC46" s="1245"/>
      <c r="BD46" s="1245"/>
      <c r="BE46" s="1245"/>
      <c r="BF46" s="1245"/>
      <c r="BG46" s="1245"/>
      <c r="BH46" s="1245"/>
      <c r="BI46" s="1245"/>
      <c r="BJ46" s="1245"/>
      <c r="BK46" s="1245"/>
      <c r="BL46" s="1245"/>
      <c r="BM46" s="1245"/>
      <c r="BN46" s="1245"/>
      <c r="BO46" s="1245"/>
      <c r="BP46" s="1245"/>
      <c r="BQ46" s="1245"/>
      <c r="BR46" s="1245"/>
      <c r="BS46" s="1245"/>
      <c r="BT46" s="1245"/>
      <c r="BU46" s="1245"/>
      <c r="BV46" s="1245"/>
      <c r="BW46" s="1245"/>
      <c r="BX46" s="1245"/>
      <c r="BY46" s="1245"/>
      <c r="BZ46" s="1245"/>
      <c r="CA46" s="1245"/>
      <c r="CB46" s="1245"/>
      <c r="CC46" s="1245"/>
      <c r="CD46" s="1245"/>
      <c r="CE46" s="1245"/>
      <c r="CF46" s="1245"/>
      <c r="CG46" s="1245"/>
      <c r="CH46" s="1245"/>
      <c r="CI46" s="1245"/>
      <c r="CJ46" s="1245"/>
      <c r="CK46" s="1245"/>
      <c r="CL46" s="1245"/>
      <c r="CM46" s="1245"/>
      <c r="CN46" s="1245"/>
      <c r="CO46" s="1245"/>
      <c r="CP46" s="1245"/>
      <c r="CQ46" s="1245"/>
      <c r="CR46" s="1245"/>
      <c r="CS46" s="1245"/>
      <c r="CT46" s="1245"/>
      <c r="CU46" s="1245"/>
      <c r="CV46" s="1245"/>
      <c r="CW46" s="1245"/>
      <c r="CX46" s="1245"/>
      <c r="CY46" s="1245"/>
      <c r="CZ46" s="1245"/>
      <c r="DA46" s="1245"/>
      <c r="DB46" s="1245"/>
      <c r="DC46" s="1246"/>
    </row>
    <row r="47" spans="2:109" x14ac:dyDescent="0.15">
      <c r="B47" s="247"/>
      <c r="AN47" s="1247"/>
      <c r="AO47" s="1248"/>
      <c r="AP47" s="1248"/>
      <c r="AQ47" s="1248"/>
      <c r="AR47" s="1248"/>
      <c r="AS47" s="1248"/>
      <c r="AT47" s="1248"/>
      <c r="AU47" s="1248"/>
      <c r="AV47" s="1248"/>
      <c r="AW47" s="1248"/>
      <c r="AX47" s="1248"/>
      <c r="AY47" s="1248"/>
      <c r="AZ47" s="1248"/>
      <c r="BA47" s="1248"/>
      <c r="BB47" s="1248"/>
      <c r="BC47" s="1248"/>
      <c r="BD47" s="1248"/>
      <c r="BE47" s="1248"/>
      <c r="BF47" s="1248"/>
      <c r="BG47" s="1248"/>
      <c r="BH47" s="1248"/>
      <c r="BI47" s="1248"/>
      <c r="BJ47" s="1248"/>
      <c r="BK47" s="1248"/>
      <c r="BL47" s="1248"/>
      <c r="BM47" s="1248"/>
      <c r="BN47" s="1248"/>
      <c r="BO47" s="1248"/>
      <c r="BP47" s="1248"/>
      <c r="BQ47" s="1248"/>
      <c r="BR47" s="1248"/>
      <c r="BS47" s="1248"/>
      <c r="BT47" s="1248"/>
      <c r="BU47" s="1248"/>
      <c r="BV47" s="1248"/>
      <c r="BW47" s="1248"/>
      <c r="BX47" s="1248"/>
      <c r="BY47" s="1248"/>
      <c r="BZ47" s="1248"/>
      <c r="CA47" s="1248"/>
      <c r="CB47" s="1248"/>
      <c r="CC47" s="1248"/>
      <c r="CD47" s="1248"/>
      <c r="CE47" s="1248"/>
      <c r="CF47" s="1248"/>
      <c r="CG47" s="1248"/>
      <c r="CH47" s="1248"/>
      <c r="CI47" s="1248"/>
      <c r="CJ47" s="1248"/>
      <c r="CK47" s="1248"/>
      <c r="CL47" s="1248"/>
      <c r="CM47" s="1248"/>
      <c r="CN47" s="1248"/>
      <c r="CO47" s="1248"/>
      <c r="CP47" s="1248"/>
      <c r="CQ47" s="1248"/>
      <c r="CR47" s="1248"/>
      <c r="CS47" s="1248"/>
      <c r="CT47" s="1248"/>
      <c r="CU47" s="1248"/>
      <c r="CV47" s="1248"/>
      <c r="CW47" s="1248"/>
      <c r="CX47" s="1248"/>
      <c r="CY47" s="1248"/>
      <c r="CZ47" s="1248"/>
      <c r="DA47" s="1248"/>
      <c r="DB47" s="1248"/>
      <c r="DC47" s="1249"/>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573</v>
      </c>
    </row>
    <row r="50" spans="1:109" x14ac:dyDescent="0.15">
      <c r="B50" s="247"/>
      <c r="G50" s="1235"/>
      <c r="H50" s="1235"/>
      <c r="I50" s="1235"/>
      <c r="J50" s="1235"/>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34" t="s">
        <v>529</v>
      </c>
      <c r="BQ50" s="1234"/>
      <c r="BR50" s="1234"/>
      <c r="BS50" s="1234"/>
      <c r="BT50" s="1234"/>
      <c r="BU50" s="1234"/>
      <c r="BV50" s="1234"/>
      <c r="BW50" s="1234"/>
      <c r="BX50" s="1234" t="s">
        <v>530</v>
      </c>
      <c r="BY50" s="1234"/>
      <c r="BZ50" s="1234"/>
      <c r="CA50" s="1234"/>
      <c r="CB50" s="1234"/>
      <c r="CC50" s="1234"/>
      <c r="CD50" s="1234"/>
      <c r="CE50" s="1234"/>
      <c r="CF50" s="1234" t="s">
        <v>531</v>
      </c>
      <c r="CG50" s="1234"/>
      <c r="CH50" s="1234"/>
      <c r="CI50" s="1234"/>
      <c r="CJ50" s="1234"/>
      <c r="CK50" s="1234"/>
      <c r="CL50" s="1234"/>
      <c r="CM50" s="1234"/>
      <c r="CN50" s="1234" t="s">
        <v>532</v>
      </c>
      <c r="CO50" s="1234"/>
      <c r="CP50" s="1234"/>
      <c r="CQ50" s="1234"/>
      <c r="CR50" s="1234"/>
      <c r="CS50" s="1234"/>
      <c r="CT50" s="1234"/>
      <c r="CU50" s="1234"/>
      <c r="CV50" s="1234" t="s">
        <v>533</v>
      </c>
      <c r="CW50" s="1234"/>
      <c r="CX50" s="1234"/>
      <c r="CY50" s="1234"/>
      <c r="CZ50" s="1234"/>
      <c r="DA50" s="1234"/>
      <c r="DB50" s="1234"/>
      <c r="DC50" s="1234"/>
    </row>
    <row r="51" spans="1:109" ht="13.5" customHeight="1" x14ac:dyDescent="0.15">
      <c r="B51" s="247"/>
      <c r="G51" s="1237"/>
      <c r="H51" s="1237"/>
      <c r="I51" s="1250"/>
      <c r="J51" s="1250"/>
      <c r="K51" s="1236"/>
      <c r="L51" s="1236"/>
      <c r="M51" s="1236"/>
      <c r="N51" s="1236"/>
      <c r="AM51" s="359"/>
      <c r="AN51" s="1232" t="s">
        <v>574</v>
      </c>
      <c r="AO51" s="1232"/>
      <c r="AP51" s="1232"/>
      <c r="AQ51" s="1232"/>
      <c r="AR51" s="1232"/>
      <c r="AS51" s="1232"/>
      <c r="AT51" s="1232"/>
      <c r="AU51" s="1232"/>
      <c r="AV51" s="1232"/>
      <c r="AW51" s="1232"/>
      <c r="AX51" s="1232"/>
      <c r="AY51" s="1232"/>
      <c r="AZ51" s="1232"/>
      <c r="BA51" s="1232"/>
      <c r="BB51" s="1232" t="s">
        <v>575</v>
      </c>
      <c r="BC51" s="1232"/>
      <c r="BD51" s="1232"/>
      <c r="BE51" s="1232"/>
      <c r="BF51" s="1232"/>
      <c r="BG51" s="1232"/>
      <c r="BH51" s="1232"/>
      <c r="BI51" s="1232"/>
      <c r="BJ51" s="1232"/>
      <c r="BK51" s="1232"/>
      <c r="BL51" s="1232"/>
      <c r="BM51" s="1232"/>
      <c r="BN51" s="1232"/>
      <c r="BO51" s="1232"/>
      <c r="BP51" s="1229">
        <v>36.6</v>
      </c>
      <c r="BQ51" s="1229"/>
      <c r="BR51" s="1229"/>
      <c r="BS51" s="1229"/>
      <c r="BT51" s="1229"/>
      <c r="BU51" s="1229"/>
      <c r="BV51" s="1229"/>
      <c r="BW51" s="1229"/>
      <c r="BX51" s="1229">
        <v>27.8</v>
      </c>
      <c r="BY51" s="1229"/>
      <c r="BZ51" s="1229"/>
      <c r="CA51" s="1229"/>
      <c r="CB51" s="1229"/>
      <c r="CC51" s="1229"/>
      <c r="CD51" s="1229"/>
      <c r="CE51" s="1229"/>
      <c r="CF51" s="1229">
        <v>32</v>
      </c>
      <c r="CG51" s="1229"/>
      <c r="CH51" s="1229"/>
      <c r="CI51" s="1229"/>
      <c r="CJ51" s="1229"/>
      <c r="CK51" s="1229"/>
      <c r="CL51" s="1229"/>
      <c r="CM51" s="1229"/>
      <c r="CN51" s="1229">
        <v>41.1</v>
      </c>
      <c r="CO51" s="1229"/>
      <c r="CP51" s="1229"/>
      <c r="CQ51" s="1229"/>
      <c r="CR51" s="1229"/>
      <c r="CS51" s="1229"/>
      <c r="CT51" s="1229"/>
      <c r="CU51" s="1229"/>
      <c r="CV51" s="1229">
        <v>45.7</v>
      </c>
      <c r="CW51" s="1229"/>
      <c r="CX51" s="1229"/>
      <c r="CY51" s="1229"/>
      <c r="CZ51" s="1229"/>
      <c r="DA51" s="1229"/>
      <c r="DB51" s="1229"/>
      <c r="DC51" s="1229"/>
    </row>
    <row r="52" spans="1:109" x14ac:dyDescent="0.15">
      <c r="B52" s="247"/>
      <c r="G52" s="1237"/>
      <c r="H52" s="1237"/>
      <c r="I52" s="1250"/>
      <c r="J52" s="1250"/>
      <c r="K52" s="1236"/>
      <c r="L52" s="1236"/>
      <c r="M52" s="1236"/>
      <c r="N52" s="1236"/>
      <c r="AM52" s="359"/>
      <c r="AN52" s="1232"/>
      <c r="AO52" s="1232"/>
      <c r="AP52" s="1232"/>
      <c r="AQ52" s="1232"/>
      <c r="AR52" s="1232"/>
      <c r="AS52" s="1232"/>
      <c r="AT52" s="1232"/>
      <c r="AU52" s="1232"/>
      <c r="AV52" s="1232"/>
      <c r="AW52" s="1232"/>
      <c r="AX52" s="1232"/>
      <c r="AY52" s="1232"/>
      <c r="AZ52" s="1232"/>
      <c r="BA52" s="1232"/>
      <c r="BB52" s="1232"/>
      <c r="BC52" s="1232"/>
      <c r="BD52" s="1232"/>
      <c r="BE52" s="1232"/>
      <c r="BF52" s="1232"/>
      <c r="BG52" s="1232"/>
      <c r="BH52" s="1232"/>
      <c r="BI52" s="1232"/>
      <c r="BJ52" s="1232"/>
      <c r="BK52" s="1232"/>
      <c r="BL52" s="1232"/>
      <c r="BM52" s="1232"/>
      <c r="BN52" s="1232"/>
      <c r="BO52" s="1232"/>
      <c r="BP52" s="1229"/>
      <c r="BQ52" s="1229"/>
      <c r="BR52" s="1229"/>
      <c r="BS52" s="1229"/>
      <c r="BT52" s="1229"/>
      <c r="BU52" s="1229"/>
      <c r="BV52" s="1229"/>
      <c r="BW52" s="1229"/>
      <c r="BX52" s="1229"/>
      <c r="BY52" s="1229"/>
      <c r="BZ52" s="1229"/>
      <c r="CA52" s="1229"/>
      <c r="CB52" s="1229"/>
      <c r="CC52" s="1229"/>
      <c r="CD52" s="1229"/>
      <c r="CE52" s="1229"/>
      <c r="CF52" s="1229"/>
      <c r="CG52" s="1229"/>
      <c r="CH52" s="1229"/>
      <c r="CI52" s="1229"/>
      <c r="CJ52" s="1229"/>
      <c r="CK52" s="1229"/>
      <c r="CL52" s="1229"/>
      <c r="CM52" s="1229"/>
      <c r="CN52" s="1229"/>
      <c r="CO52" s="1229"/>
      <c r="CP52" s="1229"/>
      <c r="CQ52" s="1229"/>
      <c r="CR52" s="1229"/>
      <c r="CS52" s="1229"/>
      <c r="CT52" s="1229"/>
      <c r="CU52" s="1229"/>
      <c r="CV52" s="1229"/>
      <c r="CW52" s="1229"/>
      <c r="CX52" s="1229"/>
      <c r="CY52" s="1229"/>
      <c r="CZ52" s="1229"/>
      <c r="DA52" s="1229"/>
      <c r="DB52" s="1229"/>
      <c r="DC52" s="1229"/>
    </row>
    <row r="53" spans="1:109" x14ac:dyDescent="0.15">
      <c r="A53" s="358"/>
      <c r="B53" s="247"/>
      <c r="G53" s="1237"/>
      <c r="H53" s="1237"/>
      <c r="I53" s="1235"/>
      <c r="J53" s="1235"/>
      <c r="K53" s="1236"/>
      <c r="L53" s="1236"/>
      <c r="M53" s="1236"/>
      <c r="N53" s="1236"/>
      <c r="AM53" s="359"/>
      <c r="AN53" s="1232"/>
      <c r="AO53" s="1232"/>
      <c r="AP53" s="1232"/>
      <c r="AQ53" s="1232"/>
      <c r="AR53" s="1232"/>
      <c r="AS53" s="1232"/>
      <c r="AT53" s="1232"/>
      <c r="AU53" s="1232"/>
      <c r="AV53" s="1232"/>
      <c r="AW53" s="1232"/>
      <c r="AX53" s="1232"/>
      <c r="AY53" s="1232"/>
      <c r="AZ53" s="1232"/>
      <c r="BA53" s="1232"/>
      <c r="BB53" s="1232" t="s">
        <v>576</v>
      </c>
      <c r="BC53" s="1232"/>
      <c r="BD53" s="1232"/>
      <c r="BE53" s="1232"/>
      <c r="BF53" s="1232"/>
      <c r="BG53" s="1232"/>
      <c r="BH53" s="1232"/>
      <c r="BI53" s="1232"/>
      <c r="BJ53" s="1232"/>
      <c r="BK53" s="1232"/>
      <c r="BL53" s="1232"/>
      <c r="BM53" s="1232"/>
      <c r="BN53" s="1232"/>
      <c r="BO53" s="1232"/>
      <c r="BP53" s="1229">
        <v>59.6</v>
      </c>
      <c r="BQ53" s="1229"/>
      <c r="BR53" s="1229"/>
      <c r="BS53" s="1229"/>
      <c r="BT53" s="1229"/>
      <c r="BU53" s="1229"/>
      <c r="BV53" s="1229"/>
      <c r="BW53" s="1229"/>
      <c r="BX53" s="1229">
        <v>60.8</v>
      </c>
      <c r="BY53" s="1229"/>
      <c r="BZ53" s="1229"/>
      <c r="CA53" s="1229"/>
      <c r="CB53" s="1229"/>
      <c r="CC53" s="1229"/>
      <c r="CD53" s="1229"/>
      <c r="CE53" s="1229"/>
      <c r="CF53" s="1229">
        <v>62.2</v>
      </c>
      <c r="CG53" s="1229"/>
      <c r="CH53" s="1229"/>
      <c r="CI53" s="1229"/>
      <c r="CJ53" s="1229"/>
      <c r="CK53" s="1229"/>
      <c r="CL53" s="1229"/>
      <c r="CM53" s="1229"/>
      <c r="CN53" s="1229">
        <v>63.1</v>
      </c>
      <c r="CO53" s="1229"/>
      <c r="CP53" s="1229"/>
      <c r="CQ53" s="1229"/>
      <c r="CR53" s="1229"/>
      <c r="CS53" s="1229"/>
      <c r="CT53" s="1229"/>
      <c r="CU53" s="1229"/>
      <c r="CV53" s="1229">
        <v>63.3</v>
      </c>
      <c r="CW53" s="1229"/>
      <c r="CX53" s="1229"/>
      <c r="CY53" s="1229"/>
      <c r="CZ53" s="1229"/>
      <c r="DA53" s="1229"/>
      <c r="DB53" s="1229"/>
      <c r="DC53" s="1229"/>
    </row>
    <row r="54" spans="1:109" x14ac:dyDescent="0.15">
      <c r="A54" s="358"/>
      <c r="B54" s="247"/>
      <c r="G54" s="1237"/>
      <c r="H54" s="1237"/>
      <c r="I54" s="1235"/>
      <c r="J54" s="1235"/>
      <c r="K54" s="1236"/>
      <c r="L54" s="1236"/>
      <c r="M54" s="1236"/>
      <c r="N54" s="1236"/>
      <c r="AM54" s="359"/>
      <c r="AN54" s="1232"/>
      <c r="AO54" s="1232"/>
      <c r="AP54" s="1232"/>
      <c r="AQ54" s="1232"/>
      <c r="AR54" s="1232"/>
      <c r="AS54" s="1232"/>
      <c r="AT54" s="1232"/>
      <c r="AU54" s="1232"/>
      <c r="AV54" s="1232"/>
      <c r="AW54" s="1232"/>
      <c r="AX54" s="1232"/>
      <c r="AY54" s="1232"/>
      <c r="AZ54" s="1232"/>
      <c r="BA54" s="1232"/>
      <c r="BB54" s="1232"/>
      <c r="BC54" s="1232"/>
      <c r="BD54" s="1232"/>
      <c r="BE54" s="1232"/>
      <c r="BF54" s="1232"/>
      <c r="BG54" s="1232"/>
      <c r="BH54" s="1232"/>
      <c r="BI54" s="1232"/>
      <c r="BJ54" s="1232"/>
      <c r="BK54" s="1232"/>
      <c r="BL54" s="1232"/>
      <c r="BM54" s="1232"/>
      <c r="BN54" s="1232"/>
      <c r="BO54" s="1232"/>
      <c r="BP54" s="1229"/>
      <c r="BQ54" s="1229"/>
      <c r="BR54" s="1229"/>
      <c r="BS54" s="1229"/>
      <c r="BT54" s="1229"/>
      <c r="BU54" s="1229"/>
      <c r="BV54" s="1229"/>
      <c r="BW54" s="1229"/>
      <c r="BX54" s="1229"/>
      <c r="BY54" s="1229"/>
      <c r="BZ54" s="1229"/>
      <c r="CA54" s="1229"/>
      <c r="CB54" s="1229"/>
      <c r="CC54" s="1229"/>
      <c r="CD54" s="1229"/>
      <c r="CE54" s="1229"/>
      <c r="CF54" s="1229"/>
      <c r="CG54" s="1229"/>
      <c r="CH54" s="1229"/>
      <c r="CI54" s="1229"/>
      <c r="CJ54" s="1229"/>
      <c r="CK54" s="1229"/>
      <c r="CL54" s="1229"/>
      <c r="CM54" s="1229"/>
      <c r="CN54" s="1229"/>
      <c r="CO54" s="1229"/>
      <c r="CP54" s="1229"/>
      <c r="CQ54" s="1229"/>
      <c r="CR54" s="1229"/>
      <c r="CS54" s="1229"/>
      <c r="CT54" s="1229"/>
      <c r="CU54" s="1229"/>
      <c r="CV54" s="1229"/>
      <c r="CW54" s="1229"/>
      <c r="CX54" s="1229"/>
      <c r="CY54" s="1229"/>
      <c r="CZ54" s="1229"/>
      <c r="DA54" s="1229"/>
      <c r="DB54" s="1229"/>
      <c r="DC54" s="1229"/>
    </row>
    <row r="55" spans="1:109" x14ac:dyDescent="0.15">
      <c r="A55" s="358"/>
      <c r="B55" s="247"/>
      <c r="G55" s="1235"/>
      <c r="H55" s="1235"/>
      <c r="I55" s="1235"/>
      <c r="J55" s="1235"/>
      <c r="K55" s="1236"/>
      <c r="L55" s="1236"/>
      <c r="M55" s="1236"/>
      <c r="N55" s="1236"/>
      <c r="AN55" s="1234" t="s">
        <v>577</v>
      </c>
      <c r="AO55" s="1234"/>
      <c r="AP55" s="1234"/>
      <c r="AQ55" s="1234"/>
      <c r="AR55" s="1234"/>
      <c r="AS55" s="1234"/>
      <c r="AT55" s="1234"/>
      <c r="AU55" s="1234"/>
      <c r="AV55" s="1234"/>
      <c r="AW55" s="1234"/>
      <c r="AX55" s="1234"/>
      <c r="AY55" s="1234"/>
      <c r="AZ55" s="1234"/>
      <c r="BA55" s="1234"/>
      <c r="BB55" s="1232" t="s">
        <v>575</v>
      </c>
      <c r="BC55" s="1232"/>
      <c r="BD55" s="1232"/>
      <c r="BE55" s="1232"/>
      <c r="BF55" s="1232"/>
      <c r="BG55" s="1232"/>
      <c r="BH55" s="1232"/>
      <c r="BI55" s="1232"/>
      <c r="BJ55" s="1232"/>
      <c r="BK55" s="1232"/>
      <c r="BL55" s="1232"/>
      <c r="BM55" s="1232"/>
      <c r="BN55" s="1232"/>
      <c r="BO55" s="1232"/>
      <c r="BP55" s="1229">
        <v>31.5</v>
      </c>
      <c r="BQ55" s="1229"/>
      <c r="BR55" s="1229"/>
      <c r="BS55" s="1229"/>
      <c r="BT55" s="1229"/>
      <c r="BU55" s="1229"/>
      <c r="BV55" s="1229"/>
      <c r="BW55" s="1229"/>
      <c r="BX55" s="1229">
        <v>23.4</v>
      </c>
      <c r="BY55" s="1229"/>
      <c r="BZ55" s="1229"/>
      <c r="CA55" s="1229"/>
      <c r="CB55" s="1229"/>
      <c r="CC55" s="1229"/>
      <c r="CD55" s="1229"/>
      <c r="CE55" s="1229"/>
      <c r="CF55" s="1229">
        <v>18.2</v>
      </c>
      <c r="CG55" s="1229"/>
      <c r="CH55" s="1229"/>
      <c r="CI55" s="1229"/>
      <c r="CJ55" s="1229"/>
      <c r="CK55" s="1229"/>
      <c r="CL55" s="1229"/>
      <c r="CM55" s="1229"/>
      <c r="CN55" s="1229">
        <v>17.100000000000001</v>
      </c>
      <c r="CO55" s="1229"/>
      <c r="CP55" s="1229"/>
      <c r="CQ55" s="1229"/>
      <c r="CR55" s="1229"/>
      <c r="CS55" s="1229"/>
      <c r="CT55" s="1229"/>
      <c r="CU55" s="1229"/>
      <c r="CV55" s="1229">
        <v>16.600000000000001</v>
      </c>
      <c r="CW55" s="1229"/>
      <c r="CX55" s="1229"/>
      <c r="CY55" s="1229"/>
      <c r="CZ55" s="1229"/>
      <c r="DA55" s="1229"/>
      <c r="DB55" s="1229"/>
      <c r="DC55" s="1229"/>
    </row>
    <row r="56" spans="1:109" x14ac:dyDescent="0.15">
      <c r="A56" s="358"/>
      <c r="B56" s="247"/>
      <c r="G56" s="1235"/>
      <c r="H56" s="1235"/>
      <c r="I56" s="1235"/>
      <c r="J56" s="1235"/>
      <c r="K56" s="1236"/>
      <c r="L56" s="1236"/>
      <c r="M56" s="1236"/>
      <c r="N56" s="1236"/>
      <c r="AN56" s="1234"/>
      <c r="AO56" s="1234"/>
      <c r="AP56" s="1234"/>
      <c r="AQ56" s="1234"/>
      <c r="AR56" s="1234"/>
      <c r="AS56" s="1234"/>
      <c r="AT56" s="1234"/>
      <c r="AU56" s="1234"/>
      <c r="AV56" s="1234"/>
      <c r="AW56" s="1234"/>
      <c r="AX56" s="1234"/>
      <c r="AY56" s="1234"/>
      <c r="AZ56" s="1234"/>
      <c r="BA56" s="1234"/>
      <c r="BB56" s="1232"/>
      <c r="BC56" s="1232"/>
      <c r="BD56" s="1232"/>
      <c r="BE56" s="1232"/>
      <c r="BF56" s="1232"/>
      <c r="BG56" s="1232"/>
      <c r="BH56" s="1232"/>
      <c r="BI56" s="1232"/>
      <c r="BJ56" s="1232"/>
      <c r="BK56" s="1232"/>
      <c r="BL56" s="1232"/>
      <c r="BM56" s="1232"/>
      <c r="BN56" s="1232"/>
      <c r="BO56" s="1232"/>
      <c r="BP56" s="1229"/>
      <c r="BQ56" s="1229"/>
      <c r="BR56" s="1229"/>
      <c r="BS56" s="1229"/>
      <c r="BT56" s="1229"/>
      <c r="BU56" s="1229"/>
      <c r="BV56" s="1229"/>
      <c r="BW56" s="1229"/>
      <c r="BX56" s="1229"/>
      <c r="BY56" s="1229"/>
      <c r="BZ56" s="1229"/>
      <c r="CA56" s="1229"/>
      <c r="CB56" s="1229"/>
      <c r="CC56" s="1229"/>
      <c r="CD56" s="1229"/>
      <c r="CE56" s="1229"/>
      <c r="CF56" s="1229"/>
      <c r="CG56" s="1229"/>
      <c r="CH56" s="1229"/>
      <c r="CI56" s="1229"/>
      <c r="CJ56" s="1229"/>
      <c r="CK56" s="1229"/>
      <c r="CL56" s="1229"/>
      <c r="CM56" s="1229"/>
      <c r="CN56" s="1229"/>
      <c r="CO56" s="1229"/>
      <c r="CP56" s="1229"/>
      <c r="CQ56" s="1229"/>
      <c r="CR56" s="1229"/>
      <c r="CS56" s="1229"/>
      <c r="CT56" s="1229"/>
      <c r="CU56" s="1229"/>
      <c r="CV56" s="1229"/>
      <c r="CW56" s="1229"/>
      <c r="CX56" s="1229"/>
      <c r="CY56" s="1229"/>
      <c r="CZ56" s="1229"/>
      <c r="DA56" s="1229"/>
      <c r="DB56" s="1229"/>
      <c r="DC56" s="1229"/>
    </row>
    <row r="57" spans="1:109" s="358" customFormat="1" x14ac:dyDescent="0.15">
      <c r="B57" s="362"/>
      <c r="G57" s="1235"/>
      <c r="H57" s="1235"/>
      <c r="I57" s="1230"/>
      <c r="J57" s="1230"/>
      <c r="K57" s="1236"/>
      <c r="L57" s="1236"/>
      <c r="M57" s="1236"/>
      <c r="N57" s="1236"/>
      <c r="AM57" s="243"/>
      <c r="AN57" s="1234"/>
      <c r="AO57" s="1234"/>
      <c r="AP57" s="1234"/>
      <c r="AQ57" s="1234"/>
      <c r="AR57" s="1234"/>
      <c r="AS57" s="1234"/>
      <c r="AT57" s="1234"/>
      <c r="AU57" s="1234"/>
      <c r="AV57" s="1234"/>
      <c r="AW57" s="1234"/>
      <c r="AX57" s="1234"/>
      <c r="AY57" s="1234"/>
      <c r="AZ57" s="1234"/>
      <c r="BA57" s="1234"/>
      <c r="BB57" s="1232" t="s">
        <v>576</v>
      </c>
      <c r="BC57" s="1232"/>
      <c r="BD57" s="1232"/>
      <c r="BE57" s="1232"/>
      <c r="BF57" s="1232"/>
      <c r="BG57" s="1232"/>
      <c r="BH57" s="1232"/>
      <c r="BI57" s="1232"/>
      <c r="BJ57" s="1232"/>
      <c r="BK57" s="1232"/>
      <c r="BL57" s="1232"/>
      <c r="BM57" s="1232"/>
      <c r="BN57" s="1232"/>
      <c r="BO57" s="1232"/>
      <c r="BP57" s="1229">
        <v>62.9</v>
      </c>
      <c r="BQ57" s="1229"/>
      <c r="BR57" s="1229"/>
      <c r="BS57" s="1229"/>
      <c r="BT57" s="1229"/>
      <c r="BU57" s="1229"/>
      <c r="BV57" s="1229"/>
      <c r="BW57" s="1229"/>
      <c r="BX57" s="1229">
        <v>63.9</v>
      </c>
      <c r="BY57" s="1229"/>
      <c r="BZ57" s="1229"/>
      <c r="CA57" s="1229"/>
      <c r="CB57" s="1229"/>
      <c r="CC57" s="1229"/>
      <c r="CD57" s="1229"/>
      <c r="CE57" s="1229"/>
      <c r="CF57" s="1229">
        <v>64.900000000000006</v>
      </c>
      <c r="CG57" s="1229"/>
      <c r="CH57" s="1229"/>
      <c r="CI57" s="1229"/>
      <c r="CJ57" s="1229"/>
      <c r="CK57" s="1229"/>
      <c r="CL57" s="1229"/>
      <c r="CM57" s="1229"/>
      <c r="CN57" s="1229">
        <v>65.8</v>
      </c>
      <c r="CO57" s="1229"/>
      <c r="CP57" s="1229"/>
      <c r="CQ57" s="1229"/>
      <c r="CR57" s="1229"/>
      <c r="CS57" s="1229"/>
      <c r="CT57" s="1229"/>
      <c r="CU57" s="1229"/>
      <c r="CV57" s="1229">
        <v>66.7</v>
      </c>
      <c r="CW57" s="1229"/>
      <c r="CX57" s="1229"/>
      <c r="CY57" s="1229"/>
      <c r="CZ57" s="1229"/>
      <c r="DA57" s="1229"/>
      <c r="DB57" s="1229"/>
      <c r="DC57" s="1229"/>
      <c r="DD57" s="363"/>
      <c r="DE57" s="362"/>
    </row>
    <row r="58" spans="1:109" s="358" customFormat="1" x14ac:dyDescent="0.15">
      <c r="A58" s="243"/>
      <c r="B58" s="362"/>
      <c r="G58" s="1235"/>
      <c r="H58" s="1235"/>
      <c r="I58" s="1230"/>
      <c r="J58" s="1230"/>
      <c r="K58" s="1236"/>
      <c r="L58" s="1236"/>
      <c r="M58" s="1236"/>
      <c r="N58" s="1236"/>
      <c r="AM58" s="243"/>
      <c r="AN58" s="1234"/>
      <c r="AO58" s="1234"/>
      <c r="AP58" s="1234"/>
      <c r="AQ58" s="1234"/>
      <c r="AR58" s="1234"/>
      <c r="AS58" s="1234"/>
      <c r="AT58" s="1234"/>
      <c r="AU58" s="1234"/>
      <c r="AV58" s="1234"/>
      <c r="AW58" s="1234"/>
      <c r="AX58" s="1234"/>
      <c r="AY58" s="1234"/>
      <c r="AZ58" s="1234"/>
      <c r="BA58" s="1234"/>
      <c r="BB58" s="1232"/>
      <c r="BC58" s="1232"/>
      <c r="BD58" s="1232"/>
      <c r="BE58" s="1232"/>
      <c r="BF58" s="1232"/>
      <c r="BG58" s="1232"/>
      <c r="BH58" s="1232"/>
      <c r="BI58" s="1232"/>
      <c r="BJ58" s="1232"/>
      <c r="BK58" s="1232"/>
      <c r="BL58" s="1232"/>
      <c r="BM58" s="1232"/>
      <c r="BN58" s="1232"/>
      <c r="BO58" s="1232"/>
      <c r="BP58" s="1229"/>
      <c r="BQ58" s="1229"/>
      <c r="BR58" s="1229"/>
      <c r="BS58" s="1229"/>
      <c r="BT58" s="1229"/>
      <c r="BU58" s="1229"/>
      <c r="BV58" s="1229"/>
      <c r="BW58" s="1229"/>
      <c r="BX58" s="1229"/>
      <c r="BY58" s="1229"/>
      <c r="BZ58" s="1229"/>
      <c r="CA58" s="1229"/>
      <c r="CB58" s="1229"/>
      <c r="CC58" s="1229"/>
      <c r="CD58" s="1229"/>
      <c r="CE58" s="1229"/>
      <c r="CF58" s="1229"/>
      <c r="CG58" s="1229"/>
      <c r="CH58" s="1229"/>
      <c r="CI58" s="1229"/>
      <c r="CJ58" s="1229"/>
      <c r="CK58" s="1229"/>
      <c r="CL58" s="1229"/>
      <c r="CM58" s="1229"/>
      <c r="CN58" s="1229"/>
      <c r="CO58" s="1229"/>
      <c r="CP58" s="1229"/>
      <c r="CQ58" s="1229"/>
      <c r="CR58" s="1229"/>
      <c r="CS58" s="1229"/>
      <c r="CT58" s="1229"/>
      <c r="CU58" s="1229"/>
      <c r="CV58" s="1229"/>
      <c r="CW58" s="1229"/>
      <c r="CX58" s="1229"/>
      <c r="CY58" s="1229"/>
      <c r="CZ58" s="1229"/>
      <c r="DA58" s="1229"/>
      <c r="DB58" s="1229"/>
      <c r="DC58" s="1229"/>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578</v>
      </c>
    </row>
    <row r="64" spans="1:109" x14ac:dyDescent="0.15">
      <c r="B64" s="247"/>
      <c r="G64" s="357"/>
      <c r="I64" s="369"/>
      <c r="J64" s="369"/>
      <c r="K64" s="369"/>
      <c r="L64" s="369"/>
      <c r="M64" s="369"/>
      <c r="N64" s="370"/>
      <c r="AM64" s="357"/>
      <c r="AN64" s="357" t="s">
        <v>571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1" t="s">
        <v>579</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x14ac:dyDescent="0.15">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x14ac:dyDescent="0.15">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x14ac:dyDescent="0.15">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x14ac:dyDescent="0.15">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573</v>
      </c>
    </row>
    <row r="72" spans="2:107" x14ac:dyDescent="0.15">
      <c r="B72" s="247"/>
      <c r="G72" s="1235"/>
      <c r="H72" s="1235"/>
      <c r="I72" s="1235"/>
      <c r="J72" s="1235"/>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34" t="s">
        <v>529</v>
      </c>
      <c r="BQ72" s="1234"/>
      <c r="BR72" s="1234"/>
      <c r="BS72" s="1234"/>
      <c r="BT72" s="1234"/>
      <c r="BU72" s="1234"/>
      <c r="BV72" s="1234"/>
      <c r="BW72" s="1234"/>
      <c r="BX72" s="1234" t="s">
        <v>530</v>
      </c>
      <c r="BY72" s="1234"/>
      <c r="BZ72" s="1234"/>
      <c r="CA72" s="1234"/>
      <c r="CB72" s="1234"/>
      <c r="CC72" s="1234"/>
      <c r="CD72" s="1234"/>
      <c r="CE72" s="1234"/>
      <c r="CF72" s="1234" t="s">
        <v>531</v>
      </c>
      <c r="CG72" s="1234"/>
      <c r="CH72" s="1234"/>
      <c r="CI72" s="1234"/>
      <c r="CJ72" s="1234"/>
      <c r="CK72" s="1234"/>
      <c r="CL72" s="1234"/>
      <c r="CM72" s="1234"/>
      <c r="CN72" s="1234" t="s">
        <v>532</v>
      </c>
      <c r="CO72" s="1234"/>
      <c r="CP72" s="1234"/>
      <c r="CQ72" s="1234"/>
      <c r="CR72" s="1234"/>
      <c r="CS72" s="1234"/>
      <c r="CT72" s="1234"/>
      <c r="CU72" s="1234"/>
      <c r="CV72" s="1234" t="s">
        <v>533</v>
      </c>
      <c r="CW72" s="1234"/>
      <c r="CX72" s="1234"/>
      <c r="CY72" s="1234"/>
      <c r="CZ72" s="1234"/>
      <c r="DA72" s="1234"/>
      <c r="DB72" s="1234"/>
      <c r="DC72" s="1234"/>
    </row>
    <row r="73" spans="2:107" x14ac:dyDescent="0.15">
      <c r="B73" s="247"/>
      <c r="G73" s="1237"/>
      <c r="H73" s="1237"/>
      <c r="I73" s="1237"/>
      <c r="J73" s="1237"/>
      <c r="K73" s="1233"/>
      <c r="L73" s="1233"/>
      <c r="M73" s="1233"/>
      <c r="N73" s="1233"/>
      <c r="AM73" s="359"/>
      <c r="AN73" s="1232" t="s">
        <v>574</v>
      </c>
      <c r="AO73" s="1232"/>
      <c r="AP73" s="1232"/>
      <c r="AQ73" s="1232"/>
      <c r="AR73" s="1232"/>
      <c r="AS73" s="1232"/>
      <c r="AT73" s="1232"/>
      <c r="AU73" s="1232"/>
      <c r="AV73" s="1232"/>
      <c r="AW73" s="1232"/>
      <c r="AX73" s="1232"/>
      <c r="AY73" s="1232"/>
      <c r="AZ73" s="1232"/>
      <c r="BA73" s="1232"/>
      <c r="BB73" s="1232" t="s">
        <v>575</v>
      </c>
      <c r="BC73" s="1232"/>
      <c r="BD73" s="1232"/>
      <c r="BE73" s="1232"/>
      <c r="BF73" s="1232"/>
      <c r="BG73" s="1232"/>
      <c r="BH73" s="1232"/>
      <c r="BI73" s="1232"/>
      <c r="BJ73" s="1232"/>
      <c r="BK73" s="1232"/>
      <c r="BL73" s="1232"/>
      <c r="BM73" s="1232"/>
      <c r="BN73" s="1232"/>
      <c r="BO73" s="1232"/>
      <c r="BP73" s="1229">
        <v>36.6</v>
      </c>
      <c r="BQ73" s="1229"/>
      <c r="BR73" s="1229"/>
      <c r="BS73" s="1229"/>
      <c r="BT73" s="1229"/>
      <c r="BU73" s="1229"/>
      <c r="BV73" s="1229"/>
      <c r="BW73" s="1229"/>
      <c r="BX73" s="1229">
        <v>27.8</v>
      </c>
      <c r="BY73" s="1229"/>
      <c r="BZ73" s="1229"/>
      <c r="CA73" s="1229"/>
      <c r="CB73" s="1229"/>
      <c r="CC73" s="1229"/>
      <c r="CD73" s="1229"/>
      <c r="CE73" s="1229"/>
      <c r="CF73" s="1229">
        <v>32</v>
      </c>
      <c r="CG73" s="1229"/>
      <c r="CH73" s="1229"/>
      <c r="CI73" s="1229"/>
      <c r="CJ73" s="1229"/>
      <c r="CK73" s="1229"/>
      <c r="CL73" s="1229"/>
      <c r="CM73" s="1229"/>
      <c r="CN73" s="1229">
        <v>41.1</v>
      </c>
      <c r="CO73" s="1229"/>
      <c r="CP73" s="1229"/>
      <c r="CQ73" s="1229"/>
      <c r="CR73" s="1229"/>
      <c r="CS73" s="1229"/>
      <c r="CT73" s="1229"/>
      <c r="CU73" s="1229"/>
      <c r="CV73" s="1229">
        <v>45.7</v>
      </c>
      <c r="CW73" s="1229"/>
      <c r="CX73" s="1229"/>
      <c r="CY73" s="1229"/>
      <c r="CZ73" s="1229"/>
      <c r="DA73" s="1229"/>
      <c r="DB73" s="1229"/>
      <c r="DC73" s="1229"/>
    </row>
    <row r="74" spans="2:107" x14ac:dyDescent="0.15">
      <c r="B74" s="247"/>
      <c r="G74" s="1237"/>
      <c r="H74" s="1237"/>
      <c r="I74" s="1237"/>
      <c r="J74" s="1237"/>
      <c r="K74" s="1233"/>
      <c r="L74" s="1233"/>
      <c r="M74" s="1233"/>
      <c r="N74" s="1233"/>
      <c r="AM74" s="359"/>
      <c r="AN74" s="1232"/>
      <c r="AO74" s="1232"/>
      <c r="AP74" s="1232"/>
      <c r="AQ74" s="1232"/>
      <c r="AR74" s="1232"/>
      <c r="AS74" s="1232"/>
      <c r="AT74" s="1232"/>
      <c r="AU74" s="1232"/>
      <c r="AV74" s="1232"/>
      <c r="AW74" s="1232"/>
      <c r="AX74" s="1232"/>
      <c r="AY74" s="1232"/>
      <c r="AZ74" s="1232"/>
      <c r="BA74" s="1232"/>
      <c r="BB74" s="1232"/>
      <c r="BC74" s="1232"/>
      <c r="BD74" s="1232"/>
      <c r="BE74" s="1232"/>
      <c r="BF74" s="1232"/>
      <c r="BG74" s="1232"/>
      <c r="BH74" s="1232"/>
      <c r="BI74" s="1232"/>
      <c r="BJ74" s="1232"/>
      <c r="BK74" s="1232"/>
      <c r="BL74" s="1232"/>
      <c r="BM74" s="1232"/>
      <c r="BN74" s="1232"/>
      <c r="BO74" s="1232"/>
      <c r="BP74" s="1229"/>
      <c r="BQ74" s="1229"/>
      <c r="BR74" s="1229"/>
      <c r="BS74" s="1229"/>
      <c r="BT74" s="1229"/>
      <c r="BU74" s="1229"/>
      <c r="BV74" s="1229"/>
      <c r="BW74" s="1229"/>
      <c r="BX74" s="1229"/>
      <c r="BY74" s="1229"/>
      <c r="BZ74" s="1229"/>
      <c r="CA74" s="1229"/>
      <c r="CB74" s="1229"/>
      <c r="CC74" s="1229"/>
      <c r="CD74" s="1229"/>
      <c r="CE74" s="1229"/>
      <c r="CF74" s="1229"/>
      <c r="CG74" s="1229"/>
      <c r="CH74" s="1229"/>
      <c r="CI74" s="1229"/>
      <c r="CJ74" s="1229"/>
      <c r="CK74" s="1229"/>
      <c r="CL74" s="1229"/>
      <c r="CM74" s="1229"/>
      <c r="CN74" s="1229"/>
      <c r="CO74" s="1229"/>
      <c r="CP74" s="1229"/>
      <c r="CQ74" s="1229"/>
      <c r="CR74" s="1229"/>
      <c r="CS74" s="1229"/>
      <c r="CT74" s="1229"/>
      <c r="CU74" s="1229"/>
      <c r="CV74" s="1229"/>
      <c r="CW74" s="1229"/>
      <c r="CX74" s="1229"/>
      <c r="CY74" s="1229"/>
      <c r="CZ74" s="1229"/>
      <c r="DA74" s="1229"/>
      <c r="DB74" s="1229"/>
      <c r="DC74" s="1229"/>
    </row>
    <row r="75" spans="2:107" x14ac:dyDescent="0.15">
      <c r="B75" s="247"/>
      <c r="G75" s="1237"/>
      <c r="H75" s="1237"/>
      <c r="I75" s="1235"/>
      <c r="J75" s="1235"/>
      <c r="K75" s="1236"/>
      <c r="L75" s="1236"/>
      <c r="M75" s="1236"/>
      <c r="N75" s="1236"/>
      <c r="AM75" s="359"/>
      <c r="AN75" s="1232"/>
      <c r="AO75" s="1232"/>
      <c r="AP75" s="1232"/>
      <c r="AQ75" s="1232"/>
      <c r="AR75" s="1232"/>
      <c r="AS75" s="1232"/>
      <c r="AT75" s="1232"/>
      <c r="AU75" s="1232"/>
      <c r="AV75" s="1232"/>
      <c r="AW75" s="1232"/>
      <c r="AX75" s="1232"/>
      <c r="AY75" s="1232"/>
      <c r="AZ75" s="1232"/>
      <c r="BA75" s="1232"/>
      <c r="BB75" s="1232" t="s">
        <v>580</v>
      </c>
      <c r="BC75" s="1232"/>
      <c r="BD75" s="1232"/>
      <c r="BE75" s="1232"/>
      <c r="BF75" s="1232"/>
      <c r="BG75" s="1232"/>
      <c r="BH75" s="1232"/>
      <c r="BI75" s="1232"/>
      <c r="BJ75" s="1232"/>
      <c r="BK75" s="1232"/>
      <c r="BL75" s="1232"/>
      <c r="BM75" s="1232"/>
      <c r="BN75" s="1232"/>
      <c r="BO75" s="1232"/>
      <c r="BP75" s="1229">
        <v>5.2</v>
      </c>
      <c r="BQ75" s="1229"/>
      <c r="BR75" s="1229"/>
      <c r="BS75" s="1229"/>
      <c r="BT75" s="1229"/>
      <c r="BU75" s="1229"/>
      <c r="BV75" s="1229"/>
      <c r="BW75" s="1229"/>
      <c r="BX75" s="1229">
        <v>5.2</v>
      </c>
      <c r="BY75" s="1229"/>
      <c r="BZ75" s="1229"/>
      <c r="CA75" s="1229"/>
      <c r="CB75" s="1229"/>
      <c r="CC75" s="1229"/>
      <c r="CD75" s="1229"/>
      <c r="CE75" s="1229"/>
      <c r="CF75" s="1229">
        <v>5.8</v>
      </c>
      <c r="CG75" s="1229"/>
      <c r="CH75" s="1229"/>
      <c r="CI75" s="1229"/>
      <c r="CJ75" s="1229"/>
      <c r="CK75" s="1229"/>
      <c r="CL75" s="1229"/>
      <c r="CM75" s="1229"/>
      <c r="CN75" s="1229">
        <v>5.9</v>
      </c>
      <c r="CO75" s="1229"/>
      <c r="CP75" s="1229"/>
      <c r="CQ75" s="1229"/>
      <c r="CR75" s="1229"/>
      <c r="CS75" s="1229"/>
      <c r="CT75" s="1229"/>
      <c r="CU75" s="1229"/>
      <c r="CV75" s="1229">
        <v>6</v>
      </c>
      <c r="CW75" s="1229"/>
      <c r="CX75" s="1229"/>
      <c r="CY75" s="1229"/>
      <c r="CZ75" s="1229"/>
      <c r="DA75" s="1229"/>
      <c r="DB75" s="1229"/>
      <c r="DC75" s="1229"/>
    </row>
    <row r="76" spans="2:107" x14ac:dyDescent="0.15">
      <c r="B76" s="247"/>
      <c r="G76" s="1237"/>
      <c r="H76" s="1237"/>
      <c r="I76" s="1235"/>
      <c r="J76" s="1235"/>
      <c r="K76" s="1236"/>
      <c r="L76" s="1236"/>
      <c r="M76" s="1236"/>
      <c r="N76" s="1236"/>
      <c r="AM76" s="359"/>
      <c r="AN76" s="1232"/>
      <c r="AO76" s="1232"/>
      <c r="AP76" s="1232"/>
      <c r="AQ76" s="1232"/>
      <c r="AR76" s="1232"/>
      <c r="AS76" s="1232"/>
      <c r="AT76" s="1232"/>
      <c r="AU76" s="1232"/>
      <c r="AV76" s="1232"/>
      <c r="AW76" s="1232"/>
      <c r="AX76" s="1232"/>
      <c r="AY76" s="1232"/>
      <c r="AZ76" s="1232"/>
      <c r="BA76" s="1232"/>
      <c r="BB76" s="1232"/>
      <c r="BC76" s="1232"/>
      <c r="BD76" s="1232"/>
      <c r="BE76" s="1232"/>
      <c r="BF76" s="1232"/>
      <c r="BG76" s="1232"/>
      <c r="BH76" s="1232"/>
      <c r="BI76" s="1232"/>
      <c r="BJ76" s="1232"/>
      <c r="BK76" s="1232"/>
      <c r="BL76" s="1232"/>
      <c r="BM76" s="1232"/>
      <c r="BN76" s="1232"/>
      <c r="BO76" s="1232"/>
      <c r="BP76" s="1229"/>
      <c r="BQ76" s="1229"/>
      <c r="BR76" s="1229"/>
      <c r="BS76" s="1229"/>
      <c r="BT76" s="1229"/>
      <c r="BU76" s="1229"/>
      <c r="BV76" s="1229"/>
      <c r="BW76" s="1229"/>
      <c r="BX76" s="1229"/>
      <c r="BY76" s="1229"/>
      <c r="BZ76" s="1229"/>
      <c r="CA76" s="1229"/>
      <c r="CB76" s="1229"/>
      <c r="CC76" s="1229"/>
      <c r="CD76" s="1229"/>
      <c r="CE76" s="1229"/>
      <c r="CF76" s="1229"/>
      <c r="CG76" s="1229"/>
      <c r="CH76" s="1229"/>
      <c r="CI76" s="1229"/>
      <c r="CJ76" s="1229"/>
      <c r="CK76" s="1229"/>
      <c r="CL76" s="1229"/>
      <c r="CM76" s="1229"/>
      <c r="CN76" s="1229"/>
      <c r="CO76" s="1229"/>
      <c r="CP76" s="1229"/>
      <c r="CQ76" s="1229"/>
      <c r="CR76" s="1229"/>
      <c r="CS76" s="1229"/>
      <c r="CT76" s="1229"/>
      <c r="CU76" s="1229"/>
      <c r="CV76" s="1229"/>
      <c r="CW76" s="1229"/>
      <c r="CX76" s="1229"/>
      <c r="CY76" s="1229"/>
      <c r="CZ76" s="1229"/>
      <c r="DA76" s="1229"/>
      <c r="DB76" s="1229"/>
      <c r="DC76" s="1229"/>
    </row>
    <row r="77" spans="2:107" x14ac:dyDescent="0.15">
      <c r="B77" s="247"/>
      <c r="G77" s="1235"/>
      <c r="H77" s="1235"/>
      <c r="I77" s="1235"/>
      <c r="J77" s="1235"/>
      <c r="K77" s="1233"/>
      <c r="L77" s="1233"/>
      <c r="M77" s="1233"/>
      <c r="N77" s="1233"/>
      <c r="AN77" s="1234" t="s">
        <v>577</v>
      </c>
      <c r="AO77" s="1234"/>
      <c r="AP77" s="1234"/>
      <c r="AQ77" s="1234"/>
      <c r="AR77" s="1234"/>
      <c r="AS77" s="1234"/>
      <c r="AT77" s="1234"/>
      <c r="AU77" s="1234"/>
      <c r="AV77" s="1234"/>
      <c r="AW77" s="1234"/>
      <c r="AX77" s="1234"/>
      <c r="AY77" s="1234"/>
      <c r="AZ77" s="1234"/>
      <c r="BA77" s="1234"/>
      <c r="BB77" s="1232" t="s">
        <v>575</v>
      </c>
      <c r="BC77" s="1232"/>
      <c r="BD77" s="1232"/>
      <c r="BE77" s="1232"/>
      <c r="BF77" s="1232"/>
      <c r="BG77" s="1232"/>
      <c r="BH77" s="1232"/>
      <c r="BI77" s="1232"/>
      <c r="BJ77" s="1232"/>
      <c r="BK77" s="1232"/>
      <c r="BL77" s="1232"/>
      <c r="BM77" s="1232"/>
      <c r="BN77" s="1232"/>
      <c r="BO77" s="1232"/>
      <c r="BP77" s="1229">
        <v>31.5</v>
      </c>
      <c r="BQ77" s="1229"/>
      <c r="BR77" s="1229"/>
      <c r="BS77" s="1229"/>
      <c r="BT77" s="1229"/>
      <c r="BU77" s="1229"/>
      <c r="BV77" s="1229"/>
      <c r="BW77" s="1229"/>
      <c r="BX77" s="1229">
        <v>23.4</v>
      </c>
      <c r="BY77" s="1229"/>
      <c r="BZ77" s="1229"/>
      <c r="CA77" s="1229"/>
      <c r="CB77" s="1229"/>
      <c r="CC77" s="1229"/>
      <c r="CD77" s="1229"/>
      <c r="CE77" s="1229"/>
      <c r="CF77" s="1229">
        <v>18.2</v>
      </c>
      <c r="CG77" s="1229"/>
      <c r="CH77" s="1229"/>
      <c r="CI77" s="1229"/>
      <c r="CJ77" s="1229"/>
      <c r="CK77" s="1229"/>
      <c r="CL77" s="1229"/>
      <c r="CM77" s="1229"/>
      <c r="CN77" s="1229">
        <v>17.100000000000001</v>
      </c>
      <c r="CO77" s="1229"/>
      <c r="CP77" s="1229"/>
      <c r="CQ77" s="1229"/>
      <c r="CR77" s="1229"/>
      <c r="CS77" s="1229"/>
      <c r="CT77" s="1229"/>
      <c r="CU77" s="1229"/>
      <c r="CV77" s="1229">
        <v>16.600000000000001</v>
      </c>
      <c r="CW77" s="1229"/>
      <c r="CX77" s="1229"/>
      <c r="CY77" s="1229"/>
      <c r="CZ77" s="1229"/>
      <c r="DA77" s="1229"/>
      <c r="DB77" s="1229"/>
      <c r="DC77" s="1229"/>
    </row>
    <row r="78" spans="2:107" x14ac:dyDescent="0.15">
      <c r="B78" s="247"/>
      <c r="G78" s="1235"/>
      <c r="H78" s="1235"/>
      <c r="I78" s="1235"/>
      <c r="J78" s="1235"/>
      <c r="K78" s="1233"/>
      <c r="L78" s="1233"/>
      <c r="M78" s="1233"/>
      <c r="N78" s="1233"/>
      <c r="AN78" s="1234"/>
      <c r="AO78" s="1234"/>
      <c r="AP78" s="1234"/>
      <c r="AQ78" s="1234"/>
      <c r="AR78" s="1234"/>
      <c r="AS78" s="1234"/>
      <c r="AT78" s="1234"/>
      <c r="AU78" s="1234"/>
      <c r="AV78" s="1234"/>
      <c r="AW78" s="1234"/>
      <c r="AX78" s="1234"/>
      <c r="AY78" s="1234"/>
      <c r="AZ78" s="1234"/>
      <c r="BA78" s="1234"/>
      <c r="BB78" s="1232"/>
      <c r="BC78" s="1232"/>
      <c r="BD78" s="1232"/>
      <c r="BE78" s="1232"/>
      <c r="BF78" s="1232"/>
      <c r="BG78" s="1232"/>
      <c r="BH78" s="1232"/>
      <c r="BI78" s="1232"/>
      <c r="BJ78" s="1232"/>
      <c r="BK78" s="1232"/>
      <c r="BL78" s="1232"/>
      <c r="BM78" s="1232"/>
      <c r="BN78" s="1232"/>
      <c r="BO78" s="1232"/>
      <c r="BP78" s="1229"/>
      <c r="BQ78" s="1229"/>
      <c r="BR78" s="1229"/>
      <c r="BS78" s="1229"/>
      <c r="BT78" s="1229"/>
      <c r="BU78" s="1229"/>
      <c r="BV78" s="1229"/>
      <c r="BW78" s="1229"/>
      <c r="BX78" s="1229"/>
      <c r="BY78" s="1229"/>
      <c r="BZ78" s="1229"/>
      <c r="CA78" s="1229"/>
      <c r="CB78" s="1229"/>
      <c r="CC78" s="1229"/>
      <c r="CD78" s="1229"/>
      <c r="CE78" s="1229"/>
      <c r="CF78" s="1229"/>
      <c r="CG78" s="1229"/>
      <c r="CH78" s="1229"/>
      <c r="CI78" s="1229"/>
      <c r="CJ78" s="1229"/>
      <c r="CK78" s="1229"/>
      <c r="CL78" s="1229"/>
      <c r="CM78" s="1229"/>
      <c r="CN78" s="1229"/>
      <c r="CO78" s="1229"/>
      <c r="CP78" s="1229"/>
      <c r="CQ78" s="1229"/>
      <c r="CR78" s="1229"/>
      <c r="CS78" s="1229"/>
      <c r="CT78" s="1229"/>
      <c r="CU78" s="1229"/>
      <c r="CV78" s="1229"/>
      <c r="CW78" s="1229"/>
      <c r="CX78" s="1229"/>
      <c r="CY78" s="1229"/>
      <c r="CZ78" s="1229"/>
      <c r="DA78" s="1229"/>
      <c r="DB78" s="1229"/>
      <c r="DC78" s="1229"/>
    </row>
    <row r="79" spans="2:107" x14ac:dyDescent="0.15">
      <c r="B79" s="247"/>
      <c r="G79" s="1235"/>
      <c r="H79" s="1235"/>
      <c r="I79" s="1230"/>
      <c r="J79" s="1230"/>
      <c r="K79" s="1231"/>
      <c r="L79" s="1231"/>
      <c r="M79" s="1231"/>
      <c r="N79" s="1231"/>
      <c r="AN79" s="1234"/>
      <c r="AO79" s="1234"/>
      <c r="AP79" s="1234"/>
      <c r="AQ79" s="1234"/>
      <c r="AR79" s="1234"/>
      <c r="AS79" s="1234"/>
      <c r="AT79" s="1234"/>
      <c r="AU79" s="1234"/>
      <c r="AV79" s="1234"/>
      <c r="AW79" s="1234"/>
      <c r="AX79" s="1234"/>
      <c r="AY79" s="1234"/>
      <c r="AZ79" s="1234"/>
      <c r="BA79" s="1234"/>
      <c r="BB79" s="1232" t="s">
        <v>580</v>
      </c>
      <c r="BC79" s="1232"/>
      <c r="BD79" s="1232"/>
      <c r="BE79" s="1232"/>
      <c r="BF79" s="1232"/>
      <c r="BG79" s="1232"/>
      <c r="BH79" s="1232"/>
      <c r="BI79" s="1232"/>
      <c r="BJ79" s="1232"/>
      <c r="BK79" s="1232"/>
      <c r="BL79" s="1232"/>
      <c r="BM79" s="1232"/>
      <c r="BN79" s="1232"/>
      <c r="BO79" s="1232"/>
      <c r="BP79" s="1229">
        <v>5.4</v>
      </c>
      <c r="BQ79" s="1229"/>
      <c r="BR79" s="1229"/>
      <c r="BS79" s="1229"/>
      <c r="BT79" s="1229"/>
      <c r="BU79" s="1229"/>
      <c r="BV79" s="1229"/>
      <c r="BW79" s="1229"/>
      <c r="BX79" s="1229">
        <v>5.2</v>
      </c>
      <c r="BY79" s="1229"/>
      <c r="BZ79" s="1229"/>
      <c r="CA79" s="1229"/>
      <c r="CB79" s="1229"/>
      <c r="CC79" s="1229"/>
      <c r="CD79" s="1229"/>
      <c r="CE79" s="1229"/>
      <c r="CF79" s="1229">
        <v>5.2</v>
      </c>
      <c r="CG79" s="1229"/>
      <c r="CH79" s="1229"/>
      <c r="CI79" s="1229"/>
      <c r="CJ79" s="1229"/>
      <c r="CK79" s="1229"/>
      <c r="CL79" s="1229"/>
      <c r="CM79" s="1229"/>
      <c r="CN79" s="1229">
        <v>5.2</v>
      </c>
      <c r="CO79" s="1229"/>
      <c r="CP79" s="1229"/>
      <c r="CQ79" s="1229"/>
      <c r="CR79" s="1229"/>
      <c r="CS79" s="1229"/>
      <c r="CT79" s="1229"/>
      <c r="CU79" s="1229"/>
      <c r="CV79" s="1229">
        <v>5.2</v>
      </c>
      <c r="CW79" s="1229"/>
      <c r="CX79" s="1229"/>
      <c r="CY79" s="1229"/>
      <c r="CZ79" s="1229"/>
      <c r="DA79" s="1229"/>
      <c r="DB79" s="1229"/>
      <c r="DC79" s="1229"/>
    </row>
    <row r="80" spans="2:107" x14ac:dyDescent="0.15">
      <c r="B80" s="247"/>
      <c r="G80" s="1235"/>
      <c r="H80" s="1235"/>
      <c r="I80" s="1230"/>
      <c r="J80" s="1230"/>
      <c r="K80" s="1231"/>
      <c r="L80" s="1231"/>
      <c r="M80" s="1231"/>
      <c r="N80" s="1231"/>
      <c r="AN80" s="1234"/>
      <c r="AO80" s="1234"/>
      <c r="AP80" s="1234"/>
      <c r="AQ80" s="1234"/>
      <c r="AR80" s="1234"/>
      <c r="AS80" s="1234"/>
      <c r="AT80" s="1234"/>
      <c r="AU80" s="1234"/>
      <c r="AV80" s="1234"/>
      <c r="AW80" s="1234"/>
      <c r="AX80" s="1234"/>
      <c r="AY80" s="1234"/>
      <c r="AZ80" s="1234"/>
      <c r="BA80" s="1234"/>
      <c r="BB80" s="1232"/>
      <c r="BC80" s="1232"/>
      <c r="BD80" s="1232"/>
      <c r="BE80" s="1232"/>
      <c r="BF80" s="1232"/>
      <c r="BG80" s="1232"/>
      <c r="BH80" s="1232"/>
      <c r="BI80" s="1232"/>
      <c r="BJ80" s="1232"/>
      <c r="BK80" s="1232"/>
      <c r="BL80" s="1232"/>
      <c r="BM80" s="1232"/>
      <c r="BN80" s="1232"/>
      <c r="BO80" s="1232"/>
      <c r="BP80" s="1229"/>
      <c r="BQ80" s="1229"/>
      <c r="BR80" s="1229"/>
      <c r="BS80" s="1229"/>
      <c r="BT80" s="1229"/>
      <c r="BU80" s="1229"/>
      <c r="BV80" s="1229"/>
      <c r="BW80" s="1229"/>
      <c r="BX80" s="1229"/>
      <c r="BY80" s="1229"/>
      <c r="BZ80" s="1229"/>
      <c r="CA80" s="1229"/>
      <c r="CB80" s="1229"/>
      <c r="CC80" s="1229"/>
      <c r="CD80" s="1229"/>
      <c r="CE80" s="1229"/>
      <c r="CF80" s="1229"/>
      <c r="CG80" s="1229"/>
      <c r="CH80" s="1229"/>
      <c r="CI80" s="1229"/>
      <c r="CJ80" s="1229"/>
      <c r="CK80" s="1229"/>
      <c r="CL80" s="1229"/>
      <c r="CM80" s="1229"/>
      <c r="CN80" s="1229"/>
      <c r="CO80" s="1229"/>
      <c r="CP80" s="1229"/>
      <c r="CQ80" s="1229"/>
      <c r="CR80" s="1229"/>
      <c r="CS80" s="1229"/>
      <c r="CT80" s="1229"/>
      <c r="CU80" s="1229"/>
      <c r="CV80" s="1229"/>
      <c r="CW80" s="1229"/>
      <c r="CX80" s="1229"/>
      <c r="CY80" s="1229"/>
      <c r="CZ80" s="1229"/>
      <c r="DA80" s="1229"/>
      <c r="DB80" s="1229"/>
      <c r="DC80" s="1229"/>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OzqbD6tdJG7BtdLqS61/gZIMsTuGpxqUKJwtr+Yn9iPdjKfc3ROvQ7nIOp30A+WsrQqIh/L5vuIQupzE0es4dA==" saltValue="GKH5f1HhGH5a+djT542oz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3C767-1285-4C55-891D-BCBD21E58DFC}">
  <sheetPr>
    <pageSetUpPr fitToPage="1"/>
  </sheetPr>
  <dimension ref="A1:DR125"/>
  <sheetViews>
    <sheetView showGridLines="0" topLeftCell="C94" zoomScale="85" zoomScaleNormal="85" zoomScaleSheetLayoutView="70"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hGXFk/d7ioVcygkdJlFa4+ps5JbkyRmJ6wHur4DHRmAQ9B4/kgZ8y8hP1wUOpvy7kvMDodeZQPtNI/OqyhzH8g==" saltValue="IcYkzImFPVoa9Fp7zZMi9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D8F3B-717E-4CC6-B069-6CA6866A2C3A}">
  <sheetPr>
    <pageSetUpPr fitToPage="1"/>
  </sheetPr>
  <dimension ref="A1:DR125"/>
  <sheetViews>
    <sheetView showGridLines="0" tabSelected="1" zoomScale="85" zoomScaleNormal="85" zoomScaleSheetLayoutView="55" workbookViewId="0">
      <selection activeCell="AN65" sqref="AN65:DC69"/>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479</v>
      </c>
    </row>
  </sheetData>
  <sheetProtection algorithmName="SHA-512" hashValue="cFCiSGWTbcuh3ZiEOv1nkwqr1uTy89Wbaw9450AXiHdm5cRR1PYoIe1gmBbFxh67CYcwbn0yrPIKjsiTm9WxaQ==" saltValue="PY7Qnz3vH21HL6phDKxfq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528</v>
      </c>
      <c r="G2" s="137"/>
      <c r="H2" s="138"/>
    </row>
    <row r="3" spans="1:8" x14ac:dyDescent="0.15">
      <c r="A3" s="134" t="s">
        <v>521</v>
      </c>
      <c r="B3" s="139"/>
      <c r="C3" s="140"/>
      <c r="D3" s="141">
        <v>47206</v>
      </c>
      <c r="E3" s="142"/>
      <c r="F3" s="143">
        <v>52191</v>
      </c>
      <c r="G3" s="144"/>
      <c r="H3" s="145"/>
    </row>
    <row r="4" spans="1:8" x14ac:dyDescent="0.15">
      <c r="A4" s="146"/>
      <c r="B4" s="147"/>
      <c r="C4" s="148"/>
      <c r="D4" s="149">
        <v>23837</v>
      </c>
      <c r="E4" s="150"/>
      <c r="F4" s="151">
        <v>26807</v>
      </c>
      <c r="G4" s="152"/>
      <c r="H4" s="153"/>
    </row>
    <row r="5" spans="1:8" x14ac:dyDescent="0.15">
      <c r="A5" s="134" t="s">
        <v>523</v>
      </c>
      <c r="B5" s="139"/>
      <c r="C5" s="140"/>
      <c r="D5" s="141">
        <v>41525</v>
      </c>
      <c r="E5" s="142"/>
      <c r="F5" s="143">
        <v>48105</v>
      </c>
      <c r="G5" s="144"/>
      <c r="H5" s="145"/>
    </row>
    <row r="6" spans="1:8" x14ac:dyDescent="0.15">
      <c r="A6" s="146"/>
      <c r="B6" s="147"/>
      <c r="C6" s="148"/>
      <c r="D6" s="149">
        <v>21142</v>
      </c>
      <c r="E6" s="150"/>
      <c r="F6" s="151">
        <v>24072</v>
      </c>
      <c r="G6" s="152"/>
      <c r="H6" s="153"/>
    </row>
    <row r="7" spans="1:8" x14ac:dyDescent="0.15">
      <c r="A7" s="134" t="s">
        <v>524</v>
      </c>
      <c r="B7" s="139"/>
      <c r="C7" s="140"/>
      <c r="D7" s="141">
        <v>52015</v>
      </c>
      <c r="E7" s="142"/>
      <c r="F7" s="143">
        <v>47446</v>
      </c>
      <c r="G7" s="144"/>
      <c r="H7" s="145"/>
    </row>
    <row r="8" spans="1:8" x14ac:dyDescent="0.15">
      <c r="A8" s="146"/>
      <c r="B8" s="147"/>
      <c r="C8" s="148"/>
      <c r="D8" s="149">
        <v>24004</v>
      </c>
      <c r="E8" s="150"/>
      <c r="F8" s="151">
        <v>24371</v>
      </c>
      <c r="G8" s="152"/>
      <c r="H8" s="153"/>
    </row>
    <row r="9" spans="1:8" x14ac:dyDescent="0.15">
      <c r="A9" s="134" t="s">
        <v>525</v>
      </c>
      <c r="B9" s="139"/>
      <c r="C9" s="140"/>
      <c r="D9" s="141">
        <v>63211</v>
      </c>
      <c r="E9" s="142"/>
      <c r="F9" s="143">
        <v>48387</v>
      </c>
      <c r="G9" s="144"/>
      <c r="H9" s="145"/>
    </row>
    <row r="10" spans="1:8" x14ac:dyDescent="0.15">
      <c r="A10" s="146"/>
      <c r="B10" s="147"/>
      <c r="C10" s="148"/>
      <c r="D10" s="149">
        <v>22695</v>
      </c>
      <c r="E10" s="150"/>
      <c r="F10" s="151">
        <v>25592</v>
      </c>
      <c r="G10" s="152"/>
      <c r="H10" s="153"/>
    </row>
    <row r="11" spans="1:8" x14ac:dyDescent="0.15">
      <c r="A11" s="134" t="s">
        <v>526</v>
      </c>
      <c r="B11" s="139"/>
      <c r="C11" s="140"/>
      <c r="D11" s="141">
        <v>57491</v>
      </c>
      <c r="E11" s="142"/>
      <c r="F11" s="143">
        <v>49684</v>
      </c>
      <c r="G11" s="144"/>
      <c r="H11" s="145"/>
    </row>
    <row r="12" spans="1:8" x14ac:dyDescent="0.15">
      <c r="A12" s="146"/>
      <c r="B12" s="147"/>
      <c r="C12" s="154"/>
      <c r="D12" s="149">
        <v>29824</v>
      </c>
      <c r="E12" s="150"/>
      <c r="F12" s="151">
        <v>28303</v>
      </c>
      <c r="G12" s="152"/>
      <c r="H12" s="153"/>
    </row>
    <row r="13" spans="1:8" x14ac:dyDescent="0.15">
      <c r="A13" s="134"/>
      <c r="B13" s="139"/>
      <c r="C13" s="140"/>
      <c r="D13" s="141">
        <v>52290</v>
      </c>
      <c r="E13" s="142"/>
      <c r="F13" s="143">
        <v>49163</v>
      </c>
      <c r="G13" s="155"/>
      <c r="H13" s="145"/>
    </row>
    <row r="14" spans="1:8" x14ac:dyDescent="0.15">
      <c r="A14" s="146"/>
      <c r="B14" s="147"/>
      <c r="C14" s="148"/>
      <c r="D14" s="149">
        <v>24300</v>
      </c>
      <c r="E14" s="150"/>
      <c r="F14" s="151">
        <v>25829</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2.97</v>
      </c>
      <c r="C19" s="156">
        <f>ROUND(VALUE(SUBSTITUTE(実質収支比率等に係る経年分析!G$48,"▲","-")),2)</f>
        <v>6.25</v>
      </c>
      <c r="D19" s="156">
        <f>ROUND(VALUE(SUBSTITUTE(実質収支比率等に係る経年分析!H$48,"▲","-")),2)</f>
        <v>4.93</v>
      </c>
      <c r="E19" s="156">
        <f>ROUND(VALUE(SUBSTITUTE(実質収支比率等に係る経年分析!I$48,"▲","-")),2)</f>
        <v>4.9400000000000004</v>
      </c>
      <c r="F19" s="156">
        <f>ROUND(VALUE(SUBSTITUTE(実質収支比率等に係る経年分析!J$48,"▲","-")),2)</f>
        <v>4.82</v>
      </c>
    </row>
    <row r="20" spans="1:11" x14ac:dyDescent="0.15">
      <c r="A20" s="156" t="s">
        <v>53</v>
      </c>
      <c r="B20" s="156">
        <f>ROUND(VALUE(SUBSTITUTE(実質収支比率等に係る経年分析!F$47,"▲","-")),2)</f>
        <v>5.41</v>
      </c>
      <c r="C20" s="156">
        <f>ROUND(VALUE(SUBSTITUTE(実質収支比率等に係る経年分析!G$47,"▲","-")),2)</f>
        <v>4.6500000000000004</v>
      </c>
      <c r="D20" s="156">
        <f>ROUND(VALUE(SUBSTITUTE(実質収支比率等に係る経年分析!H$47,"▲","-")),2)</f>
        <v>5.69</v>
      </c>
      <c r="E20" s="156">
        <f>ROUND(VALUE(SUBSTITUTE(実質収支比率等に係る経年分析!I$47,"▲","-")),2)</f>
        <v>5.61</v>
      </c>
      <c r="F20" s="156">
        <f>ROUND(VALUE(SUBSTITUTE(実質収支比率等に係る経年分析!J$47,"▲","-")),2)</f>
        <v>4.55</v>
      </c>
    </row>
    <row r="21" spans="1:11" x14ac:dyDescent="0.15">
      <c r="A21" s="156" t="s">
        <v>54</v>
      </c>
      <c r="B21" s="156">
        <f>IF(ISNUMBER(VALUE(SUBSTITUTE(実質収支比率等に係る経年分析!F$49,"▲","-"))),ROUND(VALUE(SUBSTITUTE(実質収支比率等に係る経年分析!F$49,"▲","-")),2),NA())</f>
        <v>-7.0000000000000007E-2</v>
      </c>
      <c r="C21" s="156">
        <f>IF(ISNUMBER(VALUE(SUBSTITUTE(実質収支比率等に係る経年分析!G$49,"▲","-"))),ROUND(VALUE(SUBSTITUTE(実質収支比率等に係る経年分析!G$49,"▲","-")),2),NA())</f>
        <v>2.9</v>
      </c>
      <c r="D21" s="156">
        <f>IF(ISNUMBER(VALUE(SUBSTITUTE(実質収支比率等に係る経年分析!H$49,"▲","-"))),ROUND(VALUE(SUBSTITUTE(実質収支比率等に係る経年分析!H$49,"▲","-")),2),NA())</f>
        <v>-0.45</v>
      </c>
      <c r="E21" s="156">
        <f>IF(ISNUMBER(VALUE(SUBSTITUTE(実質収支比率等に係る経年分析!I$49,"▲","-"))),ROUND(VALUE(SUBSTITUTE(実質収支比率等に係る経年分析!I$49,"▲","-")),2),NA())</f>
        <v>0.09</v>
      </c>
      <c r="F21" s="156">
        <f>IF(ISNUMBER(VALUE(SUBSTITUTE(実質収支比率等に係る経年分析!J$49,"▲","-"))),ROUND(VALUE(SUBSTITUTE(実質収支比率等に係る経年分析!J$49,"▲","-")),2),NA())</f>
        <v>-0.86</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土地取得特別会計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15">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15">
      <c r="A32" s="157" t="str">
        <f>IF(連結実質赤字比率に係る赤字・黒字の構成分析!C$38="",NA(),連結実質赤字比率に係る赤字・黒字の構成分析!C$38)</f>
        <v>公設地方卸売市場事業特別会計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0.31</v>
      </c>
    </row>
    <row r="33" spans="1:16" x14ac:dyDescent="0.15">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1.63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2.66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3.12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2.16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1.47</v>
      </c>
    </row>
    <row r="34" spans="1:16" x14ac:dyDescent="0.15">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0.81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0.48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0.63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1.65</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2.96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6.25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4.93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4.9400000000000004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4.82</v>
      </c>
    </row>
    <row r="36" spans="1:16" x14ac:dyDescent="0.15">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11.07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12.52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9.8800000000000008</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18025</v>
      </c>
      <c r="E42" s="158"/>
      <c r="F42" s="158"/>
      <c r="G42" s="158">
        <f>'実質公債費比率（分子）の構造'!L$52</f>
        <v>17308</v>
      </c>
      <c r="H42" s="158"/>
      <c r="I42" s="158"/>
      <c r="J42" s="158">
        <f>'実質公債費比率（分子）の構造'!M$52</f>
        <v>17119</v>
      </c>
      <c r="K42" s="158"/>
      <c r="L42" s="158"/>
      <c r="M42" s="158">
        <f>'実質公債費比率（分子）の構造'!N$52</f>
        <v>16783</v>
      </c>
      <c r="N42" s="158"/>
      <c r="O42" s="158"/>
      <c r="P42" s="158">
        <f>'実質公債費比率（分子）の構造'!O$52</f>
        <v>15643</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f>'実質公債費比率（分子）の構造'!K$50</f>
        <v>627</v>
      </c>
      <c r="C44" s="158"/>
      <c r="D44" s="158"/>
      <c r="E44" s="158">
        <f>'実質公債費比率（分子）の構造'!L$50</f>
        <v>267</v>
      </c>
      <c r="F44" s="158"/>
      <c r="G44" s="158"/>
      <c r="H44" s="158">
        <f>'実質公債費比率（分子）の構造'!M$50</f>
        <v>1180</v>
      </c>
      <c r="I44" s="158"/>
      <c r="J44" s="158"/>
      <c r="K44" s="158">
        <f>'実質公債費比率（分子）の構造'!N$50</f>
        <v>401</v>
      </c>
      <c r="L44" s="158"/>
      <c r="M44" s="158"/>
      <c r="N44" s="158">
        <f>'実質公債費比率（分子）の構造'!O$50</f>
        <v>213</v>
      </c>
      <c r="O44" s="158"/>
      <c r="P44" s="158"/>
    </row>
    <row r="45" spans="1:16" x14ac:dyDescent="0.15">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3343</v>
      </c>
      <c r="C46" s="158"/>
      <c r="D46" s="158"/>
      <c r="E46" s="158">
        <f>'実質公債費比率（分子）の構造'!L$48</f>
        <v>2850</v>
      </c>
      <c r="F46" s="158"/>
      <c r="G46" s="158"/>
      <c r="H46" s="158">
        <f>'実質公債費比率（分子）の構造'!M$48</f>
        <v>3070</v>
      </c>
      <c r="I46" s="158"/>
      <c r="J46" s="158"/>
      <c r="K46" s="158">
        <f>'実質公債費比率（分子）の構造'!N$48</f>
        <v>3161</v>
      </c>
      <c r="L46" s="158"/>
      <c r="M46" s="158"/>
      <c r="N46" s="158">
        <f>'実質公債費比率（分子）の構造'!O$48</f>
        <v>2567</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18895</v>
      </c>
      <c r="C49" s="158"/>
      <c r="D49" s="158"/>
      <c r="E49" s="158">
        <f>'実質公債費比率（分子）の構造'!L$45</f>
        <v>19042</v>
      </c>
      <c r="F49" s="158"/>
      <c r="G49" s="158"/>
      <c r="H49" s="158">
        <f>'実質公債費比率（分子）の構造'!M$45</f>
        <v>19097</v>
      </c>
      <c r="I49" s="158"/>
      <c r="J49" s="158"/>
      <c r="K49" s="158">
        <f>'実質公債費比率（分子）の構造'!N$45</f>
        <v>18515</v>
      </c>
      <c r="L49" s="158"/>
      <c r="M49" s="158"/>
      <c r="N49" s="158">
        <f>'実質公債費比率（分子）の構造'!O$45</f>
        <v>18422</v>
      </c>
      <c r="O49" s="158"/>
      <c r="P49" s="158"/>
    </row>
    <row r="50" spans="1:16" x14ac:dyDescent="0.15">
      <c r="A50" s="158" t="s">
        <v>67</v>
      </c>
      <c r="B50" s="158" t="e">
        <f>NA()</f>
        <v>#N/A</v>
      </c>
      <c r="C50" s="158">
        <f>IF(ISNUMBER('実質公債費比率（分子）の構造'!K$53),'実質公債費比率（分子）の構造'!K$53,NA())</f>
        <v>4840</v>
      </c>
      <c r="D50" s="158" t="e">
        <f>NA()</f>
        <v>#N/A</v>
      </c>
      <c r="E50" s="158" t="e">
        <f>NA()</f>
        <v>#N/A</v>
      </c>
      <c r="F50" s="158">
        <f>IF(ISNUMBER('実質公債費比率（分子）の構造'!L$53),'実質公債費比率（分子）の構造'!L$53,NA())</f>
        <v>4851</v>
      </c>
      <c r="G50" s="158" t="e">
        <f>NA()</f>
        <v>#N/A</v>
      </c>
      <c r="H50" s="158" t="e">
        <f>NA()</f>
        <v>#N/A</v>
      </c>
      <c r="I50" s="158">
        <f>IF(ISNUMBER('実質公債費比率（分子）の構造'!M$53),'実質公債費比率（分子）の構造'!M$53,NA())</f>
        <v>6228</v>
      </c>
      <c r="J50" s="158" t="e">
        <f>NA()</f>
        <v>#N/A</v>
      </c>
      <c r="K50" s="158" t="e">
        <f>NA()</f>
        <v>#N/A</v>
      </c>
      <c r="L50" s="158">
        <f>IF(ISNUMBER('実質公債費比率（分子）の構造'!N$53),'実質公債費比率（分子）の構造'!N$53,NA())</f>
        <v>5294</v>
      </c>
      <c r="M50" s="158" t="e">
        <f>NA()</f>
        <v>#N/A</v>
      </c>
      <c r="N50" s="158" t="e">
        <f>NA()</f>
        <v>#N/A</v>
      </c>
      <c r="O50" s="158">
        <f>IF(ISNUMBER('実質公債費比率（分子）の構造'!O$53),'実質公債費比率（分子）の構造'!O$53,NA())</f>
        <v>5559</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144025</v>
      </c>
      <c r="E56" s="157"/>
      <c r="F56" s="157"/>
      <c r="G56" s="157">
        <f>'将来負担比率（分子）の構造'!J$52</f>
        <v>143855</v>
      </c>
      <c r="H56" s="157"/>
      <c r="I56" s="157"/>
      <c r="J56" s="157">
        <f>'将来負担比率（分子）の構造'!K$52</f>
        <v>139431</v>
      </c>
      <c r="K56" s="157"/>
      <c r="L56" s="157"/>
      <c r="M56" s="157">
        <f>'将来負担比率（分子）の構造'!L$52</f>
        <v>135700</v>
      </c>
      <c r="N56" s="157"/>
      <c r="O56" s="157"/>
      <c r="P56" s="157">
        <f>'将来負担比率（分子）の構造'!M$52</f>
        <v>130410</v>
      </c>
    </row>
    <row r="57" spans="1:16" x14ac:dyDescent="0.15">
      <c r="A57" s="157" t="s">
        <v>42</v>
      </c>
      <c r="B57" s="157"/>
      <c r="C57" s="157"/>
      <c r="D57" s="157">
        <f>'将来負担比率（分子）の構造'!I$51</f>
        <v>36613</v>
      </c>
      <c r="E57" s="157"/>
      <c r="F57" s="157"/>
      <c r="G57" s="157">
        <f>'将来負担比率（分子）の構造'!J$51</f>
        <v>36857</v>
      </c>
      <c r="H57" s="157"/>
      <c r="I57" s="157"/>
      <c r="J57" s="157">
        <f>'将来負担比率（分子）の構造'!K$51</f>
        <v>36297</v>
      </c>
      <c r="K57" s="157"/>
      <c r="L57" s="157"/>
      <c r="M57" s="157">
        <f>'将来負担比率（分子）の構造'!L$51</f>
        <v>37848</v>
      </c>
      <c r="N57" s="157"/>
      <c r="O57" s="157"/>
      <c r="P57" s="157">
        <f>'将来負担比率（分子）の構造'!M$51</f>
        <v>39134</v>
      </c>
    </row>
    <row r="58" spans="1:16" x14ac:dyDescent="0.15">
      <c r="A58" s="157" t="s">
        <v>41</v>
      </c>
      <c r="B58" s="157"/>
      <c r="C58" s="157"/>
      <c r="D58" s="157">
        <f>'将来負担比率（分子）の構造'!I$50</f>
        <v>20879</v>
      </c>
      <c r="E58" s="157"/>
      <c r="F58" s="157"/>
      <c r="G58" s="157">
        <f>'将来負担比率（分子）の構造'!J$50</f>
        <v>20690</v>
      </c>
      <c r="H58" s="157"/>
      <c r="I58" s="157"/>
      <c r="J58" s="157">
        <f>'将来負担比率（分子）の構造'!K$50</f>
        <v>21978</v>
      </c>
      <c r="K58" s="157"/>
      <c r="L58" s="157"/>
      <c r="M58" s="157">
        <f>'将来負担比率（分子）の構造'!L$50</f>
        <v>19848</v>
      </c>
      <c r="N58" s="157"/>
      <c r="O58" s="157"/>
      <c r="P58" s="157">
        <f>'将来負担比率（分子）の構造'!M$50</f>
        <v>19173</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f>'将来負担比率（分子）の構造'!I$46</f>
        <v>0</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23459</v>
      </c>
      <c r="C62" s="157"/>
      <c r="D62" s="157"/>
      <c r="E62" s="157">
        <f>'将来負担比率（分子）の構造'!J$45</f>
        <v>23222</v>
      </c>
      <c r="F62" s="157"/>
      <c r="G62" s="157"/>
      <c r="H62" s="157">
        <f>'将来負担比率（分子）の構造'!K$45</f>
        <v>23289</v>
      </c>
      <c r="I62" s="157"/>
      <c r="J62" s="157"/>
      <c r="K62" s="157">
        <f>'将来負担比率（分子）の構造'!L$45</f>
        <v>23848</v>
      </c>
      <c r="L62" s="157"/>
      <c r="M62" s="157"/>
      <c r="N62" s="157">
        <f>'将来負担比率（分子）の構造'!M$45</f>
        <v>23760</v>
      </c>
      <c r="O62" s="157"/>
      <c r="P62" s="157"/>
    </row>
    <row r="63" spans="1:16" x14ac:dyDescent="0.15">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40828</v>
      </c>
      <c r="C64" s="157"/>
      <c r="D64" s="157"/>
      <c r="E64" s="157">
        <f>'将来負担比率（分子）の構造'!J$43</f>
        <v>38796</v>
      </c>
      <c r="F64" s="157"/>
      <c r="G64" s="157"/>
      <c r="H64" s="157">
        <f>'将来負担比率（分子）の構造'!K$43</f>
        <v>38434</v>
      </c>
      <c r="I64" s="157"/>
      <c r="J64" s="157"/>
      <c r="K64" s="157">
        <f>'将来負担比率（分子）の構造'!L$43</f>
        <v>38878</v>
      </c>
      <c r="L64" s="157"/>
      <c r="M64" s="157"/>
      <c r="N64" s="157">
        <f>'将来負担比率（分子）の構造'!M$43</f>
        <v>41121</v>
      </c>
      <c r="O64" s="157"/>
      <c r="P64" s="157"/>
    </row>
    <row r="65" spans="1:16" x14ac:dyDescent="0.15">
      <c r="A65" s="157" t="s">
        <v>32</v>
      </c>
      <c r="B65" s="157">
        <f>'将来負担比率（分子）の構造'!I$42</f>
        <v>1077</v>
      </c>
      <c r="C65" s="157"/>
      <c r="D65" s="157"/>
      <c r="E65" s="157">
        <f>'将来負担比率（分子）の構造'!J$42</f>
        <v>880</v>
      </c>
      <c r="F65" s="157"/>
      <c r="G65" s="157"/>
      <c r="H65" s="157">
        <f>'将来負担比率（分子）の構造'!K$42</f>
        <v>2143</v>
      </c>
      <c r="I65" s="157"/>
      <c r="J65" s="157"/>
      <c r="K65" s="157">
        <f>'将来負担比率（分子）の構造'!L$42</f>
        <v>3135</v>
      </c>
      <c r="L65" s="157"/>
      <c r="M65" s="157"/>
      <c r="N65" s="157">
        <f>'将来負担比率（分子）の構造'!M$42</f>
        <v>2922</v>
      </c>
      <c r="O65" s="157"/>
      <c r="P65" s="157"/>
    </row>
    <row r="66" spans="1:16" x14ac:dyDescent="0.15">
      <c r="A66" s="157" t="s">
        <v>31</v>
      </c>
      <c r="B66" s="157">
        <f>'将来負担比率（分子）の構造'!I$41</f>
        <v>168224</v>
      </c>
      <c r="C66" s="157"/>
      <c r="D66" s="157"/>
      <c r="E66" s="157">
        <f>'将来負担比率（分子）の構造'!J$41</f>
        <v>164277</v>
      </c>
      <c r="F66" s="157"/>
      <c r="G66" s="157"/>
      <c r="H66" s="157">
        <f>'将来負担比率（分子）の構造'!K$41</f>
        <v>163029</v>
      </c>
      <c r="I66" s="157"/>
      <c r="J66" s="157"/>
      <c r="K66" s="157">
        <f>'将来負担比率（分子）の構造'!L$41</f>
        <v>165874</v>
      </c>
      <c r="L66" s="157"/>
      <c r="M66" s="157"/>
      <c r="N66" s="157">
        <f>'将来負担比率（分子）の構造'!M$41</f>
        <v>165167</v>
      </c>
      <c r="O66" s="157"/>
      <c r="P66" s="157"/>
    </row>
    <row r="67" spans="1:16" x14ac:dyDescent="0.15">
      <c r="A67" s="157" t="s">
        <v>71</v>
      </c>
      <c r="B67" s="157" t="e">
        <f>NA()</f>
        <v>#N/A</v>
      </c>
      <c r="C67" s="157">
        <f>IF(ISNUMBER('将来負担比率（分子）の構造'!I$53), IF('将来負担比率（分子）の構造'!I$53 &lt; 0, 0, '将来負担比率（分子）の構造'!I$53), NA())</f>
        <v>32072</v>
      </c>
      <c r="D67" s="157" t="e">
        <f>NA()</f>
        <v>#N/A</v>
      </c>
      <c r="E67" s="157" t="e">
        <f>NA()</f>
        <v>#N/A</v>
      </c>
      <c r="F67" s="157">
        <f>IF(ISNUMBER('将来負担比率（分子）の構造'!J$53), IF('将来負担比率（分子）の構造'!J$53 &lt; 0, 0, '将来負担比率（分子）の構造'!J$53), NA())</f>
        <v>25774</v>
      </c>
      <c r="G67" s="157" t="e">
        <f>NA()</f>
        <v>#N/A</v>
      </c>
      <c r="H67" s="157" t="e">
        <f>NA()</f>
        <v>#N/A</v>
      </c>
      <c r="I67" s="157">
        <f>IF(ISNUMBER('将来負担比率（分子）の構造'!K$53), IF('将来負担比率（分子）の構造'!K$53 &lt; 0, 0, '将来負担比率（分子）の構造'!K$53), NA())</f>
        <v>29189</v>
      </c>
      <c r="J67" s="157" t="e">
        <f>NA()</f>
        <v>#N/A</v>
      </c>
      <c r="K67" s="157" t="e">
        <f>NA()</f>
        <v>#N/A</v>
      </c>
      <c r="L67" s="157">
        <f>IF(ISNUMBER('将来負担比率（分子）の構造'!L$53), IF('将来負担比率（分子）の構造'!L$53 &lt; 0, 0, '将来負担比率（分子）の構造'!L$53), NA())</f>
        <v>38340</v>
      </c>
      <c r="M67" s="157" t="e">
        <f>NA()</f>
        <v>#N/A</v>
      </c>
      <c r="N67" s="157" t="e">
        <f>NA()</f>
        <v>#N/A</v>
      </c>
      <c r="O67" s="157">
        <f>IF(ISNUMBER('将来負担比率（分子）の構造'!M$53), IF('将来負担比率（分子）の構造'!M$53 &lt; 0, 0, '将来負担比率（分子）の構造'!M$53), NA())</f>
        <v>44253</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5915</v>
      </c>
      <c r="C72" s="161">
        <f>基金残高に係る経年分析!G55</f>
        <v>5922</v>
      </c>
      <c r="D72" s="161">
        <f>基金残高に係る経年分析!H55</f>
        <v>4934</v>
      </c>
    </row>
    <row r="73" spans="1:16" x14ac:dyDescent="0.15">
      <c r="A73" s="160" t="s">
        <v>74</v>
      </c>
      <c r="B73" s="161">
        <f>基金残高に係る経年分析!F56</f>
        <v>3507</v>
      </c>
      <c r="C73" s="161">
        <f>基金残高に係る経年分析!G56</f>
        <v>3508</v>
      </c>
      <c r="D73" s="161">
        <f>基金残高に係る経年分析!H56</f>
        <v>3746</v>
      </c>
    </row>
    <row r="74" spans="1:16" x14ac:dyDescent="0.15">
      <c r="A74" s="160" t="s">
        <v>75</v>
      </c>
      <c r="B74" s="161">
        <f>基金残高に係る経年分析!F57</f>
        <v>15653</v>
      </c>
      <c r="C74" s="161">
        <f>基金残高に係る経年分析!G57</f>
        <v>13798</v>
      </c>
      <c r="D74" s="161">
        <f>基金残高に係る経年分析!H57</f>
        <v>12995</v>
      </c>
    </row>
  </sheetData>
  <sheetProtection algorithmName="SHA-512" hashValue="xmA/FVDASDgPoeqgrIXfksn9428a9AsKV1Jc1GIEYjpsxsq5JCjY7IQyw2eriuO18u/DYop1czxYOF+goV5Hqw==" saltValue="8VfLahyJKeZi/LIbm+meGw=="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爲國　絵里加</cp:lastModifiedBy>
  <cp:lastPrinted>2026-03-11T00:18:48Z</cp:lastPrinted>
  <dcterms:created xsi:type="dcterms:W3CDTF">2026-02-23T09:40:30Z</dcterms:created>
  <dcterms:modified xsi:type="dcterms:W3CDTF">2026-09-29T00:07:40Z</dcterms:modified>
  <cp:category/>
</cp:coreProperties>
</file>